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perpe\Documents\03 PEA Manual Final Sign-Up Kit\02 PEA_Organizational_Guidelines - Coordinating_Team_Kit\"/>
    </mc:Choice>
  </mc:AlternateContent>
  <xr:revisionPtr revIDLastSave="0" documentId="13_ncr:1_{91E4B060-5BC0-4D9D-AC0B-569772A26592}" xr6:coauthVersionLast="47" xr6:coauthVersionMax="47" xr10:uidLastSave="{00000000-0000-0000-0000-000000000000}"/>
  <bookViews>
    <workbookView xWindow="-120" yWindow="-120" windowWidth="24240" windowHeight="13020" tabRatio="771" firstSheet="5" activeTab="14" xr2:uid="{00000000-000D-0000-FFFF-FFFF00000000}"/>
  </bookViews>
  <sheets>
    <sheet name="Directions For Use" sheetId="1" r:id="rId1"/>
    <sheet name="Leader &amp; Captain Info" sheetId="2" r:id="rId2"/>
    <sheet name="Adorer_Schedule" sheetId="3" r:id="rId3"/>
    <sheet name="Substitute Listing" sheetId="4" r:id="rId4"/>
    <sheet name="Hourly Report" sheetId="5" r:id="rId5"/>
    <sheet name="Daily Report (5)" sheetId="6" r:id="rId6"/>
    <sheet name="Daily Report (10)" sheetId="9" r:id="rId7"/>
    <sheet name="Daily Report (15)" sheetId="11" r:id="rId8"/>
    <sheet name="COORD MTG SIGN-IN" sheetId="12" r:id="rId9"/>
    <sheet name="1st ADORER LIST" sheetId="14" r:id="rId10"/>
    <sheet name="MORN" sheetId="15" r:id="rId11"/>
    <sheet name="NOON" sheetId="16" r:id="rId12"/>
    <sheet name="EVE" sheetId="17" r:id="rId13"/>
    <sheet name="NIGHT" sheetId="18" r:id="rId14"/>
    <sheet name="UNSPECIFIED" sheetId="19" r:id="rId15"/>
    <sheet name="SUB LIST" sheetId="21" r:id="rId16"/>
  </sheets>
  <definedNames>
    <definedName name="_xlnm.Print_Area" localSheetId="2">Adorer_Schedule!$A$1:$BE$414</definedName>
    <definedName name="_xlnm.Print_Area" localSheetId="8">'COORD MTG SIGN-IN'!$A$1:$O$23</definedName>
    <definedName name="_xlnm.Print_Area" localSheetId="6">'Daily Report (10)'!$A$1:$F$360</definedName>
    <definedName name="_xlnm.Print_Area" localSheetId="7">'Daily Report (15)'!$A:$F</definedName>
    <definedName name="_xlnm.Print_Area" localSheetId="5">'Daily Report (5)'!$A$1:$F$180</definedName>
    <definedName name="_xlnm.Print_Area" localSheetId="0">'Directions For Use'!$A$1:$G$39</definedName>
    <definedName name="_xlnm.Print_Area" localSheetId="4">'Hourly Report'!Print_Area_Formula</definedName>
    <definedName name="_xlnm.Print_Area" localSheetId="1">'Leader &amp; Captain Info'!$A$1:$L$97</definedName>
    <definedName name="_xlnm.Print_Area" localSheetId="3">'Substitute Listing'!$C$1:$H$44</definedName>
    <definedName name="Print_Area_Formula" localSheetId="4">OFFSET('Hourly Report'!$E$1,0,0,20+COUNTIFS('Hourly Report'!$H$21:$H$125, "&lt;&gt;""")-COUNTIFS('Hourly Report'!$H$21:$H$125, ""),7)</definedName>
    <definedName name="rows">'Leader &amp; Captain Info'!$I$100</definedName>
    <definedName name="valuevx">42.314159</definedName>
    <definedName name="vertex42_copyright" hidden="1">"© 2017 Vertex42 LLC"</definedName>
    <definedName name="vertex42_id" hidden="1">"school-visitor-sign-in.xlsx"</definedName>
    <definedName name="vertex42_title" hidden="1">"School Visitor Sign In Sheet"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76" i="5" l="1"/>
  <c r="AD174" i="5"/>
  <c r="AD172" i="5"/>
  <c r="AD170" i="5"/>
  <c r="AD168" i="5"/>
  <c r="AD166" i="5"/>
  <c r="AD167" i="5"/>
  <c r="AD165" i="5"/>
  <c r="AD164" i="5"/>
  <c r="AC174" i="5"/>
  <c r="AC173" i="5"/>
  <c r="AC172" i="5"/>
  <c r="AC171" i="5"/>
  <c r="AC170" i="5"/>
  <c r="AC169" i="5"/>
  <c r="AC168" i="5"/>
  <c r="AC167" i="5"/>
  <c r="AC129" i="5"/>
  <c r="AA129" i="5"/>
  <c r="AC130" i="5"/>
  <c r="AA130" i="5"/>
  <c r="AC131" i="5"/>
  <c r="AA131" i="5"/>
  <c r="AC132" i="5"/>
  <c r="AA132" i="5"/>
  <c r="AC133" i="5"/>
  <c r="AA133" i="5"/>
  <c r="AC134" i="5"/>
  <c r="AA134" i="5"/>
  <c r="AC135" i="5"/>
  <c r="AA135" i="5"/>
  <c r="AC136" i="5"/>
  <c r="AA136" i="5"/>
  <c r="AC137" i="5"/>
  <c r="AA137" i="5"/>
  <c r="AC138" i="5"/>
  <c r="AA138" i="5"/>
  <c r="AC139" i="5"/>
  <c r="AA139" i="5"/>
  <c r="AC140" i="5"/>
  <c r="AA140" i="5"/>
  <c r="AC141" i="5"/>
  <c r="AA141" i="5"/>
  <c r="AC142" i="5"/>
  <c r="AA142" i="5"/>
  <c r="AC143" i="5"/>
  <c r="AA143" i="5"/>
  <c r="AC144" i="5"/>
  <c r="AA144" i="5"/>
  <c r="AC145" i="5"/>
  <c r="AA145" i="5"/>
  <c r="AC146" i="5"/>
  <c r="AA146" i="5"/>
  <c r="AC147" i="5"/>
  <c r="AA147" i="5"/>
  <c r="AC148" i="5"/>
  <c r="AA148" i="5"/>
  <c r="AC149" i="5"/>
  <c r="AA149" i="5"/>
  <c r="AC150" i="5"/>
  <c r="AA150" i="5"/>
  <c r="AC151" i="5"/>
  <c r="AA151" i="5"/>
  <c r="AC152" i="5"/>
  <c r="AA152" i="5"/>
  <c r="AC153" i="5"/>
  <c r="AA153" i="5"/>
  <c r="AC154" i="5"/>
  <c r="AA154" i="5"/>
  <c r="AC155" i="5"/>
  <c r="AA155" i="5"/>
  <c r="AC156" i="5"/>
  <c r="AA156" i="5"/>
  <c r="AC157" i="5"/>
  <c r="AA157" i="5"/>
  <c r="AC158" i="5"/>
  <c r="AA158" i="5"/>
  <c r="AC159" i="5"/>
  <c r="AA159" i="5"/>
  <c r="AC160" i="5"/>
  <c r="AA160" i="5"/>
  <c r="AC161" i="5"/>
  <c r="AA161" i="5"/>
  <c r="AC162" i="5"/>
  <c r="AA162" i="5"/>
  <c r="AC163" i="5"/>
  <c r="AA163" i="5"/>
  <c r="AC164" i="5"/>
  <c r="AA164" i="5"/>
  <c r="AC165" i="5"/>
  <c r="AA165" i="5"/>
  <c r="AC166" i="5"/>
  <c r="AA166" i="5"/>
  <c r="AA167" i="5"/>
  <c r="AA168" i="5"/>
  <c r="AA169" i="5"/>
  <c r="AA170" i="5"/>
  <c r="AA171" i="5"/>
  <c r="AA172" i="5"/>
  <c r="AA173" i="5"/>
  <c r="AA174" i="5"/>
  <c r="AC175" i="5"/>
  <c r="AA175" i="5"/>
  <c r="AC176" i="5"/>
  <c r="AA176" i="5"/>
  <c r="Z129" i="5"/>
  <c r="Z130" i="5"/>
  <c r="Z131" i="5"/>
  <c r="Z132" i="5"/>
  <c r="Z133" i="5"/>
  <c r="Z134" i="5"/>
  <c r="Z135" i="5"/>
  <c r="Z136" i="5"/>
  <c r="Z137" i="5"/>
  <c r="Z138" i="5"/>
  <c r="Z139" i="5"/>
  <c r="Z140" i="5"/>
  <c r="Z141" i="5"/>
  <c r="Z142" i="5"/>
  <c r="Z143" i="5"/>
  <c r="Z144" i="5"/>
  <c r="Z145" i="5"/>
  <c r="Z146" i="5"/>
  <c r="Z147" i="5"/>
  <c r="Z148" i="5"/>
  <c r="Z149" i="5"/>
  <c r="Z150" i="5"/>
  <c r="Z151" i="5"/>
  <c r="Z152" i="5"/>
  <c r="Z153" i="5"/>
  <c r="Z154" i="5"/>
  <c r="Z155" i="5"/>
  <c r="Z156" i="5"/>
  <c r="Z157" i="5"/>
  <c r="Z158" i="5"/>
  <c r="Z159" i="5"/>
  <c r="Z160" i="5"/>
  <c r="Z161" i="5"/>
  <c r="Z162" i="5"/>
  <c r="Z163" i="5"/>
  <c r="Z164" i="5"/>
  <c r="Z165" i="5"/>
  <c r="Z166" i="5"/>
  <c r="Z167" i="5"/>
  <c r="Z168" i="5"/>
  <c r="Z169" i="5"/>
  <c r="Z170" i="5"/>
  <c r="Z171" i="5"/>
  <c r="Z172" i="5"/>
  <c r="Z173" i="5"/>
  <c r="Z174" i="5"/>
  <c r="Z175" i="5"/>
  <c r="Z176" i="5"/>
  <c r="AD130" i="5"/>
  <c r="AD132" i="5"/>
  <c r="AD134" i="5"/>
  <c r="AD136" i="5"/>
  <c r="AD138" i="5"/>
  <c r="AD140" i="5"/>
  <c r="AD142" i="5"/>
  <c r="AD144" i="5"/>
  <c r="AD146" i="5"/>
  <c r="AD148" i="5"/>
  <c r="AD150" i="5"/>
  <c r="AD152" i="5"/>
  <c r="AD154" i="5"/>
  <c r="AD156" i="5"/>
  <c r="AD158" i="5"/>
  <c r="AD160" i="5"/>
  <c r="AD162" i="5"/>
  <c r="AH130" i="5"/>
  <c r="BA176" i="5"/>
  <c r="BA175" i="5"/>
  <c r="BA165" i="5"/>
  <c r="BB165" i="5"/>
  <c r="BA166" i="5"/>
  <c r="BB166" i="5"/>
  <c r="BA167" i="5"/>
  <c r="BB167" i="5"/>
  <c r="BA168" i="5"/>
  <c r="BB168" i="5"/>
  <c r="BA169" i="5"/>
  <c r="BB169" i="5"/>
  <c r="BA170" i="5"/>
  <c r="BB170" i="5"/>
  <c r="BA171" i="5"/>
  <c r="BB171" i="5"/>
  <c r="BA172" i="5"/>
  <c r="BB172" i="5"/>
  <c r="BA173" i="5"/>
  <c r="BB173" i="5"/>
  <c r="BA174" i="5"/>
  <c r="BB174" i="5"/>
  <c r="BB164" i="5"/>
  <c r="BB163" i="5"/>
  <c r="BA164" i="5"/>
  <c r="BA163" i="5"/>
  <c r="BA153" i="5"/>
  <c r="BA154" i="5"/>
  <c r="BA155" i="5"/>
  <c r="BA156" i="5"/>
  <c r="BA157" i="5"/>
  <c r="BA158" i="5"/>
  <c r="BA159" i="5"/>
  <c r="BA160" i="5"/>
  <c r="BA161" i="5"/>
  <c r="BA162" i="5"/>
  <c r="BA152" i="5"/>
  <c r="BA151" i="5"/>
  <c r="BA141" i="5"/>
  <c r="BA142" i="5"/>
  <c r="BA143" i="5"/>
  <c r="BA144" i="5"/>
  <c r="BA145" i="5"/>
  <c r="BA146" i="5"/>
  <c r="BA147" i="5"/>
  <c r="BA148" i="5"/>
  <c r="BA149" i="5"/>
  <c r="BA150" i="5"/>
  <c r="BA140" i="5"/>
  <c r="BA139" i="5"/>
  <c r="BA131" i="5"/>
  <c r="BA132" i="5"/>
  <c r="BA133" i="5"/>
  <c r="BA134" i="5"/>
  <c r="BA135" i="5"/>
  <c r="BA136" i="5"/>
  <c r="BA137" i="5"/>
  <c r="BA138" i="5"/>
  <c r="BA130" i="5"/>
  <c r="BA129" i="5"/>
  <c r="BB153" i="5"/>
  <c r="BB154" i="5"/>
  <c r="BB155" i="5"/>
  <c r="BB156" i="5"/>
  <c r="BB157" i="5"/>
  <c r="BB158" i="5"/>
  <c r="BB159" i="5"/>
  <c r="BB160" i="5"/>
  <c r="BB161" i="5"/>
  <c r="BB162" i="5"/>
  <c r="BB152" i="5"/>
  <c r="BB151" i="5"/>
  <c r="BB141" i="5"/>
  <c r="BB142" i="5"/>
  <c r="BB143" i="5"/>
  <c r="BB144" i="5"/>
  <c r="BB145" i="5"/>
  <c r="BB146" i="5"/>
  <c r="BB147" i="5"/>
  <c r="BB148" i="5"/>
  <c r="BB149" i="5"/>
  <c r="BB150" i="5"/>
  <c r="BB140" i="5"/>
  <c r="BB139" i="5"/>
  <c r="AD175" i="5"/>
  <c r="AD169" i="5"/>
  <c r="AD171" i="5"/>
  <c r="AD173" i="5"/>
  <c r="AD163" i="5"/>
  <c r="AD161" i="5"/>
  <c r="AD159" i="5"/>
  <c r="AD157" i="5"/>
  <c r="AD155" i="5"/>
  <c r="AD153" i="5"/>
  <c r="AD151" i="5"/>
  <c r="AD149" i="5"/>
  <c r="AD147" i="5"/>
  <c r="AD145" i="5"/>
  <c r="AD143" i="5"/>
  <c r="AD141" i="5"/>
  <c r="AD139" i="5"/>
  <c r="H129" i="5"/>
  <c r="F129" i="5" s="1"/>
  <c r="E129" i="5" s="1"/>
  <c r="H130" i="5"/>
  <c r="F130" i="5" s="1"/>
  <c r="E130" i="5" s="1"/>
  <c r="H131" i="5"/>
  <c r="F131" i="5" s="1"/>
  <c r="H132" i="5"/>
  <c r="F132" i="5" s="1"/>
  <c r="E132" i="5" s="1"/>
  <c r="H133" i="5"/>
  <c r="F133" i="5" s="1"/>
  <c r="E133" i="5" s="1"/>
  <c r="H134" i="5"/>
  <c r="F134" i="5" s="1"/>
  <c r="H135" i="5"/>
  <c r="F135" i="5" s="1"/>
  <c r="E135" i="5" s="1"/>
  <c r="H136" i="5"/>
  <c r="F136" i="5" s="1"/>
  <c r="E136" i="5" s="1"/>
  <c r="H137" i="5"/>
  <c r="F137" i="5" s="1"/>
  <c r="E137" i="5" s="1"/>
  <c r="H138" i="5"/>
  <c r="F138" i="5" s="1"/>
  <c r="E138" i="5" s="1"/>
  <c r="H139" i="5"/>
  <c r="F139" i="5" s="1"/>
  <c r="H140" i="5"/>
  <c r="F140" i="5" s="1"/>
  <c r="E140" i="5" s="1"/>
  <c r="H141" i="5"/>
  <c r="F141" i="5" s="1"/>
  <c r="H142" i="5"/>
  <c r="F142" i="5" s="1"/>
  <c r="E142" i="5" s="1"/>
  <c r="H143" i="5"/>
  <c r="F143" i="5" s="1"/>
  <c r="E143" i="5" s="1"/>
  <c r="H144" i="5"/>
  <c r="F144" i="5" s="1"/>
  <c r="E144" i="5" s="1"/>
  <c r="H145" i="5"/>
  <c r="F145" i="5" s="1"/>
  <c r="E145" i="5" s="1"/>
  <c r="H146" i="5"/>
  <c r="F146" i="5" s="1"/>
  <c r="E146" i="5" s="1"/>
  <c r="H147" i="5"/>
  <c r="F147" i="5" s="1"/>
  <c r="H148" i="5"/>
  <c r="F148" i="5" s="1"/>
  <c r="E148" i="5" s="1"/>
  <c r="H149" i="5"/>
  <c r="F149" i="5" s="1"/>
  <c r="E149" i="5" s="1"/>
  <c r="H150" i="5"/>
  <c r="F150" i="5" s="1"/>
  <c r="H151" i="5"/>
  <c r="F151" i="5" s="1"/>
  <c r="E151" i="5" s="1"/>
  <c r="H152" i="5"/>
  <c r="F152" i="5" s="1"/>
  <c r="E152" i="5" s="1"/>
  <c r="H153" i="5"/>
  <c r="F153" i="5" s="1"/>
  <c r="E153" i="5" s="1"/>
  <c r="H154" i="5"/>
  <c r="F154" i="5" s="1"/>
  <c r="E154" i="5" s="1"/>
  <c r="H155" i="5"/>
  <c r="F155" i="5" s="1"/>
  <c r="H156" i="5"/>
  <c r="F156" i="5" s="1"/>
  <c r="E156" i="5" s="1"/>
  <c r="H157" i="5"/>
  <c r="F157" i="5" s="1"/>
  <c r="E157" i="5" s="1"/>
  <c r="H158" i="5"/>
  <c r="F158" i="5" s="1"/>
  <c r="E158" i="5" s="1"/>
  <c r="H159" i="5"/>
  <c r="F159" i="5" s="1"/>
  <c r="E159" i="5" s="1"/>
  <c r="H160" i="5"/>
  <c r="F160" i="5" s="1"/>
  <c r="E160" i="5" s="1"/>
  <c r="H161" i="5"/>
  <c r="F161" i="5" s="1"/>
  <c r="E161" i="5" s="1"/>
  <c r="H162" i="5"/>
  <c r="F162" i="5" s="1"/>
  <c r="E162" i="5" s="1"/>
  <c r="H163" i="5"/>
  <c r="F163" i="5" s="1"/>
  <c r="H164" i="5"/>
  <c r="F164" i="5" s="1"/>
  <c r="E164" i="5" s="1"/>
  <c r="H165" i="5"/>
  <c r="F165" i="5" s="1"/>
  <c r="E165" i="5" s="1"/>
  <c r="H166" i="5"/>
  <c r="F166" i="5" s="1"/>
  <c r="E166" i="5" s="1"/>
  <c r="H167" i="5"/>
  <c r="F167" i="5" s="1"/>
  <c r="E167" i="5" s="1"/>
  <c r="H168" i="5"/>
  <c r="F168" i="5" s="1"/>
  <c r="E168" i="5" s="1"/>
  <c r="H169" i="5"/>
  <c r="F169" i="5" s="1"/>
  <c r="E169" i="5" s="1"/>
  <c r="H170" i="5"/>
  <c r="F170" i="5" s="1"/>
  <c r="E170" i="5" s="1"/>
  <c r="H171" i="5"/>
  <c r="F171" i="5" s="1"/>
  <c r="E171" i="5" s="1"/>
  <c r="H172" i="5"/>
  <c r="F172" i="5" s="1"/>
  <c r="E172" i="5" s="1"/>
  <c r="H173" i="5"/>
  <c r="F173" i="5" s="1"/>
  <c r="H174" i="5"/>
  <c r="F174" i="5" s="1"/>
  <c r="E174" i="5" s="1"/>
  <c r="H175" i="5"/>
  <c r="F175" i="5" s="1"/>
  <c r="E175" i="5" s="1"/>
  <c r="H176" i="5"/>
  <c r="F176" i="5" s="1"/>
  <c r="E176" i="5" s="1"/>
  <c r="H177" i="5"/>
  <c r="F177" i="5" s="1"/>
  <c r="E177" i="5" s="1"/>
  <c r="H178" i="5"/>
  <c r="F178" i="5" s="1"/>
  <c r="E178" i="5" s="1"/>
  <c r="H179" i="5"/>
  <c r="F179" i="5" s="1"/>
  <c r="E179" i="5" s="1"/>
  <c r="H180" i="5"/>
  <c r="F180" i="5" s="1"/>
  <c r="E180" i="5" s="1"/>
  <c r="H181" i="5"/>
  <c r="F181" i="5" s="1"/>
  <c r="H182" i="5"/>
  <c r="F182" i="5" s="1"/>
  <c r="E182" i="5" s="1"/>
  <c r="H183" i="5"/>
  <c r="F183" i="5" s="1"/>
  <c r="E183" i="5" s="1"/>
  <c r="H184" i="5"/>
  <c r="F184" i="5" s="1"/>
  <c r="E184" i="5" s="1"/>
  <c r="H185" i="5"/>
  <c r="F185" i="5" s="1"/>
  <c r="E185" i="5" s="1"/>
  <c r="H186" i="5"/>
  <c r="F186" i="5" s="1"/>
  <c r="E186" i="5" s="1"/>
  <c r="H187" i="5"/>
  <c r="F187" i="5" s="1"/>
  <c r="H188" i="5"/>
  <c r="F188" i="5" s="1"/>
  <c r="E188" i="5" s="1"/>
  <c r="H189" i="5"/>
  <c r="F189" i="5" s="1"/>
  <c r="E189" i="5" s="1"/>
  <c r="H190" i="5"/>
  <c r="F190" i="5" s="1"/>
  <c r="E190" i="5" s="1"/>
  <c r="H191" i="5"/>
  <c r="F191" i="5" s="1"/>
  <c r="E191" i="5" s="1"/>
  <c r="H192" i="5"/>
  <c r="F192" i="5" s="1"/>
  <c r="E192" i="5" s="1"/>
  <c r="H193" i="5"/>
  <c r="F193" i="5" s="1"/>
  <c r="E193" i="5" s="1"/>
  <c r="H194" i="5"/>
  <c r="F194" i="5" s="1"/>
  <c r="E194" i="5" s="1"/>
  <c r="H195" i="5"/>
  <c r="F195" i="5" s="1"/>
  <c r="H196" i="5"/>
  <c r="F196" i="5" s="1"/>
  <c r="E196" i="5" s="1"/>
  <c r="H197" i="5"/>
  <c r="F197" i="5" s="1"/>
  <c r="E197" i="5" s="1"/>
  <c r="H198" i="5"/>
  <c r="F198" i="5" s="1"/>
  <c r="E198" i="5" s="1"/>
  <c r="H199" i="5"/>
  <c r="F199" i="5" s="1"/>
  <c r="E199" i="5" s="1"/>
  <c r="H200" i="5"/>
  <c r="F200" i="5" s="1"/>
  <c r="E200" i="5" s="1"/>
  <c r="H201" i="5"/>
  <c r="F201" i="5" s="1"/>
  <c r="H202" i="5"/>
  <c r="F202" i="5" s="1"/>
  <c r="E202" i="5" s="1"/>
  <c r="H203" i="5"/>
  <c r="F203" i="5" s="1"/>
  <c r="H204" i="5"/>
  <c r="F204" i="5" s="1"/>
  <c r="E204" i="5" s="1"/>
  <c r="H205" i="5"/>
  <c r="F205" i="5" s="1"/>
  <c r="H206" i="5"/>
  <c r="F206" i="5" s="1"/>
  <c r="E206" i="5" s="1"/>
  <c r="H207" i="5"/>
  <c r="F207" i="5" s="1"/>
  <c r="E207" i="5" s="1"/>
  <c r="H208" i="5"/>
  <c r="F208" i="5" s="1"/>
  <c r="E208" i="5" s="1"/>
  <c r="H209" i="5"/>
  <c r="F209" i="5" s="1"/>
  <c r="E209" i="5" s="1"/>
  <c r="H210" i="5"/>
  <c r="F210" i="5" s="1"/>
  <c r="E210" i="5" s="1"/>
  <c r="H211" i="5"/>
  <c r="F211" i="5" s="1"/>
  <c r="H212" i="5"/>
  <c r="F212" i="5" s="1"/>
  <c r="E212" i="5" s="1"/>
  <c r="H213" i="5"/>
  <c r="F213" i="5" s="1"/>
  <c r="E213" i="5" s="1"/>
  <c r="H214" i="5"/>
  <c r="F214" i="5" s="1"/>
  <c r="E214" i="5" s="1"/>
  <c r="H215" i="5"/>
  <c r="F215" i="5" s="1"/>
  <c r="E215" i="5" s="1"/>
  <c r="H216" i="5"/>
  <c r="F216" i="5" s="1"/>
  <c r="E216" i="5" s="1"/>
  <c r="H217" i="5"/>
  <c r="F217" i="5" s="1"/>
  <c r="E217" i="5" s="1"/>
  <c r="H218" i="5"/>
  <c r="F218" i="5" s="1"/>
  <c r="E218" i="5" s="1"/>
  <c r="H219" i="5"/>
  <c r="F219" i="5" s="1"/>
  <c r="H220" i="5"/>
  <c r="F220" i="5" s="1"/>
  <c r="E220" i="5" s="1"/>
  <c r="H221" i="5"/>
  <c r="F221" i="5" s="1"/>
  <c r="E221" i="5" s="1"/>
  <c r="H222" i="5"/>
  <c r="F222" i="5" s="1"/>
  <c r="E222" i="5" s="1"/>
  <c r="H223" i="5"/>
  <c r="F223" i="5" s="1"/>
  <c r="E223" i="5" s="1"/>
  <c r="H224" i="5"/>
  <c r="F224" i="5" s="1"/>
  <c r="E224" i="5" s="1"/>
  <c r="H225" i="5"/>
  <c r="F225" i="5" s="1"/>
  <c r="E225" i="5" s="1"/>
  <c r="H226" i="5"/>
  <c r="F226" i="5" s="1"/>
  <c r="E226" i="5" s="1"/>
  <c r="H227" i="5"/>
  <c r="F227" i="5" s="1"/>
  <c r="H228" i="5"/>
  <c r="F228" i="5" s="1"/>
  <c r="E228" i="5" s="1"/>
  <c r="H229" i="5"/>
  <c r="F229" i="5" s="1"/>
  <c r="H230" i="5"/>
  <c r="F230" i="5" s="1"/>
  <c r="E230" i="5" s="1"/>
  <c r="H231" i="5"/>
  <c r="F231" i="5" s="1"/>
  <c r="E231" i="5" s="1"/>
  <c r="H232" i="5"/>
  <c r="F232" i="5" s="1"/>
  <c r="E232" i="5" s="1"/>
  <c r="H233" i="5"/>
  <c r="F233" i="5" s="1"/>
  <c r="E233" i="5" s="1"/>
  <c r="H234" i="5"/>
  <c r="F234" i="5" s="1"/>
  <c r="E234" i="5" s="1"/>
  <c r="H235" i="5"/>
  <c r="F235" i="5" s="1"/>
  <c r="E235" i="5" s="1"/>
  <c r="H236" i="5"/>
  <c r="F236" i="5" s="1"/>
  <c r="E236" i="5" s="1"/>
  <c r="H237" i="5"/>
  <c r="F237" i="5" s="1"/>
  <c r="E237" i="5" s="1"/>
  <c r="H238" i="5"/>
  <c r="F238" i="5" s="1"/>
  <c r="E238" i="5" s="1"/>
  <c r="H239" i="5"/>
  <c r="F239" i="5" s="1"/>
  <c r="E239" i="5" s="1"/>
  <c r="H240" i="5"/>
  <c r="F240" i="5" s="1"/>
  <c r="E240" i="5" s="1"/>
  <c r="H241" i="5"/>
  <c r="F241" i="5" s="1"/>
  <c r="E241" i="5" s="1"/>
  <c r="H242" i="5"/>
  <c r="F242" i="5" s="1"/>
  <c r="E242" i="5" s="1"/>
  <c r="H243" i="5"/>
  <c r="F243" i="5" s="1"/>
  <c r="H244" i="5"/>
  <c r="F244" i="5" s="1"/>
  <c r="E244" i="5" s="1"/>
  <c r="H245" i="5"/>
  <c r="F245" i="5" s="1"/>
  <c r="E245" i="5" s="1"/>
  <c r="H246" i="5"/>
  <c r="F246" i="5" s="1"/>
  <c r="E246" i="5" s="1"/>
  <c r="H247" i="5"/>
  <c r="F247" i="5" s="1"/>
  <c r="E247" i="5" s="1"/>
  <c r="H248" i="5"/>
  <c r="F248" i="5" s="1"/>
  <c r="E248" i="5" s="1"/>
  <c r="H249" i="5"/>
  <c r="F249" i="5" s="1"/>
  <c r="E249" i="5" s="1"/>
  <c r="H250" i="5"/>
  <c r="F250" i="5" s="1"/>
  <c r="E250" i="5" s="1"/>
  <c r="H251" i="5"/>
  <c r="F251" i="5" s="1"/>
  <c r="H252" i="5"/>
  <c r="F252" i="5" s="1"/>
  <c r="E252" i="5" s="1"/>
  <c r="H253" i="5"/>
  <c r="F253" i="5" s="1"/>
  <c r="E253" i="5" s="1"/>
  <c r="H254" i="5"/>
  <c r="F254" i="5" s="1"/>
  <c r="E254" i="5" s="1"/>
  <c r="H255" i="5"/>
  <c r="F255" i="5" s="1"/>
  <c r="E255" i="5" s="1"/>
  <c r="H256" i="5"/>
  <c r="F256" i="5" s="1"/>
  <c r="E256" i="5" s="1"/>
  <c r="H257" i="5"/>
  <c r="F257" i="5" s="1"/>
  <c r="E257" i="5" s="1"/>
  <c r="H258" i="5"/>
  <c r="F258" i="5" s="1"/>
  <c r="E258" i="5" s="1"/>
  <c r="H259" i="5"/>
  <c r="F259" i="5" s="1"/>
  <c r="E259" i="5" s="1"/>
  <c r="H260" i="5"/>
  <c r="F260" i="5" s="1"/>
  <c r="E260" i="5" s="1"/>
  <c r="H261" i="5"/>
  <c r="F261" i="5" s="1"/>
  <c r="E261" i="5" s="1"/>
  <c r="H262" i="5"/>
  <c r="F262" i="5" s="1"/>
  <c r="E262" i="5" s="1"/>
  <c r="H263" i="5"/>
  <c r="F263" i="5" s="1"/>
  <c r="E263" i="5" s="1"/>
  <c r="H264" i="5"/>
  <c r="F264" i="5" s="1"/>
  <c r="E264" i="5" s="1"/>
  <c r="H265" i="5"/>
  <c r="F265" i="5" s="1"/>
  <c r="E265" i="5" s="1"/>
  <c r="H266" i="5"/>
  <c r="F266" i="5" s="1"/>
  <c r="E266" i="5" s="1"/>
  <c r="H267" i="5"/>
  <c r="F267" i="5" s="1"/>
  <c r="H268" i="5"/>
  <c r="F268" i="5" s="1"/>
  <c r="E268" i="5" s="1"/>
  <c r="H269" i="5"/>
  <c r="F269" i="5" s="1"/>
  <c r="E269" i="5" s="1"/>
  <c r="H270" i="5"/>
  <c r="F270" i="5" s="1"/>
  <c r="E270" i="5" s="1"/>
  <c r="H271" i="5"/>
  <c r="F271" i="5" s="1"/>
  <c r="E271" i="5" s="1"/>
  <c r="H272" i="5"/>
  <c r="F272" i="5" s="1"/>
  <c r="E272" i="5" s="1"/>
  <c r="H273" i="5"/>
  <c r="F273" i="5" s="1"/>
  <c r="E273" i="5" s="1"/>
  <c r="H274" i="5"/>
  <c r="F274" i="5" s="1"/>
  <c r="E274" i="5" s="1"/>
  <c r="H275" i="5"/>
  <c r="F275" i="5" s="1"/>
  <c r="E275" i="5" s="1"/>
  <c r="H276" i="5"/>
  <c r="F276" i="5" s="1"/>
  <c r="E276" i="5" s="1"/>
  <c r="H277" i="5"/>
  <c r="F277" i="5" s="1"/>
  <c r="E277" i="5" s="1"/>
  <c r="H278" i="5"/>
  <c r="F278" i="5" s="1"/>
  <c r="E278" i="5" s="1"/>
  <c r="H279" i="5"/>
  <c r="F279" i="5" s="1"/>
  <c r="E279" i="5" s="1"/>
  <c r="H280" i="5"/>
  <c r="F280" i="5" s="1"/>
  <c r="E280" i="5" s="1"/>
  <c r="H281" i="5"/>
  <c r="F281" i="5" s="1"/>
  <c r="E281" i="5" s="1"/>
  <c r="H282" i="5"/>
  <c r="F282" i="5" s="1"/>
  <c r="E282" i="5" s="1"/>
  <c r="H283" i="5"/>
  <c r="F283" i="5" s="1"/>
  <c r="E283" i="5" s="1"/>
  <c r="H284" i="5"/>
  <c r="F284" i="5" s="1"/>
  <c r="E284" i="5" s="1"/>
  <c r="H285" i="5"/>
  <c r="F285" i="5" s="1"/>
  <c r="E285" i="5" s="1"/>
  <c r="H286" i="5"/>
  <c r="F286" i="5" s="1"/>
  <c r="E286" i="5" s="1"/>
  <c r="H287" i="5"/>
  <c r="F287" i="5" s="1"/>
  <c r="E287" i="5" s="1"/>
  <c r="H288" i="5"/>
  <c r="F288" i="5" s="1"/>
  <c r="E288" i="5" s="1"/>
  <c r="H289" i="5"/>
  <c r="F289" i="5" s="1"/>
  <c r="E289" i="5" s="1"/>
  <c r="H290" i="5"/>
  <c r="F290" i="5" s="1"/>
  <c r="E290" i="5" s="1"/>
  <c r="H291" i="5"/>
  <c r="F291" i="5" s="1"/>
  <c r="E291" i="5" s="1"/>
  <c r="H292" i="5"/>
  <c r="F292" i="5" s="1"/>
  <c r="E292" i="5" s="1"/>
  <c r="H293" i="5"/>
  <c r="F293" i="5" s="1"/>
  <c r="E293" i="5" s="1"/>
  <c r="H294" i="5"/>
  <c r="F294" i="5" s="1"/>
  <c r="E294" i="5" s="1"/>
  <c r="H295" i="5"/>
  <c r="F295" i="5" s="1"/>
  <c r="E295" i="5" s="1"/>
  <c r="H296" i="5"/>
  <c r="F296" i="5" s="1"/>
  <c r="E296" i="5" s="1"/>
  <c r="H297" i="5"/>
  <c r="F297" i="5" s="1"/>
  <c r="E297" i="5" s="1"/>
  <c r="H298" i="5"/>
  <c r="F298" i="5" s="1"/>
  <c r="E298" i="5" s="1"/>
  <c r="H299" i="5"/>
  <c r="F299" i="5" s="1"/>
  <c r="E299" i="5" s="1"/>
  <c r="H300" i="5"/>
  <c r="F300" i="5" s="1"/>
  <c r="E300" i="5" s="1"/>
  <c r="H301" i="5"/>
  <c r="F301" i="5" s="1"/>
  <c r="E301" i="5" s="1"/>
  <c r="H302" i="5"/>
  <c r="F302" i="5" s="1"/>
  <c r="E302" i="5" s="1"/>
  <c r="H303" i="5"/>
  <c r="F303" i="5" s="1"/>
  <c r="E303" i="5" s="1"/>
  <c r="H304" i="5"/>
  <c r="F304" i="5" s="1"/>
  <c r="E304" i="5" s="1"/>
  <c r="H305" i="5"/>
  <c r="F305" i="5" s="1"/>
  <c r="E305" i="5" s="1"/>
  <c r="H306" i="5"/>
  <c r="F306" i="5" s="1"/>
  <c r="E306" i="5" s="1"/>
  <c r="H307" i="5"/>
  <c r="F307" i="5" s="1"/>
  <c r="E307" i="5" s="1"/>
  <c r="H308" i="5"/>
  <c r="F308" i="5" s="1"/>
  <c r="E308" i="5" s="1"/>
  <c r="H309" i="5"/>
  <c r="F309" i="5" s="1"/>
  <c r="E309" i="5" s="1"/>
  <c r="H310" i="5"/>
  <c r="F310" i="5" s="1"/>
  <c r="E310" i="5" s="1"/>
  <c r="H311" i="5"/>
  <c r="F311" i="5" s="1"/>
  <c r="E311" i="5" s="1"/>
  <c r="H312" i="5"/>
  <c r="F312" i="5" s="1"/>
  <c r="E312" i="5" s="1"/>
  <c r="H313" i="5"/>
  <c r="F313" i="5" s="1"/>
  <c r="E313" i="5" s="1"/>
  <c r="H314" i="5"/>
  <c r="F314" i="5" s="1"/>
  <c r="E314" i="5" s="1"/>
  <c r="H315" i="5"/>
  <c r="F315" i="5" s="1"/>
  <c r="E315" i="5" s="1"/>
  <c r="H316" i="5"/>
  <c r="F316" i="5" s="1"/>
  <c r="E316" i="5" s="1"/>
  <c r="H317" i="5"/>
  <c r="F317" i="5" s="1"/>
  <c r="H318" i="5"/>
  <c r="F318" i="5" s="1"/>
  <c r="E318" i="5" s="1"/>
  <c r="H319" i="5"/>
  <c r="F319" i="5" s="1"/>
  <c r="E319" i="5" s="1"/>
  <c r="H320" i="5"/>
  <c r="F320" i="5" s="1"/>
  <c r="E320" i="5" s="1"/>
  <c r="H321" i="5"/>
  <c r="F321" i="5" s="1"/>
  <c r="E321" i="5" s="1"/>
  <c r="H322" i="5"/>
  <c r="F322" i="5" s="1"/>
  <c r="E322" i="5" s="1"/>
  <c r="H323" i="5"/>
  <c r="F323" i="5" s="1"/>
  <c r="E323" i="5" s="1"/>
  <c r="H324" i="5"/>
  <c r="F324" i="5" s="1"/>
  <c r="E324" i="5" s="1"/>
  <c r="H325" i="5"/>
  <c r="F325" i="5" s="1"/>
  <c r="E325" i="5" s="1"/>
  <c r="H326" i="5"/>
  <c r="F326" i="5" s="1"/>
  <c r="E326" i="5" s="1"/>
  <c r="H327" i="5"/>
  <c r="F327" i="5" s="1"/>
  <c r="E327" i="5" s="1"/>
  <c r="H328" i="5"/>
  <c r="F328" i="5" s="1"/>
  <c r="E328" i="5" s="1"/>
  <c r="H329" i="5"/>
  <c r="F329" i="5" s="1"/>
  <c r="E329" i="5" s="1"/>
  <c r="H330" i="5"/>
  <c r="F330" i="5" s="1"/>
  <c r="E330" i="5" s="1"/>
  <c r="H331" i="5"/>
  <c r="F331" i="5" s="1"/>
  <c r="E331" i="5" s="1"/>
  <c r="H332" i="5"/>
  <c r="F332" i="5" s="1"/>
  <c r="E332" i="5" s="1"/>
  <c r="H333" i="5"/>
  <c r="F333" i="5" s="1"/>
  <c r="E333" i="5" s="1"/>
  <c r="H334" i="5"/>
  <c r="F334" i="5" s="1"/>
  <c r="E334" i="5" s="1"/>
  <c r="H335" i="5"/>
  <c r="F335" i="5" s="1"/>
  <c r="E335" i="5" s="1"/>
  <c r="H336" i="5"/>
  <c r="F336" i="5" s="1"/>
  <c r="E336" i="5" s="1"/>
  <c r="H337" i="5"/>
  <c r="F337" i="5" s="1"/>
  <c r="E337" i="5" s="1"/>
  <c r="H338" i="5"/>
  <c r="F338" i="5" s="1"/>
  <c r="E338" i="5" s="1"/>
  <c r="H339" i="5"/>
  <c r="F339" i="5" s="1"/>
  <c r="E339" i="5" s="1"/>
  <c r="H340" i="5"/>
  <c r="F340" i="5" s="1"/>
  <c r="E340" i="5" s="1"/>
  <c r="H341" i="5"/>
  <c r="F341" i="5" s="1"/>
  <c r="E341" i="5" s="1"/>
  <c r="H342" i="5"/>
  <c r="F342" i="5" s="1"/>
  <c r="E342" i="5" s="1"/>
  <c r="H343" i="5"/>
  <c r="F343" i="5" s="1"/>
  <c r="E343" i="5" s="1"/>
  <c r="H344" i="5"/>
  <c r="F344" i="5" s="1"/>
  <c r="E344" i="5" s="1"/>
  <c r="H345" i="5"/>
  <c r="F345" i="5" s="1"/>
  <c r="E345" i="5" s="1"/>
  <c r="H346" i="5"/>
  <c r="F346" i="5" s="1"/>
  <c r="E346" i="5" s="1"/>
  <c r="H347" i="5"/>
  <c r="F347" i="5" s="1"/>
  <c r="E347" i="5" s="1"/>
  <c r="H348" i="5"/>
  <c r="F348" i="5" s="1"/>
  <c r="E348" i="5" s="1"/>
  <c r="H349" i="5"/>
  <c r="F349" i="5" s="1"/>
  <c r="E349" i="5" s="1"/>
  <c r="H350" i="5"/>
  <c r="F350" i="5" s="1"/>
  <c r="E350" i="5" s="1"/>
  <c r="H351" i="5"/>
  <c r="F351" i="5" s="1"/>
  <c r="E351" i="5" s="1"/>
  <c r="H352" i="5"/>
  <c r="F352" i="5" s="1"/>
  <c r="E352" i="5" s="1"/>
  <c r="H353" i="5"/>
  <c r="F353" i="5" s="1"/>
  <c r="E353" i="5" s="1"/>
  <c r="H354" i="5"/>
  <c r="F354" i="5" s="1"/>
  <c r="E354" i="5" s="1"/>
  <c r="H355" i="5"/>
  <c r="F355" i="5" s="1"/>
  <c r="E355" i="5" s="1"/>
  <c r="H356" i="5"/>
  <c r="F356" i="5" s="1"/>
  <c r="E356" i="5" s="1"/>
  <c r="H357" i="5"/>
  <c r="F357" i="5" s="1"/>
  <c r="E357" i="5" s="1"/>
  <c r="H358" i="5"/>
  <c r="F358" i="5" s="1"/>
  <c r="E358" i="5" s="1"/>
  <c r="H359" i="5"/>
  <c r="F359" i="5" s="1"/>
  <c r="E359" i="5" s="1"/>
  <c r="H360" i="5"/>
  <c r="F360" i="5" s="1"/>
  <c r="E360" i="5" s="1"/>
  <c r="H361" i="5"/>
  <c r="F361" i="5" s="1"/>
  <c r="E361" i="5" s="1"/>
  <c r="H362" i="5"/>
  <c r="F362" i="5" s="1"/>
  <c r="E362" i="5" s="1"/>
  <c r="H363" i="5"/>
  <c r="F363" i="5" s="1"/>
  <c r="E363" i="5" s="1"/>
  <c r="H364" i="5"/>
  <c r="F364" i="5" s="1"/>
  <c r="E364" i="5" s="1"/>
  <c r="H365" i="5"/>
  <c r="F365" i="5" s="1"/>
  <c r="E365" i="5" s="1"/>
  <c r="H366" i="5"/>
  <c r="F366" i="5" s="1"/>
  <c r="E366" i="5" s="1"/>
  <c r="H367" i="5"/>
  <c r="F367" i="5" s="1"/>
  <c r="E367" i="5" s="1"/>
  <c r="H368" i="5"/>
  <c r="F368" i="5" s="1"/>
  <c r="E368" i="5" s="1"/>
  <c r="H369" i="5"/>
  <c r="F369" i="5" s="1"/>
  <c r="E369" i="5" s="1"/>
  <c r="H370" i="5"/>
  <c r="F370" i="5" s="1"/>
  <c r="E370" i="5" s="1"/>
  <c r="H371" i="5"/>
  <c r="F371" i="5" s="1"/>
  <c r="E371" i="5" s="1"/>
  <c r="H372" i="5"/>
  <c r="F372" i="5" s="1"/>
  <c r="E372" i="5" s="1"/>
  <c r="H373" i="5"/>
  <c r="F373" i="5" s="1"/>
  <c r="E373" i="5" s="1"/>
  <c r="H374" i="5"/>
  <c r="F374" i="5" s="1"/>
  <c r="E374" i="5" s="1"/>
  <c r="H375" i="5"/>
  <c r="F375" i="5" s="1"/>
  <c r="E375" i="5" s="1"/>
  <c r="H376" i="5"/>
  <c r="F376" i="5" s="1"/>
  <c r="E376" i="5" s="1"/>
  <c r="H377" i="5"/>
  <c r="F377" i="5" s="1"/>
  <c r="E377" i="5" s="1"/>
  <c r="H378" i="5"/>
  <c r="F378" i="5" s="1"/>
  <c r="E378" i="5" s="1"/>
  <c r="H379" i="5"/>
  <c r="F379" i="5" s="1"/>
  <c r="E379" i="5" s="1"/>
  <c r="H380" i="5"/>
  <c r="F380" i="5" s="1"/>
  <c r="E380" i="5" s="1"/>
  <c r="H381" i="5"/>
  <c r="F381" i="5" s="1"/>
  <c r="E381" i="5" s="1"/>
  <c r="H382" i="5"/>
  <c r="F382" i="5" s="1"/>
  <c r="E382" i="5" s="1"/>
  <c r="H383" i="5"/>
  <c r="F383" i="5" s="1"/>
  <c r="E383" i="5" s="1"/>
  <c r="H384" i="5"/>
  <c r="F384" i="5" s="1"/>
  <c r="E384" i="5" s="1"/>
  <c r="H385" i="5"/>
  <c r="F385" i="5" s="1"/>
  <c r="E385" i="5" s="1"/>
  <c r="H386" i="5"/>
  <c r="F386" i="5" s="1"/>
  <c r="E386" i="5" s="1"/>
  <c r="H387" i="5"/>
  <c r="F387" i="5" s="1"/>
  <c r="E387" i="5" s="1"/>
  <c r="H388" i="5"/>
  <c r="F388" i="5" s="1"/>
  <c r="E388" i="5" s="1"/>
  <c r="H389" i="5"/>
  <c r="F389" i="5" s="1"/>
  <c r="E389" i="5" s="1"/>
  <c r="H390" i="5"/>
  <c r="F390" i="5" s="1"/>
  <c r="E390" i="5" s="1"/>
  <c r="H391" i="5"/>
  <c r="F391" i="5" s="1"/>
  <c r="E391" i="5" s="1"/>
  <c r="H392" i="5"/>
  <c r="F392" i="5" s="1"/>
  <c r="E392" i="5" s="1"/>
  <c r="H393" i="5"/>
  <c r="F393" i="5" s="1"/>
  <c r="E393" i="5" s="1"/>
  <c r="H394" i="5"/>
  <c r="F394" i="5" s="1"/>
  <c r="E394" i="5" s="1"/>
  <c r="H395" i="5"/>
  <c r="F395" i="5" s="1"/>
  <c r="E395" i="5" s="1"/>
  <c r="H396" i="5"/>
  <c r="F396" i="5" s="1"/>
  <c r="E396" i="5" s="1"/>
  <c r="H397" i="5"/>
  <c r="F397" i="5" s="1"/>
  <c r="H398" i="5"/>
  <c r="F398" i="5" s="1"/>
  <c r="E398" i="5" s="1"/>
  <c r="H399" i="5"/>
  <c r="F399" i="5" s="1"/>
  <c r="E399" i="5" s="1"/>
  <c r="H400" i="5"/>
  <c r="F400" i="5" s="1"/>
  <c r="E400" i="5" s="1"/>
  <c r="H401" i="5"/>
  <c r="F401" i="5" s="1"/>
  <c r="E401" i="5" s="1"/>
  <c r="H402" i="5"/>
  <c r="F402" i="5" s="1"/>
  <c r="E402" i="5" s="1"/>
  <c r="H403" i="5"/>
  <c r="F403" i="5" s="1"/>
  <c r="E403" i="5" s="1"/>
  <c r="H404" i="5"/>
  <c r="F404" i="5" s="1"/>
  <c r="E404" i="5" s="1"/>
  <c r="H405" i="5"/>
  <c r="F405" i="5" s="1"/>
  <c r="H406" i="5"/>
  <c r="F406" i="5" s="1"/>
  <c r="E406" i="5" s="1"/>
  <c r="H407" i="5"/>
  <c r="F407" i="5" s="1"/>
  <c r="E407" i="5" s="1"/>
  <c r="H408" i="5"/>
  <c r="F408" i="5" s="1"/>
  <c r="E408" i="5" s="1"/>
  <c r="H409" i="5"/>
  <c r="F409" i="5" s="1"/>
  <c r="E409" i="5" s="1"/>
  <c r="H410" i="5"/>
  <c r="F410" i="5" s="1"/>
  <c r="E410" i="5" s="1"/>
  <c r="H411" i="5"/>
  <c r="F411" i="5" s="1"/>
  <c r="E411" i="5" s="1"/>
  <c r="H412" i="5"/>
  <c r="F412" i="5" s="1"/>
  <c r="E412" i="5" s="1"/>
  <c r="H413" i="5"/>
  <c r="F413" i="5" s="1"/>
  <c r="E413" i="5" s="1"/>
  <c r="H414" i="5"/>
  <c r="F414" i="5" s="1"/>
  <c r="E414" i="5" s="1"/>
  <c r="H415" i="5"/>
  <c r="F415" i="5" s="1"/>
  <c r="E415" i="5" s="1"/>
  <c r="H416" i="5"/>
  <c r="F416" i="5" s="1"/>
  <c r="E416" i="5" s="1"/>
  <c r="H417" i="5"/>
  <c r="F417" i="5" s="1"/>
  <c r="E417" i="5" s="1"/>
  <c r="H418" i="5"/>
  <c r="F418" i="5" s="1"/>
  <c r="E418" i="5" s="1"/>
  <c r="H419" i="5"/>
  <c r="F419" i="5" s="1"/>
  <c r="E419" i="5" s="1"/>
  <c r="H420" i="5"/>
  <c r="F420" i="5" s="1"/>
  <c r="E420" i="5" s="1"/>
  <c r="H421" i="5"/>
  <c r="F421" i="5" s="1"/>
  <c r="E421" i="5" s="1"/>
  <c r="H422" i="5"/>
  <c r="F422" i="5" s="1"/>
  <c r="E422" i="5" s="1"/>
  <c r="H423" i="5"/>
  <c r="F423" i="5" s="1"/>
  <c r="E423" i="5" s="1"/>
  <c r="H424" i="5"/>
  <c r="F424" i="5" s="1"/>
  <c r="E424" i="5" s="1"/>
  <c r="H425" i="5"/>
  <c r="F425" i="5" s="1"/>
  <c r="E425" i="5" s="1"/>
  <c r="H426" i="5"/>
  <c r="F426" i="5" s="1"/>
  <c r="E426" i="5" s="1"/>
  <c r="H427" i="5"/>
  <c r="F427" i="5" s="1"/>
  <c r="E427" i="5" s="1"/>
  <c r="H428" i="5"/>
  <c r="F428" i="5" s="1"/>
  <c r="E428" i="5" s="1"/>
  <c r="H429" i="5"/>
  <c r="F429" i="5" s="1"/>
  <c r="E429" i="5" s="1"/>
  <c r="H430" i="5"/>
  <c r="F430" i="5" s="1"/>
  <c r="E430" i="5" s="1"/>
  <c r="H431" i="5"/>
  <c r="F431" i="5" s="1"/>
  <c r="E431" i="5" s="1"/>
  <c r="H432" i="5"/>
  <c r="F432" i="5" s="1"/>
  <c r="E432" i="5" s="1"/>
  <c r="H433" i="5"/>
  <c r="F433" i="5" s="1"/>
  <c r="E433" i="5" s="1"/>
  <c r="H434" i="5"/>
  <c r="F434" i="5" s="1"/>
  <c r="E434" i="5" s="1"/>
  <c r="H435" i="5"/>
  <c r="F435" i="5" s="1"/>
  <c r="E435" i="5" s="1"/>
  <c r="H436" i="5"/>
  <c r="F436" i="5" s="1"/>
  <c r="E436" i="5" s="1"/>
  <c r="H437" i="5"/>
  <c r="F437" i="5" s="1"/>
  <c r="E437" i="5" s="1"/>
  <c r="H438" i="5"/>
  <c r="F438" i="5" s="1"/>
  <c r="E438" i="5" s="1"/>
  <c r="H439" i="5"/>
  <c r="F439" i="5" s="1"/>
  <c r="E439" i="5" s="1"/>
  <c r="H440" i="5"/>
  <c r="F440" i="5" s="1"/>
  <c r="E440" i="5" s="1"/>
  <c r="H441" i="5"/>
  <c r="F441" i="5" s="1"/>
  <c r="E441" i="5" s="1"/>
  <c r="H442" i="5"/>
  <c r="F442" i="5" s="1"/>
  <c r="E442" i="5" s="1"/>
  <c r="H443" i="5"/>
  <c r="F443" i="5" s="1"/>
  <c r="E443" i="5" s="1"/>
  <c r="H444" i="5"/>
  <c r="F444" i="5" s="1"/>
  <c r="E444" i="5" s="1"/>
  <c r="H445" i="5"/>
  <c r="F445" i="5" s="1"/>
  <c r="E445" i="5" s="1"/>
  <c r="H446" i="5"/>
  <c r="F446" i="5" s="1"/>
  <c r="E446" i="5" s="1"/>
  <c r="H447" i="5"/>
  <c r="F447" i="5" s="1"/>
  <c r="E447" i="5" s="1"/>
  <c r="H448" i="5"/>
  <c r="F448" i="5" s="1"/>
  <c r="E448" i="5" s="1"/>
  <c r="H449" i="5"/>
  <c r="F449" i="5" s="1"/>
  <c r="E449" i="5" s="1"/>
  <c r="H450" i="5"/>
  <c r="F450" i="5" s="1"/>
  <c r="E450" i="5" s="1"/>
  <c r="H451" i="5"/>
  <c r="F451" i="5" s="1"/>
  <c r="E451" i="5" s="1"/>
  <c r="H452" i="5"/>
  <c r="F452" i="5" s="1"/>
  <c r="E452" i="5" s="1"/>
  <c r="H453" i="5"/>
  <c r="F453" i="5" s="1"/>
  <c r="E453" i="5" s="1"/>
  <c r="H454" i="5"/>
  <c r="F454" i="5" s="1"/>
  <c r="E454" i="5" s="1"/>
  <c r="H455" i="5"/>
  <c r="F455" i="5" s="1"/>
  <c r="E455" i="5" s="1"/>
  <c r="H456" i="5"/>
  <c r="F456" i="5" s="1"/>
  <c r="E456" i="5" s="1"/>
  <c r="H457" i="5"/>
  <c r="F457" i="5" s="1"/>
  <c r="E457" i="5" s="1"/>
  <c r="H458" i="5"/>
  <c r="F458" i="5" s="1"/>
  <c r="E458" i="5" s="1"/>
  <c r="H459" i="5"/>
  <c r="F459" i="5" s="1"/>
  <c r="E459" i="5" s="1"/>
  <c r="H460" i="5"/>
  <c r="F460" i="5" s="1"/>
  <c r="E460" i="5" s="1"/>
  <c r="H461" i="5"/>
  <c r="F461" i="5" s="1"/>
  <c r="E461" i="5" s="1"/>
  <c r="H462" i="5"/>
  <c r="F462" i="5" s="1"/>
  <c r="E462" i="5" s="1"/>
  <c r="H463" i="5"/>
  <c r="F463" i="5" s="1"/>
  <c r="E463" i="5" s="1"/>
  <c r="H464" i="5"/>
  <c r="F464" i="5" s="1"/>
  <c r="E464" i="5" s="1"/>
  <c r="H465" i="5"/>
  <c r="F465" i="5" s="1"/>
  <c r="E465" i="5" s="1"/>
  <c r="H466" i="5"/>
  <c r="F466" i="5" s="1"/>
  <c r="E466" i="5" s="1"/>
  <c r="H467" i="5"/>
  <c r="F467" i="5" s="1"/>
  <c r="E467" i="5" s="1"/>
  <c r="H468" i="5"/>
  <c r="F468" i="5" s="1"/>
  <c r="E468" i="5" s="1"/>
  <c r="H469" i="5"/>
  <c r="F469" i="5" s="1"/>
  <c r="E469" i="5" s="1"/>
  <c r="H470" i="5"/>
  <c r="F470" i="5" s="1"/>
  <c r="E470" i="5" s="1"/>
  <c r="H471" i="5"/>
  <c r="F471" i="5" s="1"/>
  <c r="E471" i="5" s="1"/>
  <c r="H472" i="5"/>
  <c r="F472" i="5" s="1"/>
  <c r="E472" i="5" s="1"/>
  <c r="H473" i="5"/>
  <c r="F473" i="5" s="1"/>
  <c r="E473" i="5" s="1"/>
  <c r="H474" i="5"/>
  <c r="F474" i="5" s="1"/>
  <c r="E474" i="5" s="1"/>
  <c r="H475" i="5"/>
  <c r="F475" i="5" s="1"/>
  <c r="E475" i="5" s="1"/>
  <c r="H476" i="5"/>
  <c r="F476" i="5" s="1"/>
  <c r="E476" i="5" s="1"/>
  <c r="H477" i="5"/>
  <c r="F477" i="5" s="1"/>
  <c r="E477" i="5" s="1"/>
  <c r="H478" i="5"/>
  <c r="F478" i="5" s="1"/>
  <c r="E478" i="5" s="1"/>
  <c r="H479" i="5"/>
  <c r="F479" i="5" s="1"/>
  <c r="E479" i="5" s="1"/>
  <c r="H480" i="5"/>
  <c r="F480" i="5" s="1"/>
  <c r="E480" i="5" s="1"/>
  <c r="H481" i="5"/>
  <c r="F481" i="5" s="1"/>
  <c r="E481" i="5" s="1"/>
  <c r="H482" i="5"/>
  <c r="F482" i="5" s="1"/>
  <c r="E482" i="5" s="1"/>
  <c r="H483" i="5"/>
  <c r="F483" i="5" s="1"/>
  <c r="E483" i="5" s="1"/>
  <c r="H484" i="5"/>
  <c r="F484" i="5" s="1"/>
  <c r="E484" i="5" s="1"/>
  <c r="H485" i="5"/>
  <c r="F485" i="5" s="1"/>
  <c r="E485" i="5" s="1"/>
  <c r="H486" i="5"/>
  <c r="F486" i="5" s="1"/>
  <c r="E486" i="5" s="1"/>
  <c r="H487" i="5"/>
  <c r="F487" i="5" s="1"/>
  <c r="E487" i="5" s="1"/>
  <c r="H488" i="5"/>
  <c r="F488" i="5" s="1"/>
  <c r="E488" i="5" s="1"/>
  <c r="H489" i="5"/>
  <c r="F489" i="5" s="1"/>
  <c r="E489" i="5" s="1"/>
  <c r="H490" i="5"/>
  <c r="F490" i="5" s="1"/>
  <c r="E490" i="5" s="1"/>
  <c r="H491" i="5"/>
  <c r="F491" i="5" s="1"/>
  <c r="E491" i="5" s="1"/>
  <c r="H492" i="5"/>
  <c r="F492" i="5" s="1"/>
  <c r="E492" i="5" s="1"/>
  <c r="H493" i="5"/>
  <c r="F493" i="5" s="1"/>
  <c r="E493" i="5" s="1"/>
  <c r="H494" i="5"/>
  <c r="F494" i="5" s="1"/>
  <c r="E494" i="5" s="1"/>
  <c r="H495" i="5"/>
  <c r="F495" i="5" s="1"/>
  <c r="E495" i="5" s="1"/>
  <c r="H496" i="5"/>
  <c r="F496" i="5" s="1"/>
  <c r="E496" i="5" s="1"/>
  <c r="H497" i="5"/>
  <c r="F497" i="5" s="1"/>
  <c r="E497" i="5" s="1"/>
  <c r="H498" i="5"/>
  <c r="F498" i="5" s="1"/>
  <c r="H499" i="5"/>
  <c r="F499" i="5" s="1"/>
  <c r="E499" i="5" s="1"/>
  <c r="H500" i="5"/>
  <c r="F500" i="5" s="1"/>
  <c r="E500" i="5" s="1"/>
  <c r="H501" i="5"/>
  <c r="F501" i="5" s="1"/>
  <c r="E501" i="5" s="1"/>
  <c r="H502" i="5"/>
  <c r="F502" i="5" s="1"/>
  <c r="E502" i="5" s="1"/>
  <c r="H503" i="5"/>
  <c r="F503" i="5" s="1"/>
  <c r="E503" i="5" s="1"/>
  <c r="H504" i="5"/>
  <c r="F504" i="5" s="1"/>
  <c r="E504" i="5" s="1"/>
  <c r="H505" i="5"/>
  <c r="F505" i="5" s="1"/>
  <c r="E505" i="5" s="1"/>
  <c r="H506" i="5"/>
  <c r="F506" i="5" s="1"/>
  <c r="E506" i="5" s="1"/>
  <c r="H507" i="5"/>
  <c r="F507" i="5" s="1"/>
  <c r="E507" i="5" s="1"/>
  <c r="H508" i="5"/>
  <c r="F508" i="5" s="1"/>
  <c r="E508" i="5" s="1"/>
  <c r="H509" i="5"/>
  <c r="F509" i="5" s="1"/>
  <c r="E509" i="5" s="1"/>
  <c r="H510" i="5"/>
  <c r="F510" i="5" s="1"/>
  <c r="E510" i="5" s="1"/>
  <c r="H511" i="5"/>
  <c r="F511" i="5" s="1"/>
  <c r="E511" i="5" s="1"/>
  <c r="H512" i="5"/>
  <c r="F512" i="5" s="1"/>
  <c r="E512" i="5" s="1"/>
  <c r="H513" i="5"/>
  <c r="F513" i="5" s="1"/>
  <c r="E513" i="5" s="1"/>
  <c r="H514" i="5"/>
  <c r="F514" i="5" s="1"/>
  <c r="E514" i="5" s="1"/>
  <c r="H515" i="5"/>
  <c r="F515" i="5" s="1"/>
  <c r="E515" i="5" s="1"/>
  <c r="H516" i="5"/>
  <c r="F516" i="5" s="1"/>
  <c r="E516" i="5" s="1"/>
  <c r="H517" i="5"/>
  <c r="F517" i="5" s="1"/>
  <c r="E517" i="5" s="1"/>
  <c r="H518" i="5"/>
  <c r="F518" i="5" s="1"/>
  <c r="E518" i="5" s="1"/>
  <c r="H519" i="5"/>
  <c r="F519" i="5" s="1"/>
  <c r="E519" i="5" s="1"/>
  <c r="H520" i="5"/>
  <c r="F520" i="5" s="1"/>
  <c r="E520" i="5" s="1"/>
  <c r="H521" i="5"/>
  <c r="F521" i="5" s="1"/>
  <c r="E521" i="5" s="1"/>
  <c r="H522" i="5"/>
  <c r="F522" i="5" s="1"/>
  <c r="E522" i="5" s="1"/>
  <c r="H523" i="5"/>
  <c r="F523" i="5" s="1"/>
  <c r="E523" i="5" s="1"/>
  <c r="H524" i="5"/>
  <c r="F524" i="5" s="1"/>
  <c r="E524" i="5" s="1"/>
  <c r="H525" i="5"/>
  <c r="F525" i="5" s="1"/>
  <c r="E525" i="5" s="1"/>
  <c r="H526" i="5"/>
  <c r="F526" i="5" s="1"/>
  <c r="E526" i="5" s="1"/>
  <c r="H527" i="5"/>
  <c r="F527" i="5" s="1"/>
  <c r="E527" i="5" s="1"/>
  <c r="H528" i="5"/>
  <c r="F528" i="5" s="1"/>
  <c r="E528" i="5" s="1"/>
  <c r="H529" i="5"/>
  <c r="F529" i="5" s="1"/>
  <c r="E529" i="5" s="1"/>
  <c r="H530" i="5"/>
  <c r="F530" i="5" s="1"/>
  <c r="H531" i="5"/>
  <c r="F531" i="5" s="1"/>
  <c r="E531" i="5" s="1"/>
  <c r="H532" i="5"/>
  <c r="F532" i="5" s="1"/>
  <c r="E532" i="5" s="1"/>
  <c r="H533" i="5"/>
  <c r="F533" i="5" s="1"/>
  <c r="E533" i="5" s="1"/>
  <c r="H534" i="5"/>
  <c r="F534" i="5" s="1"/>
  <c r="E534" i="5" s="1"/>
  <c r="H535" i="5"/>
  <c r="F535" i="5" s="1"/>
  <c r="E535" i="5" s="1"/>
  <c r="H536" i="5"/>
  <c r="F536" i="5" s="1"/>
  <c r="E536" i="5" s="1"/>
  <c r="H537" i="5"/>
  <c r="F537" i="5" s="1"/>
  <c r="E537" i="5" s="1"/>
  <c r="H538" i="5"/>
  <c r="F538" i="5" s="1"/>
  <c r="E538" i="5" s="1"/>
  <c r="H539" i="5"/>
  <c r="F539" i="5" s="1"/>
  <c r="E539" i="5" s="1"/>
  <c r="H540" i="5"/>
  <c r="F540" i="5" s="1"/>
  <c r="E540" i="5" s="1"/>
  <c r="H541" i="5"/>
  <c r="F541" i="5" s="1"/>
  <c r="E541" i="5" s="1"/>
  <c r="H542" i="5"/>
  <c r="F542" i="5" s="1"/>
  <c r="E542" i="5" s="1"/>
  <c r="H543" i="5"/>
  <c r="F543" i="5" s="1"/>
  <c r="E543" i="5" s="1"/>
  <c r="H544" i="5"/>
  <c r="F544" i="5" s="1"/>
  <c r="E544" i="5" s="1"/>
  <c r="H545" i="5"/>
  <c r="F545" i="5" s="1"/>
  <c r="E545" i="5" s="1"/>
  <c r="H546" i="5"/>
  <c r="F546" i="5" s="1"/>
  <c r="E546" i="5" s="1"/>
  <c r="H547" i="5"/>
  <c r="F547" i="5" s="1"/>
  <c r="E547" i="5" s="1"/>
  <c r="H548" i="5"/>
  <c r="F548" i="5" s="1"/>
  <c r="E548" i="5" s="1"/>
  <c r="H549" i="5"/>
  <c r="F549" i="5" s="1"/>
  <c r="E549" i="5" s="1"/>
  <c r="H550" i="5"/>
  <c r="F550" i="5" s="1"/>
  <c r="E550" i="5" s="1"/>
  <c r="H551" i="5"/>
  <c r="F551" i="5" s="1"/>
  <c r="E551" i="5" s="1"/>
  <c r="H552" i="5"/>
  <c r="F552" i="5" s="1"/>
  <c r="E552" i="5" s="1"/>
  <c r="H553" i="5"/>
  <c r="F553" i="5" s="1"/>
  <c r="E553" i="5" s="1"/>
  <c r="H554" i="5"/>
  <c r="F554" i="5" s="1"/>
  <c r="E554" i="5" s="1"/>
  <c r="H555" i="5"/>
  <c r="F555" i="5" s="1"/>
  <c r="E555" i="5" s="1"/>
  <c r="H556" i="5"/>
  <c r="F556" i="5" s="1"/>
  <c r="E556" i="5" s="1"/>
  <c r="H557" i="5"/>
  <c r="F557" i="5" s="1"/>
  <c r="E557" i="5" s="1"/>
  <c r="H558" i="5"/>
  <c r="F558" i="5" s="1"/>
  <c r="E558" i="5" s="1"/>
  <c r="H559" i="5"/>
  <c r="F559" i="5" s="1"/>
  <c r="E559" i="5" s="1"/>
  <c r="H560" i="5"/>
  <c r="F560" i="5" s="1"/>
  <c r="E560" i="5" s="1"/>
  <c r="H561" i="5"/>
  <c r="F561" i="5" s="1"/>
  <c r="E561" i="5" s="1"/>
  <c r="H562" i="5"/>
  <c r="F562" i="5" s="1"/>
  <c r="E562" i="5" s="1"/>
  <c r="H563" i="5"/>
  <c r="F563" i="5" s="1"/>
  <c r="E563" i="5" s="1"/>
  <c r="H564" i="5"/>
  <c r="F564" i="5" s="1"/>
  <c r="E564" i="5" s="1"/>
  <c r="H565" i="5"/>
  <c r="F565" i="5" s="1"/>
  <c r="E565" i="5" s="1"/>
  <c r="H566" i="5"/>
  <c r="F566" i="5" s="1"/>
  <c r="E566" i="5" s="1"/>
  <c r="H567" i="5"/>
  <c r="F567" i="5" s="1"/>
  <c r="E567" i="5" s="1"/>
  <c r="H568" i="5"/>
  <c r="F568" i="5" s="1"/>
  <c r="E568" i="5" s="1"/>
  <c r="H569" i="5"/>
  <c r="F569" i="5" s="1"/>
  <c r="E569" i="5" s="1"/>
  <c r="H570" i="5"/>
  <c r="F570" i="5" s="1"/>
  <c r="E570" i="5" s="1"/>
  <c r="H571" i="5"/>
  <c r="F571" i="5" s="1"/>
  <c r="E571" i="5" s="1"/>
  <c r="H572" i="5"/>
  <c r="F572" i="5" s="1"/>
  <c r="E572" i="5" s="1"/>
  <c r="H573" i="5"/>
  <c r="F573" i="5" s="1"/>
  <c r="E573" i="5" s="1"/>
  <c r="H574" i="5"/>
  <c r="F574" i="5" s="1"/>
  <c r="E574" i="5" s="1"/>
  <c r="H575" i="5"/>
  <c r="F575" i="5" s="1"/>
  <c r="E575" i="5" s="1"/>
  <c r="H576" i="5"/>
  <c r="F576" i="5" s="1"/>
  <c r="E576" i="5" s="1"/>
  <c r="H577" i="5"/>
  <c r="F577" i="5" s="1"/>
  <c r="E577" i="5" s="1"/>
  <c r="H578" i="5"/>
  <c r="F578" i="5" s="1"/>
  <c r="E578" i="5" s="1"/>
  <c r="H579" i="5"/>
  <c r="F579" i="5" s="1"/>
  <c r="E579" i="5" s="1"/>
  <c r="H580" i="5"/>
  <c r="F580" i="5" s="1"/>
  <c r="E580" i="5" s="1"/>
  <c r="H581" i="5"/>
  <c r="F581" i="5" s="1"/>
  <c r="E581" i="5" s="1"/>
  <c r="H582" i="5"/>
  <c r="F582" i="5" s="1"/>
  <c r="E582" i="5" s="1"/>
  <c r="H583" i="5"/>
  <c r="F583" i="5" s="1"/>
  <c r="E583" i="5" s="1"/>
  <c r="H584" i="5"/>
  <c r="F584" i="5" s="1"/>
  <c r="E584" i="5" s="1"/>
  <c r="H585" i="5"/>
  <c r="F585" i="5" s="1"/>
  <c r="E585" i="5" s="1"/>
  <c r="H586" i="5"/>
  <c r="F586" i="5" s="1"/>
  <c r="E586" i="5" s="1"/>
  <c r="H587" i="5"/>
  <c r="F587" i="5" s="1"/>
  <c r="E587" i="5" s="1"/>
  <c r="H588" i="5"/>
  <c r="F588" i="5" s="1"/>
  <c r="E588" i="5" s="1"/>
  <c r="H589" i="5"/>
  <c r="F589" i="5" s="1"/>
  <c r="E589" i="5" s="1"/>
  <c r="H590" i="5"/>
  <c r="F590" i="5" s="1"/>
  <c r="E590" i="5" s="1"/>
  <c r="H591" i="5"/>
  <c r="F591" i="5" s="1"/>
  <c r="E591" i="5" s="1"/>
  <c r="H592" i="5"/>
  <c r="F592" i="5" s="1"/>
  <c r="E592" i="5" s="1"/>
  <c r="H593" i="5"/>
  <c r="F593" i="5" s="1"/>
  <c r="E593" i="5" s="1"/>
  <c r="H594" i="5"/>
  <c r="F594" i="5" s="1"/>
  <c r="E594" i="5" s="1"/>
  <c r="H595" i="5"/>
  <c r="F595" i="5" s="1"/>
  <c r="E595" i="5" s="1"/>
  <c r="H596" i="5"/>
  <c r="F596" i="5" s="1"/>
  <c r="E596" i="5" s="1"/>
  <c r="H597" i="5"/>
  <c r="F597" i="5" s="1"/>
  <c r="E597" i="5" s="1"/>
  <c r="H598" i="5"/>
  <c r="F598" i="5" s="1"/>
  <c r="E598" i="5" s="1"/>
  <c r="H599" i="5"/>
  <c r="F599" i="5" s="1"/>
  <c r="E599" i="5" s="1"/>
  <c r="H600" i="5"/>
  <c r="F600" i="5" s="1"/>
  <c r="E600" i="5" s="1"/>
  <c r="H601" i="5"/>
  <c r="F601" i="5" s="1"/>
  <c r="E601" i="5" s="1"/>
  <c r="H602" i="5"/>
  <c r="F602" i="5" s="1"/>
  <c r="E602" i="5" s="1"/>
  <c r="H603" i="5"/>
  <c r="F603" i="5" s="1"/>
  <c r="E603" i="5" s="1"/>
  <c r="H604" i="5"/>
  <c r="F604" i="5" s="1"/>
  <c r="E604" i="5" s="1"/>
  <c r="H605" i="5"/>
  <c r="F605" i="5" s="1"/>
  <c r="E605" i="5" s="1"/>
  <c r="H606" i="5"/>
  <c r="F606" i="5" s="1"/>
  <c r="E606" i="5" s="1"/>
  <c r="H607" i="5"/>
  <c r="F607" i="5" s="1"/>
  <c r="E607" i="5" s="1"/>
  <c r="H608" i="5"/>
  <c r="F608" i="5" s="1"/>
  <c r="E608" i="5" s="1"/>
  <c r="H609" i="5"/>
  <c r="F609" i="5" s="1"/>
  <c r="E609" i="5" s="1"/>
  <c r="H610" i="5"/>
  <c r="F610" i="5" s="1"/>
  <c r="E610" i="5" s="1"/>
  <c r="H611" i="5"/>
  <c r="F611" i="5" s="1"/>
  <c r="E611" i="5" s="1"/>
  <c r="H612" i="5"/>
  <c r="F612" i="5" s="1"/>
  <c r="E612" i="5" s="1"/>
  <c r="H613" i="5"/>
  <c r="F613" i="5" s="1"/>
  <c r="H614" i="5"/>
  <c r="F614" i="5" s="1"/>
  <c r="E614" i="5" s="1"/>
  <c r="H615" i="5"/>
  <c r="F615" i="5" s="1"/>
  <c r="E615" i="5" s="1"/>
  <c r="H616" i="5"/>
  <c r="F616" i="5" s="1"/>
  <c r="E616" i="5" s="1"/>
  <c r="H617" i="5"/>
  <c r="F617" i="5" s="1"/>
  <c r="E617" i="5" s="1"/>
  <c r="H618" i="5"/>
  <c r="F618" i="5" s="1"/>
  <c r="E618" i="5" s="1"/>
  <c r="H619" i="5"/>
  <c r="F619" i="5" s="1"/>
  <c r="E619" i="5" s="1"/>
  <c r="H620" i="5"/>
  <c r="F620" i="5" s="1"/>
  <c r="E620" i="5" s="1"/>
  <c r="H621" i="5"/>
  <c r="F621" i="5" s="1"/>
  <c r="E621" i="5" s="1"/>
  <c r="H622" i="5"/>
  <c r="F622" i="5" s="1"/>
  <c r="E622" i="5" s="1"/>
  <c r="H623" i="5"/>
  <c r="F623" i="5" s="1"/>
  <c r="E623" i="5" s="1"/>
  <c r="H624" i="5"/>
  <c r="F624" i="5" s="1"/>
  <c r="E624" i="5" s="1"/>
  <c r="H625" i="5"/>
  <c r="F625" i="5" s="1"/>
  <c r="E625" i="5" s="1"/>
  <c r="H626" i="5"/>
  <c r="F626" i="5" s="1"/>
  <c r="E626" i="5" s="1"/>
  <c r="H627" i="5"/>
  <c r="F627" i="5" s="1"/>
  <c r="E627" i="5" s="1"/>
  <c r="H628" i="5"/>
  <c r="F628" i="5" s="1"/>
  <c r="E628" i="5" s="1"/>
  <c r="H629" i="5"/>
  <c r="F629" i="5" s="1"/>
  <c r="E629" i="5" s="1"/>
  <c r="H630" i="5"/>
  <c r="F630" i="5" s="1"/>
  <c r="E630" i="5" s="1"/>
  <c r="H631" i="5"/>
  <c r="F631" i="5" s="1"/>
  <c r="E631" i="5" s="1"/>
  <c r="H632" i="5"/>
  <c r="F632" i="5" s="1"/>
  <c r="E632" i="5" s="1"/>
  <c r="H633" i="5"/>
  <c r="F633" i="5" s="1"/>
  <c r="E633" i="5" s="1"/>
  <c r="H634" i="5"/>
  <c r="F634" i="5" s="1"/>
  <c r="E634" i="5" s="1"/>
  <c r="H635" i="5"/>
  <c r="F635" i="5" s="1"/>
  <c r="E635" i="5" s="1"/>
  <c r="H636" i="5"/>
  <c r="F636" i="5" s="1"/>
  <c r="E636" i="5" s="1"/>
  <c r="H637" i="5"/>
  <c r="F637" i="5" s="1"/>
  <c r="E637" i="5" s="1"/>
  <c r="H638" i="5"/>
  <c r="F638" i="5" s="1"/>
  <c r="E638" i="5" s="1"/>
  <c r="H639" i="5"/>
  <c r="F639" i="5" s="1"/>
  <c r="E639" i="5" s="1"/>
  <c r="H640" i="5"/>
  <c r="F640" i="5" s="1"/>
  <c r="E640" i="5" s="1"/>
  <c r="H641" i="5"/>
  <c r="F641" i="5" s="1"/>
  <c r="E641" i="5" s="1"/>
  <c r="H642" i="5"/>
  <c r="F642" i="5" s="1"/>
  <c r="E642" i="5" s="1"/>
  <c r="H643" i="5"/>
  <c r="F643" i="5" s="1"/>
  <c r="E643" i="5" s="1"/>
  <c r="H644" i="5"/>
  <c r="F644" i="5" s="1"/>
  <c r="E644" i="5" s="1"/>
  <c r="H645" i="5"/>
  <c r="F645" i="5" s="1"/>
  <c r="H646" i="5"/>
  <c r="F646" i="5" s="1"/>
  <c r="E646" i="5" s="1"/>
  <c r="H647" i="5"/>
  <c r="F647" i="5" s="1"/>
  <c r="E647" i="5" s="1"/>
  <c r="H648" i="5"/>
  <c r="F648" i="5" s="1"/>
  <c r="E648" i="5" s="1"/>
  <c r="H649" i="5"/>
  <c r="F649" i="5" s="1"/>
  <c r="E649" i="5" s="1"/>
  <c r="H650" i="5"/>
  <c r="F650" i="5" s="1"/>
  <c r="E650" i="5" s="1"/>
  <c r="H651" i="5"/>
  <c r="F651" i="5" s="1"/>
  <c r="E651" i="5" s="1"/>
  <c r="H652" i="5"/>
  <c r="F652" i="5" s="1"/>
  <c r="E652" i="5" s="1"/>
  <c r="H653" i="5"/>
  <c r="F653" i="5" s="1"/>
  <c r="E653" i="5" s="1"/>
  <c r="H654" i="5"/>
  <c r="F654" i="5" s="1"/>
  <c r="E654" i="5" s="1"/>
  <c r="H655" i="5"/>
  <c r="F655" i="5" s="1"/>
  <c r="E655" i="5" s="1"/>
  <c r="H656" i="5"/>
  <c r="F656" i="5" s="1"/>
  <c r="E656" i="5" s="1"/>
  <c r="H657" i="5"/>
  <c r="F657" i="5" s="1"/>
  <c r="E657" i="5" s="1"/>
  <c r="H658" i="5"/>
  <c r="F658" i="5" s="1"/>
  <c r="E658" i="5" s="1"/>
  <c r="H659" i="5"/>
  <c r="F659" i="5" s="1"/>
  <c r="E659" i="5" s="1"/>
  <c r="H660" i="5"/>
  <c r="F660" i="5" s="1"/>
  <c r="E660" i="5" s="1"/>
  <c r="H661" i="5"/>
  <c r="F661" i="5" s="1"/>
  <c r="E661" i="5" s="1"/>
  <c r="H662" i="5"/>
  <c r="F662" i="5" s="1"/>
  <c r="E662" i="5" s="1"/>
  <c r="H663" i="5"/>
  <c r="F663" i="5" s="1"/>
  <c r="E663" i="5" s="1"/>
  <c r="H664" i="5"/>
  <c r="F664" i="5" s="1"/>
  <c r="E664" i="5" s="1"/>
  <c r="H665" i="5"/>
  <c r="F665" i="5" s="1"/>
  <c r="E665" i="5" s="1"/>
  <c r="H666" i="5"/>
  <c r="F666" i="5" s="1"/>
  <c r="E666" i="5" s="1"/>
  <c r="H667" i="5"/>
  <c r="F667" i="5" s="1"/>
  <c r="E667" i="5" s="1"/>
  <c r="H668" i="5"/>
  <c r="F668" i="5" s="1"/>
  <c r="E668" i="5" s="1"/>
  <c r="H669" i="5"/>
  <c r="F669" i="5" s="1"/>
  <c r="E669" i="5" s="1"/>
  <c r="H670" i="5"/>
  <c r="F670" i="5" s="1"/>
  <c r="E670" i="5" s="1"/>
  <c r="H671" i="5"/>
  <c r="F671" i="5" s="1"/>
  <c r="E671" i="5" s="1"/>
  <c r="H672" i="5"/>
  <c r="F672" i="5" s="1"/>
  <c r="E672" i="5" s="1"/>
  <c r="H673" i="5"/>
  <c r="F673" i="5" s="1"/>
  <c r="E673" i="5" s="1"/>
  <c r="H674" i="5"/>
  <c r="F674" i="5" s="1"/>
  <c r="E674" i="5" s="1"/>
  <c r="H675" i="5"/>
  <c r="F675" i="5" s="1"/>
  <c r="E675" i="5" s="1"/>
  <c r="H676" i="5"/>
  <c r="F676" i="5" s="1"/>
  <c r="E676" i="5" s="1"/>
  <c r="H677" i="5"/>
  <c r="F677" i="5" s="1"/>
  <c r="E677" i="5" s="1"/>
  <c r="H678" i="5"/>
  <c r="F678" i="5" s="1"/>
  <c r="E678" i="5" s="1"/>
  <c r="H679" i="5"/>
  <c r="F679" i="5" s="1"/>
  <c r="E679" i="5" s="1"/>
  <c r="H680" i="5"/>
  <c r="F680" i="5" s="1"/>
  <c r="E680" i="5" s="1"/>
  <c r="H681" i="5"/>
  <c r="F681" i="5" s="1"/>
  <c r="E681" i="5" s="1"/>
  <c r="H682" i="5"/>
  <c r="F682" i="5" s="1"/>
  <c r="E682" i="5" s="1"/>
  <c r="H683" i="5"/>
  <c r="F683" i="5" s="1"/>
  <c r="E683" i="5" s="1"/>
  <c r="H684" i="5"/>
  <c r="F684" i="5" s="1"/>
  <c r="E684" i="5" s="1"/>
  <c r="H685" i="5"/>
  <c r="F685" i="5" s="1"/>
  <c r="E685" i="5" s="1"/>
  <c r="H686" i="5"/>
  <c r="F686" i="5" s="1"/>
  <c r="E686" i="5" s="1"/>
  <c r="H687" i="5"/>
  <c r="F687" i="5" s="1"/>
  <c r="E687" i="5" s="1"/>
  <c r="H688" i="5"/>
  <c r="F688" i="5" s="1"/>
  <c r="E688" i="5" s="1"/>
  <c r="H689" i="5"/>
  <c r="F689" i="5" s="1"/>
  <c r="E689" i="5" s="1"/>
  <c r="H690" i="5"/>
  <c r="F690" i="5" s="1"/>
  <c r="E690" i="5" s="1"/>
  <c r="H691" i="5"/>
  <c r="F691" i="5" s="1"/>
  <c r="E691" i="5" s="1"/>
  <c r="H692" i="5"/>
  <c r="F692" i="5" s="1"/>
  <c r="E692" i="5" s="1"/>
  <c r="H693" i="5"/>
  <c r="F693" i="5" s="1"/>
  <c r="E693" i="5" s="1"/>
  <c r="H694" i="5"/>
  <c r="F694" i="5" s="1"/>
  <c r="E694" i="5" s="1"/>
  <c r="H695" i="5"/>
  <c r="F695" i="5" s="1"/>
  <c r="E695" i="5" s="1"/>
  <c r="H696" i="5"/>
  <c r="F696" i="5" s="1"/>
  <c r="E696" i="5" s="1"/>
  <c r="H697" i="5"/>
  <c r="F697" i="5" s="1"/>
  <c r="E697" i="5" s="1"/>
  <c r="H698" i="5"/>
  <c r="F698" i="5" s="1"/>
  <c r="E698" i="5" s="1"/>
  <c r="H699" i="5"/>
  <c r="F699" i="5" s="1"/>
  <c r="E699" i="5" s="1"/>
  <c r="H700" i="5"/>
  <c r="F700" i="5" s="1"/>
  <c r="E700" i="5" s="1"/>
  <c r="H701" i="5"/>
  <c r="F701" i="5" s="1"/>
  <c r="E701" i="5" s="1"/>
  <c r="H702" i="5"/>
  <c r="F702" i="5" s="1"/>
  <c r="E702" i="5" s="1"/>
  <c r="H703" i="5"/>
  <c r="F703" i="5" s="1"/>
  <c r="E703" i="5" s="1"/>
  <c r="H704" i="5"/>
  <c r="F704" i="5" s="1"/>
  <c r="E704" i="5" s="1"/>
  <c r="H705" i="5"/>
  <c r="F705" i="5" s="1"/>
  <c r="E705" i="5" s="1"/>
  <c r="H706" i="5"/>
  <c r="F706" i="5" s="1"/>
  <c r="E706" i="5" s="1"/>
  <c r="H707" i="5"/>
  <c r="F707" i="5" s="1"/>
  <c r="E707" i="5" s="1"/>
  <c r="H708" i="5"/>
  <c r="F708" i="5" s="1"/>
  <c r="E708" i="5" s="1"/>
  <c r="H709" i="5"/>
  <c r="F709" i="5" s="1"/>
  <c r="E709" i="5" s="1"/>
  <c r="H710" i="5"/>
  <c r="F710" i="5" s="1"/>
  <c r="E710" i="5" s="1"/>
  <c r="H711" i="5"/>
  <c r="F711" i="5" s="1"/>
  <c r="E711" i="5" s="1"/>
  <c r="H712" i="5"/>
  <c r="F712" i="5" s="1"/>
  <c r="E712" i="5" s="1"/>
  <c r="H713" i="5"/>
  <c r="F713" i="5" s="1"/>
  <c r="E713" i="5" s="1"/>
  <c r="H714" i="5"/>
  <c r="F714" i="5" s="1"/>
  <c r="E714" i="5" s="1"/>
  <c r="H715" i="5"/>
  <c r="F715" i="5" s="1"/>
  <c r="E715" i="5" s="1"/>
  <c r="H716" i="5"/>
  <c r="F716" i="5" s="1"/>
  <c r="E716" i="5" s="1"/>
  <c r="H717" i="5"/>
  <c r="F717" i="5" s="1"/>
  <c r="E717" i="5" s="1"/>
  <c r="H718" i="5"/>
  <c r="F718" i="5" s="1"/>
  <c r="E718" i="5" s="1"/>
  <c r="H719" i="5"/>
  <c r="F719" i="5" s="1"/>
  <c r="E719" i="5" s="1"/>
  <c r="H720" i="5"/>
  <c r="F720" i="5" s="1"/>
  <c r="E720" i="5" s="1"/>
  <c r="H721" i="5"/>
  <c r="F721" i="5" s="1"/>
  <c r="E721" i="5" s="1"/>
  <c r="H722" i="5"/>
  <c r="F722" i="5" s="1"/>
  <c r="E722" i="5" s="1"/>
  <c r="H723" i="5"/>
  <c r="F723" i="5" s="1"/>
  <c r="E723" i="5" s="1"/>
  <c r="H724" i="5"/>
  <c r="F724" i="5" s="1"/>
  <c r="E724" i="5" s="1"/>
  <c r="H725" i="5"/>
  <c r="F725" i="5" s="1"/>
  <c r="E725" i="5" s="1"/>
  <c r="H726" i="5"/>
  <c r="F726" i="5" s="1"/>
  <c r="E726" i="5" s="1"/>
  <c r="H727" i="5"/>
  <c r="F727" i="5" s="1"/>
  <c r="E727" i="5" s="1"/>
  <c r="H728" i="5"/>
  <c r="F728" i="5" s="1"/>
  <c r="E728" i="5" s="1"/>
  <c r="H729" i="5"/>
  <c r="F729" i="5" s="1"/>
  <c r="E729" i="5" s="1"/>
  <c r="H730" i="5"/>
  <c r="F730" i="5" s="1"/>
  <c r="E730" i="5" s="1"/>
  <c r="H731" i="5"/>
  <c r="F731" i="5" s="1"/>
  <c r="E731" i="5" s="1"/>
  <c r="H732" i="5"/>
  <c r="F732" i="5" s="1"/>
  <c r="E732" i="5" s="1"/>
  <c r="H733" i="5"/>
  <c r="F733" i="5" s="1"/>
  <c r="E733" i="5" s="1"/>
  <c r="H734" i="5"/>
  <c r="F734" i="5" s="1"/>
  <c r="E734" i="5" s="1"/>
  <c r="H735" i="5"/>
  <c r="F735" i="5" s="1"/>
  <c r="E735" i="5" s="1"/>
  <c r="H736" i="5"/>
  <c r="F736" i="5" s="1"/>
  <c r="E736" i="5" s="1"/>
  <c r="H737" i="5"/>
  <c r="F737" i="5" s="1"/>
  <c r="E737" i="5" s="1"/>
  <c r="H738" i="5"/>
  <c r="F738" i="5" s="1"/>
  <c r="E738" i="5" s="1"/>
  <c r="H739" i="5"/>
  <c r="F739" i="5" s="1"/>
  <c r="E739" i="5" s="1"/>
  <c r="H740" i="5"/>
  <c r="F740" i="5" s="1"/>
  <c r="E740" i="5" s="1"/>
  <c r="H741" i="5"/>
  <c r="F741" i="5" s="1"/>
  <c r="E741" i="5" s="1"/>
  <c r="H742" i="5"/>
  <c r="F742" i="5" s="1"/>
  <c r="E742" i="5" s="1"/>
  <c r="H743" i="5"/>
  <c r="F743" i="5" s="1"/>
  <c r="E743" i="5" s="1"/>
  <c r="H744" i="5"/>
  <c r="F744" i="5" s="1"/>
  <c r="E744" i="5" s="1"/>
  <c r="H745" i="5"/>
  <c r="F745" i="5" s="1"/>
  <c r="E745" i="5" s="1"/>
  <c r="H746" i="5"/>
  <c r="F746" i="5" s="1"/>
  <c r="E746" i="5" s="1"/>
  <c r="H747" i="5"/>
  <c r="F747" i="5" s="1"/>
  <c r="E747" i="5" s="1"/>
  <c r="H748" i="5"/>
  <c r="F748" i="5" s="1"/>
  <c r="E748" i="5" s="1"/>
  <c r="H749" i="5"/>
  <c r="F749" i="5" s="1"/>
  <c r="E749" i="5" s="1"/>
  <c r="H750" i="5"/>
  <c r="F750" i="5" s="1"/>
  <c r="E750" i="5" s="1"/>
  <c r="H751" i="5"/>
  <c r="F751" i="5" s="1"/>
  <c r="E751" i="5" s="1"/>
  <c r="H752" i="5"/>
  <c r="F752" i="5" s="1"/>
  <c r="E752" i="5" s="1"/>
  <c r="H753" i="5"/>
  <c r="F753" i="5" s="1"/>
  <c r="E753" i="5" s="1"/>
  <c r="H754" i="5"/>
  <c r="F754" i="5" s="1"/>
  <c r="E754" i="5" s="1"/>
  <c r="H755" i="5"/>
  <c r="F755" i="5" s="1"/>
  <c r="E755" i="5" s="1"/>
  <c r="H756" i="5"/>
  <c r="F756" i="5" s="1"/>
  <c r="E756" i="5" s="1"/>
  <c r="H757" i="5"/>
  <c r="F757" i="5" s="1"/>
  <c r="E757" i="5" s="1"/>
  <c r="H758" i="5"/>
  <c r="F758" i="5" s="1"/>
  <c r="E758" i="5" s="1"/>
  <c r="H759" i="5"/>
  <c r="F759" i="5" s="1"/>
  <c r="E759" i="5" s="1"/>
  <c r="H760" i="5"/>
  <c r="F760" i="5" s="1"/>
  <c r="E760" i="5" s="1"/>
  <c r="H761" i="5"/>
  <c r="F761" i="5" s="1"/>
  <c r="E761" i="5" s="1"/>
  <c r="H762" i="5"/>
  <c r="F762" i="5" s="1"/>
  <c r="E762" i="5" s="1"/>
  <c r="H763" i="5"/>
  <c r="F763" i="5" s="1"/>
  <c r="E763" i="5" s="1"/>
  <c r="H764" i="5"/>
  <c r="F764" i="5" s="1"/>
  <c r="E764" i="5" s="1"/>
  <c r="H765" i="5"/>
  <c r="F765" i="5" s="1"/>
  <c r="E765" i="5" s="1"/>
  <c r="H766" i="5"/>
  <c r="F766" i="5" s="1"/>
  <c r="E766" i="5" s="1"/>
  <c r="H767" i="5"/>
  <c r="F767" i="5" s="1"/>
  <c r="E767" i="5" s="1"/>
  <c r="H768" i="5"/>
  <c r="F768" i="5" s="1"/>
  <c r="E768" i="5" s="1"/>
  <c r="H769" i="5"/>
  <c r="F769" i="5" s="1"/>
  <c r="E769" i="5" s="1"/>
  <c r="H770" i="5"/>
  <c r="F770" i="5" s="1"/>
  <c r="E770" i="5" s="1"/>
  <c r="H771" i="5"/>
  <c r="F771" i="5" s="1"/>
  <c r="E771" i="5" s="1"/>
  <c r="H772" i="5"/>
  <c r="F772" i="5" s="1"/>
  <c r="E772" i="5" s="1"/>
  <c r="H773" i="5"/>
  <c r="F773" i="5" s="1"/>
  <c r="E773" i="5" s="1"/>
  <c r="H774" i="5"/>
  <c r="F774" i="5" s="1"/>
  <c r="E774" i="5" s="1"/>
  <c r="H775" i="5"/>
  <c r="F775" i="5" s="1"/>
  <c r="E775" i="5" s="1"/>
  <c r="H776" i="5"/>
  <c r="F776" i="5" s="1"/>
  <c r="E776" i="5" s="1"/>
  <c r="H777" i="5"/>
  <c r="F777" i="5" s="1"/>
  <c r="E777" i="5" s="1"/>
  <c r="H778" i="5"/>
  <c r="F778" i="5" s="1"/>
  <c r="E778" i="5" s="1"/>
  <c r="H779" i="5"/>
  <c r="F779" i="5" s="1"/>
  <c r="E779" i="5" s="1"/>
  <c r="H780" i="5"/>
  <c r="F780" i="5" s="1"/>
  <c r="E780" i="5" s="1"/>
  <c r="H781" i="5"/>
  <c r="F781" i="5" s="1"/>
  <c r="E781" i="5" s="1"/>
  <c r="H782" i="5"/>
  <c r="F782" i="5" s="1"/>
  <c r="E782" i="5" s="1"/>
  <c r="H783" i="5"/>
  <c r="F783" i="5" s="1"/>
  <c r="E783" i="5" s="1"/>
  <c r="H784" i="5"/>
  <c r="F784" i="5" s="1"/>
  <c r="E784" i="5" s="1"/>
  <c r="H785" i="5"/>
  <c r="F785" i="5" s="1"/>
  <c r="E785" i="5" s="1"/>
  <c r="H786" i="5"/>
  <c r="F786" i="5" s="1"/>
  <c r="E786" i="5" s="1"/>
  <c r="H787" i="5"/>
  <c r="F787" i="5" s="1"/>
  <c r="E787" i="5" s="1"/>
  <c r="H788" i="5"/>
  <c r="F788" i="5" s="1"/>
  <c r="E788" i="5" s="1"/>
  <c r="H789" i="5"/>
  <c r="F789" i="5" s="1"/>
  <c r="E789" i="5" s="1"/>
  <c r="H790" i="5"/>
  <c r="F790" i="5" s="1"/>
  <c r="E790" i="5" s="1"/>
  <c r="H791" i="5"/>
  <c r="F791" i="5" s="1"/>
  <c r="E791" i="5" s="1"/>
  <c r="H792" i="5"/>
  <c r="F792" i="5" s="1"/>
  <c r="E792" i="5" s="1"/>
  <c r="H793" i="5"/>
  <c r="F793" i="5" s="1"/>
  <c r="E793" i="5" s="1"/>
  <c r="H794" i="5"/>
  <c r="F794" i="5" s="1"/>
  <c r="E794" i="5" s="1"/>
  <c r="H795" i="5"/>
  <c r="F795" i="5" s="1"/>
  <c r="E795" i="5" s="1"/>
  <c r="H796" i="5"/>
  <c r="F796" i="5" s="1"/>
  <c r="E796" i="5" s="1"/>
  <c r="H797" i="5"/>
  <c r="F797" i="5" s="1"/>
  <c r="E797" i="5" s="1"/>
  <c r="H798" i="5"/>
  <c r="F798" i="5" s="1"/>
  <c r="E798" i="5" s="1"/>
  <c r="H799" i="5"/>
  <c r="F799" i="5" s="1"/>
  <c r="E799" i="5" s="1"/>
  <c r="H800" i="5"/>
  <c r="F800" i="5" s="1"/>
  <c r="E800" i="5" s="1"/>
  <c r="H801" i="5"/>
  <c r="F801" i="5" s="1"/>
  <c r="E801" i="5" s="1"/>
  <c r="H802" i="5"/>
  <c r="F802" i="5" s="1"/>
  <c r="E802" i="5" s="1"/>
  <c r="H803" i="5"/>
  <c r="F803" i="5" s="1"/>
  <c r="E803" i="5" s="1"/>
  <c r="H804" i="5"/>
  <c r="F804" i="5" s="1"/>
  <c r="E804" i="5" s="1"/>
  <c r="H805" i="5"/>
  <c r="F805" i="5" s="1"/>
  <c r="E805" i="5" s="1"/>
  <c r="H806" i="5"/>
  <c r="F806" i="5" s="1"/>
  <c r="E806" i="5" s="1"/>
  <c r="H807" i="5"/>
  <c r="F807" i="5" s="1"/>
  <c r="E807" i="5" s="1"/>
  <c r="H808" i="5"/>
  <c r="F808" i="5" s="1"/>
  <c r="E808" i="5" s="1"/>
  <c r="H809" i="5"/>
  <c r="F809" i="5" s="1"/>
  <c r="E809" i="5" s="1"/>
  <c r="H810" i="5"/>
  <c r="F810" i="5" s="1"/>
  <c r="E810" i="5" s="1"/>
  <c r="H811" i="5"/>
  <c r="F811" i="5" s="1"/>
  <c r="E811" i="5" s="1"/>
  <c r="H812" i="5"/>
  <c r="F812" i="5" s="1"/>
  <c r="E812" i="5" s="1"/>
  <c r="H813" i="5"/>
  <c r="F813" i="5" s="1"/>
  <c r="E813" i="5" s="1"/>
  <c r="H814" i="5"/>
  <c r="F814" i="5" s="1"/>
  <c r="E814" i="5" s="1"/>
  <c r="H815" i="5"/>
  <c r="F815" i="5" s="1"/>
  <c r="E815" i="5" s="1"/>
  <c r="H816" i="5"/>
  <c r="F816" i="5" s="1"/>
  <c r="E816" i="5" s="1"/>
  <c r="H817" i="5"/>
  <c r="F817" i="5" s="1"/>
  <c r="E817" i="5" s="1"/>
  <c r="H818" i="5"/>
  <c r="F818" i="5" s="1"/>
  <c r="E818" i="5" s="1"/>
  <c r="H819" i="5"/>
  <c r="F819" i="5" s="1"/>
  <c r="E819" i="5" s="1"/>
  <c r="H820" i="5"/>
  <c r="F820" i="5" s="1"/>
  <c r="E820" i="5" s="1"/>
  <c r="H821" i="5"/>
  <c r="F821" i="5" s="1"/>
  <c r="E821" i="5" s="1"/>
  <c r="H822" i="5"/>
  <c r="F822" i="5" s="1"/>
  <c r="E822" i="5" s="1"/>
  <c r="H823" i="5"/>
  <c r="F823" i="5" s="1"/>
  <c r="E823" i="5" s="1"/>
  <c r="H824" i="5"/>
  <c r="F824" i="5" s="1"/>
  <c r="E824" i="5" s="1"/>
  <c r="H825" i="5"/>
  <c r="F825" i="5" s="1"/>
  <c r="E825" i="5" s="1"/>
  <c r="H826" i="5"/>
  <c r="F826" i="5" s="1"/>
  <c r="E826" i="5" s="1"/>
  <c r="H827" i="5"/>
  <c r="F827" i="5" s="1"/>
  <c r="E827" i="5" s="1"/>
  <c r="H828" i="5"/>
  <c r="F828" i="5" s="1"/>
  <c r="E828" i="5" s="1"/>
  <c r="H829" i="5"/>
  <c r="F829" i="5" s="1"/>
  <c r="E829" i="5" s="1"/>
  <c r="H830" i="5"/>
  <c r="F830" i="5" s="1"/>
  <c r="E830" i="5" s="1"/>
  <c r="H831" i="5"/>
  <c r="F831" i="5" s="1"/>
  <c r="E831" i="5" s="1"/>
  <c r="H832" i="5"/>
  <c r="F832" i="5" s="1"/>
  <c r="E832" i="5" s="1"/>
  <c r="H833" i="5"/>
  <c r="F833" i="5" s="1"/>
  <c r="E833" i="5" s="1"/>
  <c r="H834" i="5"/>
  <c r="F834" i="5" s="1"/>
  <c r="E834" i="5" s="1"/>
  <c r="H835" i="5"/>
  <c r="F835" i="5" s="1"/>
  <c r="E835" i="5" s="1"/>
  <c r="H836" i="5"/>
  <c r="F836" i="5" s="1"/>
  <c r="E836" i="5" s="1"/>
  <c r="H837" i="5"/>
  <c r="F837" i="5" s="1"/>
  <c r="E837" i="5" s="1"/>
  <c r="H838" i="5"/>
  <c r="F838" i="5" s="1"/>
  <c r="E838" i="5" s="1"/>
  <c r="H839" i="5"/>
  <c r="F839" i="5" s="1"/>
  <c r="E839" i="5" s="1"/>
  <c r="H840" i="5"/>
  <c r="F840" i="5" s="1"/>
  <c r="E840" i="5" s="1"/>
  <c r="H841" i="5"/>
  <c r="F841" i="5" s="1"/>
  <c r="E841" i="5" s="1"/>
  <c r="H842" i="5"/>
  <c r="F842" i="5" s="1"/>
  <c r="E842" i="5" s="1"/>
  <c r="H843" i="5"/>
  <c r="F843" i="5" s="1"/>
  <c r="E843" i="5" s="1"/>
  <c r="H844" i="5"/>
  <c r="F844" i="5" s="1"/>
  <c r="E844" i="5" s="1"/>
  <c r="H845" i="5"/>
  <c r="F845" i="5" s="1"/>
  <c r="E845" i="5" s="1"/>
  <c r="H846" i="5"/>
  <c r="F846" i="5" s="1"/>
  <c r="E846" i="5" s="1"/>
  <c r="H847" i="5"/>
  <c r="F847" i="5" s="1"/>
  <c r="E847" i="5" s="1"/>
  <c r="H848" i="5"/>
  <c r="F848" i="5" s="1"/>
  <c r="E848" i="5" s="1"/>
  <c r="H849" i="5"/>
  <c r="F849" i="5" s="1"/>
  <c r="E849" i="5" s="1"/>
  <c r="H850" i="5"/>
  <c r="F850" i="5" s="1"/>
  <c r="E850" i="5" s="1"/>
  <c r="H851" i="5"/>
  <c r="F851" i="5" s="1"/>
  <c r="E851" i="5" s="1"/>
  <c r="H852" i="5"/>
  <c r="F852" i="5" s="1"/>
  <c r="E852" i="5" s="1"/>
  <c r="H853" i="5"/>
  <c r="F853" i="5" s="1"/>
  <c r="E853" i="5" s="1"/>
  <c r="H854" i="5"/>
  <c r="F854" i="5" s="1"/>
  <c r="E854" i="5" s="1"/>
  <c r="H855" i="5"/>
  <c r="F855" i="5" s="1"/>
  <c r="E855" i="5" s="1"/>
  <c r="H856" i="5"/>
  <c r="F856" i="5" s="1"/>
  <c r="E856" i="5" s="1"/>
  <c r="H857" i="5"/>
  <c r="F857" i="5" s="1"/>
  <c r="E857" i="5" s="1"/>
  <c r="H858" i="5"/>
  <c r="F858" i="5" s="1"/>
  <c r="E858" i="5" s="1"/>
  <c r="H859" i="5"/>
  <c r="F859" i="5" s="1"/>
  <c r="E859" i="5" s="1"/>
  <c r="H860" i="5"/>
  <c r="F860" i="5" s="1"/>
  <c r="E860" i="5" s="1"/>
  <c r="H861" i="5"/>
  <c r="F861" i="5" s="1"/>
  <c r="E861" i="5" s="1"/>
  <c r="H862" i="5"/>
  <c r="F862" i="5" s="1"/>
  <c r="E862" i="5" s="1"/>
  <c r="H863" i="5"/>
  <c r="F863" i="5" s="1"/>
  <c r="E863" i="5" s="1"/>
  <c r="H864" i="5"/>
  <c r="F864" i="5" s="1"/>
  <c r="E864" i="5" s="1"/>
  <c r="H865" i="5"/>
  <c r="F865" i="5" s="1"/>
  <c r="E865" i="5" s="1"/>
  <c r="H866" i="5"/>
  <c r="F866" i="5" s="1"/>
  <c r="E866" i="5" s="1"/>
  <c r="H867" i="5"/>
  <c r="F867" i="5" s="1"/>
  <c r="E867" i="5" s="1"/>
  <c r="H868" i="5"/>
  <c r="F868" i="5" s="1"/>
  <c r="E868" i="5" s="1"/>
  <c r="H869" i="5"/>
  <c r="F869" i="5" s="1"/>
  <c r="E869" i="5" s="1"/>
  <c r="H870" i="5"/>
  <c r="F870" i="5" s="1"/>
  <c r="E870" i="5" s="1"/>
  <c r="H871" i="5"/>
  <c r="F871" i="5" s="1"/>
  <c r="E871" i="5" s="1"/>
  <c r="H872" i="5"/>
  <c r="F872" i="5" s="1"/>
  <c r="E872" i="5" s="1"/>
  <c r="H873" i="5"/>
  <c r="F873" i="5" s="1"/>
  <c r="E873" i="5" s="1"/>
  <c r="H874" i="5"/>
  <c r="F874" i="5" s="1"/>
  <c r="E874" i="5" s="1"/>
  <c r="H875" i="5"/>
  <c r="F875" i="5" s="1"/>
  <c r="E875" i="5" s="1"/>
  <c r="H876" i="5"/>
  <c r="F876" i="5" s="1"/>
  <c r="E876" i="5" s="1"/>
  <c r="H877" i="5"/>
  <c r="F877" i="5" s="1"/>
  <c r="E877" i="5" s="1"/>
  <c r="H878" i="5"/>
  <c r="F878" i="5" s="1"/>
  <c r="E878" i="5" s="1"/>
  <c r="H879" i="5"/>
  <c r="F879" i="5" s="1"/>
  <c r="E879" i="5" s="1"/>
  <c r="H880" i="5"/>
  <c r="F880" i="5" s="1"/>
  <c r="E880" i="5" s="1"/>
  <c r="H881" i="5"/>
  <c r="F881" i="5" s="1"/>
  <c r="E881" i="5" s="1"/>
  <c r="H882" i="5"/>
  <c r="F882" i="5" s="1"/>
  <c r="E882" i="5" s="1"/>
  <c r="H883" i="5"/>
  <c r="F883" i="5" s="1"/>
  <c r="E883" i="5" s="1"/>
  <c r="H884" i="5"/>
  <c r="F884" i="5" s="1"/>
  <c r="E884" i="5" s="1"/>
  <c r="H885" i="5"/>
  <c r="F885" i="5" s="1"/>
  <c r="E885" i="5" s="1"/>
  <c r="H886" i="5"/>
  <c r="F886" i="5" s="1"/>
  <c r="E886" i="5" s="1"/>
  <c r="H887" i="5"/>
  <c r="F887" i="5" s="1"/>
  <c r="E887" i="5" s="1"/>
  <c r="H888" i="5"/>
  <c r="F888" i="5" s="1"/>
  <c r="E888" i="5" s="1"/>
  <c r="H889" i="5"/>
  <c r="F889" i="5" s="1"/>
  <c r="E889" i="5" s="1"/>
  <c r="H890" i="5"/>
  <c r="F890" i="5" s="1"/>
  <c r="E890" i="5" s="1"/>
  <c r="H891" i="5"/>
  <c r="F891" i="5" s="1"/>
  <c r="E891" i="5" s="1"/>
  <c r="H892" i="5"/>
  <c r="F892" i="5" s="1"/>
  <c r="E892" i="5" s="1"/>
  <c r="H893" i="5"/>
  <c r="F893" i="5" s="1"/>
  <c r="E893" i="5" s="1"/>
  <c r="H894" i="5"/>
  <c r="F894" i="5" s="1"/>
  <c r="E894" i="5" s="1"/>
  <c r="H895" i="5"/>
  <c r="F895" i="5" s="1"/>
  <c r="E895" i="5" s="1"/>
  <c r="H896" i="5"/>
  <c r="F896" i="5" s="1"/>
  <c r="E896" i="5" s="1"/>
  <c r="H897" i="5"/>
  <c r="F897" i="5" s="1"/>
  <c r="E897" i="5" s="1"/>
  <c r="H898" i="5"/>
  <c r="F898" i="5" s="1"/>
  <c r="E898" i="5" s="1"/>
  <c r="H899" i="5"/>
  <c r="F899" i="5" s="1"/>
  <c r="E899" i="5" s="1"/>
  <c r="H900" i="5"/>
  <c r="F900" i="5" s="1"/>
  <c r="E900" i="5" s="1"/>
  <c r="H901" i="5"/>
  <c r="F901" i="5" s="1"/>
  <c r="E901" i="5" s="1"/>
  <c r="H902" i="5"/>
  <c r="F902" i="5" s="1"/>
  <c r="E902" i="5" s="1"/>
  <c r="H903" i="5"/>
  <c r="F903" i="5" s="1"/>
  <c r="E903" i="5" s="1"/>
  <c r="H904" i="5"/>
  <c r="F904" i="5" s="1"/>
  <c r="E904" i="5" s="1"/>
  <c r="H905" i="5"/>
  <c r="F905" i="5" s="1"/>
  <c r="E905" i="5" s="1"/>
  <c r="H906" i="5"/>
  <c r="F906" i="5" s="1"/>
  <c r="E906" i="5" s="1"/>
  <c r="H907" i="5"/>
  <c r="F907" i="5" s="1"/>
  <c r="E907" i="5" s="1"/>
  <c r="H908" i="5"/>
  <c r="F908" i="5" s="1"/>
  <c r="E908" i="5" s="1"/>
  <c r="H909" i="5"/>
  <c r="F909" i="5" s="1"/>
  <c r="E909" i="5" s="1"/>
  <c r="H910" i="5"/>
  <c r="F910" i="5" s="1"/>
  <c r="E910" i="5" s="1"/>
  <c r="H911" i="5"/>
  <c r="F911" i="5" s="1"/>
  <c r="E911" i="5" s="1"/>
  <c r="H912" i="5"/>
  <c r="F912" i="5" s="1"/>
  <c r="E912" i="5" s="1"/>
  <c r="H913" i="5"/>
  <c r="F913" i="5" s="1"/>
  <c r="E913" i="5" s="1"/>
  <c r="H914" i="5"/>
  <c r="F914" i="5" s="1"/>
  <c r="E914" i="5" s="1"/>
  <c r="H915" i="5"/>
  <c r="F915" i="5" s="1"/>
  <c r="E915" i="5" s="1"/>
  <c r="H916" i="5"/>
  <c r="F916" i="5" s="1"/>
  <c r="E916" i="5" s="1"/>
  <c r="H917" i="5"/>
  <c r="F917" i="5" s="1"/>
  <c r="E917" i="5" s="1"/>
  <c r="H918" i="5"/>
  <c r="F918" i="5" s="1"/>
  <c r="E918" i="5" s="1"/>
  <c r="H919" i="5"/>
  <c r="F919" i="5" s="1"/>
  <c r="E919" i="5" s="1"/>
  <c r="H920" i="5"/>
  <c r="F920" i="5" s="1"/>
  <c r="E920" i="5" s="1"/>
  <c r="H921" i="5"/>
  <c r="F921" i="5" s="1"/>
  <c r="E921" i="5" s="1"/>
  <c r="H922" i="5"/>
  <c r="F922" i="5" s="1"/>
  <c r="E922" i="5" s="1"/>
  <c r="H923" i="5"/>
  <c r="F923" i="5" s="1"/>
  <c r="E923" i="5" s="1"/>
  <c r="H924" i="5"/>
  <c r="F924" i="5" s="1"/>
  <c r="E924" i="5" s="1"/>
  <c r="H925" i="5"/>
  <c r="F925" i="5" s="1"/>
  <c r="E925" i="5" s="1"/>
  <c r="H926" i="5"/>
  <c r="F926" i="5" s="1"/>
  <c r="E926" i="5" s="1"/>
  <c r="H927" i="5"/>
  <c r="F927" i="5" s="1"/>
  <c r="E927" i="5" s="1"/>
  <c r="H928" i="5"/>
  <c r="F928" i="5" s="1"/>
  <c r="E928" i="5" s="1"/>
  <c r="H929" i="5"/>
  <c r="F929" i="5" s="1"/>
  <c r="E929" i="5" s="1"/>
  <c r="H930" i="5"/>
  <c r="F930" i="5" s="1"/>
  <c r="E930" i="5" s="1"/>
  <c r="H931" i="5"/>
  <c r="F931" i="5" s="1"/>
  <c r="E931" i="5" s="1"/>
  <c r="H932" i="5"/>
  <c r="F932" i="5" s="1"/>
  <c r="E932" i="5" s="1"/>
  <c r="H933" i="5"/>
  <c r="F933" i="5" s="1"/>
  <c r="E933" i="5" s="1"/>
  <c r="H934" i="5"/>
  <c r="F934" i="5" s="1"/>
  <c r="E934" i="5" s="1"/>
  <c r="H935" i="5"/>
  <c r="F935" i="5" s="1"/>
  <c r="E935" i="5" s="1"/>
  <c r="H936" i="5"/>
  <c r="F936" i="5" s="1"/>
  <c r="E936" i="5" s="1"/>
  <c r="H937" i="5"/>
  <c r="F937" i="5" s="1"/>
  <c r="E937" i="5" s="1"/>
  <c r="H938" i="5"/>
  <c r="F938" i="5" s="1"/>
  <c r="E938" i="5" s="1"/>
  <c r="H939" i="5"/>
  <c r="F939" i="5" s="1"/>
  <c r="E939" i="5" s="1"/>
  <c r="H940" i="5"/>
  <c r="F940" i="5" s="1"/>
  <c r="E940" i="5" s="1"/>
  <c r="H941" i="5"/>
  <c r="F941" i="5" s="1"/>
  <c r="E941" i="5" s="1"/>
  <c r="H942" i="5"/>
  <c r="F942" i="5" s="1"/>
  <c r="E942" i="5" s="1"/>
  <c r="H943" i="5"/>
  <c r="F943" i="5" s="1"/>
  <c r="E943" i="5" s="1"/>
  <c r="H944" i="5"/>
  <c r="F944" i="5" s="1"/>
  <c r="E944" i="5" s="1"/>
  <c r="H945" i="5"/>
  <c r="F945" i="5" s="1"/>
  <c r="E945" i="5" s="1"/>
  <c r="H946" i="5"/>
  <c r="F946" i="5" s="1"/>
  <c r="E946" i="5" s="1"/>
  <c r="H947" i="5"/>
  <c r="F947" i="5" s="1"/>
  <c r="E947" i="5" s="1"/>
  <c r="H948" i="5"/>
  <c r="F948" i="5" s="1"/>
  <c r="E948" i="5" s="1"/>
  <c r="H949" i="5"/>
  <c r="F949" i="5" s="1"/>
  <c r="E949" i="5" s="1"/>
  <c r="H950" i="5"/>
  <c r="F950" i="5" s="1"/>
  <c r="E950" i="5" s="1"/>
  <c r="H951" i="5"/>
  <c r="F951" i="5" s="1"/>
  <c r="E951" i="5" s="1"/>
  <c r="H952" i="5"/>
  <c r="F952" i="5" s="1"/>
  <c r="E952" i="5" s="1"/>
  <c r="H953" i="5"/>
  <c r="F953" i="5" s="1"/>
  <c r="E953" i="5" s="1"/>
  <c r="H954" i="5"/>
  <c r="F954" i="5" s="1"/>
  <c r="E954" i="5" s="1"/>
  <c r="H955" i="5"/>
  <c r="F955" i="5" s="1"/>
  <c r="E955" i="5" s="1"/>
  <c r="H956" i="5"/>
  <c r="F956" i="5" s="1"/>
  <c r="E956" i="5" s="1"/>
  <c r="H957" i="5"/>
  <c r="F957" i="5" s="1"/>
  <c r="E957" i="5" s="1"/>
  <c r="H958" i="5"/>
  <c r="F958" i="5" s="1"/>
  <c r="E958" i="5" s="1"/>
  <c r="H959" i="5"/>
  <c r="F959" i="5" s="1"/>
  <c r="E959" i="5" s="1"/>
  <c r="H960" i="5"/>
  <c r="F960" i="5" s="1"/>
  <c r="E960" i="5" s="1"/>
  <c r="H961" i="5"/>
  <c r="F961" i="5" s="1"/>
  <c r="E961" i="5" s="1"/>
  <c r="H962" i="5"/>
  <c r="F962" i="5" s="1"/>
  <c r="E962" i="5" s="1"/>
  <c r="H963" i="5"/>
  <c r="F963" i="5" s="1"/>
  <c r="E963" i="5" s="1"/>
  <c r="H964" i="5"/>
  <c r="F964" i="5" s="1"/>
  <c r="E964" i="5" s="1"/>
  <c r="H965" i="5"/>
  <c r="F965" i="5" s="1"/>
  <c r="E965" i="5" s="1"/>
  <c r="H966" i="5"/>
  <c r="F966" i="5" s="1"/>
  <c r="E966" i="5" s="1"/>
  <c r="H967" i="5"/>
  <c r="F967" i="5" s="1"/>
  <c r="E967" i="5" s="1"/>
  <c r="H968" i="5"/>
  <c r="F968" i="5" s="1"/>
  <c r="E968" i="5" s="1"/>
  <c r="H969" i="5"/>
  <c r="F969" i="5" s="1"/>
  <c r="E969" i="5" s="1"/>
  <c r="H970" i="5"/>
  <c r="F970" i="5" s="1"/>
  <c r="E970" i="5" s="1"/>
  <c r="H971" i="5"/>
  <c r="F971" i="5" s="1"/>
  <c r="E971" i="5" s="1"/>
  <c r="H972" i="5"/>
  <c r="F972" i="5" s="1"/>
  <c r="E972" i="5" s="1"/>
  <c r="H973" i="5"/>
  <c r="F973" i="5" s="1"/>
  <c r="E973" i="5" s="1"/>
  <c r="H974" i="5"/>
  <c r="F974" i="5" s="1"/>
  <c r="E974" i="5" s="1"/>
  <c r="H975" i="5"/>
  <c r="F975" i="5" s="1"/>
  <c r="E975" i="5" s="1"/>
  <c r="H976" i="5"/>
  <c r="F976" i="5" s="1"/>
  <c r="E976" i="5" s="1"/>
  <c r="H977" i="5"/>
  <c r="F977" i="5" s="1"/>
  <c r="E977" i="5" s="1"/>
  <c r="H978" i="5"/>
  <c r="F978" i="5" s="1"/>
  <c r="E978" i="5" s="1"/>
  <c r="H979" i="5"/>
  <c r="F979" i="5" s="1"/>
  <c r="E979" i="5" s="1"/>
  <c r="H980" i="5"/>
  <c r="F980" i="5" s="1"/>
  <c r="E980" i="5" s="1"/>
  <c r="H981" i="5"/>
  <c r="F981" i="5" s="1"/>
  <c r="E981" i="5" s="1"/>
  <c r="H982" i="5"/>
  <c r="F982" i="5" s="1"/>
  <c r="E982" i="5" s="1"/>
  <c r="H983" i="5"/>
  <c r="F983" i="5" s="1"/>
  <c r="E983" i="5" s="1"/>
  <c r="H984" i="5"/>
  <c r="F984" i="5" s="1"/>
  <c r="E984" i="5" s="1"/>
  <c r="H985" i="5"/>
  <c r="F985" i="5" s="1"/>
  <c r="E985" i="5" s="1"/>
  <c r="H986" i="5"/>
  <c r="F986" i="5" s="1"/>
  <c r="E986" i="5" s="1"/>
  <c r="H987" i="5"/>
  <c r="F987" i="5" s="1"/>
  <c r="E987" i="5" s="1"/>
  <c r="H988" i="5"/>
  <c r="F988" i="5" s="1"/>
  <c r="E988" i="5" s="1"/>
  <c r="H989" i="5"/>
  <c r="F989" i="5" s="1"/>
  <c r="E989" i="5" s="1"/>
  <c r="H990" i="5"/>
  <c r="F990" i="5" s="1"/>
  <c r="E990" i="5" s="1"/>
  <c r="H991" i="5"/>
  <c r="F991" i="5" s="1"/>
  <c r="E991" i="5" s="1"/>
  <c r="H992" i="5"/>
  <c r="F992" i="5" s="1"/>
  <c r="E992" i="5" s="1"/>
  <c r="H993" i="5"/>
  <c r="F993" i="5" s="1"/>
  <c r="E993" i="5" s="1"/>
  <c r="H994" i="5"/>
  <c r="F994" i="5" s="1"/>
  <c r="E994" i="5" s="1"/>
  <c r="H995" i="5"/>
  <c r="F995" i="5" s="1"/>
  <c r="E995" i="5" s="1"/>
  <c r="H996" i="5"/>
  <c r="F996" i="5" s="1"/>
  <c r="E996" i="5" s="1"/>
  <c r="H997" i="5"/>
  <c r="F997" i="5" s="1"/>
  <c r="E997" i="5" s="1"/>
  <c r="H998" i="5"/>
  <c r="F998" i="5" s="1"/>
  <c r="E998" i="5" s="1"/>
  <c r="H999" i="5"/>
  <c r="F999" i="5" s="1"/>
  <c r="E999" i="5" s="1"/>
  <c r="H1000" i="5"/>
  <c r="F1000" i="5" s="1"/>
  <c r="E1000" i="5" s="1"/>
  <c r="H1001" i="5"/>
  <c r="F1001" i="5" s="1"/>
  <c r="E1001" i="5" s="1"/>
  <c r="H1002" i="5"/>
  <c r="F1002" i="5" s="1"/>
  <c r="E1002" i="5" s="1"/>
  <c r="H1003" i="5"/>
  <c r="F1003" i="5" s="1"/>
  <c r="E1003" i="5" s="1"/>
  <c r="H1004" i="5"/>
  <c r="F1004" i="5" s="1"/>
  <c r="E1004" i="5" s="1"/>
  <c r="H1005" i="5"/>
  <c r="F1005" i="5" s="1"/>
  <c r="E1005" i="5" s="1"/>
  <c r="H1006" i="5"/>
  <c r="F1006" i="5" s="1"/>
  <c r="E1006" i="5" s="1"/>
  <c r="H1007" i="5"/>
  <c r="F1007" i="5" s="1"/>
  <c r="E1007" i="5" s="1"/>
  <c r="H1008" i="5"/>
  <c r="F1008" i="5" s="1"/>
  <c r="E1008" i="5" s="1"/>
  <c r="H1009" i="5"/>
  <c r="F1009" i="5" s="1"/>
  <c r="E1009" i="5" s="1"/>
  <c r="H1010" i="5"/>
  <c r="F1010" i="5" s="1"/>
  <c r="E1010" i="5" s="1"/>
  <c r="H1011" i="5"/>
  <c r="F1011" i="5" s="1"/>
  <c r="E1011" i="5" s="1"/>
  <c r="H1012" i="5"/>
  <c r="F1012" i="5" s="1"/>
  <c r="E1012" i="5" s="1"/>
  <c r="H1013" i="5"/>
  <c r="F1013" i="5" s="1"/>
  <c r="E1013" i="5" s="1"/>
  <c r="H1014" i="5"/>
  <c r="F1014" i="5" s="1"/>
  <c r="E1014" i="5" s="1"/>
  <c r="H1015" i="5"/>
  <c r="F1015" i="5" s="1"/>
  <c r="E1015" i="5" s="1"/>
  <c r="H1016" i="5"/>
  <c r="F1016" i="5" s="1"/>
  <c r="E1016" i="5" s="1"/>
  <c r="H1017" i="5"/>
  <c r="F1017" i="5" s="1"/>
  <c r="E1017" i="5" s="1"/>
  <c r="H1018" i="5"/>
  <c r="F1018" i="5" s="1"/>
  <c r="E1018" i="5" s="1"/>
  <c r="H1019" i="5"/>
  <c r="F1019" i="5" s="1"/>
  <c r="E1019" i="5" s="1"/>
  <c r="H1020" i="5"/>
  <c r="F1020" i="5" s="1"/>
  <c r="E1020" i="5" s="1"/>
  <c r="H1021" i="5"/>
  <c r="F1021" i="5" s="1"/>
  <c r="E1021" i="5" s="1"/>
  <c r="H1022" i="5"/>
  <c r="F1022" i="5" s="1"/>
  <c r="E1022" i="5" s="1"/>
  <c r="H1023" i="5"/>
  <c r="F1023" i="5" s="1"/>
  <c r="E1023" i="5" s="1"/>
  <c r="H1024" i="5"/>
  <c r="F1024" i="5" s="1"/>
  <c r="E1024" i="5" s="1"/>
  <c r="H1025" i="5"/>
  <c r="F1025" i="5" s="1"/>
  <c r="E1025" i="5" s="1"/>
  <c r="H1026" i="5"/>
  <c r="F1026" i="5" s="1"/>
  <c r="E1026" i="5" s="1"/>
  <c r="H1027" i="5"/>
  <c r="F1027" i="5" s="1"/>
  <c r="E1027" i="5" s="1"/>
  <c r="H1028" i="5"/>
  <c r="F1028" i="5" s="1"/>
  <c r="E1028" i="5" s="1"/>
  <c r="H1029" i="5"/>
  <c r="F1029" i="5" s="1"/>
  <c r="E1029" i="5" s="1"/>
  <c r="H1030" i="5"/>
  <c r="F1030" i="5" s="1"/>
  <c r="E1030" i="5" s="1"/>
  <c r="H1031" i="5"/>
  <c r="F1031" i="5" s="1"/>
  <c r="E1031" i="5" s="1"/>
  <c r="H1032" i="5"/>
  <c r="F1032" i="5" s="1"/>
  <c r="E1032" i="5" s="1"/>
  <c r="H1033" i="5"/>
  <c r="F1033" i="5" s="1"/>
  <c r="E1033" i="5" s="1"/>
  <c r="H1034" i="5"/>
  <c r="F1034" i="5" s="1"/>
  <c r="E1034" i="5" s="1"/>
  <c r="H1035" i="5"/>
  <c r="F1035" i="5" s="1"/>
  <c r="E1035" i="5" s="1"/>
  <c r="H1036" i="5"/>
  <c r="F1036" i="5" s="1"/>
  <c r="E1036" i="5" s="1"/>
  <c r="H1037" i="5"/>
  <c r="F1037" i="5" s="1"/>
  <c r="E1037" i="5" s="1"/>
  <c r="H1038" i="5"/>
  <c r="F1038" i="5" s="1"/>
  <c r="E1038" i="5" s="1"/>
  <c r="H1039" i="5"/>
  <c r="F1039" i="5" s="1"/>
  <c r="E1039" i="5" s="1"/>
  <c r="H1040" i="5"/>
  <c r="F1040" i="5" s="1"/>
  <c r="E1040" i="5" s="1"/>
  <c r="H1041" i="5"/>
  <c r="F1041" i="5" s="1"/>
  <c r="E1041" i="5" s="1"/>
  <c r="H1042" i="5"/>
  <c r="F1042" i="5" s="1"/>
  <c r="E1042" i="5" s="1"/>
  <c r="H1043" i="5"/>
  <c r="F1043" i="5" s="1"/>
  <c r="E1043" i="5" s="1"/>
  <c r="H1044" i="5"/>
  <c r="F1044" i="5" s="1"/>
  <c r="E1044" i="5" s="1"/>
  <c r="H1045" i="5"/>
  <c r="F1045" i="5" s="1"/>
  <c r="E1045" i="5" s="1"/>
  <c r="H1046" i="5"/>
  <c r="F1046" i="5" s="1"/>
  <c r="E1046" i="5" s="1"/>
  <c r="H1047" i="5"/>
  <c r="F1047" i="5" s="1"/>
  <c r="E1047" i="5" s="1"/>
  <c r="H1048" i="5"/>
  <c r="F1048" i="5" s="1"/>
  <c r="E1048" i="5" s="1"/>
  <c r="H1049" i="5"/>
  <c r="F1049" i="5" s="1"/>
  <c r="E1049" i="5" s="1"/>
  <c r="H1050" i="5"/>
  <c r="F1050" i="5" s="1"/>
  <c r="E1050" i="5" s="1"/>
  <c r="H1051" i="5"/>
  <c r="F1051" i="5" s="1"/>
  <c r="E1051" i="5" s="1"/>
  <c r="H1052" i="5"/>
  <c r="F1052" i="5" s="1"/>
  <c r="E1052" i="5" s="1"/>
  <c r="H1053" i="5"/>
  <c r="F1053" i="5" s="1"/>
  <c r="E1053" i="5" s="1"/>
  <c r="H1054" i="5"/>
  <c r="F1054" i="5" s="1"/>
  <c r="E1054" i="5" s="1"/>
  <c r="H1055" i="5"/>
  <c r="F1055" i="5" s="1"/>
  <c r="E1055" i="5" s="1"/>
  <c r="H1056" i="5"/>
  <c r="F1056" i="5" s="1"/>
  <c r="E1056" i="5" s="1"/>
  <c r="H1057" i="5"/>
  <c r="F1057" i="5" s="1"/>
  <c r="E1057" i="5" s="1"/>
  <c r="H1058" i="5"/>
  <c r="F1058" i="5" s="1"/>
  <c r="E1058" i="5" s="1"/>
  <c r="H1059" i="5"/>
  <c r="F1059" i="5" s="1"/>
  <c r="E1059" i="5" s="1"/>
  <c r="H1060" i="5"/>
  <c r="F1060" i="5" s="1"/>
  <c r="E1060" i="5" s="1"/>
  <c r="H1061" i="5"/>
  <c r="F1061" i="5" s="1"/>
  <c r="E1061" i="5" s="1"/>
  <c r="H1062" i="5"/>
  <c r="F1062" i="5" s="1"/>
  <c r="E1062" i="5" s="1"/>
  <c r="H1063" i="5"/>
  <c r="F1063" i="5" s="1"/>
  <c r="E1063" i="5" s="1"/>
  <c r="H1064" i="5"/>
  <c r="F1064" i="5" s="1"/>
  <c r="E1064" i="5" s="1"/>
  <c r="H1065" i="5"/>
  <c r="F1065" i="5" s="1"/>
  <c r="E1065" i="5" s="1"/>
  <c r="H1066" i="5"/>
  <c r="F1066" i="5" s="1"/>
  <c r="E1066" i="5" s="1"/>
  <c r="H1067" i="5"/>
  <c r="F1067" i="5" s="1"/>
  <c r="E1067" i="5" s="1"/>
  <c r="H1068" i="5"/>
  <c r="F1068" i="5" s="1"/>
  <c r="E1068" i="5" s="1"/>
  <c r="H1069" i="5"/>
  <c r="F1069" i="5" s="1"/>
  <c r="E1069" i="5" s="1"/>
  <c r="H1070" i="5"/>
  <c r="F1070" i="5" s="1"/>
  <c r="E1070" i="5" s="1"/>
  <c r="H1071" i="5"/>
  <c r="F1071" i="5" s="1"/>
  <c r="E1071" i="5" s="1"/>
  <c r="H1072" i="5"/>
  <c r="F1072" i="5" s="1"/>
  <c r="E1072" i="5" s="1"/>
  <c r="H1073" i="5"/>
  <c r="F1073" i="5" s="1"/>
  <c r="E1073" i="5" s="1"/>
  <c r="H1074" i="5"/>
  <c r="F1074" i="5" s="1"/>
  <c r="E1074" i="5" s="1"/>
  <c r="H1075" i="5"/>
  <c r="F1075" i="5" s="1"/>
  <c r="E1075" i="5" s="1"/>
  <c r="H1076" i="5"/>
  <c r="F1076" i="5" s="1"/>
  <c r="E1076" i="5" s="1"/>
  <c r="H1077" i="5"/>
  <c r="F1077" i="5" s="1"/>
  <c r="E1077" i="5" s="1"/>
  <c r="H1078" i="5"/>
  <c r="F1078" i="5" s="1"/>
  <c r="E1078" i="5" s="1"/>
  <c r="H1079" i="5"/>
  <c r="F1079" i="5" s="1"/>
  <c r="E1079" i="5" s="1"/>
  <c r="H1080" i="5"/>
  <c r="F1080" i="5" s="1"/>
  <c r="E1080" i="5" s="1"/>
  <c r="H1081" i="5"/>
  <c r="F1081" i="5" s="1"/>
  <c r="E1081" i="5" s="1"/>
  <c r="H1082" i="5"/>
  <c r="F1082" i="5" s="1"/>
  <c r="E1082" i="5" s="1"/>
  <c r="H1083" i="5"/>
  <c r="F1083" i="5" s="1"/>
  <c r="E1083" i="5" s="1"/>
  <c r="H1084" i="5"/>
  <c r="F1084" i="5" s="1"/>
  <c r="E1084" i="5" s="1"/>
  <c r="H1085" i="5"/>
  <c r="F1085" i="5" s="1"/>
  <c r="E1085" i="5" s="1"/>
  <c r="H1086" i="5"/>
  <c r="F1086" i="5" s="1"/>
  <c r="E1086" i="5" s="1"/>
  <c r="H1087" i="5"/>
  <c r="F1087" i="5" s="1"/>
  <c r="E1087" i="5" s="1"/>
  <c r="H1088" i="5"/>
  <c r="F1088" i="5" s="1"/>
  <c r="E1088" i="5" s="1"/>
  <c r="H1089" i="5"/>
  <c r="F1089" i="5" s="1"/>
  <c r="E1089" i="5" s="1"/>
  <c r="H1090" i="5"/>
  <c r="F1090" i="5" s="1"/>
  <c r="E1090" i="5" s="1"/>
  <c r="H1091" i="5"/>
  <c r="F1091" i="5" s="1"/>
  <c r="E1091" i="5" s="1"/>
  <c r="H1092" i="5"/>
  <c r="F1092" i="5" s="1"/>
  <c r="E1092" i="5" s="1"/>
  <c r="H1093" i="5"/>
  <c r="F1093" i="5" s="1"/>
  <c r="E1093" i="5" s="1"/>
  <c r="H1094" i="5"/>
  <c r="F1094" i="5" s="1"/>
  <c r="E1094" i="5" s="1"/>
  <c r="H1095" i="5"/>
  <c r="F1095" i="5" s="1"/>
  <c r="E1095" i="5" s="1"/>
  <c r="H1096" i="5"/>
  <c r="F1096" i="5" s="1"/>
  <c r="E1096" i="5" s="1"/>
  <c r="H1097" i="5"/>
  <c r="F1097" i="5" s="1"/>
  <c r="E1097" i="5" s="1"/>
  <c r="H1098" i="5"/>
  <c r="F1098" i="5" s="1"/>
  <c r="E1098" i="5" s="1"/>
  <c r="H1099" i="5"/>
  <c r="F1099" i="5" s="1"/>
  <c r="E1099" i="5" s="1"/>
  <c r="H1100" i="5"/>
  <c r="F1100" i="5" s="1"/>
  <c r="E1100" i="5" s="1"/>
  <c r="H1101" i="5"/>
  <c r="F1101" i="5" s="1"/>
  <c r="E1101" i="5" s="1"/>
  <c r="H1102" i="5"/>
  <c r="F1102" i="5" s="1"/>
  <c r="E1102" i="5" s="1"/>
  <c r="H1103" i="5"/>
  <c r="F1103" i="5" s="1"/>
  <c r="E1103" i="5" s="1"/>
  <c r="H1104" i="5"/>
  <c r="F1104" i="5" s="1"/>
  <c r="E1104" i="5" s="1"/>
  <c r="H1105" i="5"/>
  <c r="F1105" i="5" s="1"/>
  <c r="E1105" i="5" s="1"/>
  <c r="H1106" i="5"/>
  <c r="F1106" i="5" s="1"/>
  <c r="E1106" i="5" s="1"/>
  <c r="H1107" i="5"/>
  <c r="F1107" i="5" s="1"/>
  <c r="E1107" i="5" s="1"/>
  <c r="H1108" i="5"/>
  <c r="F1108" i="5" s="1"/>
  <c r="E1108" i="5" s="1"/>
  <c r="H1109" i="5"/>
  <c r="F1109" i="5" s="1"/>
  <c r="E1109" i="5" s="1"/>
  <c r="H1110" i="5"/>
  <c r="F1110" i="5" s="1"/>
  <c r="E1110" i="5" s="1"/>
  <c r="H1111" i="5"/>
  <c r="F1111" i="5" s="1"/>
  <c r="E1111" i="5" s="1"/>
  <c r="H1112" i="5"/>
  <c r="F1112" i="5" s="1"/>
  <c r="E1112" i="5" s="1"/>
  <c r="H1113" i="5"/>
  <c r="F1113" i="5" s="1"/>
  <c r="E1113" i="5" s="1"/>
  <c r="H1114" i="5"/>
  <c r="F1114" i="5" s="1"/>
  <c r="E1114" i="5" s="1"/>
  <c r="H1115" i="5"/>
  <c r="F1115" i="5" s="1"/>
  <c r="E1115" i="5" s="1"/>
  <c r="H1116" i="5"/>
  <c r="F1116" i="5" s="1"/>
  <c r="E1116" i="5" s="1"/>
  <c r="H1117" i="5"/>
  <c r="F1117" i="5" s="1"/>
  <c r="E1117" i="5" s="1"/>
  <c r="H1118" i="5"/>
  <c r="F1118" i="5" s="1"/>
  <c r="E1118" i="5" s="1"/>
  <c r="H1119" i="5"/>
  <c r="F1119" i="5" s="1"/>
  <c r="E1119" i="5" s="1"/>
  <c r="H1120" i="5"/>
  <c r="F1120" i="5" s="1"/>
  <c r="E1120" i="5" s="1"/>
  <c r="H1121" i="5"/>
  <c r="F1121" i="5" s="1"/>
  <c r="E1121" i="5" s="1"/>
  <c r="H1122" i="5"/>
  <c r="F1122" i="5" s="1"/>
  <c r="E1122" i="5" s="1"/>
  <c r="H1123" i="5"/>
  <c r="F1123" i="5" s="1"/>
  <c r="E1123" i="5" s="1"/>
  <c r="H1124" i="5"/>
  <c r="F1124" i="5" s="1"/>
  <c r="E1124" i="5" s="1"/>
  <c r="H1125" i="5"/>
  <c r="F1125" i="5" s="1"/>
  <c r="E1125" i="5" s="1"/>
  <c r="H1126" i="5"/>
  <c r="F1126" i="5" s="1"/>
  <c r="E1126" i="5" s="1"/>
  <c r="H1127" i="5"/>
  <c r="F1127" i="5" s="1"/>
  <c r="E1127" i="5" s="1"/>
  <c r="H1128" i="5"/>
  <c r="F1128" i="5" s="1"/>
  <c r="E1128" i="5" s="1"/>
  <c r="H1129" i="5"/>
  <c r="F1129" i="5" s="1"/>
  <c r="E1129" i="5" s="1"/>
  <c r="H1130" i="5"/>
  <c r="F1130" i="5" s="1"/>
  <c r="E1130" i="5" s="1"/>
  <c r="H1131" i="5"/>
  <c r="F1131" i="5" s="1"/>
  <c r="E1131" i="5" s="1"/>
  <c r="H1132" i="5"/>
  <c r="F1132" i="5" s="1"/>
  <c r="E1132" i="5" s="1"/>
  <c r="H1133" i="5"/>
  <c r="F1133" i="5" s="1"/>
  <c r="E1133" i="5" s="1"/>
  <c r="H1134" i="5"/>
  <c r="F1134" i="5" s="1"/>
  <c r="E1134" i="5" s="1"/>
  <c r="H1135" i="5"/>
  <c r="F1135" i="5" s="1"/>
  <c r="E1135" i="5" s="1"/>
  <c r="H1136" i="5"/>
  <c r="F1136" i="5" s="1"/>
  <c r="E1136" i="5" s="1"/>
  <c r="H1137" i="5"/>
  <c r="F1137" i="5" s="1"/>
  <c r="E1137" i="5" s="1"/>
  <c r="H1138" i="5"/>
  <c r="F1138" i="5" s="1"/>
  <c r="E1138" i="5" s="1"/>
  <c r="H1139" i="5"/>
  <c r="F1139" i="5" s="1"/>
  <c r="E1139" i="5" s="1"/>
  <c r="H1140" i="5"/>
  <c r="F1140" i="5" s="1"/>
  <c r="E1140" i="5" s="1"/>
  <c r="H1141" i="5"/>
  <c r="F1141" i="5" s="1"/>
  <c r="E1141" i="5" s="1"/>
  <c r="H1142" i="5"/>
  <c r="F1142" i="5" s="1"/>
  <c r="E1142" i="5" s="1"/>
  <c r="H1143" i="5"/>
  <c r="F1143" i="5" s="1"/>
  <c r="E1143" i="5" s="1"/>
  <c r="H1144" i="5"/>
  <c r="F1144" i="5" s="1"/>
  <c r="E1144" i="5" s="1"/>
  <c r="H1145" i="5"/>
  <c r="F1145" i="5" s="1"/>
  <c r="E1145" i="5" s="1"/>
  <c r="H1146" i="5"/>
  <c r="F1146" i="5" s="1"/>
  <c r="E1146" i="5" s="1"/>
  <c r="H1147" i="5"/>
  <c r="F1147" i="5" s="1"/>
  <c r="E1147" i="5" s="1"/>
  <c r="H1148" i="5"/>
  <c r="F1148" i="5" s="1"/>
  <c r="E1148" i="5" s="1"/>
  <c r="H1149" i="5"/>
  <c r="F1149" i="5" s="1"/>
  <c r="E1149" i="5" s="1"/>
  <c r="H1150" i="5"/>
  <c r="F1150" i="5" s="1"/>
  <c r="E1150" i="5" s="1"/>
  <c r="H1151" i="5"/>
  <c r="F1151" i="5" s="1"/>
  <c r="E1151" i="5" s="1"/>
  <c r="H1152" i="5"/>
  <c r="F1152" i="5" s="1"/>
  <c r="E1152" i="5" s="1"/>
  <c r="H1153" i="5"/>
  <c r="F1153" i="5" s="1"/>
  <c r="E1153" i="5" s="1"/>
  <c r="H1154" i="5"/>
  <c r="F1154" i="5" s="1"/>
  <c r="E1154" i="5" s="1"/>
  <c r="H1155" i="5"/>
  <c r="F1155" i="5" s="1"/>
  <c r="E1155" i="5" s="1"/>
  <c r="H1156" i="5"/>
  <c r="F1156" i="5" s="1"/>
  <c r="E1156" i="5" s="1"/>
  <c r="H1157" i="5"/>
  <c r="F1157" i="5" s="1"/>
  <c r="E1157" i="5" s="1"/>
  <c r="H1158" i="5"/>
  <c r="F1158" i="5" s="1"/>
  <c r="E1158" i="5" s="1"/>
  <c r="H1159" i="5"/>
  <c r="F1159" i="5" s="1"/>
  <c r="E1159" i="5" s="1"/>
  <c r="H1160" i="5"/>
  <c r="F1160" i="5" s="1"/>
  <c r="E1160" i="5" s="1"/>
  <c r="H1161" i="5"/>
  <c r="F1161" i="5" s="1"/>
  <c r="E1161" i="5" s="1"/>
  <c r="H1162" i="5"/>
  <c r="F1162" i="5" s="1"/>
  <c r="E1162" i="5" s="1"/>
  <c r="H1163" i="5"/>
  <c r="F1163" i="5" s="1"/>
  <c r="E1163" i="5" s="1"/>
  <c r="H1164" i="5"/>
  <c r="F1164" i="5" s="1"/>
  <c r="E1164" i="5" s="1"/>
  <c r="H1165" i="5"/>
  <c r="F1165" i="5" s="1"/>
  <c r="E1165" i="5" s="1"/>
  <c r="H1166" i="5"/>
  <c r="F1166" i="5" s="1"/>
  <c r="E1166" i="5" s="1"/>
  <c r="H1167" i="5"/>
  <c r="F1167" i="5" s="1"/>
  <c r="E1167" i="5" s="1"/>
  <c r="H1168" i="5"/>
  <c r="F1168" i="5" s="1"/>
  <c r="E1168" i="5" s="1"/>
  <c r="H1169" i="5"/>
  <c r="F1169" i="5" s="1"/>
  <c r="E1169" i="5" s="1"/>
  <c r="H1170" i="5"/>
  <c r="F1170" i="5" s="1"/>
  <c r="E1170" i="5" s="1"/>
  <c r="H1171" i="5"/>
  <c r="F1171" i="5" s="1"/>
  <c r="E1171" i="5" s="1"/>
  <c r="H1172" i="5"/>
  <c r="F1172" i="5" s="1"/>
  <c r="E1172" i="5" s="1"/>
  <c r="H1173" i="5"/>
  <c r="F1173" i="5" s="1"/>
  <c r="E1173" i="5" s="1"/>
  <c r="H1174" i="5"/>
  <c r="F1174" i="5" s="1"/>
  <c r="E1174" i="5" s="1"/>
  <c r="H1175" i="5"/>
  <c r="F1175" i="5" s="1"/>
  <c r="E1175" i="5" s="1"/>
  <c r="H1176" i="5"/>
  <c r="F1176" i="5" s="1"/>
  <c r="E1176" i="5" s="1"/>
  <c r="H1177" i="5"/>
  <c r="F1177" i="5" s="1"/>
  <c r="E1177" i="5" s="1"/>
  <c r="H1178" i="5"/>
  <c r="F1178" i="5" s="1"/>
  <c r="E1178" i="5" s="1"/>
  <c r="H1179" i="5"/>
  <c r="F1179" i="5" s="1"/>
  <c r="E1179" i="5" s="1"/>
  <c r="H1180" i="5"/>
  <c r="F1180" i="5" s="1"/>
  <c r="E1180" i="5" s="1"/>
  <c r="H1181" i="5"/>
  <c r="F1181" i="5" s="1"/>
  <c r="E1181" i="5" s="1"/>
  <c r="H1182" i="5"/>
  <c r="F1182" i="5" s="1"/>
  <c r="E1182" i="5" s="1"/>
  <c r="H1183" i="5"/>
  <c r="F1183" i="5" s="1"/>
  <c r="E1183" i="5" s="1"/>
  <c r="H1184" i="5"/>
  <c r="F1184" i="5" s="1"/>
  <c r="E1184" i="5" s="1"/>
  <c r="H1185" i="5"/>
  <c r="F1185" i="5" s="1"/>
  <c r="E1185" i="5" s="1"/>
  <c r="H1186" i="5"/>
  <c r="F1186" i="5" s="1"/>
  <c r="E1186" i="5" s="1"/>
  <c r="H1187" i="5"/>
  <c r="F1187" i="5" s="1"/>
  <c r="E1187" i="5" s="1"/>
  <c r="H1188" i="5"/>
  <c r="F1188" i="5" s="1"/>
  <c r="E1188" i="5" s="1"/>
  <c r="H1189" i="5"/>
  <c r="F1189" i="5" s="1"/>
  <c r="E1189" i="5" s="1"/>
  <c r="H1190" i="5"/>
  <c r="F1190" i="5" s="1"/>
  <c r="E1190" i="5" s="1"/>
  <c r="H1191" i="5"/>
  <c r="F1191" i="5" s="1"/>
  <c r="E1191" i="5" s="1"/>
  <c r="H1192" i="5"/>
  <c r="F1192" i="5" s="1"/>
  <c r="E1192" i="5" s="1"/>
  <c r="H1193" i="5"/>
  <c r="F1193" i="5" s="1"/>
  <c r="E1193" i="5" s="1"/>
  <c r="H1194" i="5"/>
  <c r="F1194" i="5" s="1"/>
  <c r="E1194" i="5" s="1"/>
  <c r="H1195" i="5"/>
  <c r="F1195" i="5" s="1"/>
  <c r="E1195" i="5" s="1"/>
  <c r="H1196" i="5"/>
  <c r="F1196" i="5" s="1"/>
  <c r="E1196" i="5" s="1"/>
  <c r="H1197" i="5"/>
  <c r="F1197" i="5" s="1"/>
  <c r="E1197" i="5" s="1"/>
  <c r="H1198" i="5"/>
  <c r="F1198" i="5" s="1"/>
  <c r="E1198" i="5" s="1"/>
  <c r="H1199" i="5"/>
  <c r="F1199" i="5" s="1"/>
  <c r="E1199" i="5" s="1"/>
  <c r="H1200" i="5"/>
  <c r="F1200" i="5" s="1"/>
  <c r="E1200" i="5" s="1"/>
  <c r="H1201" i="5"/>
  <c r="F1201" i="5" s="1"/>
  <c r="E1201" i="5" s="1"/>
  <c r="H1202" i="5"/>
  <c r="F1202" i="5" s="1"/>
  <c r="E1202" i="5" s="1"/>
  <c r="H1203" i="5"/>
  <c r="F1203" i="5" s="1"/>
  <c r="E1203" i="5" s="1"/>
  <c r="H1204" i="5"/>
  <c r="F1204" i="5" s="1"/>
  <c r="E1204" i="5" s="1"/>
  <c r="H1205" i="5"/>
  <c r="F1205" i="5" s="1"/>
  <c r="E1205" i="5" s="1"/>
  <c r="H1206" i="5"/>
  <c r="F1206" i="5" s="1"/>
  <c r="E1206" i="5" s="1"/>
  <c r="H1207" i="5"/>
  <c r="F1207" i="5" s="1"/>
  <c r="E1207" i="5" s="1"/>
  <c r="H1208" i="5"/>
  <c r="F1208" i="5" s="1"/>
  <c r="E1208" i="5" s="1"/>
  <c r="H1209" i="5"/>
  <c r="F1209" i="5" s="1"/>
  <c r="E1209" i="5" s="1"/>
  <c r="H1210" i="5"/>
  <c r="F1210" i="5" s="1"/>
  <c r="E1210" i="5" s="1"/>
  <c r="H1211" i="5"/>
  <c r="F1211" i="5" s="1"/>
  <c r="E1211" i="5" s="1"/>
  <c r="H1212" i="5"/>
  <c r="F1212" i="5" s="1"/>
  <c r="E1212" i="5" s="1"/>
  <c r="H1213" i="5"/>
  <c r="F1213" i="5" s="1"/>
  <c r="E1213" i="5" s="1"/>
  <c r="H1214" i="5"/>
  <c r="F1214" i="5" s="1"/>
  <c r="E1214" i="5" s="1"/>
  <c r="H1215" i="5"/>
  <c r="F1215" i="5" s="1"/>
  <c r="E1215" i="5" s="1"/>
  <c r="H1216" i="5"/>
  <c r="F1216" i="5" s="1"/>
  <c r="E1216" i="5" s="1"/>
  <c r="H1217" i="5"/>
  <c r="F1217" i="5" s="1"/>
  <c r="E1217" i="5" s="1"/>
  <c r="H1218" i="5"/>
  <c r="F1218" i="5" s="1"/>
  <c r="E1218" i="5" s="1"/>
  <c r="H1219" i="5"/>
  <c r="F1219" i="5" s="1"/>
  <c r="E1219" i="5" s="1"/>
  <c r="H1220" i="5"/>
  <c r="F1220" i="5" s="1"/>
  <c r="E1220" i="5" s="1"/>
  <c r="H1221" i="5"/>
  <c r="F1221" i="5" s="1"/>
  <c r="E1221" i="5" s="1"/>
  <c r="H1222" i="5"/>
  <c r="F1222" i="5" s="1"/>
  <c r="E1222" i="5" s="1"/>
  <c r="H1223" i="5"/>
  <c r="F1223" i="5" s="1"/>
  <c r="E1223" i="5" s="1"/>
  <c r="H1224" i="5"/>
  <c r="F1224" i="5" s="1"/>
  <c r="E1224" i="5" s="1"/>
  <c r="H1225" i="5"/>
  <c r="F1225" i="5" s="1"/>
  <c r="E1225" i="5" s="1"/>
  <c r="H1226" i="5"/>
  <c r="F1226" i="5" s="1"/>
  <c r="E1226" i="5" s="1"/>
  <c r="H1227" i="5"/>
  <c r="F1227" i="5" s="1"/>
  <c r="E1227" i="5" s="1"/>
  <c r="H1228" i="5"/>
  <c r="F1228" i="5" s="1"/>
  <c r="E1228" i="5" s="1"/>
  <c r="H1229" i="5"/>
  <c r="F1229" i="5" s="1"/>
  <c r="E1229" i="5" s="1"/>
  <c r="H1230" i="5"/>
  <c r="F1230" i="5" s="1"/>
  <c r="E1230" i="5" s="1"/>
  <c r="H1231" i="5"/>
  <c r="F1231" i="5" s="1"/>
  <c r="E1231" i="5" s="1"/>
  <c r="H1232" i="5"/>
  <c r="F1232" i="5" s="1"/>
  <c r="E1232" i="5" s="1"/>
  <c r="H1233" i="5"/>
  <c r="F1233" i="5" s="1"/>
  <c r="E1233" i="5" s="1"/>
  <c r="H1234" i="5"/>
  <c r="F1234" i="5" s="1"/>
  <c r="E1234" i="5" s="1"/>
  <c r="H1235" i="5"/>
  <c r="F1235" i="5" s="1"/>
  <c r="E1235" i="5" s="1"/>
  <c r="H1236" i="5"/>
  <c r="F1236" i="5" s="1"/>
  <c r="E1236" i="5" s="1"/>
  <c r="H1237" i="5"/>
  <c r="F1237" i="5" s="1"/>
  <c r="E1237" i="5" s="1"/>
  <c r="H1238" i="5"/>
  <c r="F1238" i="5" s="1"/>
  <c r="E1238" i="5" s="1"/>
  <c r="H1239" i="5"/>
  <c r="F1239" i="5" s="1"/>
  <c r="E1239" i="5" s="1"/>
  <c r="H1240" i="5"/>
  <c r="F1240" i="5" s="1"/>
  <c r="E1240" i="5" s="1"/>
  <c r="H1241" i="5"/>
  <c r="F1241" i="5" s="1"/>
  <c r="E1241" i="5" s="1"/>
  <c r="H1242" i="5"/>
  <c r="F1242" i="5" s="1"/>
  <c r="E1242" i="5" s="1"/>
  <c r="H1243" i="5"/>
  <c r="F1243" i="5" s="1"/>
  <c r="E1243" i="5" s="1"/>
  <c r="H1244" i="5"/>
  <c r="F1244" i="5" s="1"/>
  <c r="E1244" i="5" s="1"/>
  <c r="H1245" i="5"/>
  <c r="F1245" i="5" s="1"/>
  <c r="E1245" i="5" s="1"/>
  <c r="H1246" i="5"/>
  <c r="F1246" i="5" s="1"/>
  <c r="E1246" i="5" s="1"/>
  <c r="H1247" i="5"/>
  <c r="F1247" i="5" s="1"/>
  <c r="E1247" i="5" s="1"/>
  <c r="H1248" i="5"/>
  <c r="F1248" i="5" s="1"/>
  <c r="E1248" i="5" s="1"/>
  <c r="H1249" i="5"/>
  <c r="F1249" i="5" s="1"/>
  <c r="E1249" i="5" s="1"/>
  <c r="H1250" i="5"/>
  <c r="F1250" i="5" s="1"/>
  <c r="E1250" i="5" s="1"/>
  <c r="H1251" i="5"/>
  <c r="F1251" i="5" s="1"/>
  <c r="E1251" i="5" s="1"/>
  <c r="H1252" i="5"/>
  <c r="F1252" i="5" s="1"/>
  <c r="E1252" i="5" s="1"/>
  <c r="H1253" i="5"/>
  <c r="F1253" i="5" s="1"/>
  <c r="E1253" i="5" s="1"/>
  <c r="H1254" i="5"/>
  <c r="F1254" i="5" s="1"/>
  <c r="E1254" i="5" s="1"/>
  <c r="H1255" i="5"/>
  <c r="F1255" i="5" s="1"/>
  <c r="E1255" i="5" s="1"/>
  <c r="H1256" i="5"/>
  <c r="F1256" i="5" s="1"/>
  <c r="E1256" i="5" s="1"/>
  <c r="H1257" i="5"/>
  <c r="F1257" i="5" s="1"/>
  <c r="E1257" i="5" s="1"/>
  <c r="H1258" i="5"/>
  <c r="F1258" i="5" s="1"/>
  <c r="E1258" i="5" s="1"/>
  <c r="H1259" i="5"/>
  <c r="F1259" i="5" s="1"/>
  <c r="E1259" i="5" s="1"/>
  <c r="H1260" i="5"/>
  <c r="F1260" i="5" s="1"/>
  <c r="E1260" i="5" s="1"/>
  <c r="H1261" i="5"/>
  <c r="F1261" i="5" s="1"/>
  <c r="E1261" i="5" s="1"/>
  <c r="H1262" i="5"/>
  <c r="F1262" i="5" s="1"/>
  <c r="E1262" i="5" s="1"/>
  <c r="H1263" i="5"/>
  <c r="F1263" i="5" s="1"/>
  <c r="E1263" i="5" s="1"/>
  <c r="H1264" i="5"/>
  <c r="F1264" i="5" s="1"/>
  <c r="E1264" i="5" s="1"/>
  <c r="H1265" i="5"/>
  <c r="F1265" i="5" s="1"/>
  <c r="E1265" i="5" s="1"/>
  <c r="H1266" i="5"/>
  <c r="F1266" i="5" s="1"/>
  <c r="E1266" i="5" s="1"/>
  <c r="H1267" i="5"/>
  <c r="F1267" i="5" s="1"/>
  <c r="E1267" i="5" s="1"/>
  <c r="H1268" i="5"/>
  <c r="F1268" i="5" s="1"/>
  <c r="E1268" i="5" s="1"/>
  <c r="H1269" i="5"/>
  <c r="F1269" i="5" s="1"/>
  <c r="E1269" i="5" s="1"/>
  <c r="H1270" i="5"/>
  <c r="F1270" i="5" s="1"/>
  <c r="E1270" i="5" s="1"/>
  <c r="H1271" i="5"/>
  <c r="F1271" i="5" s="1"/>
  <c r="E1271" i="5" s="1"/>
  <c r="H1272" i="5"/>
  <c r="F1272" i="5" s="1"/>
  <c r="E1272" i="5" s="1"/>
  <c r="H1273" i="5"/>
  <c r="F1273" i="5" s="1"/>
  <c r="E1273" i="5" s="1"/>
  <c r="H1274" i="5"/>
  <c r="F1274" i="5" s="1"/>
  <c r="E1274" i="5" s="1"/>
  <c r="H1275" i="5"/>
  <c r="F1275" i="5" s="1"/>
  <c r="E1275" i="5" s="1"/>
  <c r="H1276" i="5"/>
  <c r="F1276" i="5" s="1"/>
  <c r="E1276" i="5" s="1"/>
  <c r="H1277" i="5"/>
  <c r="F1277" i="5" s="1"/>
  <c r="E1277" i="5" s="1"/>
  <c r="H1278" i="5"/>
  <c r="F1278" i="5" s="1"/>
  <c r="E1278" i="5" s="1"/>
  <c r="H1279" i="5"/>
  <c r="F1279" i="5" s="1"/>
  <c r="E1279" i="5" s="1"/>
  <c r="H1280" i="5"/>
  <c r="F1280" i="5" s="1"/>
  <c r="E1280" i="5" s="1"/>
  <c r="H1281" i="5"/>
  <c r="F1281" i="5" s="1"/>
  <c r="E1281" i="5" s="1"/>
  <c r="H1282" i="5"/>
  <c r="F1282" i="5" s="1"/>
  <c r="E1282" i="5" s="1"/>
  <c r="H1283" i="5"/>
  <c r="F1283" i="5" s="1"/>
  <c r="E1283" i="5" s="1"/>
  <c r="H1284" i="5"/>
  <c r="F1284" i="5" s="1"/>
  <c r="E1284" i="5" s="1"/>
  <c r="H1285" i="5"/>
  <c r="F1285" i="5" s="1"/>
  <c r="E1285" i="5" s="1"/>
  <c r="H1286" i="5"/>
  <c r="F1286" i="5" s="1"/>
  <c r="E1286" i="5" s="1"/>
  <c r="H1287" i="5"/>
  <c r="F1287" i="5" s="1"/>
  <c r="E1287" i="5" s="1"/>
  <c r="H1288" i="5"/>
  <c r="F1288" i="5" s="1"/>
  <c r="E1288" i="5" s="1"/>
  <c r="H1289" i="5"/>
  <c r="F1289" i="5" s="1"/>
  <c r="E1289" i="5" s="1"/>
  <c r="H1290" i="5"/>
  <c r="F1290" i="5" s="1"/>
  <c r="E1290" i="5" s="1"/>
  <c r="H1291" i="5"/>
  <c r="F1291" i="5" s="1"/>
  <c r="E1291" i="5" s="1"/>
  <c r="H1292" i="5"/>
  <c r="F1292" i="5" s="1"/>
  <c r="E1292" i="5" s="1"/>
  <c r="H1293" i="5"/>
  <c r="F1293" i="5" s="1"/>
  <c r="E1293" i="5" s="1"/>
  <c r="H1294" i="5"/>
  <c r="F1294" i="5" s="1"/>
  <c r="E1294" i="5" s="1"/>
  <c r="H1295" i="5"/>
  <c r="F1295" i="5" s="1"/>
  <c r="E1295" i="5" s="1"/>
  <c r="H1296" i="5"/>
  <c r="F1296" i="5" s="1"/>
  <c r="E1296" i="5" s="1"/>
  <c r="H1297" i="5"/>
  <c r="F1297" i="5" s="1"/>
  <c r="E1297" i="5" s="1"/>
  <c r="H1298" i="5"/>
  <c r="F1298" i="5" s="1"/>
  <c r="E1298" i="5" s="1"/>
  <c r="H1299" i="5"/>
  <c r="F1299" i="5" s="1"/>
  <c r="E1299" i="5" s="1"/>
  <c r="H1300" i="5"/>
  <c r="F1300" i="5" s="1"/>
  <c r="E1300" i="5" s="1"/>
  <c r="H1301" i="5"/>
  <c r="F1301" i="5" s="1"/>
  <c r="E1301" i="5" s="1"/>
  <c r="H1302" i="5"/>
  <c r="F1302" i="5" s="1"/>
  <c r="E1302" i="5" s="1"/>
  <c r="H1303" i="5"/>
  <c r="F1303" i="5" s="1"/>
  <c r="E1303" i="5" s="1"/>
  <c r="H1304" i="5"/>
  <c r="F1304" i="5" s="1"/>
  <c r="E1304" i="5" s="1"/>
  <c r="H1305" i="5"/>
  <c r="F1305" i="5" s="1"/>
  <c r="E1305" i="5" s="1"/>
  <c r="H1306" i="5"/>
  <c r="F1306" i="5" s="1"/>
  <c r="E1306" i="5" s="1"/>
  <c r="H1307" i="5"/>
  <c r="F1307" i="5" s="1"/>
  <c r="E1307" i="5" s="1"/>
  <c r="H1308" i="5"/>
  <c r="F1308" i="5" s="1"/>
  <c r="E1308" i="5" s="1"/>
  <c r="H1309" i="5"/>
  <c r="F1309" i="5" s="1"/>
  <c r="E1309" i="5" s="1"/>
  <c r="H1310" i="5"/>
  <c r="F1310" i="5" s="1"/>
  <c r="E1310" i="5" s="1"/>
  <c r="H1311" i="5"/>
  <c r="F1311" i="5" s="1"/>
  <c r="E1311" i="5" s="1"/>
  <c r="H1312" i="5"/>
  <c r="F1312" i="5" s="1"/>
  <c r="E1312" i="5" s="1"/>
  <c r="H1313" i="5"/>
  <c r="F1313" i="5" s="1"/>
  <c r="E1313" i="5" s="1"/>
  <c r="H1314" i="5"/>
  <c r="F1314" i="5" s="1"/>
  <c r="E1314" i="5" s="1"/>
  <c r="H1315" i="5"/>
  <c r="F1315" i="5" s="1"/>
  <c r="E1315" i="5" s="1"/>
  <c r="H1316" i="5"/>
  <c r="F1316" i="5" s="1"/>
  <c r="E1316" i="5" s="1"/>
  <c r="H1317" i="5"/>
  <c r="F1317" i="5" s="1"/>
  <c r="E1317" i="5" s="1"/>
  <c r="H1318" i="5"/>
  <c r="F1318" i="5" s="1"/>
  <c r="E1318" i="5" s="1"/>
  <c r="H1319" i="5"/>
  <c r="F1319" i="5" s="1"/>
  <c r="E1319" i="5" s="1"/>
  <c r="H1320" i="5"/>
  <c r="F1320" i="5" s="1"/>
  <c r="E1320" i="5" s="1"/>
  <c r="H1321" i="5"/>
  <c r="F1321" i="5" s="1"/>
  <c r="E1321" i="5" s="1"/>
  <c r="H1322" i="5"/>
  <c r="F1322" i="5" s="1"/>
  <c r="E1322" i="5" s="1"/>
  <c r="H1323" i="5"/>
  <c r="F1323" i="5" s="1"/>
  <c r="E1323" i="5" s="1"/>
  <c r="H1324" i="5"/>
  <c r="F1324" i="5" s="1"/>
  <c r="E1324" i="5" s="1"/>
  <c r="H1325" i="5"/>
  <c r="F1325" i="5" s="1"/>
  <c r="E1325" i="5" s="1"/>
  <c r="H1326" i="5"/>
  <c r="F1326" i="5" s="1"/>
  <c r="E1326" i="5" s="1"/>
  <c r="H1327" i="5"/>
  <c r="F1327" i="5" s="1"/>
  <c r="E1327" i="5" s="1"/>
  <c r="H1328" i="5"/>
  <c r="F1328" i="5" s="1"/>
  <c r="E1328" i="5" s="1"/>
  <c r="H1329" i="5"/>
  <c r="F1329" i="5" s="1"/>
  <c r="E1329" i="5" s="1"/>
  <c r="H1330" i="5"/>
  <c r="F1330" i="5" s="1"/>
  <c r="E1330" i="5" s="1"/>
  <c r="H1331" i="5"/>
  <c r="F1331" i="5" s="1"/>
  <c r="E1331" i="5" s="1"/>
  <c r="H1332" i="5"/>
  <c r="F1332" i="5" s="1"/>
  <c r="E1332" i="5" s="1"/>
  <c r="H1333" i="5"/>
  <c r="F1333" i="5" s="1"/>
  <c r="E1333" i="5" s="1"/>
  <c r="H1334" i="5"/>
  <c r="F1334" i="5" s="1"/>
  <c r="E1334" i="5" s="1"/>
  <c r="H1335" i="5"/>
  <c r="F1335" i="5" s="1"/>
  <c r="E1335" i="5" s="1"/>
  <c r="H1336" i="5"/>
  <c r="F1336" i="5" s="1"/>
  <c r="E1336" i="5" s="1"/>
  <c r="H1337" i="5"/>
  <c r="F1337" i="5" s="1"/>
  <c r="E1337" i="5" s="1"/>
  <c r="H1338" i="5"/>
  <c r="F1338" i="5" s="1"/>
  <c r="E1338" i="5" s="1"/>
  <c r="H1339" i="5"/>
  <c r="F1339" i="5" s="1"/>
  <c r="E1339" i="5" s="1"/>
  <c r="H1340" i="5"/>
  <c r="F1340" i="5" s="1"/>
  <c r="E1340" i="5" s="1"/>
  <c r="H1341" i="5"/>
  <c r="F1341" i="5" s="1"/>
  <c r="E1341" i="5" s="1"/>
  <c r="H1342" i="5"/>
  <c r="F1342" i="5" s="1"/>
  <c r="E1342" i="5" s="1"/>
  <c r="H1343" i="5"/>
  <c r="F1343" i="5" s="1"/>
  <c r="E1343" i="5" s="1"/>
  <c r="H1344" i="5"/>
  <c r="F1344" i="5" s="1"/>
  <c r="E1344" i="5" s="1"/>
  <c r="H1345" i="5"/>
  <c r="F1345" i="5" s="1"/>
  <c r="E1345" i="5" s="1"/>
  <c r="H1346" i="5"/>
  <c r="F1346" i="5" s="1"/>
  <c r="E1346" i="5" s="1"/>
  <c r="H1347" i="5"/>
  <c r="F1347" i="5" s="1"/>
  <c r="E1347" i="5" s="1"/>
  <c r="H1348" i="5"/>
  <c r="F1348" i="5" s="1"/>
  <c r="E1348" i="5" s="1"/>
  <c r="H1349" i="5"/>
  <c r="F1349" i="5" s="1"/>
  <c r="E1349" i="5" s="1"/>
  <c r="H1350" i="5"/>
  <c r="F1350" i="5" s="1"/>
  <c r="E1350" i="5" s="1"/>
  <c r="H1351" i="5"/>
  <c r="F1351" i="5" s="1"/>
  <c r="E1351" i="5" s="1"/>
  <c r="H1352" i="5"/>
  <c r="F1352" i="5" s="1"/>
  <c r="E1352" i="5" s="1"/>
  <c r="H1353" i="5"/>
  <c r="F1353" i="5" s="1"/>
  <c r="E1353" i="5" s="1"/>
  <c r="H1354" i="5"/>
  <c r="F1354" i="5" s="1"/>
  <c r="E1354" i="5" s="1"/>
  <c r="H1355" i="5"/>
  <c r="F1355" i="5" s="1"/>
  <c r="E1355" i="5" s="1"/>
  <c r="H1356" i="5"/>
  <c r="F1356" i="5" s="1"/>
  <c r="E1356" i="5" s="1"/>
  <c r="H1357" i="5"/>
  <c r="F1357" i="5" s="1"/>
  <c r="E1357" i="5" s="1"/>
  <c r="H1358" i="5"/>
  <c r="F1358" i="5" s="1"/>
  <c r="E1358" i="5" s="1"/>
  <c r="H1359" i="5"/>
  <c r="F1359" i="5" s="1"/>
  <c r="E1359" i="5" s="1"/>
  <c r="H1360" i="5"/>
  <c r="F1360" i="5" s="1"/>
  <c r="E1360" i="5" s="1"/>
  <c r="H1361" i="5"/>
  <c r="F1361" i="5" s="1"/>
  <c r="E1361" i="5" s="1"/>
  <c r="H1362" i="5"/>
  <c r="F1362" i="5" s="1"/>
  <c r="E1362" i="5" s="1"/>
  <c r="H1363" i="5"/>
  <c r="F1363" i="5" s="1"/>
  <c r="E1363" i="5" s="1"/>
  <c r="H1364" i="5"/>
  <c r="F1364" i="5" s="1"/>
  <c r="E1364" i="5" s="1"/>
  <c r="H1365" i="5"/>
  <c r="F1365" i="5" s="1"/>
  <c r="E1365" i="5" s="1"/>
  <c r="H1366" i="5"/>
  <c r="F1366" i="5" s="1"/>
  <c r="E1366" i="5" s="1"/>
  <c r="H1367" i="5"/>
  <c r="F1367" i="5" s="1"/>
  <c r="E1367" i="5" s="1"/>
  <c r="H1368" i="5"/>
  <c r="F1368" i="5" s="1"/>
  <c r="E1368" i="5" s="1"/>
  <c r="H1369" i="5"/>
  <c r="F1369" i="5" s="1"/>
  <c r="E1369" i="5" s="1"/>
  <c r="H1370" i="5"/>
  <c r="F1370" i="5" s="1"/>
  <c r="E1370" i="5" s="1"/>
  <c r="H1371" i="5"/>
  <c r="F1371" i="5" s="1"/>
  <c r="E1371" i="5" s="1"/>
  <c r="H1372" i="5"/>
  <c r="F1372" i="5" s="1"/>
  <c r="E1372" i="5" s="1"/>
  <c r="H1373" i="5"/>
  <c r="F1373" i="5" s="1"/>
  <c r="E1373" i="5" s="1"/>
  <c r="H1374" i="5"/>
  <c r="F1374" i="5" s="1"/>
  <c r="E1374" i="5" s="1"/>
  <c r="H1375" i="5"/>
  <c r="F1375" i="5" s="1"/>
  <c r="E1375" i="5" s="1"/>
  <c r="H1376" i="5"/>
  <c r="F1376" i="5" s="1"/>
  <c r="E1376" i="5" s="1"/>
  <c r="H1377" i="5"/>
  <c r="F1377" i="5" s="1"/>
  <c r="E1377" i="5" s="1"/>
  <c r="H1378" i="5"/>
  <c r="F1378" i="5" s="1"/>
  <c r="E1378" i="5" s="1"/>
  <c r="H1379" i="5"/>
  <c r="F1379" i="5" s="1"/>
  <c r="E1379" i="5" s="1"/>
  <c r="H1380" i="5"/>
  <c r="F1380" i="5" s="1"/>
  <c r="E1380" i="5" s="1"/>
  <c r="H1381" i="5"/>
  <c r="F1381" i="5" s="1"/>
  <c r="E1381" i="5" s="1"/>
  <c r="H1382" i="5"/>
  <c r="F1382" i="5" s="1"/>
  <c r="E1382" i="5" s="1"/>
  <c r="H1383" i="5"/>
  <c r="F1383" i="5" s="1"/>
  <c r="E1383" i="5" s="1"/>
  <c r="H1384" i="5"/>
  <c r="F1384" i="5" s="1"/>
  <c r="E1384" i="5" s="1"/>
  <c r="H1385" i="5"/>
  <c r="F1385" i="5" s="1"/>
  <c r="E1385" i="5" s="1"/>
  <c r="H1386" i="5"/>
  <c r="F1386" i="5" s="1"/>
  <c r="E1386" i="5" s="1"/>
  <c r="H1387" i="5"/>
  <c r="F1387" i="5" s="1"/>
  <c r="E1387" i="5" s="1"/>
  <c r="H1388" i="5"/>
  <c r="F1388" i="5" s="1"/>
  <c r="E1388" i="5" s="1"/>
  <c r="H1389" i="5"/>
  <c r="F1389" i="5" s="1"/>
  <c r="E1389" i="5" s="1"/>
  <c r="H1390" i="5"/>
  <c r="F1390" i="5" s="1"/>
  <c r="E1390" i="5" s="1"/>
  <c r="H1391" i="5"/>
  <c r="F1391" i="5" s="1"/>
  <c r="E1391" i="5" s="1"/>
  <c r="H1392" i="5"/>
  <c r="F1392" i="5" s="1"/>
  <c r="E1392" i="5" s="1"/>
  <c r="H1393" i="5"/>
  <c r="F1393" i="5" s="1"/>
  <c r="E1393" i="5" s="1"/>
  <c r="H1394" i="5"/>
  <c r="F1394" i="5" s="1"/>
  <c r="E1394" i="5" s="1"/>
  <c r="H1395" i="5"/>
  <c r="F1395" i="5" s="1"/>
  <c r="E1395" i="5" s="1"/>
  <c r="H1396" i="5"/>
  <c r="F1396" i="5" s="1"/>
  <c r="E1396" i="5" s="1"/>
  <c r="H1397" i="5"/>
  <c r="F1397" i="5" s="1"/>
  <c r="E1397" i="5" s="1"/>
  <c r="H1398" i="5"/>
  <c r="F1398" i="5" s="1"/>
  <c r="E1398" i="5" s="1"/>
  <c r="H1399" i="5"/>
  <c r="F1399" i="5" s="1"/>
  <c r="E1399" i="5" s="1"/>
  <c r="H1400" i="5"/>
  <c r="F1400" i="5" s="1"/>
  <c r="E1400" i="5" s="1"/>
  <c r="H1401" i="5"/>
  <c r="F1401" i="5" s="1"/>
  <c r="E1401" i="5" s="1"/>
  <c r="H1402" i="5"/>
  <c r="F1402" i="5" s="1"/>
  <c r="E1402" i="5" s="1"/>
  <c r="H1403" i="5"/>
  <c r="F1403" i="5" s="1"/>
  <c r="E1403" i="5" s="1"/>
  <c r="H1404" i="5"/>
  <c r="F1404" i="5" s="1"/>
  <c r="E1404" i="5" s="1"/>
  <c r="H1405" i="5"/>
  <c r="F1405" i="5" s="1"/>
  <c r="E1405" i="5" s="1"/>
  <c r="H1406" i="5"/>
  <c r="F1406" i="5" s="1"/>
  <c r="E1406" i="5" s="1"/>
  <c r="H1407" i="5"/>
  <c r="F1407" i="5" s="1"/>
  <c r="E1407" i="5" s="1"/>
  <c r="H1408" i="5"/>
  <c r="F1408" i="5" s="1"/>
  <c r="E1408" i="5" s="1"/>
  <c r="H1409" i="5"/>
  <c r="F1409" i="5" s="1"/>
  <c r="E1409" i="5" s="1"/>
  <c r="H1410" i="5"/>
  <c r="F1410" i="5" s="1"/>
  <c r="E1410" i="5" s="1"/>
  <c r="H1411" i="5"/>
  <c r="F1411" i="5" s="1"/>
  <c r="E1411" i="5" s="1"/>
  <c r="H1412" i="5"/>
  <c r="F1412" i="5" s="1"/>
  <c r="E1412" i="5" s="1"/>
  <c r="H1413" i="5"/>
  <c r="F1413" i="5" s="1"/>
  <c r="E1413" i="5" s="1"/>
  <c r="H1414" i="5"/>
  <c r="F1414" i="5" s="1"/>
  <c r="E1414" i="5" s="1"/>
  <c r="H1415" i="5"/>
  <c r="F1415" i="5" s="1"/>
  <c r="E1415" i="5" s="1"/>
  <c r="H1416" i="5"/>
  <c r="F1416" i="5" s="1"/>
  <c r="E1416" i="5" s="1"/>
  <c r="H1417" i="5"/>
  <c r="F1417" i="5" s="1"/>
  <c r="E1417" i="5" s="1"/>
  <c r="H1418" i="5"/>
  <c r="F1418" i="5" s="1"/>
  <c r="E1418" i="5" s="1"/>
  <c r="H1419" i="5"/>
  <c r="F1419" i="5" s="1"/>
  <c r="E1419" i="5" s="1"/>
  <c r="H1420" i="5"/>
  <c r="F1420" i="5" s="1"/>
  <c r="E1420" i="5" s="1"/>
  <c r="H1421" i="5"/>
  <c r="F1421" i="5" s="1"/>
  <c r="E1421" i="5" s="1"/>
  <c r="H1422" i="5"/>
  <c r="F1422" i="5" s="1"/>
  <c r="E1422" i="5" s="1"/>
  <c r="H1423" i="5"/>
  <c r="F1423" i="5" s="1"/>
  <c r="E1423" i="5" s="1"/>
  <c r="H1424" i="5"/>
  <c r="F1424" i="5" s="1"/>
  <c r="E1424" i="5" s="1"/>
  <c r="H1425" i="5"/>
  <c r="F1425" i="5" s="1"/>
  <c r="E1425" i="5" s="1"/>
  <c r="H1426" i="5"/>
  <c r="F1426" i="5" s="1"/>
  <c r="E1426" i="5" s="1"/>
  <c r="H1427" i="5"/>
  <c r="F1427" i="5" s="1"/>
  <c r="E1427" i="5" s="1"/>
  <c r="H1428" i="5"/>
  <c r="F1428" i="5" s="1"/>
  <c r="E1428" i="5" s="1"/>
  <c r="H1429" i="5"/>
  <c r="F1429" i="5" s="1"/>
  <c r="E1429" i="5" s="1"/>
  <c r="H1430" i="5"/>
  <c r="F1430" i="5" s="1"/>
  <c r="E1430" i="5" s="1"/>
  <c r="H1431" i="5"/>
  <c r="F1431" i="5" s="1"/>
  <c r="E1431" i="5" s="1"/>
  <c r="H1432" i="5"/>
  <c r="F1432" i="5" s="1"/>
  <c r="E1432" i="5" s="1"/>
  <c r="H1433" i="5"/>
  <c r="F1433" i="5" s="1"/>
  <c r="E1433" i="5" s="1"/>
  <c r="H1434" i="5"/>
  <c r="F1434" i="5" s="1"/>
  <c r="E1434" i="5" s="1"/>
  <c r="H1435" i="5"/>
  <c r="F1435" i="5" s="1"/>
  <c r="E1435" i="5" s="1"/>
  <c r="H1436" i="5"/>
  <c r="F1436" i="5" s="1"/>
  <c r="E1436" i="5" s="1"/>
  <c r="H1437" i="5"/>
  <c r="F1437" i="5" s="1"/>
  <c r="E1437" i="5" s="1"/>
  <c r="H1438" i="5"/>
  <c r="F1438" i="5" s="1"/>
  <c r="E1438" i="5" s="1"/>
  <c r="H1439" i="5"/>
  <c r="F1439" i="5" s="1"/>
  <c r="E1439" i="5" s="1"/>
  <c r="H1440" i="5"/>
  <c r="F1440" i="5" s="1"/>
  <c r="E1440" i="5" s="1"/>
  <c r="H1441" i="5"/>
  <c r="F1441" i="5" s="1"/>
  <c r="E1441" i="5" s="1"/>
  <c r="H1442" i="5"/>
  <c r="F1442" i="5" s="1"/>
  <c r="E1442" i="5" s="1"/>
  <c r="H1443" i="5"/>
  <c r="F1443" i="5" s="1"/>
  <c r="E1443" i="5" s="1"/>
  <c r="H1444" i="5"/>
  <c r="F1444" i="5" s="1"/>
  <c r="E1444" i="5" s="1"/>
  <c r="H1445" i="5"/>
  <c r="F1445" i="5" s="1"/>
  <c r="E1445" i="5" s="1"/>
  <c r="H1446" i="5"/>
  <c r="F1446" i="5" s="1"/>
  <c r="E1446" i="5" s="1"/>
  <c r="H1447" i="5"/>
  <c r="F1447" i="5" s="1"/>
  <c r="E1447" i="5" s="1"/>
  <c r="H1448" i="5"/>
  <c r="F1448" i="5" s="1"/>
  <c r="E1448" i="5" s="1"/>
  <c r="H1449" i="5"/>
  <c r="F1449" i="5" s="1"/>
  <c r="E1449" i="5" s="1"/>
  <c r="H1450" i="5"/>
  <c r="F1450" i="5" s="1"/>
  <c r="E1450" i="5" s="1"/>
  <c r="H1451" i="5"/>
  <c r="F1451" i="5" s="1"/>
  <c r="E1451" i="5" s="1"/>
  <c r="H1452" i="5"/>
  <c r="F1452" i="5" s="1"/>
  <c r="E1452" i="5" s="1"/>
  <c r="H1453" i="5"/>
  <c r="F1453" i="5" s="1"/>
  <c r="E1453" i="5" s="1"/>
  <c r="H1454" i="5"/>
  <c r="F1454" i="5" s="1"/>
  <c r="E1454" i="5" s="1"/>
  <c r="H1455" i="5"/>
  <c r="F1455" i="5" s="1"/>
  <c r="E1455" i="5" s="1"/>
  <c r="H1456" i="5"/>
  <c r="F1456" i="5" s="1"/>
  <c r="E1456" i="5" s="1"/>
  <c r="H1457" i="5"/>
  <c r="F1457" i="5" s="1"/>
  <c r="E1457" i="5" s="1"/>
  <c r="H1458" i="5"/>
  <c r="F1458" i="5" s="1"/>
  <c r="E1458" i="5" s="1"/>
  <c r="H1459" i="5"/>
  <c r="F1459" i="5" s="1"/>
  <c r="E1459" i="5" s="1"/>
  <c r="H1460" i="5"/>
  <c r="F1460" i="5" s="1"/>
  <c r="E1460" i="5" s="1"/>
  <c r="H1461" i="5"/>
  <c r="F1461" i="5" s="1"/>
  <c r="E1461" i="5" s="1"/>
  <c r="H1462" i="5"/>
  <c r="F1462" i="5" s="1"/>
  <c r="E1462" i="5" s="1"/>
  <c r="H1463" i="5"/>
  <c r="F1463" i="5" s="1"/>
  <c r="E1463" i="5" s="1"/>
  <c r="H1464" i="5"/>
  <c r="F1464" i="5" s="1"/>
  <c r="E1464" i="5" s="1"/>
  <c r="H1465" i="5"/>
  <c r="F1465" i="5" s="1"/>
  <c r="E1465" i="5" s="1"/>
  <c r="H1466" i="5"/>
  <c r="F1466" i="5" s="1"/>
  <c r="E1466" i="5" s="1"/>
  <c r="H1467" i="5"/>
  <c r="F1467" i="5" s="1"/>
  <c r="E1467" i="5" s="1"/>
  <c r="H1468" i="5"/>
  <c r="F1468" i="5" s="1"/>
  <c r="E1468" i="5" s="1"/>
  <c r="H1469" i="5"/>
  <c r="F1469" i="5" s="1"/>
  <c r="E1469" i="5" s="1"/>
  <c r="H1470" i="5"/>
  <c r="F1470" i="5" s="1"/>
  <c r="E1470" i="5" s="1"/>
  <c r="H1471" i="5"/>
  <c r="F1471" i="5" s="1"/>
  <c r="E1471" i="5" s="1"/>
  <c r="H1472" i="5"/>
  <c r="F1472" i="5" s="1"/>
  <c r="E1472" i="5" s="1"/>
  <c r="H1473" i="5"/>
  <c r="F1473" i="5" s="1"/>
  <c r="E1473" i="5" s="1"/>
  <c r="H1474" i="5"/>
  <c r="F1474" i="5" s="1"/>
  <c r="E1474" i="5" s="1"/>
  <c r="H1475" i="5"/>
  <c r="F1475" i="5" s="1"/>
  <c r="E1475" i="5" s="1"/>
  <c r="H1476" i="5"/>
  <c r="F1476" i="5" s="1"/>
  <c r="E1476" i="5" s="1"/>
  <c r="H1477" i="5"/>
  <c r="F1477" i="5" s="1"/>
  <c r="E1477" i="5" s="1"/>
  <c r="H1478" i="5"/>
  <c r="F1478" i="5" s="1"/>
  <c r="E1478" i="5" s="1"/>
  <c r="H1479" i="5"/>
  <c r="F1479" i="5" s="1"/>
  <c r="E1479" i="5" s="1"/>
  <c r="H1480" i="5"/>
  <c r="F1480" i="5" s="1"/>
  <c r="E1480" i="5" s="1"/>
  <c r="H1481" i="5"/>
  <c r="F1481" i="5" s="1"/>
  <c r="E1481" i="5" s="1"/>
  <c r="H1482" i="5"/>
  <c r="F1482" i="5" s="1"/>
  <c r="E1482" i="5" s="1"/>
  <c r="H1483" i="5"/>
  <c r="F1483" i="5" s="1"/>
  <c r="E1483" i="5" s="1"/>
  <c r="H1484" i="5"/>
  <c r="F1484" i="5" s="1"/>
  <c r="E1484" i="5" s="1"/>
  <c r="H1485" i="5"/>
  <c r="F1485" i="5" s="1"/>
  <c r="E1485" i="5" s="1"/>
  <c r="H1486" i="5"/>
  <c r="F1486" i="5" s="1"/>
  <c r="E1486" i="5" s="1"/>
  <c r="H1487" i="5"/>
  <c r="F1487" i="5" s="1"/>
  <c r="E1487" i="5" s="1"/>
  <c r="H1488" i="5"/>
  <c r="F1488" i="5" s="1"/>
  <c r="E1488" i="5" s="1"/>
  <c r="H1489" i="5"/>
  <c r="F1489" i="5" s="1"/>
  <c r="E1489" i="5" s="1"/>
  <c r="H1490" i="5"/>
  <c r="F1490" i="5" s="1"/>
  <c r="E1490" i="5" s="1"/>
  <c r="H1491" i="5"/>
  <c r="F1491" i="5" s="1"/>
  <c r="E1491" i="5" s="1"/>
  <c r="H1492" i="5"/>
  <c r="F1492" i="5" s="1"/>
  <c r="E1492" i="5" s="1"/>
  <c r="H1493" i="5"/>
  <c r="F1493" i="5" s="1"/>
  <c r="E1493" i="5" s="1"/>
  <c r="H1494" i="5"/>
  <c r="F1494" i="5" s="1"/>
  <c r="E1494" i="5" s="1"/>
  <c r="H1495" i="5"/>
  <c r="F1495" i="5" s="1"/>
  <c r="E1495" i="5" s="1"/>
  <c r="H1496" i="5"/>
  <c r="F1496" i="5" s="1"/>
  <c r="E1496" i="5" s="1"/>
  <c r="H1497" i="5"/>
  <c r="F1497" i="5" s="1"/>
  <c r="E1497" i="5" s="1"/>
  <c r="H1498" i="5"/>
  <c r="F1498" i="5" s="1"/>
  <c r="E1498" i="5" s="1"/>
  <c r="H1499" i="5"/>
  <c r="F1499" i="5" s="1"/>
  <c r="E1499" i="5" s="1"/>
  <c r="H1500" i="5"/>
  <c r="F1500" i="5" s="1"/>
  <c r="E1500" i="5" s="1"/>
  <c r="H1501" i="5"/>
  <c r="F1501" i="5" s="1"/>
  <c r="E1501" i="5" s="1"/>
  <c r="H1502" i="5"/>
  <c r="F1502" i="5" s="1"/>
  <c r="E1502" i="5" s="1"/>
  <c r="H1503" i="5"/>
  <c r="F1503" i="5" s="1"/>
  <c r="E1503" i="5" s="1"/>
  <c r="H1504" i="5"/>
  <c r="F1504" i="5" s="1"/>
  <c r="E1504" i="5" s="1"/>
  <c r="H1505" i="5"/>
  <c r="F1505" i="5" s="1"/>
  <c r="E1505" i="5" s="1"/>
  <c r="H1506" i="5"/>
  <c r="F1506" i="5" s="1"/>
  <c r="E1506" i="5" s="1"/>
  <c r="H1507" i="5"/>
  <c r="F1507" i="5" s="1"/>
  <c r="E1507" i="5" s="1"/>
  <c r="H1508" i="5"/>
  <c r="F1508" i="5" s="1"/>
  <c r="E1508" i="5" s="1"/>
  <c r="H1509" i="5"/>
  <c r="F1509" i="5" s="1"/>
  <c r="E1509" i="5" s="1"/>
  <c r="H1510" i="5"/>
  <c r="F1510" i="5" s="1"/>
  <c r="E1510" i="5" s="1"/>
  <c r="H1511" i="5"/>
  <c r="F1511" i="5" s="1"/>
  <c r="E1511" i="5" s="1"/>
  <c r="H1512" i="5"/>
  <c r="F1512" i="5" s="1"/>
  <c r="E1512" i="5" s="1"/>
  <c r="H1513" i="5"/>
  <c r="F1513" i="5" s="1"/>
  <c r="E1513" i="5" s="1"/>
  <c r="H1514" i="5"/>
  <c r="F1514" i="5" s="1"/>
  <c r="E1514" i="5" s="1"/>
  <c r="H1515" i="5"/>
  <c r="F1515" i="5" s="1"/>
  <c r="E1515" i="5" s="1"/>
  <c r="H1516" i="5"/>
  <c r="F1516" i="5" s="1"/>
  <c r="E1516" i="5" s="1"/>
  <c r="H1517" i="5"/>
  <c r="F1517" i="5" s="1"/>
  <c r="E1517" i="5" s="1"/>
  <c r="H1518" i="5"/>
  <c r="F1518" i="5" s="1"/>
  <c r="E1518" i="5" s="1"/>
  <c r="H1519" i="5"/>
  <c r="F1519" i="5" s="1"/>
  <c r="E1519" i="5" s="1"/>
  <c r="H1520" i="5"/>
  <c r="F1520" i="5" s="1"/>
  <c r="E1520" i="5" s="1"/>
  <c r="H1521" i="5"/>
  <c r="F1521" i="5" s="1"/>
  <c r="E1521" i="5" s="1"/>
  <c r="H1522" i="5"/>
  <c r="F1522" i="5" s="1"/>
  <c r="E1522" i="5" s="1"/>
  <c r="H1523" i="5"/>
  <c r="F1523" i="5" s="1"/>
  <c r="E1523" i="5" s="1"/>
  <c r="H1524" i="5"/>
  <c r="F1524" i="5" s="1"/>
  <c r="E1524" i="5" s="1"/>
  <c r="H1525" i="5"/>
  <c r="F1525" i="5" s="1"/>
  <c r="E1525" i="5" s="1"/>
  <c r="H1526" i="5"/>
  <c r="F1526" i="5" s="1"/>
  <c r="E1526" i="5" s="1"/>
  <c r="H1527" i="5"/>
  <c r="F1527" i="5" s="1"/>
  <c r="E1527" i="5" s="1"/>
  <c r="H1528" i="5"/>
  <c r="F1528" i="5" s="1"/>
  <c r="E1528" i="5" s="1"/>
  <c r="H1529" i="5"/>
  <c r="F1529" i="5" s="1"/>
  <c r="E1529" i="5" s="1"/>
  <c r="H1530" i="5"/>
  <c r="F1530" i="5" s="1"/>
  <c r="E1530" i="5" s="1"/>
  <c r="H1531" i="5"/>
  <c r="F1531" i="5" s="1"/>
  <c r="E1531" i="5" s="1"/>
  <c r="H1532" i="5"/>
  <c r="F1532" i="5" s="1"/>
  <c r="E1532" i="5" s="1"/>
  <c r="H1533" i="5"/>
  <c r="F1533" i="5" s="1"/>
  <c r="E1533" i="5" s="1"/>
  <c r="H1534" i="5"/>
  <c r="F1534" i="5" s="1"/>
  <c r="E1534" i="5" s="1"/>
  <c r="H1535" i="5"/>
  <c r="F1535" i="5" s="1"/>
  <c r="E1535" i="5" s="1"/>
  <c r="H1536" i="5"/>
  <c r="F1536" i="5" s="1"/>
  <c r="E1536" i="5" s="1"/>
  <c r="H1537" i="5"/>
  <c r="F1537" i="5" s="1"/>
  <c r="E1537" i="5" s="1"/>
  <c r="H1538" i="5"/>
  <c r="F1538" i="5" s="1"/>
  <c r="E1538" i="5" s="1"/>
  <c r="H1539" i="5"/>
  <c r="F1539" i="5" s="1"/>
  <c r="E1539" i="5" s="1"/>
  <c r="H1540" i="5"/>
  <c r="F1540" i="5" s="1"/>
  <c r="E1540" i="5" s="1"/>
  <c r="H1541" i="5"/>
  <c r="F1541" i="5" s="1"/>
  <c r="E1541" i="5" s="1"/>
  <c r="H1542" i="5"/>
  <c r="F1542" i="5" s="1"/>
  <c r="E1542" i="5" s="1"/>
  <c r="H1543" i="5"/>
  <c r="F1543" i="5" s="1"/>
  <c r="E1543" i="5" s="1"/>
  <c r="H1544" i="5"/>
  <c r="F1544" i="5" s="1"/>
  <c r="E1544" i="5" s="1"/>
  <c r="H1545" i="5"/>
  <c r="F1545" i="5" s="1"/>
  <c r="E1545" i="5" s="1"/>
  <c r="H1546" i="5"/>
  <c r="F1546" i="5" s="1"/>
  <c r="E1546" i="5" s="1"/>
  <c r="H1547" i="5"/>
  <c r="F1547" i="5" s="1"/>
  <c r="E1547" i="5" s="1"/>
  <c r="H1548" i="5"/>
  <c r="F1548" i="5" s="1"/>
  <c r="E1548" i="5" s="1"/>
  <c r="H1549" i="5"/>
  <c r="F1549" i="5" s="1"/>
  <c r="E1549" i="5" s="1"/>
  <c r="H1550" i="5"/>
  <c r="F1550" i="5" s="1"/>
  <c r="E1550" i="5" s="1"/>
  <c r="H1551" i="5"/>
  <c r="F1551" i="5" s="1"/>
  <c r="E1551" i="5" s="1"/>
  <c r="H1552" i="5"/>
  <c r="F1552" i="5" s="1"/>
  <c r="E1552" i="5" s="1"/>
  <c r="H1553" i="5"/>
  <c r="F1553" i="5" s="1"/>
  <c r="E1553" i="5" s="1"/>
  <c r="H1554" i="5"/>
  <c r="F1554" i="5" s="1"/>
  <c r="E1554" i="5" s="1"/>
  <c r="H1555" i="5"/>
  <c r="F1555" i="5" s="1"/>
  <c r="E1555" i="5" s="1"/>
  <c r="H1556" i="5"/>
  <c r="F1556" i="5" s="1"/>
  <c r="E1556" i="5" s="1"/>
  <c r="H1557" i="5"/>
  <c r="F1557" i="5" s="1"/>
  <c r="E1557" i="5" s="1"/>
  <c r="H1558" i="5"/>
  <c r="F1558" i="5" s="1"/>
  <c r="E1558" i="5" s="1"/>
  <c r="H1559" i="5"/>
  <c r="F1559" i="5" s="1"/>
  <c r="E1559" i="5" s="1"/>
  <c r="H1560" i="5"/>
  <c r="F1560" i="5" s="1"/>
  <c r="E1560" i="5" s="1"/>
  <c r="H1561" i="5"/>
  <c r="F1561" i="5" s="1"/>
  <c r="E1561" i="5" s="1"/>
  <c r="H1562" i="5"/>
  <c r="F1562" i="5" s="1"/>
  <c r="E1562" i="5" s="1"/>
  <c r="H1563" i="5"/>
  <c r="F1563" i="5" s="1"/>
  <c r="E1563" i="5" s="1"/>
  <c r="H1564" i="5"/>
  <c r="F1564" i="5" s="1"/>
  <c r="E1564" i="5" s="1"/>
  <c r="H1565" i="5"/>
  <c r="F1565" i="5" s="1"/>
  <c r="E1565" i="5" s="1"/>
  <c r="H1566" i="5"/>
  <c r="F1566" i="5" s="1"/>
  <c r="E1566" i="5" s="1"/>
  <c r="H1567" i="5"/>
  <c r="F1567" i="5" s="1"/>
  <c r="E1567" i="5" s="1"/>
  <c r="H1568" i="5"/>
  <c r="F1568" i="5" s="1"/>
  <c r="E1568" i="5" s="1"/>
  <c r="H1569" i="5"/>
  <c r="F1569" i="5" s="1"/>
  <c r="E1569" i="5" s="1"/>
  <c r="H1570" i="5"/>
  <c r="F1570" i="5" s="1"/>
  <c r="E1570" i="5" s="1"/>
  <c r="H1571" i="5"/>
  <c r="F1571" i="5" s="1"/>
  <c r="E1571" i="5" s="1"/>
  <c r="H1572" i="5"/>
  <c r="F1572" i="5" s="1"/>
  <c r="E1572" i="5" s="1"/>
  <c r="H1573" i="5"/>
  <c r="F1573" i="5" s="1"/>
  <c r="E1573" i="5" s="1"/>
  <c r="H1574" i="5"/>
  <c r="F1574" i="5" s="1"/>
  <c r="E1574" i="5" s="1"/>
  <c r="H1575" i="5"/>
  <c r="F1575" i="5" s="1"/>
  <c r="E1575" i="5" s="1"/>
  <c r="H1576" i="5"/>
  <c r="F1576" i="5" s="1"/>
  <c r="E1576" i="5" s="1"/>
  <c r="H1577" i="5"/>
  <c r="F1577" i="5" s="1"/>
  <c r="E1577" i="5" s="1"/>
  <c r="H1578" i="5"/>
  <c r="F1578" i="5" s="1"/>
  <c r="E1578" i="5" s="1"/>
  <c r="H1579" i="5"/>
  <c r="F1579" i="5" s="1"/>
  <c r="E1579" i="5" s="1"/>
  <c r="H1580" i="5"/>
  <c r="F1580" i="5" s="1"/>
  <c r="E1580" i="5" s="1"/>
  <c r="H1581" i="5"/>
  <c r="F1581" i="5" s="1"/>
  <c r="E1581" i="5" s="1"/>
  <c r="H1582" i="5"/>
  <c r="F1582" i="5" s="1"/>
  <c r="E1582" i="5" s="1"/>
  <c r="H1583" i="5"/>
  <c r="F1583" i="5" s="1"/>
  <c r="E1583" i="5" s="1"/>
  <c r="H1584" i="5"/>
  <c r="F1584" i="5" s="1"/>
  <c r="E1584" i="5" s="1"/>
  <c r="H1585" i="5"/>
  <c r="F1585" i="5" s="1"/>
  <c r="E1585" i="5" s="1"/>
  <c r="H1586" i="5"/>
  <c r="F1586" i="5" s="1"/>
  <c r="E1586" i="5" s="1"/>
  <c r="H1587" i="5"/>
  <c r="F1587" i="5" s="1"/>
  <c r="E1587" i="5" s="1"/>
  <c r="H1588" i="5"/>
  <c r="F1588" i="5" s="1"/>
  <c r="E1588" i="5" s="1"/>
  <c r="H1589" i="5"/>
  <c r="F1589" i="5" s="1"/>
  <c r="E1589" i="5" s="1"/>
  <c r="H1590" i="5"/>
  <c r="F1590" i="5" s="1"/>
  <c r="E1590" i="5" s="1"/>
  <c r="H1591" i="5"/>
  <c r="F1591" i="5" s="1"/>
  <c r="E1591" i="5" s="1"/>
  <c r="H1592" i="5"/>
  <c r="F1592" i="5" s="1"/>
  <c r="E1592" i="5" s="1"/>
  <c r="H1593" i="5"/>
  <c r="F1593" i="5" s="1"/>
  <c r="E1593" i="5" s="1"/>
  <c r="H1594" i="5"/>
  <c r="F1594" i="5" s="1"/>
  <c r="E1594" i="5" s="1"/>
  <c r="H1595" i="5"/>
  <c r="F1595" i="5" s="1"/>
  <c r="E1595" i="5" s="1"/>
  <c r="H1596" i="5"/>
  <c r="F1596" i="5" s="1"/>
  <c r="E1596" i="5" s="1"/>
  <c r="H1597" i="5"/>
  <c r="F1597" i="5" s="1"/>
  <c r="E1597" i="5" s="1"/>
  <c r="H1598" i="5"/>
  <c r="F1598" i="5" s="1"/>
  <c r="E1598" i="5" s="1"/>
  <c r="H1599" i="5"/>
  <c r="F1599" i="5" s="1"/>
  <c r="E1599" i="5" s="1"/>
  <c r="H1600" i="5"/>
  <c r="F1600" i="5" s="1"/>
  <c r="E1600" i="5" s="1"/>
  <c r="H1601" i="5"/>
  <c r="F1601" i="5" s="1"/>
  <c r="E1601" i="5" s="1"/>
  <c r="H1602" i="5"/>
  <c r="F1602" i="5" s="1"/>
  <c r="E1602" i="5" s="1"/>
  <c r="H1603" i="5"/>
  <c r="F1603" i="5" s="1"/>
  <c r="E1603" i="5" s="1"/>
  <c r="H1604" i="5"/>
  <c r="F1604" i="5" s="1"/>
  <c r="E1604" i="5" s="1"/>
  <c r="H1605" i="5"/>
  <c r="F1605" i="5" s="1"/>
  <c r="E1605" i="5" s="1"/>
  <c r="H1606" i="5"/>
  <c r="F1606" i="5" s="1"/>
  <c r="E1606" i="5" s="1"/>
  <c r="H1607" i="5"/>
  <c r="F1607" i="5" s="1"/>
  <c r="E1607" i="5" s="1"/>
  <c r="H1608" i="5"/>
  <c r="F1608" i="5" s="1"/>
  <c r="E1608" i="5" s="1"/>
  <c r="H1609" i="5"/>
  <c r="F1609" i="5" s="1"/>
  <c r="E1609" i="5" s="1"/>
  <c r="H1610" i="5"/>
  <c r="F1610" i="5" s="1"/>
  <c r="E1610" i="5" s="1"/>
  <c r="H1611" i="5"/>
  <c r="F1611" i="5" s="1"/>
  <c r="E1611" i="5" s="1"/>
  <c r="H1612" i="5"/>
  <c r="F1612" i="5" s="1"/>
  <c r="E1612" i="5" s="1"/>
  <c r="H1613" i="5"/>
  <c r="F1613" i="5" s="1"/>
  <c r="E1613" i="5" s="1"/>
  <c r="H1614" i="5"/>
  <c r="F1614" i="5" s="1"/>
  <c r="E1614" i="5" s="1"/>
  <c r="H1615" i="5"/>
  <c r="F1615" i="5" s="1"/>
  <c r="E1615" i="5" s="1"/>
  <c r="H1616" i="5"/>
  <c r="F1616" i="5" s="1"/>
  <c r="E1616" i="5" s="1"/>
  <c r="H1617" i="5"/>
  <c r="F1617" i="5" s="1"/>
  <c r="E1617" i="5" s="1"/>
  <c r="H1618" i="5"/>
  <c r="F1618" i="5" s="1"/>
  <c r="E1618" i="5" s="1"/>
  <c r="H1619" i="5"/>
  <c r="F1619" i="5" s="1"/>
  <c r="E1619" i="5" s="1"/>
  <c r="H1620" i="5"/>
  <c r="F1620" i="5" s="1"/>
  <c r="E1620" i="5" s="1"/>
  <c r="H1621" i="5"/>
  <c r="F1621" i="5" s="1"/>
  <c r="E1621" i="5" s="1"/>
  <c r="H1622" i="5"/>
  <c r="F1622" i="5" s="1"/>
  <c r="E1622" i="5" s="1"/>
  <c r="H1623" i="5"/>
  <c r="F1623" i="5" s="1"/>
  <c r="E1623" i="5" s="1"/>
  <c r="H1624" i="5"/>
  <c r="F1624" i="5" s="1"/>
  <c r="E1624" i="5" s="1"/>
  <c r="H1625" i="5"/>
  <c r="F1625" i="5" s="1"/>
  <c r="E1625" i="5" s="1"/>
  <c r="H1626" i="5"/>
  <c r="F1626" i="5" s="1"/>
  <c r="E1626" i="5" s="1"/>
  <c r="H1627" i="5"/>
  <c r="F1627" i="5" s="1"/>
  <c r="E1627" i="5" s="1"/>
  <c r="H1628" i="5"/>
  <c r="F1628" i="5" s="1"/>
  <c r="E1628" i="5" s="1"/>
  <c r="H1629" i="5"/>
  <c r="F1629" i="5" s="1"/>
  <c r="E1629" i="5" s="1"/>
  <c r="H1630" i="5"/>
  <c r="F1630" i="5" s="1"/>
  <c r="E1630" i="5" s="1"/>
  <c r="H1631" i="5"/>
  <c r="F1631" i="5" s="1"/>
  <c r="E1631" i="5" s="1"/>
  <c r="H1632" i="5"/>
  <c r="F1632" i="5" s="1"/>
  <c r="E1632" i="5" s="1"/>
  <c r="H1633" i="5"/>
  <c r="F1633" i="5" s="1"/>
  <c r="E1633" i="5" s="1"/>
  <c r="H1634" i="5"/>
  <c r="F1634" i="5" s="1"/>
  <c r="E1634" i="5" s="1"/>
  <c r="H1635" i="5"/>
  <c r="F1635" i="5" s="1"/>
  <c r="E1635" i="5" s="1"/>
  <c r="H1636" i="5"/>
  <c r="F1636" i="5" s="1"/>
  <c r="E1636" i="5" s="1"/>
  <c r="H1637" i="5"/>
  <c r="F1637" i="5" s="1"/>
  <c r="E1637" i="5" s="1"/>
  <c r="H1638" i="5"/>
  <c r="F1638" i="5" s="1"/>
  <c r="E1638" i="5" s="1"/>
  <c r="H1639" i="5"/>
  <c r="F1639" i="5" s="1"/>
  <c r="E1639" i="5" s="1"/>
  <c r="H1640" i="5"/>
  <c r="F1640" i="5" s="1"/>
  <c r="E1640" i="5" s="1"/>
  <c r="H1641" i="5"/>
  <c r="F1641" i="5" s="1"/>
  <c r="E1641" i="5" s="1"/>
  <c r="H1642" i="5"/>
  <c r="F1642" i="5" s="1"/>
  <c r="E1642" i="5" s="1"/>
  <c r="H1643" i="5"/>
  <c r="F1643" i="5" s="1"/>
  <c r="E1643" i="5" s="1"/>
  <c r="H1644" i="5"/>
  <c r="F1644" i="5" s="1"/>
  <c r="E1644" i="5" s="1"/>
  <c r="H1645" i="5"/>
  <c r="F1645" i="5" s="1"/>
  <c r="E1645" i="5" s="1"/>
  <c r="H1646" i="5"/>
  <c r="F1646" i="5" s="1"/>
  <c r="E1646" i="5" s="1"/>
  <c r="H1647" i="5"/>
  <c r="F1647" i="5" s="1"/>
  <c r="E1647" i="5" s="1"/>
  <c r="H1648" i="5"/>
  <c r="F1648" i="5" s="1"/>
  <c r="E1648" i="5" s="1"/>
  <c r="H1649" i="5"/>
  <c r="F1649" i="5" s="1"/>
  <c r="E1649" i="5" s="1"/>
  <c r="H1650" i="5"/>
  <c r="F1650" i="5" s="1"/>
  <c r="E1650" i="5" s="1"/>
  <c r="H1651" i="5"/>
  <c r="F1651" i="5" s="1"/>
  <c r="E1651" i="5" s="1"/>
  <c r="H1652" i="5"/>
  <c r="F1652" i="5" s="1"/>
  <c r="E1652" i="5" s="1"/>
  <c r="H1653" i="5"/>
  <c r="F1653" i="5" s="1"/>
  <c r="E1653" i="5" s="1"/>
  <c r="H1654" i="5"/>
  <c r="F1654" i="5" s="1"/>
  <c r="E1654" i="5" s="1"/>
  <c r="H1655" i="5"/>
  <c r="F1655" i="5" s="1"/>
  <c r="E1655" i="5" s="1"/>
  <c r="H1656" i="5"/>
  <c r="F1656" i="5" s="1"/>
  <c r="E1656" i="5" s="1"/>
  <c r="H1657" i="5"/>
  <c r="F1657" i="5" s="1"/>
  <c r="E1657" i="5" s="1"/>
  <c r="H1658" i="5"/>
  <c r="F1658" i="5" s="1"/>
  <c r="E1658" i="5" s="1"/>
  <c r="H1659" i="5"/>
  <c r="F1659" i="5" s="1"/>
  <c r="E1659" i="5" s="1"/>
  <c r="H1660" i="5"/>
  <c r="F1660" i="5" s="1"/>
  <c r="E1660" i="5" s="1"/>
  <c r="H1661" i="5"/>
  <c r="F1661" i="5" s="1"/>
  <c r="E1661" i="5" s="1"/>
  <c r="H1662" i="5"/>
  <c r="F1662" i="5" s="1"/>
  <c r="E1662" i="5" s="1"/>
  <c r="H1663" i="5"/>
  <c r="F1663" i="5" s="1"/>
  <c r="E1663" i="5" s="1"/>
  <c r="H1664" i="5"/>
  <c r="F1664" i="5" s="1"/>
  <c r="E1664" i="5" s="1"/>
  <c r="H1665" i="5"/>
  <c r="F1665" i="5" s="1"/>
  <c r="E1665" i="5" s="1"/>
  <c r="H1666" i="5"/>
  <c r="F1666" i="5" s="1"/>
  <c r="E1666" i="5" s="1"/>
  <c r="H1667" i="5"/>
  <c r="F1667" i="5" s="1"/>
  <c r="E1667" i="5" s="1"/>
  <c r="H1668" i="5"/>
  <c r="F1668" i="5" s="1"/>
  <c r="E1668" i="5" s="1"/>
  <c r="H1669" i="5"/>
  <c r="F1669" i="5" s="1"/>
  <c r="E1669" i="5" s="1"/>
  <c r="H1670" i="5"/>
  <c r="F1670" i="5" s="1"/>
  <c r="E1670" i="5" s="1"/>
  <c r="H1671" i="5"/>
  <c r="F1671" i="5" s="1"/>
  <c r="E1671" i="5" s="1"/>
  <c r="H1672" i="5"/>
  <c r="F1672" i="5" s="1"/>
  <c r="E1672" i="5" s="1"/>
  <c r="H1673" i="5"/>
  <c r="F1673" i="5" s="1"/>
  <c r="E1673" i="5" s="1"/>
  <c r="H1674" i="5"/>
  <c r="F1674" i="5" s="1"/>
  <c r="E1674" i="5" s="1"/>
  <c r="H1675" i="5"/>
  <c r="F1675" i="5" s="1"/>
  <c r="E1675" i="5" s="1"/>
  <c r="H1676" i="5"/>
  <c r="F1676" i="5" s="1"/>
  <c r="E1676" i="5" s="1"/>
  <c r="H1677" i="5"/>
  <c r="F1677" i="5" s="1"/>
  <c r="E1677" i="5" s="1"/>
  <c r="H1678" i="5"/>
  <c r="F1678" i="5" s="1"/>
  <c r="E1678" i="5" s="1"/>
  <c r="H1679" i="5"/>
  <c r="F1679" i="5" s="1"/>
  <c r="E1679" i="5" s="1"/>
  <c r="H1680" i="5"/>
  <c r="F1680" i="5" s="1"/>
  <c r="E1680" i="5" s="1"/>
  <c r="H1681" i="5"/>
  <c r="F1681" i="5" s="1"/>
  <c r="E1681" i="5" s="1"/>
  <c r="H1682" i="5"/>
  <c r="F1682" i="5" s="1"/>
  <c r="E1682" i="5" s="1"/>
  <c r="H1683" i="5"/>
  <c r="F1683" i="5" s="1"/>
  <c r="E1683" i="5" s="1"/>
  <c r="H1684" i="5"/>
  <c r="F1684" i="5" s="1"/>
  <c r="E1684" i="5" s="1"/>
  <c r="H1685" i="5"/>
  <c r="F1685" i="5" s="1"/>
  <c r="E1685" i="5" s="1"/>
  <c r="H1686" i="5"/>
  <c r="F1686" i="5" s="1"/>
  <c r="E1686" i="5" s="1"/>
  <c r="H1687" i="5"/>
  <c r="F1687" i="5" s="1"/>
  <c r="E1687" i="5" s="1"/>
  <c r="H1688" i="5"/>
  <c r="F1688" i="5" s="1"/>
  <c r="E1688" i="5" s="1"/>
  <c r="H1689" i="5"/>
  <c r="F1689" i="5" s="1"/>
  <c r="E1689" i="5" s="1"/>
  <c r="H1690" i="5"/>
  <c r="F1690" i="5" s="1"/>
  <c r="E1690" i="5" s="1"/>
  <c r="H1691" i="5"/>
  <c r="F1691" i="5" s="1"/>
  <c r="E1691" i="5" s="1"/>
  <c r="H1692" i="5"/>
  <c r="F1692" i="5" s="1"/>
  <c r="E1692" i="5" s="1"/>
  <c r="H1693" i="5"/>
  <c r="F1693" i="5" s="1"/>
  <c r="E1693" i="5" s="1"/>
  <c r="H1694" i="5"/>
  <c r="F1694" i="5" s="1"/>
  <c r="E1694" i="5" s="1"/>
  <c r="H1695" i="5"/>
  <c r="F1695" i="5" s="1"/>
  <c r="E1695" i="5" s="1"/>
  <c r="H1696" i="5"/>
  <c r="F1696" i="5" s="1"/>
  <c r="E1696" i="5" s="1"/>
  <c r="H1697" i="5"/>
  <c r="F1697" i="5" s="1"/>
  <c r="E1697" i="5" s="1"/>
  <c r="H1698" i="5"/>
  <c r="F1698" i="5" s="1"/>
  <c r="E1698" i="5" s="1"/>
  <c r="H1699" i="5"/>
  <c r="F1699" i="5" s="1"/>
  <c r="E1699" i="5" s="1"/>
  <c r="H1700" i="5"/>
  <c r="F1700" i="5" s="1"/>
  <c r="E1700" i="5" s="1"/>
  <c r="H1701" i="5"/>
  <c r="F1701" i="5" s="1"/>
  <c r="E1701" i="5" s="1"/>
  <c r="H1702" i="5"/>
  <c r="F1702" i="5" s="1"/>
  <c r="E1702" i="5" s="1"/>
  <c r="H1703" i="5"/>
  <c r="F1703" i="5" s="1"/>
  <c r="E1703" i="5" s="1"/>
  <c r="H1704" i="5"/>
  <c r="F1704" i="5" s="1"/>
  <c r="E1704" i="5" s="1"/>
  <c r="H1705" i="5"/>
  <c r="F1705" i="5" s="1"/>
  <c r="E1705" i="5" s="1"/>
  <c r="H1706" i="5"/>
  <c r="F1706" i="5" s="1"/>
  <c r="E1706" i="5" s="1"/>
  <c r="H1707" i="5"/>
  <c r="F1707" i="5" s="1"/>
  <c r="E1707" i="5" s="1"/>
  <c r="H1708" i="5"/>
  <c r="F1708" i="5" s="1"/>
  <c r="E1708" i="5" s="1"/>
  <c r="H1709" i="5"/>
  <c r="F1709" i="5" s="1"/>
  <c r="E1709" i="5" s="1"/>
  <c r="H1710" i="5"/>
  <c r="F1710" i="5" s="1"/>
  <c r="E1710" i="5" s="1"/>
  <c r="H1711" i="5"/>
  <c r="F1711" i="5" s="1"/>
  <c r="E1711" i="5" s="1"/>
  <c r="H1712" i="5"/>
  <c r="F1712" i="5" s="1"/>
  <c r="E1712" i="5" s="1"/>
  <c r="H1713" i="5"/>
  <c r="F1713" i="5" s="1"/>
  <c r="E1713" i="5" s="1"/>
  <c r="H1714" i="5"/>
  <c r="F1714" i="5" s="1"/>
  <c r="E1714" i="5" s="1"/>
  <c r="H1715" i="5"/>
  <c r="F1715" i="5" s="1"/>
  <c r="E1715" i="5" s="1"/>
  <c r="H1716" i="5"/>
  <c r="F1716" i="5" s="1"/>
  <c r="E1716" i="5" s="1"/>
  <c r="H1717" i="5"/>
  <c r="F1717" i="5" s="1"/>
  <c r="E1717" i="5" s="1"/>
  <c r="H1718" i="5"/>
  <c r="F1718" i="5" s="1"/>
  <c r="E1718" i="5" s="1"/>
  <c r="H1719" i="5"/>
  <c r="F1719" i="5" s="1"/>
  <c r="E1719" i="5" s="1"/>
  <c r="H1720" i="5"/>
  <c r="F1720" i="5" s="1"/>
  <c r="E1720" i="5" s="1"/>
  <c r="H1721" i="5"/>
  <c r="F1721" i="5" s="1"/>
  <c r="E1721" i="5" s="1"/>
  <c r="H1722" i="5"/>
  <c r="F1722" i="5" s="1"/>
  <c r="E1722" i="5" s="1"/>
  <c r="H1723" i="5"/>
  <c r="F1723" i="5" s="1"/>
  <c r="E1723" i="5" s="1"/>
  <c r="H1724" i="5"/>
  <c r="F1724" i="5" s="1"/>
  <c r="E1724" i="5" s="1"/>
  <c r="H1725" i="5"/>
  <c r="F1725" i="5" s="1"/>
  <c r="E1725" i="5" s="1"/>
  <c r="H1726" i="5"/>
  <c r="F1726" i="5" s="1"/>
  <c r="E1726" i="5" s="1"/>
  <c r="H1727" i="5"/>
  <c r="F1727" i="5" s="1"/>
  <c r="E1727" i="5" s="1"/>
  <c r="H1728" i="5"/>
  <c r="F1728" i="5" s="1"/>
  <c r="E1728" i="5" s="1"/>
  <c r="H1729" i="5"/>
  <c r="F1729" i="5" s="1"/>
  <c r="E1729" i="5" s="1"/>
  <c r="H1730" i="5"/>
  <c r="F1730" i="5" s="1"/>
  <c r="E1730" i="5" s="1"/>
  <c r="H1731" i="5"/>
  <c r="F1731" i="5" s="1"/>
  <c r="E1731" i="5" s="1"/>
  <c r="H1732" i="5"/>
  <c r="F1732" i="5" s="1"/>
  <c r="E1732" i="5" s="1"/>
  <c r="H1733" i="5"/>
  <c r="F1733" i="5" s="1"/>
  <c r="E1733" i="5" s="1"/>
  <c r="H1734" i="5"/>
  <c r="F1734" i="5" s="1"/>
  <c r="E1734" i="5" s="1"/>
  <c r="H1735" i="5"/>
  <c r="F1735" i="5" s="1"/>
  <c r="E1735" i="5" s="1"/>
  <c r="H1736" i="5"/>
  <c r="F1736" i="5" s="1"/>
  <c r="E1736" i="5" s="1"/>
  <c r="H1737" i="5"/>
  <c r="F1737" i="5" s="1"/>
  <c r="E1737" i="5" s="1"/>
  <c r="H1738" i="5"/>
  <c r="F1738" i="5" s="1"/>
  <c r="E1738" i="5" s="1"/>
  <c r="H1739" i="5"/>
  <c r="F1739" i="5" s="1"/>
  <c r="E1739" i="5" s="1"/>
  <c r="H1740" i="5"/>
  <c r="F1740" i="5" s="1"/>
  <c r="E1740" i="5" s="1"/>
  <c r="H1741" i="5"/>
  <c r="F1741" i="5" s="1"/>
  <c r="E1741" i="5" s="1"/>
  <c r="H1742" i="5"/>
  <c r="F1742" i="5" s="1"/>
  <c r="E1742" i="5" s="1"/>
  <c r="H1743" i="5"/>
  <c r="F1743" i="5" s="1"/>
  <c r="E1743" i="5" s="1"/>
  <c r="H1744" i="5"/>
  <c r="F1744" i="5" s="1"/>
  <c r="E1744" i="5" s="1"/>
  <c r="H1745" i="5"/>
  <c r="F1745" i="5" s="1"/>
  <c r="E1745" i="5" s="1"/>
  <c r="H1746" i="5"/>
  <c r="F1746" i="5" s="1"/>
  <c r="E1746" i="5" s="1"/>
  <c r="H1747" i="5"/>
  <c r="F1747" i="5" s="1"/>
  <c r="E1747" i="5" s="1"/>
  <c r="H1748" i="5"/>
  <c r="F1748" i="5" s="1"/>
  <c r="E1748" i="5" s="1"/>
  <c r="H1749" i="5"/>
  <c r="F1749" i="5" s="1"/>
  <c r="E1749" i="5" s="1"/>
  <c r="H1750" i="5"/>
  <c r="F1750" i="5" s="1"/>
  <c r="E1750" i="5" s="1"/>
  <c r="H1751" i="5"/>
  <c r="F1751" i="5" s="1"/>
  <c r="E1751" i="5" s="1"/>
  <c r="H1752" i="5"/>
  <c r="F1752" i="5" s="1"/>
  <c r="E1752" i="5" s="1"/>
  <c r="H1753" i="5"/>
  <c r="F1753" i="5" s="1"/>
  <c r="E1753" i="5" s="1"/>
  <c r="H1754" i="5"/>
  <c r="F1754" i="5" s="1"/>
  <c r="E1754" i="5" s="1"/>
  <c r="H1755" i="5"/>
  <c r="F1755" i="5" s="1"/>
  <c r="E1755" i="5" s="1"/>
  <c r="H1756" i="5"/>
  <c r="F1756" i="5" s="1"/>
  <c r="E1756" i="5" s="1"/>
  <c r="H1757" i="5"/>
  <c r="F1757" i="5" s="1"/>
  <c r="E1757" i="5" s="1"/>
  <c r="H1758" i="5"/>
  <c r="F1758" i="5" s="1"/>
  <c r="E1758" i="5" s="1"/>
  <c r="H1759" i="5"/>
  <c r="F1759" i="5" s="1"/>
  <c r="E1759" i="5" s="1"/>
  <c r="H1760" i="5"/>
  <c r="F1760" i="5" s="1"/>
  <c r="E1760" i="5" s="1"/>
  <c r="H1761" i="5"/>
  <c r="F1761" i="5" s="1"/>
  <c r="E1761" i="5" s="1"/>
  <c r="H1762" i="5"/>
  <c r="F1762" i="5" s="1"/>
  <c r="E1762" i="5" s="1"/>
  <c r="H1763" i="5"/>
  <c r="F1763" i="5" s="1"/>
  <c r="E1763" i="5" s="1"/>
  <c r="H1764" i="5"/>
  <c r="F1764" i="5" s="1"/>
  <c r="E1764" i="5" s="1"/>
  <c r="H1765" i="5"/>
  <c r="F1765" i="5" s="1"/>
  <c r="E1765" i="5" s="1"/>
  <c r="H1766" i="5"/>
  <c r="F1766" i="5" s="1"/>
  <c r="E1766" i="5" s="1"/>
  <c r="H1767" i="5"/>
  <c r="F1767" i="5" s="1"/>
  <c r="E1767" i="5" s="1"/>
  <c r="H1768" i="5"/>
  <c r="F1768" i="5" s="1"/>
  <c r="E1768" i="5" s="1"/>
  <c r="H1769" i="5"/>
  <c r="F1769" i="5" s="1"/>
  <c r="E1769" i="5" s="1"/>
  <c r="H1770" i="5"/>
  <c r="F1770" i="5" s="1"/>
  <c r="E1770" i="5" s="1"/>
  <c r="H1771" i="5"/>
  <c r="F1771" i="5" s="1"/>
  <c r="E1771" i="5" s="1"/>
  <c r="H1772" i="5"/>
  <c r="F1772" i="5" s="1"/>
  <c r="E1772" i="5" s="1"/>
  <c r="H1773" i="5"/>
  <c r="F1773" i="5" s="1"/>
  <c r="E1773" i="5" s="1"/>
  <c r="H1774" i="5"/>
  <c r="F1774" i="5" s="1"/>
  <c r="E1774" i="5" s="1"/>
  <c r="H1775" i="5"/>
  <c r="F1775" i="5" s="1"/>
  <c r="E1775" i="5" s="1"/>
  <c r="H1776" i="5"/>
  <c r="F1776" i="5" s="1"/>
  <c r="E1776" i="5" s="1"/>
  <c r="H1777" i="5"/>
  <c r="F1777" i="5" s="1"/>
  <c r="E1777" i="5" s="1"/>
  <c r="H1778" i="5"/>
  <c r="F1778" i="5" s="1"/>
  <c r="E1778" i="5" s="1"/>
  <c r="H1779" i="5"/>
  <c r="F1779" i="5" s="1"/>
  <c r="E1779" i="5" s="1"/>
  <c r="H1780" i="5"/>
  <c r="F1780" i="5" s="1"/>
  <c r="E1780" i="5" s="1"/>
  <c r="H1781" i="5"/>
  <c r="F1781" i="5" s="1"/>
  <c r="E1781" i="5" s="1"/>
  <c r="H1782" i="5"/>
  <c r="F1782" i="5" s="1"/>
  <c r="E1782" i="5" s="1"/>
  <c r="H1783" i="5"/>
  <c r="F1783" i="5" s="1"/>
  <c r="E1783" i="5" s="1"/>
  <c r="H1784" i="5"/>
  <c r="F1784" i="5" s="1"/>
  <c r="E1784" i="5" s="1"/>
  <c r="H1785" i="5"/>
  <c r="F1785" i="5" s="1"/>
  <c r="E1785" i="5" s="1"/>
  <c r="H1786" i="5"/>
  <c r="F1786" i="5" s="1"/>
  <c r="E1786" i="5" s="1"/>
  <c r="H1787" i="5"/>
  <c r="F1787" i="5" s="1"/>
  <c r="E1787" i="5" s="1"/>
  <c r="H1788" i="5"/>
  <c r="F1788" i="5" s="1"/>
  <c r="E1788" i="5" s="1"/>
  <c r="H1789" i="5"/>
  <c r="F1789" i="5" s="1"/>
  <c r="E1789" i="5" s="1"/>
  <c r="H1790" i="5"/>
  <c r="F1790" i="5" s="1"/>
  <c r="E1790" i="5" s="1"/>
  <c r="H1791" i="5"/>
  <c r="F1791" i="5" s="1"/>
  <c r="E1791" i="5" s="1"/>
  <c r="H1792" i="5"/>
  <c r="F1792" i="5" s="1"/>
  <c r="E1792" i="5" s="1"/>
  <c r="H1793" i="5"/>
  <c r="F1793" i="5" s="1"/>
  <c r="E1793" i="5" s="1"/>
  <c r="H1794" i="5"/>
  <c r="F1794" i="5" s="1"/>
  <c r="E1794" i="5" s="1"/>
  <c r="H1795" i="5"/>
  <c r="F1795" i="5" s="1"/>
  <c r="E1795" i="5" s="1"/>
  <c r="H1796" i="5"/>
  <c r="F1796" i="5" s="1"/>
  <c r="E1796" i="5" s="1"/>
  <c r="H1797" i="5"/>
  <c r="F1797" i="5" s="1"/>
  <c r="E1797" i="5" s="1"/>
  <c r="H1798" i="5"/>
  <c r="F1798" i="5" s="1"/>
  <c r="E1798" i="5" s="1"/>
  <c r="H1799" i="5"/>
  <c r="F1799" i="5" s="1"/>
  <c r="E1799" i="5" s="1"/>
  <c r="H1800" i="5"/>
  <c r="F1800" i="5" s="1"/>
  <c r="E1800" i="5" s="1"/>
  <c r="H1801" i="5"/>
  <c r="F1801" i="5" s="1"/>
  <c r="E1801" i="5" s="1"/>
  <c r="H1802" i="5"/>
  <c r="F1802" i="5" s="1"/>
  <c r="E1802" i="5" s="1"/>
  <c r="H1803" i="5"/>
  <c r="F1803" i="5" s="1"/>
  <c r="E1803" i="5" s="1"/>
  <c r="H1804" i="5"/>
  <c r="F1804" i="5" s="1"/>
  <c r="E1804" i="5" s="1"/>
  <c r="H1805" i="5"/>
  <c r="F1805" i="5" s="1"/>
  <c r="E1805" i="5" s="1"/>
  <c r="H1806" i="5"/>
  <c r="F1806" i="5" s="1"/>
  <c r="E1806" i="5" s="1"/>
  <c r="H1807" i="5"/>
  <c r="F1807" i="5" s="1"/>
  <c r="E1807" i="5" s="1"/>
  <c r="H1808" i="5"/>
  <c r="F1808" i="5" s="1"/>
  <c r="E1808" i="5" s="1"/>
  <c r="H1809" i="5"/>
  <c r="F1809" i="5" s="1"/>
  <c r="E1809" i="5" s="1"/>
  <c r="H1810" i="5"/>
  <c r="F1810" i="5" s="1"/>
  <c r="E1810" i="5" s="1"/>
  <c r="H1811" i="5"/>
  <c r="F1811" i="5" s="1"/>
  <c r="E1811" i="5" s="1"/>
  <c r="H1812" i="5"/>
  <c r="F1812" i="5" s="1"/>
  <c r="E1812" i="5" s="1"/>
  <c r="H1813" i="5"/>
  <c r="F1813" i="5" s="1"/>
  <c r="E1813" i="5" s="1"/>
  <c r="H1814" i="5"/>
  <c r="F1814" i="5" s="1"/>
  <c r="E1814" i="5" s="1"/>
  <c r="H1815" i="5"/>
  <c r="F1815" i="5" s="1"/>
  <c r="E1815" i="5" s="1"/>
  <c r="H1816" i="5"/>
  <c r="F1816" i="5" s="1"/>
  <c r="E1816" i="5" s="1"/>
  <c r="H1817" i="5"/>
  <c r="F1817" i="5" s="1"/>
  <c r="E1817" i="5" s="1"/>
  <c r="H1818" i="5"/>
  <c r="F1818" i="5" s="1"/>
  <c r="E1818" i="5" s="1"/>
  <c r="H1819" i="5"/>
  <c r="F1819" i="5" s="1"/>
  <c r="E1819" i="5" s="1"/>
  <c r="H1820" i="5"/>
  <c r="F1820" i="5" s="1"/>
  <c r="E1820" i="5" s="1"/>
  <c r="H1821" i="5"/>
  <c r="F1821" i="5" s="1"/>
  <c r="E1821" i="5" s="1"/>
  <c r="H1822" i="5"/>
  <c r="F1822" i="5" s="1"/>
  <c r="E1822" i="5" s="1"/>
  <c r="H1823" i="5"/>
  <c r="F1823" i="5" s="1"/>
  <c r="E1823" i="5" s="1"/>
  <c r="H1824" i="5"/>
  <c r="F1824" i="5" s="1"/>
  <c r="E1824" i="5" s="1"/>
  <c r="H1825" i="5"/>
  <c r="F1825" i="5" s="1"/>
  <c r="E1825" i="5" s="1"/>
  <c r="H1826" i="5"/>
  <c r="F1826" i="5" s="1"/>
  <c r="E1826" i="5" s="1"/>
  <c r="H1827" i="5"/>
  <c r="F1827" i="5" s="1"/>
  <c r="E1827" i="5" s="1"/>
  <c r="H1828" i="5"/>
  <c r="F1828" i="5" s="1"/>
  <c r="E1828" i="5" s="1"/>
  <c r="H1829" i="5"/>
  <c r="F1829" i="5" s="1"/>
  <c r="E1829" i="5" s="1"/>
  <c r="H1830" i="5"/>
  <c r="F1830" i="5" s="1"/>
  <c r="E1830" i="5" s="1"/>
  <c r="H1831" i="5"/>
  <c r="F1831" i="5" s="1"/>
  <c r="E1831" i="5" s="1"/>
  <c r="H1832" i="5"/>
  <c r="F1832" i="5" s="1"/>
  <c r="E1832" i="5" s="1"/>
  <c r="H1833" i="5"/>
  <c r="F1833" i="5" s="1"/>
  <c r="E1833" i="5" s="1"/>
  <c r="H1834" i="5"/>
  <c r="F1834" i="5" s="1"/>
  <c r="E1834" i="5" s="1"/>
  <c r="H1835" i="5"/>
  <c r="F1835" i="5" s="1"/>
  <c r="E1835" i="5" s="1"/>
  <c r="H1836" i="5"/>
  <c r="F1836" i="5" s="1"/>
  <c r="E1836" i="5" s="1"/>
  <c r="H1837" i="5"/>
  <c r="F1837" i="5" s="1"/>
  <c r="E1837" i="5" s="1"/>
  <c r="H1838" i="5"/>
  <c r="F1838" i="5" s="1"/>
  <c r="E1838" i="5" s="1"/>
  <c r="H1839" i="5"/>
  <c r="F1839" i="5" s="1"/>
  <c r="E1839" i="5" s="1"/>
  <c r="H1840" i="5"/>
  <c r="F1840" i="5" s="1"/>
  <c r="E1840" i="5" s="1"/>
  <c r="H1841" i="5"/>
  <c r="F1841" i="5" s="1"/>
  <c r="E1841" i="5" s="1"/>
  <c r="H1842" i="5"/>
  <c r="F1842" i="5" s="1"/>
  <c r="E1842" i="5" s="1"/>
  <c r="H1843" i="5"/>
  <c r="F1843" i="5" s="1"/>
  <c r="E1843" i="5" s="1"/>
  <c r="H1844" i="5"/>
  <c r="F1844" i="5" s="1"/>
  <c r="E1844" i="5" s="1"/>
  <c r="H1845" i="5"/>
  <c r="F1845" i="5" s="1"/>
  <c r="E1845" i="5" s="1"/>
  <c r="H1846" i="5"/>
  <c r="F1846" i="5" s="1"/>
  <c r="E1846" i="5" s="1"/>
  <c r="H1847" i="5"/>
  <c r="F1847" i="5" s="1"/>
  <c r="E1847" i="5" s="1"/>
  <c r="H1848" i="5"/>
  <c r="F1848" i="5" s="1"/>
  <c r="E1848" i="5" s="1"/>
  <c r="H1849" i="5"/>
  <c r="F1849" i="5" s="1"/>
  <c r="E1849" i="5" s="1"/>
  <c r="H1850" i="5"/>
  <c r="F1850" i="5" s="1"/>
  <c r="E1850" i="5" s="1"/>
  <c r="H1851" i="5"/>
  <c r="F1851" i="5" s="1"/>
  <c r="E1851" i="5" s="1"/>
  <c r="H1852" i="5"/>
  <c r="F1852" i="5" s="1"/>
  <c r="E1852" i="5" s="1"/>
  <c r="H1853" i="5"/>
  <c r="F1853" i="5" s="1"/>
  <c r="E1853" i="5" s="1"/>
  <c r="H1854" i="5"/>
  <c r="F1854" i="5" s="1"/>
  <c r="E1854" i="5" s="1"/>
  <c r="H1855" i="5"/>
  <c r="F1855" i="5" s="1"/>
  <c r="E1855" i="5" s="1"/>
  <c r="H1856" i="5"/>
  <c r="F1856" i="5" s="1"/>
  <c r="E1856" i="5" s="1"/>
  <c r="H1857" i="5"/>
  <c r="F1857" i="5" s="1"/>
  <c r="E1857" i="5" s="1"/>
  <c r="H1858" i="5"/>
  <c r="F1858" i="5" s="1"/>
  <c r="E1858" i="5" s="1"/>
  <c r="H1859" i="5"/>
  <c r="F1859" i="5" s="1"/>
  <c r="E1859" i="5" s="1"/>
  <c r="H1860" i="5"/>
  <c r="F1860" i="5" s="1"/>
  <c r="E1860" i="5" s="1"/>
  <c r="H1861" i="5"/>
  <c r="F1861" i="5" s="1"/>
  <c r="E1861" i="5" s="1"/>
  <c r="H1862" i="5"/>
  <c r="F1862" i="5" s="1"/>
  <c r="E1862" i="5" s="1"/>
  <c r="H1863" i="5"/>
  <c r="F1863" i="5" s="1"/>
  <c r="E1863" i="5" s="1"/>
  <c r="H1864" i="5"/>
  <c r="F1864" i="5" s="1"/>
  <c r="E1864" i="5" s="1"/>
  <c r="H1865" i="5"/>
  <c r="F1865" i="5" s="1"/>
  <c r="E1865" i="5" s="1"/>
  <c r="H1866" i="5"/>
  <c r="F1866" i="5" s="1"/>
  <c r="E1866" i="5" s="1"/>
  <c r="H1867" i="5"/>
  <c r="F1867" i="5" s="1"/>
  <c r="E1867" i="5" s="1"/>
  <c r="H1868" i="5"/>
  <c r="F1868" i="5" s="1"/>
  <c r="E1868" i="5" s="1"/>
  <c r="H1869" i="5"/>
  <c r="F1869" i="5" s="1"/>
  <c r="E1869" i="5" s="1"/>
  <c r="H1870" i="5"/>
  <c r="F1870" i="5" s="1"/>
  <c r="E1870" i="5" s="1"/>
  <c r="H1871" i="5"/>
  <c r="F1871" i="5" s="1"/>
  <c r="E1871" i="5" s="1"/>
  <c r="H1872" i="5"/>
  <c r="F1872" i="5" s="1"/>
  <c r="E1872" i="5" s="1"/>
  <c r="H1873" i="5"/>
  <c r="F1873" i="5" s="1"/>
  <c r="E1873" i="5" s="1"/>
  <c r="H1874" i="5"/>
  <c r="F1874" i="5" s="1"/>
  <c r="E1874" i="5" s="1"/>
  <c r="H1875" i="5"/>
  <c r="F1875" i="5" s="1"/>
  <c r="E1875" i="5" s="1"/>
  <c r="H1876" i="5"/>
  <c r="F1876" i="5" s="1"/>
  <c r="E1876" i="5" s="1"/>
  <c r="H1877" i="5"/>
  <c r="F1877" i="5" s="1"/>
  <c r="E1877" i="5" s="1"/>
  <c r="H1878" i="5"/>
  <c r="F1878" i="5" s="1"/>
  <c r="E1878" i="5" s="1"/>
  <c r="H1879" i="5"/>
  <c r="F1879" i="5" s="1"/>
  <c r="E1879" i="5" s="1"/>
  <c r="H1880" i="5"/>
  <c r="F1880" i="5" s="1"/>
  <c r="E1880" i="5" s="1"/>
  <c r="H1881" i="5"/>
  <c r="F1881" i="5" s="1"/>
  <c r="E1881" i="5" s="1"/>
  <c r="H1882" i="5"/>
  <c r="F1882" i="5" s="1"/>
  <c r="E1882" i="5" s="1"/>
  <c r="H1883" i="5"/>
  <c r="F1883" i="5" s="1"/>
  <c r="E1883" i="5" s="1"/>
  <c r="H1884" i="5"/>
  <c r="F1884" i="5" s="1"/>
  <c r="E1884" i="5" s="1"/>
  <c r="H1885" i="5"/>
  <c r="F1885" i="5" s="1"/>
  <c r="E1885" i="5" s="1"/>
  <c r="H1886" i="5"/>
  <c r="F1886" i="5" s="1"/>
  <c r="E1886" i="5" s="1"/>
  <c r="H1887" i="5"/>
  <c r="F1887" i="5" s="1"/>
  <c r="E1887" i="5" s="1"/>
  <c r="H1888" i="5"/>
  <c r="F1888" i="5" s="1"/>
  <c r="E1888" i="5" s="1"/>
  <c r="H1889" i="5"/>
  <c r="F1889" i="5" s="1"/>
  <c r="E1889" i="5" s="1"/>
  <c r="H1890" i="5"/>
  <c r="F1890" i="5" s="1"/>
  <c r="E1890" i="5" s="1"/>
  <c r="H1891" i="5"/>
  <c r="F1891" i="5" s="1"/>
  <c r="E1891" i="5" s="1"/>
  <c r="H1892" i="5"/>
  <c r="F1892" i="5" s="1"/>
  <c r="E1892" i="5" s="1"/>
  <c r="H1893" i="5"/>
  <c r="F1893" i="5" s="1"/>
  <c r="E1893" i="5" s="1"/>
  <c r="H1894" i="5"/>
  <c r="F1894" i="5" s="1"/>
  <c r="E1894" i="5" s="1"/>
  <c r="H1895" i="5"/>
  <c r="F1895" i="5" s="1"/>
  <c r="E1895" i="5" s="1"/>
  <c r="H1896" i="5"/>
  <c r="F1896" i="5" s="1"/>
  <c r="E1896" i="5" s="1"/>
  <c r="H1897" i="5"/>
  <c r="F1897" i="5" s="1"/>
  <c r="E1897" i="5" s="1"/>
  <c r="H1898" i="5"/>
  <c r="F1898" i="5" s="1"/>
  <c r="E1898" i="5" s="1"/>
  <c r="H1899" i="5"/>
  <c r="F1899" i="5" s="1"/>
  <c r="E1899" i="5" s="1"/>
  <c r="H1900" i="5"/>
  <c r="F1900" i="5" s="1"/>
  <c r="E1900" i="5" s="1"/>
  <c r="H1901" i="5"/>
  <c r="F1901" i="5" s="1"/>
  <c r="E1901" i="5" s="1"/>
  <c r="H1902" i="5"/>
  <c r="F1902" i="5" s="1"/>
  <c r="E1902" i="5" s="1"/>
  <c r="H1903" i="5"/>
  <c r="F1903" i="5" s="1"/>
  <c r="E1903" i="5" s="1"/>
  <c r="H1904" i="5"/>
  <c r="F1904" i="5" s="1"/>
  <c r="E1904" i="5" s="1"/>
  <c r="H1905" i="5"/>
  <c r="F1905" i="5" s="1"/>
  <c r="E1905" i="5" s="1"/>
  <c r="H1906" i="5"/>
  <c r="F1906" i="5" s="1"/>
  <c r="E1906" i="5" s="1"/>
  <c r="H1907" i="5"/>
  <c r="F1907" i="5" s="1"/>
  <c r="E1907" i="5" s="1"/>
  <c r="H1908" i="5"/>
  <c r="F1908" i="5" s="1"/>
  <c r="E1908" i="5" s="1"/>
  <c r="H1909" i="5"/>
  <c r="F1909" i="5" s="1"/>
  <c r="E1909" i="5" s="1"/>
  <c r="H1910" i="5"/>
  <c r="F1910" i="5" s="1"/>
  <c r="E1910" i="5" s="1"/>
  <c r="H1911" i="5"/>
  <c r="F1911" i="5" s="1"/>
  <c r="E1911" i="5" s="1"/>
  <c r="H1912" i="5"/>
  <c r="F1912" i="5" s="1"/>
  <c r="E1912" i="5" s="1"/>
  <c r="H1913" i="5"/>
  <c r="F1913" i="5" s="1"/>
  <c r="E1913" i="5" s="1"/>
  <c r="H1914" i="5"/>
  <c r="F1914" i="5" s="1"/>
  <c r="E1914" i="5" s="1"/>
  <c r="H1915" i="5"/>
  <c r="F1915" i="5" s="1"/>
  <c r="E1915" i="5" s="1"/>
  <c r="H1916" i="5"/>
  <c r="F1916" i="5" s="1"/>
  <c r="E1916" i="5" s="1"/>
  <c r="H1917" i="5"/>
  <c r="F1917" i="5" s="1"/>
  <c r="E1917" i="5" s="1"/>
  <c r="H1918" i="5"/>
  <c r="F1918" i="5" s="1"/>
  <c r="E1918" i="5" s="1"/>
  <c r="H1919" i="5"/>
  <c r="F1919" i="5" s="1"/>
  <c r="E1919" i="5" s="1"/>
  <c r="H1920" i="5"/>
  <c r="F1920" i="5" s="1"/>
  <c r="E1920" i="5" s="1"/>
  <c r="H1921" i="5"/>
  <c r="F1921" i="5" s="1"/>
  <c r="E1921" i="5" s="1"/>
  <c r="H1922" i="5"/>
  <c r="F1922" i="5" s="1"/>
  <c r="E1922" i="5" s="1"/>
  <c r="H1923" i="5"/>
  <c r="F1923" i="5" s="1"/>
  <c r="E1923" i="5" s="1"/>
  <c r="H1924" i="5"/>
  <c r="F1924" i="5" s="1"/>
  <c r="E1924" i="5" s="1"/>
  <c r="H1925" i="5"/>
  <c r="F1925" i="5" s="1"/>
  <c r="E1925" i="5" s="1"/>
  <c r="H1926" i="5"/>
  <c r="F1926" i="5" s="1"/>
  <c r="E1926" i="5" s="1"/>
  <c r="H1927" i="5"/>
  <c r="F1927" i="5" s="1"/>
  <c r="E1927" i="5" s="1"/>
  <c r="H1928" i="5"/>
  <c r="F1928" i="5" s="1"/>
  <c r="E1928" i="5" s="1"/>
  <c r="H1929" i="5"/>
  <c r="F1929" i="5" s="1"/>
  <c r="E1929" i="5" s="1"/>
  <c r="H1930" i="5"/>
  <c r="F1930" i="5" s="1"/>
  <c r="E1930" i="5" s="1"/>
  <c r="H1931" i="5"/>
  <c r="F1931" i="5" s="1"/>
  <c r="E1931" i="5" s="1"/>
  <c r="H1932" i="5"/>
  <c r="F1932" i="5" s="1"/>
  <c r="E1932" i="5" s="1"/>
  <c r="H1933" i="5"/>
  <c r="F1933" i="5" s="1"/>
  <c r="E1933" i="5" s="1"/>
  <c r="H1934" i="5"/>
  <c r="F1934" i="5" s="1"/>
  <c r="E1934" i="5" s="1"/>
  <c r="H1935" i="5"/>
  <c r="F1935" i="5" s="1"/>
  <c r="E1935" i="5" s="1"/>
  <c r="H1936" i="5"/>
  <c r="F1936" i="5" s="1"/>
  <c r="E1936" i="5" s="1"/>
  <c r="H1937" i="5"/>
  <c r="F1937" i="5" s="1"/>
  <c r="E1937" i="5" s="1"/>
  <c r="H1938" i="5"/>
  <c r="F1938" i="5" s="1"/>
  <c r="E1938" i="5" s="1"/>
  <c r="H1939" i="5"/>
  <c r="F1939" i="5" s="1"/>
  <c r="E1939" i="5" s="1"/>
  <c r="H1940" i="5"/>
  <c r="F1940" i="5" s="1"/>
  <c r="E1940" i="5" s="1"/>
  <c r="H1941" i="5"/>
  <c r="F1941" i="5" s="1"/>
  <c r="E1941" i="5" s="1"/>
  <c r="H1942" i="5"/>
  <c r="F1942" i="5" s="1"/>
  <c r="E1942" i="5" s="1"/>
  <c r="H1943" i="5"/>
  <c r="F1943" i="5" s="1"/>
  <c r="E1943" i="5" s="1"/>
  <c r="H1944" i="5"/>
  <c r="F1944" i="5" s="1"/>
  <c r="E1944" i="5" s="1"/>
  <c r="H1945" i="5"/>
  <c r="F1945" i="5" s="1"/>
  <c r="E1945" i="5" s="1"/>
  <c r="H1946" i="5"/>
  <c r="F1946" i="5" s="1"/>
  <c r="E1946" i="5" s="1"/>
  <c r="H1947" i="5"/>
  <c r="F1947" i="5" s="1"/>
  <c r="E1947" i="5" s="1"/>
  <c r="H1948" i="5"/>
  <c r="F1948" i="5" s="1"/>
  <c r="E1948" i="5" s="1"/>
  <c r="H1949" i="5"/>
  <c r="F1949" i="5" s="1"/>
  <c r="E1949" i="5" s="1"/>
  <c r="H1950" i="5"/>
  <c r="F1950" i="5" s="1"/>
  <c r="E1950" i="5" s="1"/>
  <c r="H1951" i="5"/>
  <c r="F1951" i="5" s="1"/>
  <c r="E1951" i="5" s="1"/>
  <c r="H1952" i="5"/>
  <c r="F1952" i="5" s="1"/>
  <c r="E1952" i="5" s="1"/>
  <c r="H1953" i="5"/>
  <c r="F1953" i="5" s="1"/>
  <c r="E1953" i="5" s="1"/>
  <c r="H1954" i="5"/>
  <c r="F1954" i="5" s="1"/>
  <c r="E1954" i="5" s="1"/>
  <c r="H1955" i="5"/>
  <c r="F1955" i="5" s="1"/>
  <c r="E1955" i="5" s="1"/>
  <c r="H1956" i="5"/>
  <c r="F1956" i="5" s="1"/>
  <c r="E1956" i="5" s="1"/>
  <c r="H1957" i="5"/>
  <c r="F1957" i="5" s="1"/>
  <c r="E1957" i="5" s="1"/>
  <c r="H1958" i="5"/>
  <c r="F1958" i="5" s="1"/>
  <c r="E1958" i="5" s="1"/>
  <c r="H1959" i="5"/>
  <c r="F1959" i="5" s="1"/>
  <c r="E1959" i="5" s="1"/>
  <c r="H1960" i="5"/>
  <c r="F1960" i="5" s="1"/>
  <c r="E1960" i="5" s="1"/>
  <c r="H1961" i="5"/>
  <c r="F1961" i="5" s="1"/>
  <c r="E1961" i="5" s="1"/>
  <c r="H1962" i="5"/>
  <c r="F1962" i="5" s="1"/>
  <c r="E1962" i="5" s="1"/>
  <c r="H1963" i="5"/>
  <c r="F1963" i="5" s="1"/>
  <c r="E1963" i="5" s="1"/>
  <c r="H1964" i="5"/>
  <c r="F1964" i="5" s="1"/>
  <c r="E1964" i="5" s="1"/>
  <c r="H1965" i="5"/>
  <c r="F1965" i="5" s="1"/>
  <c r="E1965" i="5" s="1"/>
  <c r="H1966" i="5"/>
  <c r="F1966" i="5" s="1"/>
  <c r="E1966" i="5" s="1"/>
  <c r="H1967" i="5"/>
  <c r="F1967" i="5" s="1"/>
  <c r="E1967" i="5" s="1"/>
  <c r="H1968" i="5"/>
  <c r="F1968" i="5" s="1"/>
  <c r="E1968" i="5" s="1"/>
  <c r="H1969" i="5"/>
  <c r="F1969" i="5" s="1"/>
  <c r="E1969" i="5" s="1"/>
  <c r="H1970" i="5"/>
  <c r="F1970" i="5" s="1"/>
  <c r="E1970" i="5" s="1"/>
  <c r="H1971" i="5"/>
  <c r="F1971" i="5" s="1"/>
  <c r="E1971" i="5" s="1"/>
  <c r="H1972" i="5"/>
  <c r="F1972" i="5" s="1"/>
  <c r="E1972" i="5" s="1"/>
  <c r="H1973" i="5"/>
  <c r="F1973" i="5" s="1"/>
  <c r="E1973" i="5" s="1"/>
  <c r="H1974" i="5"/>
  <c r="F1974" i="5" s="1"/>
  <c r="E1974" i="5" s="1"/>
  <c r="H1975" i="5"/>
  <c r="F1975" i="5" s="1"/>
  <c r="E1975" i="5" s="1"/>
  <c r="H1976" i="5"/>
  <c r="F1976" i="5" s="1"/>
  <c r="E1976" i="5" s="1"/>
  <c r="H1977" i="5"/>
  <c r="F1977" i="5" s="1"/>
  <c r="E1977" i="5" s="1"/>
  <c r="H1978" i="5"/>
  <c r="F1978" i="5" s="1"/>
  <c r="E1978" i="5" s="1"/>
  <c r="H1979" i="5"/>
  <c r="F1979" i="5" s="1"/>
  <c r="E1979" i="5" s="1"/>
  <c r="H1980" i="5"/>
  <c r="F1980" i="5" s="1"/>
  <c r="E1980" i="5" s="1"/>
  <c r="H1981" i="5"/>
  <c r="F1981" i="5" s="1"/>
  <c r="E1981" i="5" s="1"/>
  <c r="H1982" i="5"/>
  <c r="F1982" i="5" s="1"/>
  <c r="E1982" i="5" s="1"/>
  <c r="H1983" i="5"/>
  <c r="F1983" i="5" s="1"/>
  <c r="E1983" i="5" s="1"/>
  <c r="H1984" i="5"/>
  <c r="F1984" i="5" s="1"/>
  <c r="E1984" i="5" s="1"/>
  <c r="H1985" i="5"/>
  <c r="F1985" i="5" s="1"/>
  <c r="E1985" i="5" s="1"/>
  <c r="H1986" i="5"/>
  <c r="F1986" i="5" s="1"/>
  <c r="E1986" i="5" s="1"/>
  <c r="H1987" i="5"/>
  <c r="F1987" i="5" s="1"/>
  <c r="E1987" i="5" s="1"/>
  <c r="H1988" i="5"/>
  <c r="F1988" i="5" s="1"/>
  <c r="E1988" i="5" s="1"/>
  <c r="H1989" i="5"/>
  <c r="F1989" i="5" s="1"/>
  <c r="E1989" i="5" s="1"/>
  <c r="H1990" i="5"/>
  <c r="F1990" i="5" s="1"/>
  <c r="E1990" i="5" s="1"/>
  <c r="H1991" i="5"/>
  <c r="F1991" i="5" s="1"/>
  <c r="E1991" i="5" s="1"/>
  <c r="H1992" i="5"/>
  <c r="F1992" i="5" s="1"/>
  <c r="E1992" i="5" s="1"/>
  <c r="H1993" i="5"/>
  <c r="F1993" i="5" s="1"/>
  <c r="E1993" i="5" s="1"/>
  <c r="H1994" i="5"/>
  <c r="F1994" i="5" s="1"/>
  <c r="E1994" i="5" s="1"/>
  <c r="H1995" i="5"/>
  <c r="F1995" i="5" s="1"/>
  <c r="E1995" i="5" s="1"/>
  <c r="H1996" i="5"/>
  <c r="F1996" i="5" s="1"/>
  <c r="E1996" i="5" s="1"/>
  <c r="H1997" i="5"/>
  <c r="F1997" i="5" s="1"/>
  <c r="E1997" i="5" s="1"/>
  <c r="H1998" i="5"/>
  <c r="F1998" i="5" s="1"/>
  <c r="E1998" i="5" s="1"/>
  <c r="H1999" i="5"/>
  <c r="F1999" i="5" s="1"/>
  <c r="E1999" i="5" s="1"/>
  <c r="H2000" i="5"/>
  <c r="F2000" i="5" s="1"/>
  <c r="E2000" i="5" s="1"/>
  <c r="H2001" i="5"/>
  <c r="F2001" i="5" s="1"/>
  <c r="E2001" i="5" s="1"/>
  <c r="H2002" i="5"/>
  <c r="F2002" i="5" s="1"/>
  <c r="E2002" i="5" s="1"/>
  <c r="H2003" i="5"/>
  <c r="F2003" i="5" s="1"/>
  <c r="E2003" i="5" s="1"/>
  <c r="H2004" i="5"/>
  <c r="F2004" i="5" s="1"/>
  <c r="E2004" i="5" s="1"/>
  <c r="H2005" i="5"/>
  <c r="F2005" i="5" s="1"/>
  <c r="E2005" i="5" s="1"/>
  <c r="H2006" i="5"/>
  <c r="F2006" i="5" s="1"/>
  <c r="E2006" i="5" s="1"/>
  <c r="H2007" i="5"/>
  <c r="F2007" i="5" s="1"/>
  <c r="E2007" i="5" s="1"/>
  <c r="H2008" i="5"/>
  <c r="F2008" i="5" s="1"/>
  <c r="E2008" i="5" s="1"/>
  <c r="H2009" i="5"/>
  <c r="F2009" i="5" s="1"/>
  <c r="E2009" i="5" s="1"/>
  <c r="H2010" i="5"/>
  <c r="F2010" i="5" s="1"/>
  <c r="E2010" i="5" s="1"/>
  <c r="H2011" i="5"/>
  <c r="F2011" i="5" s="1"/>
  <c r="E2011" i="5" s="1"/>
  <c r="H2012" i="5"/>
  <c r="F2012" i="5" s="1"/>
  <c r="E2012" i="5" s="1"/>
  <c r="H2013" i="5"/>
  <c r="F2013" i="5" s="1"/>
  <c r="E2013" i="5" s="1"/>
  <c r="H2014" i="5"/>
  <c r="F2014" i="5" s="1"/>
  <c r="E2014" i="5" s="1"/>
  <c r="H2015" i="5"/>
  <c r="F2015" i="5" s="1"/>
  <c r="E2015" i="5" s="1"/>
  <c r="H2016" i="5"/>
  <c r="F2016" i="5" s="1"/>
  <c r="E2016" i="5" s="1"/>
  <c r="H2017" i="5"/>
  <c r="F2017" i="5" s="1"/>
  <c r="E2017" i="5" s="1"/>
  <c r="H2018" i="5"/>
  <c r="F2018" i="5" s="1"/>
  <c r="E2018" i="5" s="1"/>
  <c r="H2019" i="5"/>
  <c r="F2019" i="5" s="1"/>
  <c r="E2019" i="5" s="1"/>
  <c r="H2020" i="5"/>
  <c r="F2020" i="5" s="1"/>
  <c r="E2020" i="5" s="1"/>
  <c r="H2021" i="5"/>
  <c r="F2021" i="5" s="1"/>
  <c r="E2021" i="5" s="1"/>
  <c r="H2022" i="5"/>
  <c r="F2022" i="5" s="1"/>
  <c r="E2022" i="5" s="1"/>
  <c r="H2023" i="5"/>
  <c r="F2023" i="5" s="1"/>
  <c r="E2023" i="5" s="1"/>
  <c r="H2024" i="5"/>
  <c r="F2024" i="5" s="1"/>
  <c r="E2024" i="5" s="1"/>
  <c r="H2025" i="5"/>
  <c r="F2025" i="5" s="1"/>
  <c r="E2025" i="5" s="1"/>
  <c r="H2026" i="5"/>
  <c r="F2026" i="5" s="1"/>
  <c r="E2026" i="5" s="1"/>
  <c r="H2027" i="5"/>
  <c r="F2027" i="5" s="1"/>
  <c r="E2027" i="5" s="1"/>
  <c r="H2028" i="5"/>
  <c r="F2028" i="5" s="1"/>
  <c r="E2028" i="5" s="1"/>
  <c r="H2029" i="5"/>
  <c r="F2029" i="5" s="1"/>
  <c r="E2029" i="5" s="1"/>
  <c r="H2030" i="5"/>
  <c r="F2030" i="5" s="1"/>
  <c r="E2030" i="5" s="1"/>
  <c r="H2031" i="5"/>
  <c r="F2031" i="5" s="1"/>
  <c r="E2031" i="5" s="1"/>
  <c r="H2032" i="5"/>
  <c r="F2032" i="5" s="1"/>
  <c r="E2032" i="5" s="1"/>
  <c r="H2033" i="5"/>
  <c r="F2033" i="5" s="1"/>
  <c r="E2033" i="5" s="1"/>
  <c r="H2034" i="5"/>
  <c r="F2034" i="5" s="1"/>
  <c r="E2034" i="5" s="1"/>
  <c r="H2035" i="5"/>
  <c r="F2035" i="5" s="1"/>
  <c r="E2035" i="5" s="1"/>
  <c r="H2036" i="5"/>
  <c r="F2036" i="5" s="1"/>
  <c r="E2036" i="5" s="1"/>
  <c r="H2037" i="5"/>
  <c r="F2037" i="5" s="1"/>
  <c r="E2037" i="5" s="1"/>
  <c r="H2038" i="5"/>
  <c r="F2038" i="5" s="1"/>
  <c r="E2038" i="5" s="1"/>
  <c r="H2039" i="5"/>
  <c r="F2039" i="5" s="1"/>
  <c r="E2039" i="5" s="1"/>
  <c r="H2040" i="5"/>
  <c r="F2040" i="5" s="1"/>
  <c r="E2040" i="5" s="1"/>
  <c r="H2041" i="5"/>
  <c r="F2041" i="5" s="1"/>
  <c r="E2041" i="5" s="1"/>
  <c r="H2042" i="5"/>
  <c r="F2042" i="5" s="1"/>
  <c r="E2042" i="5" s="1"/>
  <c r="H2043" i="5"/>
  <c r="F2043" i="5" s="1"/>
  <c r="E2043" i="5" s="1"/>
  <c r="H2044" i="5"/>
  <c r="F2044" i="5" s="1"/>
  <c r="E2044" i="5" s="1"/>
  <c r="H2045" i="5"/>
  <c r="F2045" i="5" s="1"/>
  <c r="E2045" i="5" s="1"/>
  <c r="H2046" i="5"/>
  <c r="F2046" i="5" s="1"/>
  <c r="E2046" i="5" s="1"/>
  <c r="H2047" i="5"/>
  <c r="F2047" i="5" s="1"/>
  <c r="E2047" i="5" s="1"/>
  <c r="H2048" i="5"/>
  <c r="F2048" i="5" s="1"/>
  <c r="E2048" i="5" s="1"/>
  <c r="H2049" i="5"/>
  <c r="F2049" i="5" s="1"/>
  <c r="E2049" i="5" s="1"/>
  <c r="H2050" i="5"/>
  <c r="F2050" i="5" s="1"/>
  <c r="E2050" i="5" s="1"/>
  <c r="H2051" i="5"/>
  <c r="F2051" i="5" s="1"/>
  <c r="E2051" i="5" s="1"/>
  <c r="H2052" i="5"/>
  <c r="F2052" i="5" s="1"/>
  <c r="E2052" i="5" s="1"/>
  <c r="H2053" i="5"/>
  <c r="F2053" i="5" s="1"/>
  <c r="E2053" i="5" s="1"/>
  <c r="H2054" i="5"/>
  <c r="F2054" i="5" s="1"/>
  <c r="E2054" i="5" s="1"/>
  <c r="H2055" i="5"/>
  <c r="F2055" i="5" s="1"/>
  <c r="E2055" i="5" s="1"/>
  <c r="H2056" i="5"/>
  <c r="F2056" i="5" s="1"/>
  <c r="E2056" i="5" s="1"/>
  <c r="H2057" i="5"/>
  <c r="F2057" i="5" s="1"/>
  <c r="E2057" i="5" s="1"/>
  <c r="H2058" i="5"/>
  <c r="F2058" i="5" s="1"/>
  <c r="E2058" i="5" s="1"/>
  <c r="H2059" i="5"/>
  <c r="F2059" i="5" s="1"/>
  <c r="E2059" i="5" s="1"/>
  <c r="H2060" i="5"/>
  <c r="F2060" i="5" s="1"/>
  <c r="E2060" i="5" s="1"/>
  <c r="H2061" i="5"/>
  <c r="F2061" i="5" s="1"/>
  <c r="E2061" i="5" s="1"/>
  <c r="H2062" i="5"/>
  <c r="F2062" i="5" s="1"/>
  <c r="E2062" i="5" s="1"/>
  <c r="H2063" i="5"/>
  <c r="F2063" i="5" s="1"/>
  <c r="E2063" i="5" s="1"/>
  <c r="H2064" i="5"/>
  <c r="F2064" i="5" s="1"/>
  <c r="E2064" i="5" s="1"/>
  <c r="H2065" i="5"/>
  <c r="F2065" i="5" s="1"/>
  <c r="E2065" i="5" s="1"/>
  <c r="H2066" i="5"/>
  <c r="F2066" i="5" s="1"/>
  <c r="E2066" i="5" s="1"/>
  <c r="H2067" i="5"/>
  <c r="F2067" i="5" s="1"/>
  <c r="E2067" i="5" s="1"/>
  <c r="H2068" i="5"/>
  <c r="F2068" i="5" s="1"/>
  <c r="E2068" i="5" s="1"/>
  <c r="H2069" i="5"/>
  <c r="F2069" i="5" s="1"/>
  <c r="E2069" i="5" s="1"/>
  <c r="H2070" i="5"/>
  <c r="F2070" i="5" s="1"/>
  <c r="E2070" i="5" s="1"/>
  <c r="H2071" i="5"/>
  <c r="F2071" i="5" s="1"/>
  <c r="E2071" i="5" s="1"/>
  <c r="H2072" i="5"/>
  <c r="F2072" i="5" s="1"/>
  <c r="E2072" i="5" s="1"/>
  <c r="H2073" i="5"/>
  <c r="F2073" i="5" s="1"/>
  <c r="E2073" i="5" s="1"/>
  <c r="H2074" i="5"/>
  <c r="F2074" i="5" s="1"/>
  <c r="E2074" i="5" s="1"/>
  <c r="H2075" i="5"/>
  <c r="F2075" i="5" s="1"/>
  <c r="E2075" i="5" s="1"/>
  <c r="H2076" i="5"/>
  <c r="F2076" i="5" s="1"/>
  <c r="E2076" i="5" s="1"/>
  <c r="H2077" i="5"/>
  <c r="F2077" i="5" s="1"/>
  <c r="E2077" i="5" s="1"/>
  <c r="H2078" i="5"/>
  <c r="F2078" i="5" s="1"/>
  <c r="E2078" i="5" s="1"/>
  <c r="H2079" i="5"/>
  <c r="F2079" i="5" s="1"/>
  <c r="E2079" i="5" s="1"/>
  <c r="H2080" i="5"/>
  <c r="F2080" i="5" s="1"/>
  <c r="E2080" i="5" s="1"/>
  <c r="H2081" i="5"/>
  <c r="F2081" i="5" s="1"/>
  <c r="E2081" i="5" s="1"/>
  <c r="H2082" i="5"/>
  <c r="F2082" i="5" s="1"/>
  <c r="E2082" i="5" s="1"/>
  <c r="H2083" i="5"/>
  <c r="F2083" i="5" s="1"/>
  <c r="E2083" i="5" s="1"/>
  <c r="H2084" i="5"/>
  <c r="F2084" i="5" s="1"/>
  <c r="E2084" i="5" s="1"/>
  <c r="H2085" i="5"/>
  <c r="F2085" i="5" s="1"/>
  <c r="E2085" i="5" s="1"/>
  <c r="H2086" i="5"/>
  <c r="F2086" i="5" s="1"/>
  <c r="E2086" i="5" s="1"/>
  <c r="H2087" i="5"/>
  <c r="F2087" i="5" s="1"/>
  <c r="E2087" i="5" s="1"/>
  <c r="H2088" i="5"/>
  <c r="F2088" i="5" s="1"/>
  <c r="E2088" i="5" s="1"/>
  <c r="H2089" i="5"/>
  <c r="F2089" i="5" s="1"/>
  <c r="E2089" i="5" s="1"/>
  <c r="H2090" i="5"/>
  <c r="F2090" i="5" s="1"/>
  <c r="E2090" i="5" s="1"/>
  <c r="H2091" i="5"/>
  <c r="F2091" i="5" s="1"/>
  <c r="E2091" i="5" s="1"/>
  <c r="H2092" i="5"/>
  <c r="F2092" i="5" s="1"/>
  <c r="E2092" i="5" s="1"/>
  <c r="H2093" i="5"/>
  <c r="F2093" i="5" s="1"/>
  <c r="E2093" i="5" s="1"/>
  <c r="H2094" i="5"/>
  <c r="F2094" i="5" s="1"/>
  <c r="E2094" i="5" s="1"/>
  <c r="H2095" i="5"/>
  <c r="F2095" i="5" s="1"/>
  <c r="E2095" i="5" s="1"/>
  <c r="H2096" i="5"/>
  <c r="F2096" i="5" s="1"/>
  <c r="E2096" i="5" s="1"/>
  <c r="H2097" i="5"/>
  <c r="F2097" i="5" s="1"/>
  <c r="E2097" i="5" s="1"/>
  <c r="H2098" i="5"/>
  <c r="F2098" i="5" s="1"/>
  <c r="E2098" i="5" s="1"/>
  <c r="H2099" i="5"/>
  <c r="F2099" i="5" s="1"/>
  <c r="E2099" i="5" s="1"/>
  <c r="H2100" i="5"/>
  <c r="F2100" i="5" s="1"/>
  <c r="E2100" i="5" s="1"/>
  <c r="H2101" i="5"/>
  <c r="F2101" i="5" s="1"/>
  <c r="E2101" i="5" s="1"/>
  <c r="H2102" i="5"/>
  <c r="F2102" i="5" s="1"/>
  <c r="E2102" i="5" s="1"/>
  <c r="H2103" i="5"/>
  <c r="F2103" i="5" s="1"/>
  <c r="E2103" i="5" s="1"/>
  <c r="H2104" i="5"/>
  <c r="F2104" i="5" s="1"/>
  <c r="E2104" i="5" s="1"/>
  <c r="H2105" i="5"/>
  <c r="F2105" i="5" s="1"/>
  <c r="E2105" i="5" s="1"/>
  <c r="H2106" i="5"/>
  <c r="F2106" i="5" s="1"/>
  <c r="E2106" i="5" s="1"/>
  <c r="H2107" i="5"/>
  <c r="F2107" i="5" s="1"/>
  <c r="E2107" i="5" s="1"/>
  <c r="H2108" i="5"/>
  <c r="F2108" i="5" s="1"/>
  <c r="E2108" i="5" s="1"/>
  <c r="H2109" i="5"/>
  <c r="F2109" i="5" s="1"/>
  <c r="E2109" i="5" s="1"/>
  <c r="H2110" i="5"/>
  <c r="F2110" i="5" s="1"/>
  <c r="E2110" i="5" s="1"/>
  <c r="H2111" i="5"/>
  <c r="F2111" i="5" s="1"/>
  <c r="E2111" i="5" s="1"/>
  <c r="H2112" i="5"/>
  <c r="F2112" i="5" s="1"/>
  <c r="E2112" i="5" s="1"/>
  <c r="H2113" i="5"/>
  <c r="F2113" i="5" s="1"/>
  <c r="E2113" i="5" s="1"/>
  <c r="H2114" i="5"/>
  <c r="F2114" i="5" s="1"/>
  <c r="E2114" i="5" s="1"/>
  <c r="H2115" i="5"/>
  <c r="F2115" i="5" s="1"/>
  <c r="E2115" i="5" s="1"/>
  <c r="H2116" i="5"/>
  <c r="F2116" i="5" s="1"/>
  <c r="E2116" i="5" s="1"/>
  <c r="H2117" i="5"/>
  <c r="F2117" i="5" s="1"/>
  <c r="E2117" i="5" s="1"/>
  <c r="H2118" i="5"/>
  <c r="F2118" i="5" s="1"/>
  <c r="E2118" i="5" s="1"/>
  <c r="H2119" i="5"/>
  <c r="F2119" i="5" s="1"/>
  <c r="E2119" i="5" s="1"/>
  <c r="H2120" i="5"/>
  <c r="F2120" i="5" s="1"/>
  <c r="E2120" i="5" s="1"/>
  <c r="H2121" i="5"/>
  <c r="F2121" i="5" s="1"/>
  <c r="E2121" i="5" s="1"/>
  <c r="H2122" i="5"/>
  <c r="F2122" i="5" s="1"/>
  <c r="E2122" i="5" s="1"/>
  <c r="H2123" i="5"/>
  <c r="F2123" i="5" s="1"/>
  <c r="E2123" i="5" s="1"/>
  <c r="H2124" i="5"/>
  <c r="F2124" i="5" s="1"/>
  <c r="E2124" i="5" s="1"/>
  <c r="H2125" i="5"/>
  <c r="F2125" i="5" s="1"/>
  <c r="E2125" i="5" s="1"/>
  <c r="H2126" i="5"/>
  <c r="F2126" i="5" s="1"/>
  <c r="E2126" i="5" s="1"/>
  <c r="H2127" i="5"/>
  <c r="F2127" i="5" s="1"/>
  <c r="E2127" i="5" s="1"/>
  <c r="H2128" i="5"/>
  <c r="F2128" i="5" s="1"/>
  <c r="E2128" i="5" s="1"/>
  <c r="H2129" i="5"/>
  <c r="F2129" i="5" s="1"/>
  <c r="E2129" i="5" s="1"/>
  <c r="H2130" i="5"/>
  <c r="F2130" i="5" s="1"/>
  <c r="E2130" i="5" s="1"/>
  <c r="H2131" i="5"/>
  <c r="F2131" i="5" s="1"/>
  <c r="E2131" i="5" s="1"/>
  <c r="H2132" i="5"/>
  <c r="F2132" i="5" s="1"/>
  <c r="E2132" i="5" s="1"/>
  <c r="H2133" i="5"/>
  <c r="F2133" i="5" s="1"/>
  <c r="E2133" i="5" s="1"/>
  <c r="H2134" i="5"/>
  <c r="F2134" i="5" s="1"/>
  <c r="E2134" i="5" s="1"/>
  <c r="H2135" i="5"/>
  <c r="F2135" i="5" s="1"/>
  <c r="E2135" i="5" s="1"/>
  <c r="H2136" i="5"/>
  <c r="F2136" i="5" s="1"/>
  <c r="E2136" i="5" s="1"/>
  <c r="H2137" i="5"/>
  <c r="F2137" i="5" s="1"/>
  <c r="E2137" i="5" s="1"/>
  <c r="H2138" i="5"/>
  <c r="F2138" i="5" s="1"/>
  <c r="E2138" i="5" s="1"/>
  <c r="H2139" i="5"/>
  <c r="F2139" i="5" s="1"/>
  <c r="E2139" i="5" s="1"/>
  <c r="H2140" i="5"/>
  <c r="F2140" i="5" s="1"/>
  <c r="E2140" i="5" s="1"/>
  <c r="H2141" i="5"/>
  <c r="F2141" i="5" s="1"/>
  <c r="E2141" i="5" s="1"/>
  <c r="H2142" i="5"/>
  <c r="F2142" i="5" s="1"/>
  <c r="E2142" i="5" s="1"/>
  <c r="H2143" i="5"/>
  <c r="F2143" i="5" s="1"/>
  <c r="E2143" i="5" s="1"/>
  <c r="H2144" i="5"/>
  <c r="F2144" i="5" s="1"/>
  <c r="E2144" i="5" s="1"/>
  <c r="H2145" i="5"/>
  <c r="F2145" i="5" s="1"/>
  <c r="E2145" i="5" s="1"/>
  <c r="H2146" i="5"/>
  <c r="F2146" i="5" s="1"/>
  <c r="E2146" i="5" s="1"/>
  <c r="H2147" i="5"/>
  <c r="F2147" i="5" s="1"/>
  <c r="E2147" i="5" s="1"/>
  <c r="H2148" i="5"/>
  <c r="F2148" i="5" s="1"/>
  <c r="E2148" i="5" s="1"/>
  <c r="H2149" i="5"/>
  <c r="F2149" i="5" s="1"/>
  <c r="E2149" i="5" s="1"/>
  <c r="H2150" i="5"/>
  <c r="F2150" i="5" s="1"/>
  <c r="E2150" i="5" s="1"/>
  <c r="H2151" i="5"/>
  <c r="F2151" i="5" s="1"/>
  <c r="E2151" i="5" s="1"/>
  <c r="H2152" i="5"/>
  <c r="F2152" i="5" s="1"/>
  <c r="E2152" i="5" s="1"/>
  <c r="H2153" i="5"/>
  <c r="F2153" i="5" s="1"/>
  <c r="E2153" i="5" s="1"/>
  <c r="H2154" i="5"/>
  <c r="F2154" i="5" s="1"/>
  <c r="E2154" i="5" s="1"/>
  <c r="H2155" i="5"/>
  <c r="F2155" i="5" s="1"/>
  <c r="E2155" i="5" s="1"/>
  <c r="H2156" i="5"/>
  <c r="F2156" i="5" s="1"/>
  <c r="E2156" i="5" s="1"/>
  <c r="H2157" i="5"/>
  <c r="F2157" i="5" s="1"/>
  <c r="E2157" i="5" s="1"/>
  <c r="H2158" i="5"/>
  <c r="F2158" i="5" s="1"/>
  <c r="E2158" i="5" s="1"/>
  <c r="H2159" i="5"/>
  <c r="F2159" i="5" s="1"/>
  <c r="E2159" i="5" s="1"/>
  <c r="H2160" i="5"/>
  <c r="F2160" i="5" s="1"/>
  <c r="E2160" i="5" s="1"/>
  <c r="H2161" i="5"/>
  <c r="F2161" i="5" s="1"/>
  <c r="E2161" i="5" s="1"/>
  <c r="H2162" i="5"/>
  <c r="F2162" i="5" s="1"/>
  <c r="E2162" i="5" s="1"/>
  <c r="H2163" i="5"/>
  <c r="F2163" i="5" s="1"/>
  <c r="E2163" i="5" s="1"/>
  <c r="H2164" i="5"/>
  <c r="F2164" i="5" s="1"/>
  <c r="E2164" i="5" s="1"/>
  <c r="H2165" i="5"/>
  <c r="F2165" i="5" s="1"/>
  <c r="E2165" i="5" s="1"/>
  <c r="H2166" i="5"/>
  <c r="F2166" i="5" s="1"/>
  <c r="E2166" i="5" s="1"/>
  <c r="H2167" i="5"/>
  <c r="F2167" i="5" s="1"/>
  <c r="E2167" i="5" s="1"/>
  <c r="H2168" i="5"/>
  <c r="F2168" i="5" s="1"/>
  <c r="E2168" i="5" s="1"/>
  <c r="H2169" i="5"/>
  <c r="F2169" i="5" s="1"/>
  <c r="E2169" i="5" s="1"/>
  <c r="H2170" i="5"/>
  <c r="F2170" i="5" s="1"/>
  <c r="E2170" i="5" s="1"/>
  <c r="H2171" i="5"/>
  <c r="F2171" i="5" s="1"/>
  <c r="E2171" i="5" s="1"/>
  <c r="H2172" i="5"/>
  <c r="F2172" i="5" s="1"/>
  <c r="E2172" i="5" s="1"/>
  <c r="H2173" i="5"/>
  <c r="F2173" i="5" s="1"/>
  <c r="E2173" i="5" s="1"/>
  <c r="H2174" i="5"/>
  <c r="F2174" i="5" s="1"/>
  <c r="E2174" i="5" s="1"/>
  <c r="H2175" i="5"/>
  <c r="F2175" i="5" s="1"/>
  <c r="E2175" i="5" s="1"/>
  <c r="H2176" i="5"/>
  <c r="F2176" i="5" s="1"/>
  <c r="E2176" i="5" s="1"/>
  <c r="H2177" i="5"/>
  <c r="F2177" i="5" s="1"/>
  <c r="E2177" i="5" s="1"/>
  <c r="H2178" i="5"/>
  <c r="F2178" i="5" s="1"/>
  <c r="E2178" i="5" s="1"/>
  <c r="H2179" i="5"/>
  <c r="F2179" i="5" s="1"/>
  <c r="E2179" i="5" s="1"/>
  <c r="H2180" i="5"/>
  <c r="F2180" i="5" s="1"/>
  <c r="E2180" i="5" s="1"/>
  <c r="H2181" i="5"/>
  <c r="F2181" i="5" s="1"/>
  <c r="E2181" i="5" s="1"/>
  <c r="H2182" i="5"/>
  <c r="F2182" i="5" s="1"/>
  <c r="E2182" i="5" s="1"/>
  <c r="H2183" i="5"/>
  <c r="F2183" i="5" s="1"/>
  <c r="E2183" i="5" s="1"/>
  <c r="H2184" i="5"/>
  <c r="F2184" i="5" s="1"/>
  <c r="E2184" i="5" s="1"/>
  <c r="H2185" i="5"/>
  <c r="F2185" i="5" s="1"/>
  <c r="E2185" i="5" s="1"/>
  <c r="H2186" i="5"/>
  <c r="F2186" i="5" s="1"/>
  <c r="E2186" i="5" s="1"/>
  <c r="H2187" i="5"/>
  <c r="F2187" i="5" s="1"/>
  <c r="E2187" i="5" s="1"/>
  <c r="H2188" i="5"/>
  <c r="F2188" i="5" s="1"/>
  <c r="E2188" i="5" s="1"/>
  <c r="H2189" i="5"/>
  <c r="F2189" i="5" s="1"/>
  <c r="E2189" i="5" s="1"/>
  <c r="H2190" i="5"/>
  <c r="F2190" i="5" s="1"/>
  <c r="E2190" i="5" s="1"/>
  <c r="H2191" i="5"/>
  <c r="F2191" i="5" s="1"/>
  <c r="E2191" i="5" s="1"/>
  <c r="H2192" i="5"/>
  <c r="F2192" i="5" s="1"/>
  <c r="E2192" i="5" s="1"/>
  <c r="H2193" i="5"/>
  <c r="F2193" i="5" s="1"/>
  <c r="E2193" i="5" s="1"/>
  <c r="H2194" i="5"/>
  <c r="F2194" i="5" s="1"/>
  <c r="E2194" i="5" s="1"/>
  <c r="H2195" i="5"/>
  <c r="F2195" i="5" s="1"/>
  <c r="E2195" i="5" s="1"/>
  <c r="H2196" i="5"/>
  <c r="F2196" i="5" s="1"/>
  <c r="E2196" i="5" s="1"/>
  <c r="H2197" i="5"/>
  <c r="F2197" i="5" s="1"/>
  <c r="E2197" i="5" s="1"/>
  <c r="H2198" i="5"/>
  <c r="F2198" i="5" s="1"/>
  <c r="E2198" i="5" s="1"/>
  <c r="H2199" i="5"/>
  <c r="F2199" i="5" s="1"/>
  <c r="E2199" i="5" s="1"/>
  <c r="H2200" i="5"/>
  <c r="F2200" i="5" s="1"/>
  <c r="E2200" i="5" s="1"/>
  <c r="H2201" i="5"/>
  <c r="F2201" i="5" s="1"/>
  <c r="E2201" i="5" s="1"/>
  <c r="H2202" i="5"/>
  <c r="F2202" i="5" s="1"/>
  <c r="E2202" i="5" s="1"/>
  <c r="H2203" i="5"/>
  <c r="F2203" i="5" s="1"/>
  <c r="E2203" i="5" s="1"/>
  <c r="H2204" i="5"/>
  <c r="F2204" i="5" s="1"/>
  <c r="E2204" i="5" s="1"/>
  <c r="H2205" i="5"/>
  <c r="F2205" i="5" s="1"/>
  <c r="E2205" i="5" s="1"/>
  <c r="H2206" i="5"/>
  <c r="F2206" i="5" s="1"/>
  <c r="E2206" i="5" s="1"/>
  <c r="H2207" i="5"/>
  <c r="F2207" i="5" s="1"/>
  <c r="E2207" i="5" s="1"/>
  <c r="H2208" i="5"/>
  <c r="F2208" i="5" s="1"/>
  <c r="E2208" i="5" s="1"/>
  <c r="H2209" i="5"/>
  <c r="F2209" i="5" s="1"/>
  <c r="E2209" i="5" s="1"/>
  <c r="H2210" i="5"/>
  <c r="F2210" i="5" s="1"/>
  <c r="E2210" i="5" s="1"/>
  <c r="H2211" i="5"/>
  <c r="F2211" i="5" s="1"/>
  <c r="E2211" i="5" s="1"/>
  <c r="H2212" i="5"/>
  <c r="F2212" i="5" s="1"/>
  <c r="E2212" i="5" s="1"/>
  <c r="H2213" i="5"/>
  <c r="F2213" i="5" s="1"/>
  <c r="E2213" i="5" s="1"/>
  <c r="H2214" i="5"/>
  <c r="F2214" i="5" s="1"/>
  <c r="E2214" i="5" s="1"/>
  <c r="H2215" i="5"/>
  <c r="F2215" i="5" s="1"/>
  <c r="E2215" i="5" s="1"/>
  <c r="H2216" i="5"/>
  <c r="F2216" i="5" s="1"/>
  <c r="E2216" i="5" s="1"/>
  <c r="H2217" i="5"/>
  <c r="F2217" i="5" s="1"/>
  <c r="E2217" i="5" s="1"/>
  <c r="H2218" i="5"/>
  <c r="F2218" i="5" s="1"/>
  <c r="E2218" i="5" s="1"/>
  <c r="H2219" i="5"/>
  <c r="F2219" i="5" s="1"/>
  <c r="E2219" i="5" s="1"/>
  <c r="H2220" i="5"/>
  <c r="F2220" i="5" s="1"/>
  <c r="E2220" i="5" s="1"/>
  <c r="H2221" i="5"/>
  <c r="F2221" i="5" s="1"/>
  <c r="E2221" i="5" s="1"/>
  <c r="H2222" i="5"/>
  <c r="F2222" i="5" s="1"/>
  <c r="E2222" i="5" s="1"/>
  <c r="H2223" i="5"/>
  <c r="F2223" i="5" s="1"/>
  <c r="E2223" i="5" s="1"/>
  <c r="H2224" i="5"/>
  <c r="F2224" i="5" s="1"/>
  <c r="E2224" i="5" s="1"/>
  <c r="H2225" i="5"/>
  <c r="F2225" i="5" s="1"/>
  <c r="E2225" i="5" s="1"/>
  <c r="H2226" i="5"/>
  <c r="F2226" i="5" s="1"/>
  <c r="E2226" i="5" s="1"/>
  <c r="H2227" i="5"/>
  <c r="F2227" i="5" s="1"/>
  <c r="E2227" i="5" s="1"/>
  <c r="H2228" i="5"/>
  <c r="F2228" i="5" s="1"/>
  <c r="E2228" i="5" s="1"/>
  <c r="H2229" i="5"/>
  <c r="F2229" i="5" s="1"/>
  <c r="E2229" i="5" s="1"/>
  <c r="H2230" i="5"/>
  <c r="F2230" i="5" s="1"/>
  <c r="E2230" i="5" s="1"/>
  <c r="H2231" i="5"/>
  <c r="F2231" i="5" s="1"/>
  <c r="E2231" i="5" s="1"/>
  <c r="H2232" i="5"/>
  <c r="F2232" i="5" s="1"/>
  <c r="E2232" i="5" s="1"/>
  <c r="H2233" i="5"/>
  <c r="F2233" i="5" s="1"/>
  <c r="E2233" i="5" s="1"/>
  <c r="H2234" i="5"/>
  <c r="F2234" i="5" s="1"/>
  <c r="E2234" i="5" s="1"/>
  <c r="H2235" i="5"/>
  <c r="F2235" i="5" s="1"/>
  <c r="E2235" i="5" s="1"/>
  <c r="H2236" i="5"/>
  <c r="F2236" i="5" s="1"/>
  <c r="E2236" i="5" s="1"/>
  <c r="H2237" i="5"/>
  <c r="F2237" i="5" s="1"/>
  <c r="E2237" i="5" s="1"/>
  <c r="H2238" i="5"/>
  <c r="F2238" i="5" s="1"/>
  <c r="E2238" i="5" s="1"/>
  <c r="H2239" i="5"/>
  <c r="F2239" i="5" s="1"/>
  <c r="E2239" i="5" s="1"/>
  <c r="H2240" i="5"/>
  <c r="F2240" i="5" s="1"/>
  <c r="E2240" i="5" s="1"/>
  <c r="H2241" i="5"/>
  <c r="F2241" i="5" s="1"/>
  <c r="E2241" i="5" s="1"/>
  <c r="H2242" i="5"/>
  <c r="F2242" i="5" s="1"/>
  <c r="E2242" i="5" s="1"/>
  <c r="H2243" i="5"/>
  <c r="F2243" i="5" s="1"/>
  <c r="E2243" i="5" s="1"/>
  <c r="H2244" i="5"/>
  <c r="F2244" i="5" s="1"/>
  <c r="E2244" i="5" s="1"/>
  <c r="H2245" i="5"/>
  <c r="F2245" i="5" s="1"/>
  <c r="E2245" i="5" s="1"/>
  <c r="H2246" i="5"/>
  <c r="F2246" i="5" s="1"/>
  <c r="E2246" i="5" s="1"/>
  <c r="H2247" i="5"/>
  <c r="F2247" i="5" s="1"/>
  <c r="E2247" i="5" s="1"/>
  <c r="H2248" i="5"/>
  <c r="F2248" i="5" s="1"/>
  <c r="E2248" i="5" s="1"/>
  <c r="H2249" i="5"/>
  <c r="F2249" i="5" s="1"/>
  <c r="E2249" i="5" s="1"/>
  <c r="H2250" i="5"/>
  <c r="F2250" i="5" s="1"/>
  <c r="E2250" i="5" s="1"/>
  <c r="H2251" i="5"/>
  <c r="F2251" i="5" s="1"/>
  <c r="E2251" i="5" s="1"/>
  <c r="H2252" i="5"/>
  <c r="F2252" i="5" s="1"/>
  <c r="E2252" i="5" s="1"/>
  <c r="H2253" i="5"/>
  <c r="F2253" i="5" s="1"/>
  <c r="E2253" i="5" s="1"/>
  <c r="H2254" i="5"/>
  <c r="F2254" i="5" s="1"/>
  <c r="E2254" i="5" s="1"/>
  <c r="H2255" i="5"/>
  <c r="F2255" i="5" s="1"/>
  <c r="E2255" i="5" s="1"/>
  <c r="H2256" i="5"/>
  <c r="F2256" i="5" s="1"/>
  <c r="E2256" i="5" s="1"/>
  <c r="H2257" i="5"/>
  <c r="F2257" i="5" s="1"/>
  <c r="E2257" i="5" s="1"/>
  <c r="H2258" i="5"/>
  <c r="F2258" i="5" s="1"/>
  <c r="E2258" i="5" s="1"/>
  <c r="H2259" i="5"/>
  <c r="F2259" i="5" s="1"/>
  <c r="E2259" i="5" s="1"/>
  <c r="H2260" i="5"/>
  <c r="F2260" i="5" s="1"/>
  <c r="E2260" i="5" s="1"/>
  <c r="H2261" i="5"/>
  <c r="F2261" i="5" s="1"/>
  <c r="E2261" i="5" s="1"/>
  <c r="H2262" i="5"/>
  <c r="F2262" i="5" s="1"/>
  <c r="E2262" i="5" s="1"/>
  <c r="H2263" i="5"/>
  <c r="F2263" i="5" s="1"/>
  <c r="E2263" i="5" s="1"/>
  <c r="H2264" i="5"/>
  <c r="F2264" i="5" s="1"/>
  <c r="E2264" i="5" s="1"/>
  <c r="H2265" i="5"/>
  <c r="F2265" i="5" s="1"/>
  <c r="E2265" i="5" s="1"/>
  <c r="H2266" i="5"/>
  <c r="F2266" i="5" s="1"/>
  <c r="E2266" i="5" s="1"/>
  <c r="H2267" i="5"/>
  <c r="F2267" i="5" s="1"/>
  <c r="E2267" i="5" s="1"/>
  <c r="H2268" i="5"/>
  <c r="F2268" i="5" s="1"/>
  <c r="E2268" i="5" s="1"/>
  <c r="H2269" i="5"/>
  <c r="F2269" i="5" s="1"/>
  <c r="E2269" i="5" s="1"/>
  <c r="H2270" i="5"/>
  <c r="F2270" i="5" s="1"/>
  <c r="E2270" i="5" s="1"/>
  <c r="H2271" i="5"/>
  <c r="F2271" i="5" s="1"/>
  <c r="E2271" i="5" s="1"/>
  <c r="H2272" i="5"/>
  <c r="F2272" i="5" s="1"/>
  <c r="E2272" i="5" s="1"/>
  <c r="H2273" i="5"/>
  <c r="F2273" i="5" s="1"/>
  <c r="E2273" i="5" s="1"/>
  <c r="H2274" i="5"/>
  <c r="F2274" i="5" s="1"/>
  <c r="E2274" i="5" s="1"/>
  <c r="H2275" i="5"/>
  <c r="F2275" i="5" s="1"/>
  <c r="E2275" i="5" s="1"/>
  <c r="H2276" i="5"/>
  <c r="F2276" i="5" s="1"/>
  <c r="E2276" i="5" s="1"/>
  <c r="H2277" i="5"/>
  <c r="F2277" i="5" s="1"/>
  <c r="E2277" i="5" s="1"/>
  <c r="H2278" i="5"/>
  <c r="F2278" i="5" s="1"/>
  <c r="E2278" i="5" s="1"/>
  <c r="H2279" i="5"/>
  <c r="F2279" i="5" s="1"/>
  <c r="E2279" i="5" s="1"/>
  <c r="H2280" i="5"/>
  <c r="F2280" i="5" s="1"/>
  <c r="E2280" i="5" s="1"/>
  <c r="H2281" i="5"/>
  <c r="F2281" i="5" s="1"/>
  <c r="E2281" i="5" s="1"/>
  <c r="H2282" i="5"/>
  <c r="F2282" i="5" s="1"/>
  <c r="E2282" i="5" s="1"/>
  <c r="H2283" i="5"/>
  <c r="F2283" i="5" s="1"/>
  <c r="E2283" i="5" s="1"/>
  <c r="H2284" i="5"/>
  <c r="F2284" i="5" s="1"/>
  <c r="E2284" i="5" s="1"/>
  <c r="H2285" i="5"/>
  <c r="F2285" i="5" s="1"/>
  <c r="E2285" i="5" s="1"/>
  <c r="H2286" i="5"/>
  <c r="F2286" i="5" s="1"/>
  <c r="E2286" i="5" s="1"/>
  <c r="H2287" i="5"/>
  <c r="F2287" i="5" s="1"/>
  <c r="E2287" i="5" s="1"/>
  <c r="H2288" i="5"/>
  <c r="F2288" i="5" s="1"/>
  <c r="E2288" i="5" s="1"/>
  <c r="H2289" i="5"/>
  <c r="F2289" i="5" s="1"/>
  <c r="E2289" i="5" s="1"/>
  <c r="H2290" i="5"/>
  <c r="F2290" i="5" s="1"/>
  <c r="E2290" i="5" s="1"/>
  <c r="H2291" i="5"/>
  <c r="F2291" i="5" s="1"/>
  <c r="E2291" i="5" s="1"/>
  <c r="H2292" i="5"/>
  <c r="F2292" i="5" s="1"/>
  <c r="E2292" i="5" s="1"/>
  <c r="H2293" i="5"/>
  <c r="F2293" i="5" s="1"/>
  <c r="E2293" i="5" s="1"/>
  <c r="H2294" i="5"/>
  <c r="F2294" i="5" s="1"/>
  <c r="E2294" i="5" s="1"/>
  <c r="H2295" i="5"/>
  <c r="F2295" i="5" s="1"/>
  <c r="E2295" i="5" s="1"/>
  <c r="H2296" i="5"/>
  <c r="F2296" i="5" s="1"/>
  <c r="E2296" i="5" s="1"/>
  <c r="H2297" i="5"/>
  <c r="F2297" i="5" s="1"/>
  <c r="E2297" i="5" s="1"/>
  <c r="H2298" i="5"/>
  <c r="F2298" i="5" s="1"/>
  <c r="E2298" i="5" s="1"/>
  <c r="H2299" i="5"/>
  <c r="F2299" i="5" s="1"/>
  <c r="E2299" i="5" s="1"/>
  <c r="H2300" i="5"/>
  <c r="F2300" i="5" s="1"/>
  <c r="E2300" i="5" s="1"/>
  <c r="H2301" i="5"/>
  <c r="F2301" i="5" s="1"/>
  <c r="E2301" i="5" s="1"/>
  <c r="H2302" i="5"/>
  <c r="F2302" i="5" s="1"/>
  <c r="E2302" i="5" s="1"/>
  <c r="H2303" i="5"/>
  <c r="F2303" i="5" s="1"/>
  <c r="E2303" i="5" s="1"/>
  <c r="H2304" i="5"/>
  <c r="F2304" i="5" s="1"/>
  <c r="E2304" i="5" s="1"/>
  <c r="H2305" i="5"/>
  <c r="F2305" i="5" s="1"/>
  <c r="E2305" i="5" s="1"/>
  <c r="H2306" i="5"/>
  <c r="F2306" i="5" s="1"/>
  <c r="E2306" i="5" s="1"/>
  <c r="H2307" i="5"/>
  <c r="F2307" i="5" s="1"/>
  <c r="E2307" i="5" s="1"/>
  <c r="H2308" i="5"/>
  <c r="F2308" i="5" s="1"/>
  <c r="E2308" i="5" s="1"/>
  <c r="H2309" i="5"/>
  <c r="F2309" i="5" s="1"/>
  <c r="E2309" i="5" s="1"/>
  <c r="H2310" i="5"/>
  <c r="F2310" i="5" s="1"/>
  <c r="E2310" i="5" s="1"/>
  <c r="H2311" i="5"/>
  <c r="F2311" i="5" s="1"/>
  <c r="E2311" i="5" s="1"/>
  <c r="H2312" i="5"/>
  <c r="F2312" i="5" s="1"/>
  <c r="E2312" i="5" s="1"/>
  <c r="H2313" i="5"/>
  <c r="F2313" i="5" s="1"/>
  <c r="E2313" i="5" s="1"/>
  <c r="H2314" i="5"/>
  <c r="F2314" i="5" s="1"/>
  <c r="E2314" i="5" s="1"/>
  <c r="H2315" i="5"/>
  <c r="F2315" i="5" s="1"/>
  <c r="E2315" i="5" s="1"/>
  <c r="H2316" i="5"/>
  <c r="F2316" i="5" s="1"/>
  <c r="E2316" i="5" s="1"/>
  <c r="H2317" i="5"/>
  <c r="F2317" i="5" s="1"/>
  <c r="E2317" i="5" s="1"/>
  <c r="H2318" i="5"/>
  <c r="F2318" i="5" s="1"/>
  <c r="E2318" i="5" s="1"/>
  <c r="H2319" i="5"/>
  <c r="F2319" i="5" s="1"/>
  <c r="E2319" i="5" s="1"/>
  <c r="H2320" i="5"/>
  <c r="F2320" i="5" s="1"/>
  <c r="E2320" i="5" s="1"/>
  <c r="H2321" i="5"/>
  <c r="F2321" i="5" s="1"/>
  <c r="E2321" i="5" s="1"/>
  <c r="H2322" i="5"/>
  <c r="F2322" i="5" s="1"/>
  <c r="E2322" i="5" s="1"/>
  <c r="H2323" i="5"/>
  <c r="F2323" i="5" s="1"/>
  <c r="E2323" i="5" s="1"/>
  <c r="H2324" i="5"/>
  <c r="F2324" i="5" s="1"/>
  <c r="E2324" i="5" s="1"/>
  <c r="H2325" i="5"/>
  <c r="F2325" i="5" s="1"/>
  <c r="E2325" i="5" s="1"/>
  <c r="H2326" i="5"/>
  <c r="F2326" i="5" s="1"/>
  <c r="E2326" i="5" s="1"/>
  <c r="H2327" i="5"/>
  <c r="F2327" i="5" s="1"/>
  <c r="E2327" i="5" s="1"/>
  <c r="H2328" i="5"/>
  <c r="F2328" i="5" s="1"/>
  <c r="E2328" i="5" s="1"/>
  <c r="H2329" i="5"/>
  <c r="F2329" i="5" s="1"/>
  <c r="E2329" i="5" s="1"/>
  <c r="H2330" i="5"/>
  <c r="F2330" i="5" s="1"/>
  <c r="E2330" i="5" s="1"/>
  <c r="H2331" i="5"/>
  <c r="F2331" i="5" s="1"/>
  <c r="E2331" i="5" s="1"/>
  <c r="H2332" i="5"/>
  <c r="F2332" i="5" s="1"/>
  <c r="E2332" i="5" s="1"/>
  <c r="H2333" i="5"/>
  <c r="F2333" i="5" s="1"/>
  <c r="E2333" i="5" s="1"/>
  <c r="H2334" i="5"/>
  <c r="F2334" i="5" s="1"/>
  <c r="E2334" i="5" s="1"/>
  <c r="H2335" i="5"/>
  <c r="F2335" i="5" s="1"/>
  <c r="E2335" i="5" s="1"/>
  <c r="H2336" i="5"/>
  <c r="F2336" i="5" s="1"/>
  <c r="E2336" i="5" s="1"/>
  <c r="H2337" i="5"/>
  <c r="F2337" i="5" s="1"/>
  <c r="E2337" i="5" s="1"/>
  <c r="H2338" i="5"/>
  <c r="F2338" i="5" s="1"/>
  <c r="E2338" i="5" s="1"/>
  <c r="H2339" i="5"/>
  <c r="F2339" i="5" s="1"/>
  <c r="E2339" i="5" s="1"/>
  <c r="H2340" i="5"/>
  <c r="F2340" i="5" s="1"/>
  <c r="E2340" i="5" s="1"/>
  <c r="H2341" i="5"/>
  <c r="F2341" i="5" s="1"/>
  <c r="E2341" i="5" s="1"/>
  <c r="H2342" i="5"/>
  <c r="F2342" i="5" s="1"/>
  <c r="E2342" i="5" s="1"/>
  <c r="H2343" i="5"/>
  <c r="F2343" i="5" s="1"/>
  <c r="E2343" i="5" s="1"/>
  <c r="H2344" i="5"/>
  <c r="F2344" i="5" s="1"/>
  <c r="E2344" i="5" s="1"/>
  <c r="H2345" i="5"/>
  <c r="F2345" i="5" s="1"/>
  <c r="E2345" i="5" s="1"/>
  <c r="H2346" i="5"/>
  <c r="F2346" i="5" s="1"/>
  <c r="E2346" i="5" s="1"/>
  <c r="H2347" i="5"/>
  <c r="F2347" i="5" s="1"/>
  <c r="E2347" i="5" s="1"/>
  <c r="H2348" i="5"/>
  <c r="F2348" i="5" s="1"/>
  <c r="E2348" i="5" s="1"/>
  <c r="H2349" i="5"/>
  <c r="F2349" i="5" s="1"/>
  <c r="E2349" i="5" s="1"/>
  <c r="H2350" i="5"/>
  <c r="F2350" i="5" s="1"/>
  <c r="E2350" i="5" s="1"/>
  <c r="H2351" i="5"/>
  <c r="F2351" i="5" s="1"/>
  <c r="E2351" i="5" s="1"/>
  <c r="H2352" i="5"/>
  <c r="F2352" i="5" s="1"/>
  <c r="E2352" i="5" s="1"/>
  <c r="H2353" i="5"/>
  <c r="F2353" i="5" s="1"/>
  <c r="E2353" i="5" s="1"/>
  <c r="H2354" i="5"/>
  <c r="F2354" i="5" s="1"/>
  <c r="E2354" i="5" s="1"/>
  <c r="H2355" i="5"/>
  <c r="F2355" i="5" s="1"/>
  <c r="E2355" i="5" s="1"/>
  <c r="H2356" i="5"/>
  <c r="F2356" i="5" s="1"/>
  <c r="E2356" i="5" s="1"/>
  <c r="H2357" i="5"/>
  <c r="F2357" i="5" s="1"/>
  <c r="E2357" i="5" s="1"/>
  <c r="H2358" i="5"/>
  <c r="F2358" i="5" s="1"/>
  <c r="E2358" i="5" s="1"/>
  <c r="H2359" i="5"/>
  <c r="F2359" i="5" s="1"/>
  <c r="E2359" i="5" s="1"/>
  <c r="H2360" i="5"/>
  <c r="F2360" i="5" s="1"/>
  <c r="E2360" i="5" s="1"/>
  <c r="H2361" i="5"/>
  <c r="F2361" i="5" s="1"/>
  <c r="E2361" i="5" s="1"/>
  <c r="H2362" i="5"/>
  <c r="F2362" i="5" s="1"/>
  <c r="E2362" i="5" s="1"/>
  <c r="H2363" i="5"/>
  <c r="F2363" i="5" s="1"/>
  <c r="E2363" i="5" s="1"/>
  <c r="H2364" i="5"/>
  <c r="F2364" i="5" s="1"/>
  <c r="E2364" i="5" s="1"/>
  <c r="H2365" i="5"/>
  <c r="F2365" i="5" s="1"/>
  <c r="E2365" i="5" s="1"/>
  <c r="H2366" i="5"/>
  <c r="F2366" i="5" s="1"/>
  <c r="E2366" i="5" s="1"/>
  <c r="H2367" i="5"/>
  <c r="F2367" i="5" s="1"/>
  <c r="E2367" i="5" s="1"/>
  <c r="H2368" i="5"/>
  <c r="F2368" i="5" s="1"/>
  <c r="E2368" i="5" s="1"/>
  <c r="H2369" i="5"/>
  <c r="F2369" i="5" s="1"/>
  <c r="E2369" i="5" s="1"/>
  <c r="H2370" i="5"/>
  <c r="F2370" i="5" s="1"/>
  <c r="E2370" i="5" s="1"/>
  <c r="H2371" i="5"/>
  <c r="F2371" i="5" s="1"/>
  <c r="E2371" i="5" s="1"/>
  <c r="H2372" i="5"/>
  <c r="F2372" i="5" s="1"/>
  <c r="E2372" i="5" s="1"/>
  <c r="H2373" i="5"/>
  <c r="F2373" i="5" s="1"/>
  <c r="E2373" i="5" s="1"/>
  <c r="H2374" i="5"/>
  <c r="F2374" i="5" s="1"/>
  <c r="E2374" i="5" s="1"/>
  <c r="H2375" i="5"/>
  <c r="F2375" i="5" s="1"/>
  <c r="E2375" i="5" s="1"/>
  <c r="H2376" i="5"/>
  <c r="F2376" i="5" s="1"/>
  <c r="E2376" i="5" s="1"/>
  <c r="H2377" i="5"/>
  <c r="F2377" i="5" s="1"/>
  <c r="E2377" i="5" s="1"/>
  <c r="H2378" i="5"/>
  <c r="F2378" i="5" s="1"/>
  <c r="E2378" i="5" s="1"/>
  <c r="H2379" i="5"/>
  <c r="F2379" i="5" s="1"/>
  <c r="E2379" i="5" s="1"/>
  <c r="H2380" i="5"/>
  <c r="F2380" i="5" s="1"/>
  <c r="E2380" i="5" s="1"/>
  <c r="H2381" i="5"/>
  <c r="F2381" i="5" s="1"/>
  <c r="E2381" i="5" s="1"/>
  <c r="H2382" i="5"/>
  <c r="F2382" i="5" s="1"/>
  <c r="E2382" i="5" s="1"/>
  <c r="H2383" i="5"/>
  <c r="F2383" i="5" s="1"/>
  <c r="E2383" i="5" s="1"/>
  <c r="H2384" i="5"/>
  <c r="F2384" i="5" s="1"/>
  <c r="E2384" i="5" s="1"/>
  <c r="H2385" i="5"/>
  <c r="F2385" i="5" s="1"/>
  <c r="E2385" i="5" s="1"/>
  <c r="H2386" i="5"/>
  <c r="F2386" i="5" s="1"/>
  <c r="E2386" i="5" s="1"/>
  <c r="H2387" i="5"/>
  <c r="F2387" i="5" s="1"/>
  <c r="E2387" i="5" s="1"/>
  <c r="H2388" i="5"/>
  <c r="F2388" i="5" s="1"/>
  <c r="E2388" i="5" s="1"/>
  <c r="H2389" i="5"/>
  <c r="F2389" i="5" s="1"/>
  <c r="E2389" i="5" s="1"/>
  <c r="H2390" i="5"/>
  <c r="F2390" i="5" s="1"/>
  <c r="E2390" i="5" s="1"/>
  <c r="H2391" i="5"/>
  <c r="F2391" i="5" s="1"/>
  <c r="E2391" i="5" s="1"/>
  <c r="H2392" i="5"/>
  <c r="F2392" i="5" s="1"/>
  <c r="E2392" i="5" s="1"/>
  <c r="H2393" i="5"/>
  <c r="F2393" i="5" s="1"/>
  <c r="E2393" i="5" s="1"/>
  <c r="H2394" i="5"/>
  <c r="F2394" i="5" s="1"/>
  <c r="E2394" i="5" s="1"/>
  <c r="H2395" i="5"/>
  <c r="F2395" i="5" s="1"/>
  <c r="E2395" i="5" s="1"/>
  <c r="H2396" i="5"/>
  <c r="F2396" i="5" s="1"/>
  <c r="E2396" i="5" s="1"/>
  <c r="H2397" i="5"/>
  <c r="F2397" i="5" s="1"/>
  <c r="E2397" i="5" s="1"/>
  <c r="H2398" i="5"/>
  <c r="F2398" i="5" s="1"/>
  <c r="E2398" i="5" s="1"/>
  <c r="H2399" i="5"/>
  <c r="F2399" i="5" s="1"/>
  <c r="E2399" i="5" s="1"/>
  <c r="H2400" i="5"/>
  <c r="F2400" i="5" s="1"/>
  <c r="E2400" i="5" s="1"/>
  <c r="H2401" i="5"/>
  <c r="F2401" i="5" s="1"/>
  <c r="E2401" i="5" s="1"/>
  <c r="H2402" i="5"/>
  <c r="F2402" i="5" s="1"/>
  <c r="E2402" i="5" s="1"/>
  <c r="H2403" i="5"/>
  <c r="F2403" i="5" s="1"/>
  <c r="E2403" i="5" s="1"/>
  <c r="H2404" i="5"/>
  <c r="F2404" i="5" s="1"/>
  <c r="E2404" i="5" s="1"/>
  <c r="H2405" i="5"/>
  <c r="F2405" i="5" s="1"/>
  <c r="E2405" i="5" s="1"/>
  <c r="H2406" i="5"/>
  <c r="F2406" i="5" s="1"/>
  <c r="E2406" i="5" s="1"/>
  <c r="H2407" i="5"/>
  <c r="F2407" i="5" s="1"/>
  <c r="E2407" i="5" s="1"/>
  <c r="H2408" i="5"/>
  <c r="F2408" i="5" s="1"/>
  <c r="E2408" i="5" s="1"/>
  <c r="H2409" i="5"/>
  <c r="F2409" i="5" s="1"/>
  <c r="E2409" i="5" s="1"/>
  <c r="H2410" i="5"/>
  <c r="F2410" i="5" s="1"/>
  <c r="E2410" i="5" s="1"/>
  <c r="H2411" i="5"/>
  <c r="F2411" i="5" s="1"/>
  <c r="E2411" i="5" s="1"/>
  <c r="H2412" i="5"/>
  <c r="F2412" i="5" s="1"/>
  <c r="E2412" i="5" s="1"/>
  <c r="H2413" i="5"/>
  <c r="F2413" i="5" s="1"/>
  <c r="E2413" i="5" s="1"/>
  <c r="H2414" i="5"/>
  <c r="F2414" i="5" s="1"/>
  <c r="E2414" i="5" s="1"/>
  <c r="H2415" i="5"/>
  <c r="F2415" i="5" s="1"/>
  <c r="E2415" i="5" s="1"/>
  <c r="H2416" i="5"/>
  <c r="F2416" i="5" s="1"/>
  <c r="E2416" i="5" s="1"/>
  <c r="H2417" i="5"/>
  <c r="F2417" i="5" s="1"/>
  <c r="E2417" i="5" s="1"/>
  <c r="H2418" i="5"/>
  <c r="F2418" i="5" s="1"/>
  <c r="E2418" i="5" s="1"/>
  <c r="H2419" i="5"/>
  <c r="F2419" i="5" s="1"/>
  <c r="E2419" i="5" s="1"/>
  <c r="H2420" i="5"/>
  <c r="F2420" i="5" s="1"/>
  <c r="E2420" i="5" s="1"/>
  <c r="H2421" i="5"/>
  <c r="F2421" i="5" s="1"/>
  <c r="E2421" i="5" s="1"/>
  <c r="H2422" i="5"/>
  <c r="F2422" i="5" s="1"/>
  <c r="E2422" i="5" s="1"/>
  <c r="H2423" i="5"/>
  <c r="F2423" i="5" s="1"/>
  <c r="E2423" i="5" s="1"/>
  <c r="H2424" i="5"/>
  <c r="F2424" i="5" s="1"/>
  <c r="E2424" i="5" s="1"/>
  <c r="H2425" i="5"/>
  <c r="F2425" i="5" s="1"/>
  <c r="E2425" i="5" s="1"/>
  <c r="H2426" i="5"/>
  <c r="F2426" i="5" s="1"/>
  <c r="E2426" i="5" s="1"/>
  <c r="H2427" i="5"/>
  <c r="F2427" i="5" s="1"/>
  <c r="E2427" i="5" s="1"/>
  <c r="H2428" i="5"/>
  <c r="F2428" i="5" s="1"/>
  <c r="E2428" i="5" s="1"/>
  <c r="H2429" i="5"/>
  <c r="F2429" i="5" s="1"/>
  <c r="E2429" i="5" s="1"/>
  <c r="H2430" i="5"/>
  <c r="F2430" i="5" s="1"/>
  <c r="E2430" i="5" s="1"/>
  <c r="H2431" i="5"/>
  <c r="F2431" i="5" s="1"/>
  <c r="E2431" i="5" s="1"/>
  <c r="H2432" i="5"/>
  <c r="F2432" i="5" s="1"/>
  <c r="E2432" i="5" s="1"/>
  <c r="H2433" i="5"/>
  <c r="F2433" i="5" s="1"/>
  <c r="E2433" i="5" s="1"/>
  <c r="H2434" i="5"/>
  <c r="F2434" i="5" s="1"/>
  <c r="E2434" i="5" s="1"/>
  <c r="H2435" i="5"/>
  <c r="F2435" i="5" s="1"/>
  <c r="E2435" i="5" s="1"/>
  <c r="H2436" i="5"/>
  <c r="F2436" i="5" s="1"/>
  <c r="E2436" i="5" s="1"/>
  <c r="H2437" i="5"/>
  <c r="F2437" i="5" s="1"/>
  <c r="E2437" i="5" s="1"/>
  <c r="H2438" i="5"/>
  <c r="F2438" i="5" s="1"/>
  <c r="E2438" i="5" s="1"/>
  <c r="H2439" i="5"/>
  <c r="F2439" i="5" s="1"/>
  <c r="E2439" i="5" s="1"/>
  <c r="H2440" i="5"/>
  <c r="F2440" i="5" s="1"/>
  <c r="E2440" i="5" s="1"/>
  <c r="H2441" i="5"/>
  <c r="F2441" i="5" s="1"/>
  <c r="E2441" i="5" s="1"/>
  <c r="H2442" i="5"/>
  <c r="F2442" i="5" s="1"/>
  <c r="E2442" i="5" s="1"/>
  <c r="H2443" i="5"/>
  <c r="F2443" i="5" s="1"/>
  <c r="E2443" i="5" s="1"/>
  <c r="H2444" i="5"/>
  <c r="F2444" i="5" s="1"/>
  <c r="E2444" i="5" s="1"/>
  <c r="H2445" i="5"/>
  <c r="F2445" i="5" s="1"/>
  <c r="E2445" i="5" s="1"/>
  <c r="H2446" i="5"/>
  <c r="F2446" i="5" s="1"/>
  <c r="E2446" i="5" s="1"/>
  <c r="H2447" i="5"/>
  <c r="F2447" i="5" s="1"/>
  <c r="E2447" i="5" s="1"/>
  <c r="H2448" i="5"/>
  <c r="F2448" i="5" s="1"/>
  <c r="E2448" i="5" s="1"/>
  <c r="H2449" i="5"/>
  <c r="F2449" i="5" s="1"/>
  <c r="E2449" i="5" s="1"/>
  <c r="H2450" i="5"/>
  <c r="F2450" i="5" s="1"/>
  <c r="E2450" i="5" s="1"/>
  <c r="H2451" i="5"/>
  <c r="F2451" i="5" s="1"/>
  <c r="E2451" i="5" s="1"/>
  <c r="H2452" i="5"/>
  <c r="F2452" i="5" s="1"/>
  <c r="E2452" i="5" s="1"/>
  <c r="H2453" i="5"/>
  <c r="F2453" i="5" s="1"/>
  <c r="E2453" i="5" s="1"/>
  <c r="H2454" i="5"/>
  <c r="F2454" i="5" s="1"/>
  <c r="E2454" i="5" s="1"/>
  <c r="H2455" i="5"/>
  <c r="F2455" i="5" s="1"/>
  <c r="E2455" i="5" s="1"/>
  <c r="H2456" i="5"/>
  <c r="F2456" i="5" s="1"/>
  <c r="E2456" i="5" s="1"/>
  <c r="H2457" i="5"/>
  <c r="F2457" i="5" s="1"/>
  <c r="E2457" i="5" s="1"/>
  <c r="H2458" i="5"/>
  <c r="F2458" i="5" s="1"/>
  <c r="E2458" i="5" s="1"/>
  <c r="H2459" i="5"/>
  <c r="F2459" i="5" s="1"/>
  <c r="E2459" i="5" s="1"/>
  <c r="H2460" i="5"/>
  <c r="F2460" i="5" s="1"/>
  <c r="E2460" i="5" s="1"/>
  <c r="H2461" i="5"/>
  <c r="F2461" i="5" s="1"/>
  <c r="E2461" i="5" s="1"/>
  <c r="H2462" i="5"/>
  <c r="F2462" i="5" s="1"/>
  <c r="E2462" i="5" s="1"/>
  <c r="H2463" i="5"/>
  <c r="F2463" i="5" s="1"/>
  <c r="E2463" i="5" s="1"/>
  <c r="H2464" i="5"/>
  <c r="F2464" i="5" s="1"/>
  <c r="E2464" i="5" s="1"/>
  <c r="H2465" i="5"/>
  <c r="F2465" i="5" s="1"/>
  <c r="E2465" i="5" s="1"/>
  <c r="H2466" i="5"/>
  <c r="F2466" i="5" s="1"/>
  <c r="E2466" i="5" s="1"/>
  <c r="H2467" i="5"/>
  <c r="F2467" i="5" s="1"/>
  <c r="E2467" i="5" s="1"/>
  <c r="H2468" i="5"/>
  <c r="F2468" i="5" s="1"/>
  <c r="E2468" i="5" s="1"/>
  <c r="H2469" i="5"/>
  <c r="F2469" i="5" s="1"/>
  <c r="E2469" i="5" s="1"/>
  <c r="H2470" i="5"/>
  <c r="F2470" i="5" s="1"/>
  <c r="E2470" i="5" s="1"/>
  <c r="H2471" i="5"/>
  <c r="F2471" i="5" s="1"/>
  <c r="E2471" i="5" s="1"/>
  <c r="H2472" i="5"/>
  <c r="F2472" i="5" s="1"/>
  <c r="E2472" i="5" s="1"/>
  <c r="H2473" i="5"/>
  <c r="F2473" i="5" s="1"/>
  <c r="E2473" i="5" s="1"/>
  <c r="H2474" i="5"/>
  <c r="F2474" i="5" s="1"/>
  <c r="E2474" i="5" s="1"/>
  <c r="H2475" i="5"/>
  <c r="F2475" i="5" s="1"/>
  <c r="E2475" i="5" s="1"/>
  <c r="H2476" i="5"/>
  <c r="F2476" i="5" s="1"/>
  <c r="E2476" i="5" s="1"/>
  <c r="H2477" i="5"/>
  <c r="F2477" i="5" s="1"/>
  <c r="E2477" i="5" s="1"/>
  <c r="H2478" i="5"/>
  <c r="F2478" i="5" s="1"/>
  <c r="E2478" i="5" s="1"/>
  <c r="H2479" i="5"/>
  <c r="F2479" i="5" s="1"/>
  <c r="E2479" i="5" s="1"/>
  <c r="H2480" i="5"/>
  <c r="F2480" i="5" s="1"/>
  <c r="E2480" i="5" s="1"/>
  <c r="H2481" i="5"/>
  <c r="F2481" i="5" s="1"/>
  <c r="E2481" i="5" s="1"/>
  <c r="H2482" i="5"/>
  <c r="F2482" i="5" s="1"/>
  <c r="E2482" i="5" s="1"/>
  <c r="H2483" i="5"/>
  <c r="F2483" i="5" s="1"/>
  <c r="E2483" i="5" s="1"/>
  <c r="H2484" i="5"/>
  <c r="F2484" i="5" s="1"/>
  <c r="E2484" i="5" s="1"/>
  <c r="H2485" i="5"/>
  <c r="F2485" i="5" s="1"/>
  <c r="E2485" i="5" s="1"/>
  <c r="H2486" i="5"/>
  <c r="F2486" i="5" s="1"/>
  <c r="E2486" i="5" s="1"/>
  <c r="H2487" i="5"/>
  <c r="F2487" i="5" s="1"/>
  <c r="E2487" i="5" s="1"/>
  <c r="H2488" i="5"/>
  <c r="F2488" i="5" s="1"/>
  <c r="E2488" i="5" s="1"/>
  <c r="H2489" i="5"/>
  <c r="F2489" i="5" s="1"/>
  <c r="E2489" i="5" s="1"/>
  <c r="H2490" i="5"/>
  <c r="F2490" i="5" s="1"/>
  <c r="E2490" i="5" s="1"/>
  <c r="H2491" i="5"/>
  <c r="F2491" i="5" s="1"/>
  <c r="E2491" i="5" s="1"/>
  <c r="H2492" i="5"/>
  <c r="F2492" i="5" s="1"/>
  <c r="E2492" i="5" s="1"/>
  <c r="H2493" i="5"/>
  <c r="F2493" i="5" s="1"/>
  <c r="E2493" i="5" s="1"/>
  <c r="H2494" i="5"/>
  <c r="F2494" i="5" s="1"/>
  <c r="E2494" i="5" s="1"/>
  <c r="H2495" i="5"/>
  <c r="F2495" i="5" s="1"/>
  <c r="E2495" i="5" s="1"/>
  <c r="H2496" i="5"/>
  <c r="F2496" i="5" s="1"/>
  <c r="E2496" i="5" s="1"/>
  <c r="H2497" i="5"/>
  <c r="F2497" i="5" s="1"/>
  <c r="E2497" i="5" s="1"/>
  <c r="H2498" i="5"/>
  <c r="F2498" i="5" s="1"/>
  <c r="E2498" i="5" s="1"/>
  <c r="H2499" i="5"/>
  <c r="F2499" i="5" s="1"/>
  <c r="E2499" i="5" s="1"/>
  <c r="H2500" i="5"/>
  <c r="F2500" i="5" s="1"/>
  <c r="E2500" i="5" s="1"/>
  <c r="H2501" i="5"/>
  <c r="F2501" i="5" s="1"/>
  <c r="E2501" i="5" s="1"/>
  <c r="H2502" i="5"/>
  <c r="F2502" i="5" s="1"/>
  <c r="E2502" i="5" s="1"/>
  <c r="H2503" i="5"/>
  <c r="F2503" i="5" s="1"/>
  <c r="E2503" i="5" s="1"/>
  <c r="H2504" i="5"/>
  <c r="F2504" i="5" s="1"/>
  <c r="E2504" i="5" s="1"/>
  <c r="H2505" i="5"/>
  <c r="F2505" i="5" s="1"/>
  <c r="E2505" i="5" s="1"/>
  <c r="H2506" i="5"/>
  <c r="F2506" i="5" s="1"/>
  <c r="E2506" i="5" s="1"/>
  <c r="H2507" i="5"/>
  <c r="F2507" i="5" s="1"/>
  <c r="E2507" i="5" s="1"/>
  <c r="H2508" i="5"/>
  <c r="F2508" i="5" s="1"/>
  <c r="E2508" i="5" s="1"/>
  <c r="H2509" i="5"/>
  <c r="F2509" i="5" s="1"/>
  <c r="E2509" i="5" s="1"/>
  <c r="H2510" i="5"/>
  <c r="F2510" i="5" s="1"/>
  <c r="E2510" i="5" s="1"/>
  <c r="H2511" i="5"/>
  <c r="F2511" i="5" s="1"/>
  <c r="E2511" i="5" s="1"/>
  <c r="H2512" i="5"/>
  <c r="F2512" i="5" s="1"/>
  <c r="E2512" i="5" s="1"/>
  <c r="H2513" i="5"/>
  <c r="F2513" i="5" s="1"/>
  <c r="E2513" i="5" s="1"/>
  <c r="H2514" i="5"/>
  <c r="F2514" i="5" s="1"/>
  <c r="E2514" i="5" s="1"/>
  <c r="H2515" i="5"/>
  <c r="F2515" i="5" s="1"/>
  <c r="E2515" i="5" s="1"/>
  <c r="H2516" i="5"/>
  <c r="F2516" i="5" s="1"/>
  <c r="E2516" i="5" s="1"/>
  <c r="H2517" i="5"/>
  <c r="F2517" i="5" s="1"/>
  <c r="E2517" i="5" s="1"/>
  <c r="H2518" i="5"/>
  <c r="F2518" i="5" s="1"/>
  <c r="E2518" i="5" s="1"/>
  <c r="H2519" i="5"/>
  <c r="F2519" i="5" s="1"/>
  <c r="E2519" i="5" s="1"/>
  <c r="H2520" i="5"/>
  <c r="F2520" i="5" s="1"/>
  <c r="E2520" i="5" s="1"/>
  <c r="H2521" i="5"/>
  <c r="F2521" i="5" s="1"/>
  <c r="E2521" i="5" s="1"/>
  <c r="H2522" i="5"/>
  <c r="F2522" i="5" s="1"/>
  <c r="E2522" i="5" s="1"/>
  <c r="H2523" i="5"/>
  <c r="F2523" i="5" s="1"/>
  <c r="E2523" i="5" s="1"/>
  <c r="H2524" i="5"/>
  <c r="F2524" i="5" s="1"/>
  <c r="E2524" i="5" s="1"/>
  <c r="H2525" i="5"/>
  <c r="F2525" i="5" s="1"/>
  <c r="E2525" i="5" s="1"/>
  <c r="H2526" i="5"/>
  <c r="F2526" i="5" s="1"/>
  <c r="E2526" i="5" s="1"/>
  <c r="H2527" i="5"/>
  <c r="F2527" i="5" s="1"/>
  <c r="E2527" i="5" s="1"/>
  <c r="H2528" i="5"/>
  <c r="F2528" i="5" s="1"/>
  <c r="E2528" i="5" s="1"/>
  <c r="H2529" i="5"/>
  <c r="F2529" i="5" s="1"/>
  <c r="E2529" i="5" s="1"/>
  <c r="H2530" i="5"/>
  <c r="F2530" i="5" s="1"/>
  <c r="E2530" i="5" s="1"/>
  <c r="H2531" i="5"/>
  <c r="F2531" i="5" s="1"/>
  <c r="E2531" i="5" s="1"/>
  <c r="H2532" i="5"/>
  <c r="F2532" i="5" s="1"/>
  <c r="E2532" i="5" s="1"/>
  <c r="H2533" i="5"/>
  <c r="F2533" i="5" s="1"/>
  <c r="E2533" i="5" s="1"/>
  <c r="H2534" i="5"/>
  <c r="F2534" i="5" s="1"/>
  <c r="E2534" i="5" s="1"/>
  <c r="H2535" i="5"/>
  <c r="F2535" i="5" s="1"/>
  <c r="E2535" i="5" s="1"/>
  <c r="H2536" i="5"/>
  <c r="F2536" i="5" s="1"/>
  <c r="E2536" i="5" s="1"/>
  <c r="H2537" i="5"/>
  <c r="F2537" i="5" s="1"/>
  <c r="E2537" i="5" s="1"/>
  <c r="H2538" i="5"/>
  <c r="F2538" i="5" s="1"/>
  <c r="E2538" i="5" s="1"/>
  <c r="H2539" i="5"/>
  <c r="F2539" i="5" s="1"/>
  <c r="E2539" i="5" s="1"/>
  <c r="H2540" i="5"/>
  <c r="F2540" i="5" s="1"/>
  <c r="E2540" i="5" s="1"/>
  <c r="H2541" i="5"/>
  <c r="F2541" i="5" s="1"/>
  <c r="E2541" i="5" s="1"/>
  <c r="H2542" i="5"/>
  <c r="F2542" i="5" s="1"/>
  <c r="E2542" i="5" s="1"/>
  <c r="H2543" i="5"/>
  <c r="F2543" i="5" s="1"/>
  <c r="E2543" i="5" s="1"/>
  <c r="B2544" i="5"/>
  <c r="A2545" i="5"/>
  <c r="B2545" i="5" s="1"/>
  <c r="A2559" i="5"/>
  <c r="B2559" i="5" s="1"/>
  <c r="E131" i="5"/>
  <c r="I129" i="5"/>
  <c r="J129" i="5"/>
  <c r="I130" i="5"/>
  <c r="J130" i="5"/>
  <c r="I131" i="5"/>
  <c r="J131" i="5"/>
  <c r="I132" i="5"/>
  <c r="J132" i="5"/>
  <c r="I133" i="5"/>
  <c r="J133" i="5"/>
  <c r="E134" i="5"/>
  <c r="I134" i="5"/>
  <c r="J134" i="5"/>
  <c r="I135" i="5"/>
  <c r="J135" i="5"/>
  <c r="I136" i="5"/>
  <c r="J136" i="5"/>
  <c r="I137" i="5"/>
  <c r="J137" i="5"/>
  <c r="I138" i="5"/>
  <c r="J138" i="5"/>
  <c r="E139" i="5"/>
  <c r="I139" i="5"/>
  <c r="J139" i="5"/>
  <c r="I140" i="5"/>
  <c r="J140" i="5"/>
  <c r="E141" i="5"/>
  <c r="I141" i="5"/>
  <c r="J141" i="5"/>
  <c r="I142" i="5"/>
  <c r="J142" i="5"/>
  <c r="I143" i="5"/>
  <c r="J143" i="5"/>
  <c r="I144" i="5"/>
  <c r="J144" i="5"/>
  <c r="I145" i="5"/>
  <c r="J145" i="5"/>
  <c r="I146" i="5"/>
  <c r="J146" i="5"/>
  <c r="E147" i="5"/>
  <c r="I147" i="5"/>
  <c r="J147" i="5"/>
  <c r="I148" i="5"/>
  <c r="J148" i="5"/>
  <c r="I149" i="5"/>
  <c r="J149" i="5"/>
  <c r="E150" i="5"/>
  <c r="I150" i="5"/>
  <c r="J150" i="5"/>
  <c r="I151" i="5"/>
  <c r="J151" i="5"/>
  <c r="I152" i="5"/>
  <c r="J152" i="5"/>
  <c r="I153" i="5"/>
  <c r="J153" i="5"/>
  <c r="I154" i="5"/>
  <c r="J154" i="5"/>
  <c r="E155" i="5"/>
  <c r="I155" i="5"/>
  <c r="J155" i="5"/>
  <c r="I156" i="5"/>
  <c r="J156" i="5"/>
  <c r="I157" i="5"/>
  <c r="J157" i="5"/>
  <c r="I158" i="5"/>
  <c r="J158" i="5"/>
  <c r="I159" i="5"/>
  <c r="J159" i="5"/>
  <c r="I160" i="5"/>
  <c r="J160" i="5"/>
  <c r="I161" i="5"/>
  <c r="J161" i="5"/>
  <c r="I162" i="5"/>
  <c r="J162" i="5"/>
  <c r="E163" i="5"/>
  <c r="I163" i="5"/>
  <c r="J163" i="5"/>
  <c r="I164" i="5"/>
  <c r="J164" i="5"/>
  <c r="I165" i="5"/>
  <c r="J165" i="5"/>
  <c r="I166" i="5"/>
  <c r="J166" i="5"/>
  <c r="I167" i="5"/>
  <c r="J167" i="5"/>
  <c r="I168" i="5"/>
  <c r="J168" i="5"/>
  <c r="I169" i="5"/>
  <c r="J169" i="5"/>
  <c r="I170" i="5"/>
  <c r="J170" i="5"/>
  <c r="I171" i="5"/>
  <c r="J171" i="5"/>
  <c r="I172" i="5"/>
  <c r="J172" i="5"/>
  <c r="E173" i="5"/>
  <c r="I173" i="5"/>
  <c r="J173" i="5"/>
  <c r="I174" i="5"/>
  <c r="J174" i="5"/>
  <c r="I175" i="5"/>
  <c r="J175" i="5"/>
  <c r="I176" i="5"/>
  <c r="J176" i="5"/>
  <c r="I177" i="5"/>
  <c r="J177" i="5"/>
  <c r="I178" i="5"/>
  <c r="J178" i="5"/>
  <c r="I179" i="5"/>
  <c r="J179" i="5"/>
  <c r="I180" i="5"/>
  <c r="J180" i="5"/>
  <c r="E181" i="5"/>
  <c r="I181" i="5"/>
  <c r="J181" i="5"/>
  <c r="I182" i="5"/>
  <c r="J182" i="5"/>
  <c r="I183" i="5"/>
  <c r="J183" i="5"/>
  <c r="I184" i="5"/>
  <c r="J184" i="5"/>
  <c r="I185" i="5"/>
  <c r="J185" i="5"/>
  <c r="I186" i="5"/>
  <c r="J186" i="5"/>
  <c r="E187" i="5"/>
  <c r="I187" i="5"/>
  <c r="J187" i="5"/>
  <c r="I188" i="5"/>
  <c r="J188" i="5"/>
  <c r="I189" i="5"/>
  <c r="J189" i="5"/>
  <c r="I190" i="5"/>
  <c r="J190" i="5"/>
  <c r="I191" i="5"/>
  <c r="J191" i="5"/>
  <c r="I192" i="5"/>
  <c r="J192" i="5"/>
  <c r="I193" i="5"/>
  <c r="J193" i="5"/>
  <c r="I194" i="5"/>
  <c r="J194" i="5"/>
  <c r="E195" i="5"/>
  <c r="I195" i="5"/>
  <c r="J195" i="5"/>
  <c r="I196" i="5"/>
  <c r="J196" i="5"/>
  <c r="I197" i="5"/>
  <c r="J197" i="5"/>
  <c r="I198" i="5"/>
  <c r="J198" i="5"/>
  <c r="I199" i="5"/>
  <c r="J199" i="5"/>
  <c r="I200" i="5"/>
  <c r="J200" i="5"/>
  <c r="E201" i="5"/>
  <c r="I201" i="5"/>
  <c r="J201" i="5"/>
  <c r="I202" i="5"/>
  <c r="J202" i="5"/>
  <c r="E203" i="5"/>
  <c r="I203" i="5"/>
  <c r="J203" i="5"/>
  <c r="I204" i="5"/>
  <c r="J204" i="5"/>
  <c r="E205" i="5"/>
  <c r="I205" i="5"/>
  <c r="J205" i="5"/>
  <c r="I206" i="5"/>
  <c r="J206" i="5"/>
  <c r="I207" i="5"/>
  <c r="J207" i="5"/>
  <c r="I208" i="5"/>
  <c r="J208" i="5"/>
  <c r="I209" i="5"/>
  <c r="J209" i="5"/>
  <c r="I210" i="5"/>
  <c r="J210" i="5"/>
  <c r="E211" i="5"/>
  <c r="I211" i="5"/>
  <c r="J211" i="5"/>
  <c r="I212" i="5"/>
  <c r="J212" i="5"/>
  <c r="I213" i="5"/>
  <c r="J213" i="5"/>
  <c r="I214" i="5"/>
  <c r="J214" i="5"/>
  <c r="I215" i="5"/>
  <c r="J215" i="5"/>
  <c r="I216" i="5"/>
  <c r="J216" i="5"/>
  <c r="I217" i="5"/>
  <c r="J217" i="5"/>
  <c r="I218" i="5"/>
  <c r="J218" i="5"/>
  <c r="E219" i="5"/>
  <c r="I219" i="5"/>
  <c r="J219" i="5"/>
  <c r="I220" i="5"/>
  <c r="J220" i="5"/>
  <c r="I221" i="5"/>
  <c r="J221" i="5"/>
  <c r="I222" i="5"/>
  <c r="J222" i="5"/>
  <c r="I223" i="5"/>
  <c r="J223" i="5"/>
  <c r="I224" i="5"/>
  <c r="J224" i="5"/>
  <c r="I225" i="5"/>
  <c r="J225" i="5"/>
  <c r="I226" i="5"/>
  <c r="J226" i="5"/>
  <c r="E227" i="5"/>
  <c r="I227" i="5"/>
  <c r="J227" i="5"/>
  <c r="I228" i="5"/>
  <c r="J228" i="5"/>
  <c r="E229" i="5"/>
  <c r="I229" i="5"/>
  <c r="J229" i="5"/>
  <c r="I230" i="5"/>
  <c r="J230" i="5"/>
  <c r="I231" i="5"/>
  <c r="J231" i="5"/>
  <c r="I232" i="5"/>
  <c r="J232" i="5"/>
  <c r="I233" i="5"/>
  <c r="J233" i="5"/>
  <c r="I234" i="5"/>
  <c r="J234" i="5"/>
  <c r="I235" i="5"/>
  <c r="J235" i="5"/>
  <c r="I236" i="5"/>
  <c r="J236" i="5"/>
  <c r="I237" i="5"/>
  <c r="J237" i="5"/>
  <c r="I238" i="5"/>
  <c r="J238" i="5"/>
  <c r="I239" i="5"/>
  <c r="J239" i="5"/>
  <c r="I240" i="5"/>
  <c r="J240" i="5"/>
  <c r="I241" i="5"/>
  <c r="J241" i="5"/>
  <c r="I242" i="5"/>
  <c r="J242" i="5"/>
  <c r="E243" i="5"/>
  <c r="I243" i="5"/>
  <c r="J243" i="5"/>
  <c r="I244" i="5"/>
  <c r="J244" i="5"/>
  <c r="I245" i="5"/>
  <c r="J245" i="5"/>
  <c r="I246" i="5"/>
  <c r="J246" i="5"/>
  <c r="I247" i="5"/>
  <c r="J247" i="5"/>
  <c r="I248" i="5"/>
  <c r="J248" i="5"/>
  <c r="I249" i="5"/>
  <c r="J249" i="5"/>
  <c r="I250" i="5"/>
  <c r="J250" i="5"/>
  <c r="E251" i="5"/>
  <c r="I251" i="5"/>
  <c r="J251" i="5"/>
  <c r="I252" i="5"/>
  <c r="J252" i="5"/>
  <c r="I253" i="5"/>
  <c r="J253" i="5"/>
  <c r="I254" i="5"/>
  <c r="J254" i="5"/>
  <c r="I255" i="5"/>
  <c r="J255" i="5"/>
  <c r="I256" i="5"/>
  <c r="J256" i="5"/>
  <c r="I257" i="5"/>
  <c r="J257" i="5"/>
  <c r="I258" i="5"/>
  <c r="J258" i="5"/>
  <c r="I259" i="5"/>
  <c r="J259" i="5"/>
  <c r="I260" i="5"/>
  <c r="J260" i="5"/>
  <c r="I261" i="5"/>
  <c r="J261" i="5"/>
  <c r="I262" i="5"/>
  <c r="J262" i="5"/>
  <c r="I263" i="5"/>
  <c r="J263" i="5"/>
  <c r="I264" i="5"/>
  <c r="J264" i="5"/>
  <c r="I265" i="5"/>
  <c r="J265" i="5"/>
  <c r="I266" i="5"/>
  <c r="J266" i="5"/>
  <c r="E267" i="5"/>
  <c r="I267" i="5"/>
  <c r="J267" i="5"/>
  <c r="I268" i="5"/>
  <c r="J268" i="5"/>
  <c r="I269" i="5"/>
  <c r="J269" i="5"/>
  <c r="I270" i="5"/>
  <c r="J270" i="5"/>
  <c r="I271" i="5"/>
  <c r="J271" i="5"/>
  <c r="I272" i="5"/>
  <c r="J272" i="5"/>
  <c r="I273" i="5"/>
  <c r="J273" i="5"/>
  <c r="I274" i="5"/>
  <c r="J274" i="5"/>
  <c r="I275" i="5"/>
  <c r="J275" i="5"/>
  <c r="I276" i="5"/>
  <c r="J276" i="5"/>
  <c r="I277" i="5"/>
  <c r="J277" i="5"/>
  <c r="I278" i="5"/>
  <c r="J278" i="5"/>
  <c r="I279" i="5"/>
  <c r="J279" i="5"/>
  <c r="I280" i="5"/>
  <c r="J280" i="5"/>
  <c r="I281" i="5"/>
  <c r="J281" i="5"/>
  <c r="I282" i="5"/>
  <c r="J282" i="5"/>
  <c r="I283" i="5"/>
  <c r="J283" i="5"/>
  <c r="I284" i="5"/>
  <c r="J284" i="5"/>
  <c r="I285" i="5"/>
  <c r="J285" i="5"/>
  <c r="I286" i="5"/>
  <c r="J286" i="5"/>
  <c r="I287" i="5"/>
  <c r="J287" i="5"/>
  <c r="I288" i="5"/>
  <c r="J288" i="5"/>
  <c r="I289" i="5"/>
  <c r="J289" i="5"/>
  <c r="I290" i="5"/>
  <c r="J290" i="5"/>
  <c r="I291" i="5"/>
  <c r="J291" i="5"/>
  <c r="I292" i="5"/>
  <c r="J292" i="5"/>
  <c r="I293" i="5"/>
  <c r="J293" i="5"/>
  <c r="I294" i="5"/>
  <c r="J294" i="5"/>
  <c r="I295" i="5"/>
  <c r="J295" i="5"/>
  <c r="I296" i="5"/>
  <c r="J296" i="5"/>
  <c r="I297" i="5"/>
  <c r="J297" i="5"/>
  <c r="I298" i="5"/>
  <c r="J298" i="5"/>
  <c r="I299" i="5"/>
  <c r="J299" i="5"/>
  <c r="I300" i="5"/>
  <c r="J300" i="5"/>
  <c r="I301" i="5"/>
  <c r="J301" i="5"/>
  <c r="I302" i="5"/>
  <c r="J302" i="5"/>
  <c r="I303" i="5"/>
  <c r="J303" i="5"/>
  <c r="I304" i="5"/>
  <c r="J304" i="5"/>
  <c r="I305" i="5"/>
  <c r="J305" i="5"/>
  <c r="I306" i="5"/>
  <c r="J306" i="5"/>
  <c r="I307" i="5"/>
  <c r="J307" i="5"/>
  <c r="I308" i="5"/>
  <c r="J308" i="5"/>
  <c r="I309" i="5"/>
  <c r="J309" i="5"/>
  <c r="I310" i="5"/>
  <c r="J310" i="5"/>
  <c r="I311" i="5"/>
  <c r="J311" i="5"/>
  <c r="I312" i="5"/>
  <c r="J312" i="5"/>
  <c r="I313" i="5"/>
  <c r="J313" i="5"/>
  <c r="I314" i="5"/>
  <c r="J314" i="5"/>
  <c r="I315" i="5"/>
  <c r="J315" i="5"/>
  <c r="I316" i="5"/>
  <c r="J316" i="5"/>
  <c r="E317" i="5"/>
  <c r="I317" i="5"/>
  <c r="J317" i="5"/>
  <c r="I318" i="5"/>
  <c r="J318" i="5"/>
  <c r="I319" i="5"/>
  <c r="J319" i="5"/>
  <c r="I320" i="5"/>
  <c r="J320" i="5"/>
  <c r="I321" i="5"/>
  <c r="J321" i="5"/>
  <c r="I322" i="5"/>
  <c r="J322" i="5"/>
  <c r="I323" i="5"/>
  <c r="J323" i="5"/>
  <c r="I324" i="5"/>
  <c r="J324" i="5"/>
  <c r="I325" i="5"/>
  <c r="J325" i="5"/>
  <c r="I326" i="5"/>
  <c r="J326" i="5"/>
  <c r="I327" i="5"/>
  <c r="J327" i="5"/>
  <c r="I328" i="5"/>
  <c r="J328" i="5"/>
  <c r="I329" i="5"/>
  <c r="J329" i="5"/>
  <c r="I330" i="5"/>
  <c r="J330" i="5"/>
  <c r="I331" i="5"/>
  <c r="J331" i="5"/>
  <c r="I332" i="5"/>
  <c r="J332" i="5"/>
  <c r="I333" i="5"/>
  <c r="J333" i="5"/>
  <c r="I334" i="5"/>
  <c r="J334" i="5"/>
  <c r="I335" i="5"/>
  <c r="J335" i="5"/>
  <c r="I336" i="5"/>
  <c r="J336" i="5"/>
  <c r="I337" i="5"/>
  <c r="J337" i="5"/>
  <c r="I338" i="5"/>
  <c r="J338" i="5"/>
  <c r="I339" i="5"/>
  <c r="J339" i="5"/>
  <c r="I340" i="5"/>
  <c r="J340" i="5"/>
  <c r="I341" i="5"/>
  <c r="J341" i="5"/>
  <c r="I342" i="5"/>
  <c r="J342" i="5"/>
  <c r="I343" i="5"/>
  <c r="J343" i="5"/>
  <c r="I344" i="5"/>
  <c r="J344" i="5"/>
  <c r="I345" i="5"/>
  <c r="J345" i="5"/>
  <c r="I346" i="5"/>
  <c r="J346" i="5"/>
  <c r="I347" i="5"/>
  <c r="J347" i="5"/>
  <c r="I348" i="5"/>
  <c r="J348" i="5"/>
  <c r="I349" i="5"/>
  <c r="J349" i="5"/>
  <c r="I350" i="5"/>
  <c r="J350" i="5"/>
  <c r="I351" i="5"/>
  <c r="J351" i="5"/>
  <c r="I352" i="5"/>
  <c r="J352" i="5"/>
  <c r="I353" i="5"/>
  <c r="J353" i="5"/>
  <c r="I354" i="5"/>
  <c r="J354" i="5"/>
  <c r="I355" i="5"/>
  <c r="J355" i="5"/>
  <c r="I356" i="5"/>
  <c r="J356" i="5"/>
  <c r="I357" i="5"/>
  <c r="J357" i="5"/>
  <c r="I358" i="5"/>
  <c r="J358" i="5"/>
  <c r="I359" i="5"/>
  <c r="J359" i="5"/>
  <c r="I360" i="5"/>
  <c r="J360" i="5"/>
  <c r="I361" i="5"/>
  <c r="J361" i="5"/>
  <c r="I362" i="5"/>
  <c r="J362" i="5"/>
  <c r="I363" i="5"/>
  <c r="J363" i="5"/>
  <c r="I364" i="5"/>
  <c r="J364" i="5"/>
  <c r="I365" i="5"/>
  <c r="J365" i="5"/>
  <c r="I366" i="5"/>
  <c r="J366" i="5"/>
  <c r="I367" i="5"/>
  <c r="J367" i="5"/>
  <c r="I368" i="5"/>
  <c r="J368" i="5"/>
  <c r="I369" i="5"/>
  <c r="J369" i="5"/>
  <c r="I370" i="5"/>
  <c r="J370" i="5"/>
  <c r="I371" i="5"/>
  <c r="J371" i="5"/>
  <c r="I372" i="5"/>
  <c r="J372" i="5"/>
  <c r="I373" i="5"/>
  <c r="J373" i="5"/>
  <c r="I374" i="5"/>
  <c r="J374" i="5"/>
  <c r="I375" i="5"/>
  <c r="J375" i="5"/>
  <c r="I376" i="5"/>
  <c r="J376" i="5"/>
  <c r="I377" i="5"/>
  <c r="J377" i="5"/>
  <c r="I378" i="5"/>
  <c r="J378" i="5"/>
  <c r="I379" i="5"/>
  <c r="J379" i="5"/>
  <c r="I380" i="5"/>
  <c r="J380" i="5"/>
  <c r="I381" i="5"/>
  <c r="J381" i="5"/>
  <c r="I382" i="5"/>
  <c r="J382" i="5"/>
  <c r="I383" i="5"/>
  <c r="J383" i="5"/>
  <c r="I384" i="5"/>
  <c r="J384" i="5"/>
  <c r="I385" i="5"/>
  <c r="J385" i="5"/>
  <c r="I386" i="5"/>
  <c r="J386" i="5"/>
  <c r="I387" i="5"/>
  <c r="J387" i="5"/>
  <c r="I388" i="5"/>
  <c r="J388" i="5"/>
  <c r="I389" i="5"/>
  <c r="J389" i="5"/>
  <c r="I390" i="5"/>
  <c r="J390" i="5"/>
  <c r="I391" i="5"/>
  <c r="J391" i="5"/>
  <c r="I392" i="5"/>
  <c r="J392" i="5"/>
  <c r="I393" i="5"/>
  <c r="J393" i="5"/>
  <c r="I394" i="5"/>
  <c r="J394" i="5"/>
  <c r="I395" i="5"/>
  <c r="J395" i="5"/>
  <c r="I396" i="5"/>
  <c r="J396" i="5"/>
  <c r="E397" i="5"/>
  <c r="I397" i="5"/>
  <c r="J397" i="5"/>
  <c r="I398" i="5"/>
  <c r="J398" i="5"/>
  <c r="I399" i="5"/>
  <c r="J399" i="5"/>
  <c r="I400" i="5"/>
  <c r="J400" i="5"/>
  <c r="I401" i="5"/>
  <c r="J401" i="5"/>
  <c r="I402" i="5"/>
  <c r="J402" i="5"/>
  <c r="I403" i="5"/>
  <c r="J403" i="5"/>
  <c r="I404" i="5"/>
  <c r="J404" i="5"/>
  <c r="E405" i="5"/>
  <c r="I405" i="5"/>
  <c r="J405" i="5"/>
  <c r="I406" i="5"/>
  <c r="J406" i="5"/>
  <c r="I407" i="5"/>
  <c r="J407" i="5"/>
  <c r="I408" i="5"/>
  <c r="J408" i="5"/>
  <c r="I409" i="5"/>
  <c r="J409" i="5"/>
  <c r="I410" i="5"/>
  <c r="J410" i="5"/>
  <c r="I411" i="5"/>
  <c r="J411" i="5"/>
  <c r="I412" i="5"/>
  <c r="J412" i="5"/>
  <c r="I413" i="5"/>
  <c r="J413" i="5"/>
  <c r="I414" i="5"/>
  <c r="J414" i="5"/>
  <c r="I415" i="5"/>
  <c r="J415" i="5"/>
  <c r="I416" i="5"/>
  <c r="J416" i="5"/>
  <c r="I417" i="5"/>
  <c r="J417" i="5"/>
  <c r="I418" i="5"/>
  <c r="J418" i="5"/>
  <c r="I419" i="5"/>
  <c r="J419" i="5"/>
  <c r="I420" i="5"/>
  <c r="J420" i="5"/>
  <c r="I421" i="5"/>
  <c r="J421" i="5"/>
  <c r="I422" i="5"/>
  <c r="J422" i="5"/>
  <c r="I423" i="5"/>
  <c r="J423" i="5"/>
  <c r="I424" i="5"/>
  <c r="J424" i="5"/>
  <c r="I425" i="5"/>
  <c r="J425" i="5"/>
  <c r="I426" i="5"/>
  <c r="J426" i="5"/>
  <c r="I427" i="5"/>
  <c r="J427" i="5"/>
  <c r="I428" i="5"/>
  <c r="J428" i="5"/>
  <c r="I429" i="5"/>
  <c r="J429" i="5"/>
  <c r="I430" i="5"/>
  <c r="J430" i="5"/>
  <c r="I431" i="5"/>
  <c r="J431" i="5"/>
  <c r="I432" i="5"/>
  <c r="J432" i="5"/>
  <c r="I433" i="5"/>
  <c r="J433" i="5"/>
  <c r="I434" i="5"/>
  <c r="J434" i="5"/>
  <c r="I435" i="5"/>
  <c r="J435" i="5"/>
  <c r="I436" i="5"/>
  <c r="J436" i="5"/>
  <c r="I437" i="5"/>
  <c r="J437" i="5"/>
  <c r="I438" i="5"/>
  <c r="J438" i="5"/>
  <c r="I439" i="5"/>
  <c r="J439" i="5"/>
  <c r="I440" i="5"/>
  <c r="J440" i="5"/>
  <c r="I441" i="5"/>
  <c r="J441" i="5"/>
  <c r="I442" i="5"/>
  <c r="J442" i="5"/>
  <c r="I443" i="5"/>
  <c r="J443" i="5"/>
  <c r="I444" i="5"/>
  <c r="J444" i="5"/>
  <c r="I445" i="5"/>
  <c r="J445" i="5"/>
  <c r="I446" i="5"/>
  <c r="J446" i="5"/>
  <c r="I447" i="5"/>
  <c r="J447" i="5"/>
  <c r="I448" i="5"/>
  <c r="J448" i="5"/>
  <c r="I449" i="5"/>
  <c r="J449" i="5"/>
  <c r="I450" i="5"/>
  <c r="J450" i="5"/>
  <c r="I451" i="5"/>
  <c r="J451" i="5"/>
  <c r="I452" i="5"/>
  <c r="J452" i="5"/>
  <c r="I453" i="5"/>
  <c r="J453" i="5"/>
  <c r="I454" i="5"/>
  <c r="J454" i="5"/>
  <c r="I455" i="5"/>
  <c r="J455" i="5"/>
  <c r="I456" i="5"/>
  <c r="J456" i="5"/>
  <c r="I457" i="5"/>
  <c r="J457" i="5"/>
  <c r="I458" i="5"/>
  <c r="J458" i="5"/>
  <c r="I459" i="5"/>
  <c r="J459" i="5"/>
  <c r="I460" i="5"/>
  <c r="J460" i="5"/>
  <c r="I461" i="5"/>
  <c r="J461" i="5"/>
  <c r="I462" i="5"/>
  <c r="J462" i="5"/>
  <c r="I463" i="5"/>
  <c r="J463" i="5"/>
  <c r="I464" i="5"/>
  <c r="J464" i="5"/>
  <c r="I465" i="5"/>
  <c r="J465" i="5"/>
  <c r="I466" i="5"/>
  <c r="J466" i="5"/>
  <c r="I467" i="5"/>
  <c r="J467" i="5"/>
  <c r="I468" i="5"/>
  <c r="J468" i="5"/>
  <c r="I469" i="5"/>
  <c r="J469" i="5"/>
  <c r="I470" i="5"/>
  <c r="J470" i="5"/>
  <c r="I471" i="5"/>
  <c r="J471" i="5"/>
  <c r="I472" i="5"/>
  <c r="J472" i="5"/>
  <c r="I473" i="5"/>
  <c r="J473" i="5"/>
  <c r="I474" i="5"/>
  <c r="J474" i="5"/>
  <c r="I475" i="5"/>
  <c r="J475" i="5"/>
  <c r="I476" i="5"/>
  <c r="J476" i="5"/>
  <c r="I477" i="5"/>
  <c r="J477" i="5"/>
  <c r="I478" i="5"/>
  <c r="J478" i="5"/>
  <c r="I479" i="5"/>
  <c r="J479" i="5"/>
  <c r="I480" i="5"/>
  <c r="J480" i="5"/>
  <c r="I481" i="5"/>
  <c r="J481" i="5"/>
  <c r="I482" i="5"/>
  <c r="J482" i="5"/>
  <c r="I483" i="5"/>
  <c r="J483" i="5"/>
  <c r="I484" i="5"/>
  <c r="J484" i="5"/>
  <c r="I485" i="5"/>
  <c r="J485" i="5"/>
  <c r="I486" i="5"/>
  <c r="J486" i="5"/>
  <c r="I487" i="5"/>
  <c r="J487" i="5"/>
  <c r="I488" i="5"/>
  <c r="J488" i="5"/>
  <c r="I489" i="5"/>
  <c r="J489" i="5"/>
  <c r="I490" i="5"/>
  <c r="J490" i="5"/>
  <c r="I491" i="5"/>
  <c r="J491" i="5"/>
  <c r="I492" i="5"/>
  <c r="J492" i="5"/>
  <c r="I493" i="5"/>
  <c r="J493" i="5"/>
  <c r="I494" i="5"/>
  <c r="J494" i="5"/>
  <c r="I495" i="5"/>
  <c r="J495" i="5"/>
  <c r="I496" i="5"/>
  <c r="J496" i="5"/>
  <c r="I497" i="5"/>
  <c r="J497" i="5"/>
  <c r="E498" i="5"/>
  <c r="I498" i="5"/>
  <c r="J498" i="5"/>
  <c r="I499" i="5"/>
  <c r="J499" i="5"/>
  <c r="I500" i="5"/>
  <c r="J500" i="5"/>
  <c r="I501" i="5"/>
  <c r="J501" i="5"/>
  <c r="I502" i="5"/>
  <c r="J502" i="5"/>
  <c r="I503" i="5"/>
  <c r="J503" i="5"/>
  <c r="I504" i="5"/>
  <c r="J504" i="5"/>
  <c r="I505" i="5"/>
  <c r="J505" i="5"/>
  <c r="I506" i="5"/>
  <c r="J506" i="5"/>
  <c r="I507" i="5"/>
  <c r="J507" i="5"/>
  <c r="I508" i="5"/>
  <c r="J508" i="5"/>
  <c r="I509" i="5"/>
  <c r="J509" i="5"/>
  <c r="I510" i="5"/>
  <c r="J510" i="5"/>
  <c r="I511" i="5"/>
  <c r="J511" i="5"/>
  <c r="I512" i="5"/>
  <c r="J512" i="5"/>
  <c r="I513" i="5"/>
  <c r="J513" i="5"/>
  <c r="I514" i="5"/>
  <c r="J514" i="5"/>
  <c r="I515" i="5"/>
  <c r="J515" i="5"/>
  <c r="I516" i="5"/>
  <c r="J516" i="5"/>
  <c r="I517" i="5"/>
  <c r="J517" i="5"/>
  <c r="I518" i="5"/>
  <c r="J518" i="5"/>
  <c r="I519" i="5"/>
  <c r="J519" i="5"/>
  <c r="I520" i="5"/>
  <c r="J520" i="5"/>
  <c r="I521" i="5"/>
  <c r="J521" i="5"/>
  <c r="I522" i="5"/>
  <c r="J522" i="5"/>
  <c r="I523" i="5"/>
  <c r="J523" i="5"/>
  <c r="I524" i="5"/>
  <c r="J524" i="5"/>
  <c r="I525" i="5"/>
  <c r="J525" i="5"/>
  <c r="I526" i="5"/>
  <c r="J526" i="5"/>
  <c r="I527" i="5"/>
  <c r="J527" i="5"/>
  <c r="I528" i="5"/>
  <c r="J528" i="5"/>
  <c r="I529" i="5"/>
  <c r="J529" i="5"/>
  <c r="E530" i="5"/>
  <c r="I530" i="5"/>
  <c r="J530" i="5"/>
  <c r="I531" i="5"/>
  <c r="J531" i="5"/>
  <c r="I532" i="5"/>
  <c r="J532" i="5"/>
  <c r="I533" i="5"/>
  <c r="J533" i="5"/>
  <c r="I534" i="5"/>
  <c r="J534" i="5"/>
  <c r="I535" i="5"/>
  <c r="J535" i="5"/>
  <c r="I536" i="5"/>
  <c r="J536" i="5"/>
  <c r="I537" i="5"/>
  <c r="J537" i="5"/>
  <c r="I538" i="5"/>
  <c r="J538" i="5"/>
  <c r="I539" i="5"/>
  <c r="J539" i="5"/>
  <c r="I540" i="5"/>
  <c r="J540" i="5"/>
  <c r="I541" i="5"/>
  <c r="J541" i="5"/>
  <c r="I542" i="5"/>
  <c r="J542" i="5"/>
  <c r="I543" i="5"/>
  <c r="J543" i="5"/>
  <c r="I544" i="5"/>
  <c r="J544" i="5"/>
  <c r="I545" i="5"/>
  <c r="J545" i="5"/>
  <c r="I546" i="5"/>
  <c r="J546" i="5"/>
  <c r="I547" i="5"/>
  <c r="J547" i="5"/>
  <c r="I548" i="5"/>
  <c r="J548" i="5"/>
  <c r="I549" i="5"/>
  <c r="J549" i="5"/>
  <c r="I550" i="5"/>
  <c r="J550" i="5"/>
  <c r="I551" i="5"/>
  <c r="J551" i="5"/>
  <c r="I552" i="5"/>
  <c r="J552" i="5"/>
  <c r="I553" i="5"/>
  <c r="J553" i="5"/>
  <c r="I554" i="5"/>
  <c r="J554" i="5"/>
  <c r="I555" i="5"/>
  <c r="J555" i="5"/>
  <c r="I556" i="5"/>
  <c r="J556" i="5"/>
  <c r="I557" i="5"/>
  <c r="J557" i="5"/>
  <c r="I558" i="5"/>
  <c r="J558" i="5"/>
  <c r="I559" i="5"/>
  <c r="J559" i="5"/>
  <c r="I560" i="5"/>
  <c r="J560" i="5"/>
  <c r="I561" i="5"/>
  <c r="J561" i="5"/>
  <c r="I562" i="5"/>
  <c r="J562" i="5"/>
  <c r="I563" i="5"/>
  <c r="J563" i="5"/>
  <c r="I564" i="5"/>
  <c r="J564" i="5"/>
  <c r="I565" i="5"/>
  <c r="J565" i="5"/>
  <c r="I566" i="5"/>
  <c r="J566" i="5"/>
  <c r="I567" i="5"/>
  <c r="J567" i="5"/>
  <c r="I568" i="5"/>
  <c r="J568" i="5"/>
  <c r="I569" i="5"/>
  <c r="J569" i="5"/>
  <c r="I570" i="5"/>
  <c r="J570" i="5"/>
  <c r="I571" i="5"/>
  <c r="J571" i="5"/>
  <c r="I572" i="5"/>
  <c r="J572" i="5"/>
  <c r="I573" i="5"/>
  <c r="J573" i="5"/>
  <c r="I574" i="5"/>
  <c r="J574" i="5"/>
  <c r="I575" i="5"/>
  <c r="J575" i="5"/>
  <c r="I576" i="5"/>
  <c r="J576" i="5"/>
  <c r="I577" i="5"/>
  <c r="J577" i="5"/>
  <c r="I578" i="5"/>
  <c r="J578" i="5"/>
  <c r="I579" i="5"/>
  <c r="J579" i="5"/>
  <c r="I580" i="5"/>
  <c r="J580" i="5"/>
  <c r="I581" i="5"/>
  <c r="J581" i="5"/>
  <c r="I582" i="5"/>
  <c r="J582" i="5"/>
  <c r="I583" i="5"/>
  <c r="J583" i="5"/>
  <c r="I584" i="5"/>
  <c r="J584" i="5"/>
  <c r="I585" i="5"/>
  <c r="J585" i="5"/>
  <c r="I586" i="5"/>
  <c r="J586" i="5"/>
  <c r="I587" i="5"/>
  <c r="J587" i="5"/>
  <c r="I588" i="5"/>
  <c r="J588" i="5"/>
  <c r="I589" i="5"/>
  <c r="J589" i="5"/>
  <c r="I590" i="5"/>
  <c r="J590" i="5"/>
  <c r="I591" i="5"/>
  <c r="J591" i="5"/>
  <c r="I592" i="5"/>
  <c r="J592" i="5"/>
  <c r="I593" i="5"/>
  <c r="J593" i="5"/>
  <c r="I594" i="5"/>
  <c r="J594" i="5"/>
  <c r="I595" i="5"/>
  <c r="J595" i="5"/>
  <c r="I596" i="5"/>
  <c r="J596" i="5"/>
  <c r="I597" i="5"/>
  <c r="J597" i="5"/>
  <c r="I598" i="5"/>
  <c r="J598" i="5"/>
  <c r="I599" i="5"/>
  <c r="J599" i="5"/>
  <c r="I600" i="5"/>
  <c r="J600" i="5"/>
  <c r="I601" i="5"/>
  <c r="J601" i="5"/>
  <c r="I602" i="5"/>
  <c r="J602" i="5"/>
  <c r="I603" i="5"/>
  <c r="J603" i="5"/>
  <c r="I604" i="5"/>
  <c r="J604" i="5"/>
  <c r="I605" i="5"/>
  <c r="J605" i="5"/>
  <c r="I606" i="5"/>
  <c r="J606" i="5"/>
  <c r="I607" i="5"/>
  <c r="J607" i="5"/>
  <c r="I608" i="5"/>
  <c r="J608" i="5"/>
  <c r="I609" i="5"/>
  <c r="J609" i="5"/>
  <c r="I610" i="5"/>
  <c r="J610" i="5"/>
  <c r="I611" i="5"/>
  <c r="J611" i="5"/>
  <c r="I612" i="5"/>
  <c r="J612" i="5"/>
  <c r="E613" i="5"/>
  <c r="I613" i="5"/>
  <c r="J613" i="5"/>
  <c r="I614" i="5"/>
  <c r="J614" i="5"/>
  <c r="I615" i="5"/>
  <c r="J615" i="5"/>
  <c r="I616" i="5"/>
  <c r="J616" i="5"/>
  <c r="I617" i="5"/>
  <c r="J617" i="5"/>
  <c r="I618" i="5"/>
  <c r="J618" i="5"/>
  <c r="I619" i="5"/>
  <c r="J619" i="5"/>
  <c r="I620" i="5"/>
  <c r="J620" i="5"/>
  <c r="I621" i="5"/>
  <c r="J621" i="5"/>
  <c r="I622" i="5"/>
  <c r="J622" i="5"/>
  <c r="I623" i="5"/>
  <c r="J623" i="5"/>
  <c r="I624" i="5"/>
  <c r="J624" i="5"/>
  <c r="I625" i="5"/>
  <c r="J625" i="5"/>
  <c r="I626" i="5"/>
  <c r="J626" i="5"/>
  <c r="I627" i="5"/>
  <c r="J627" i="5"/>
  <c r="I628" i="5"/>
  <c r="J628" i="5"/>
  <c r="I629" i="5"/>
  <c r="J629" i="5"/>
  <c r="I630" i="5"/>
  <c r="J630" i="5"/>
  <c r="I631" i="5"/>
  <c r="J631" i="5"/>
  <c r="I632" i="5"/>
  <c r="J632" i="5"/>
  <c r="I633" i="5"/>
  <c r="J633" i="5"/>
  <c r="I634" i="5"/>
  <c r="J634" i="5"/>
  <c r="I635" i="5"/>
  <c r="J635" i="5"/>
  <c r="I636" i="5"/>
  <c r="J636" i="5"/>
  <c r="I637" i="5"/>
  <c r="J637" i="5"/>
  <c r="I638" i="5"/>
  <c r="J638" i="5"/>
  <c r="I639" i="5"/>
  <c r="J639" i="5"/>
  <c r="I640" i="5"/>
  <c r="J640" i="5"/>
  <c r="I641" i="5"/>
  <c r="J641" i="5"/>
  <c r="I642" i="5"/>
  <c r="J642" i="5"/>
  <c r="I643" i="5"/>
  <c r="J643" i="5"/>
  <c r="I644" i="5"/>
  <c r="J644" i="5"/>
  <c r="E645" i="5"/>
  <c r="I645" i="5"/>
  <c r="J645" i="5"/>
  <c r="I646" i="5"/>
  <c r="J646" i="5"/>
  <c r="I647" i="5"/>
  <c r="J647" i="5"/>
  <c r="I648" i="5"/>
  <c r="J648" i="5"/>
  <c r="I649" i="5"/>
  <c r="J649" i="5"/>
  <c r="I650" i="5"/>
  <c r="J650" i="5"/>
  <c r="I651" i="5"/>
  <c r="J651" i="5"/>
  <c r="I652" i="5"/>
  <c r="J652" i="5"/>
  <c r="I653" i="5"/>
  <c r="J653" i="5"/>
  <c r="I654" i="5"/>
  <c r="J654" i="5"/>
  <c r="I655" i="5"/>
  <c r="J655" i="5"/>
  <c r="I656" i="5"/>
  <c r="J656" i="5"/>
  <c r="I657" i="5"/>
  <c r="J657" i="5"/>
  <c r="I658" i="5"/>
  <c r="J658" i="5"/>
  <c r="I659" i="5"/>
  <c r="J659" i="5"/>
  <c r="I660" i="5"/>
  <c r="J660" i="5"/>
  <c r="I661" i="5"/>
  <c r="J661" i="5"/>
  <c r="I662" i="5"/>
  <c r="J662" i="5"/>
  <c r="I663" i="5"/>
  <c r="J663" i="5"/>
  <c r="I664" i="5"/>
  <c r="J664" i="5"/>
  <c r="I665" i="5"/>
  <c r="J665" i="5"/>
  <c r="I666" i="5"/>
  <c r="J666" i="5"/>
  <c r="I667" i="5"/>
  <c r="J667" i="5"/>
  <c r="I668" i="5"/>
  <c r="J668" i="5"/>
  <c r="I669" i="5"/>
  <c r="J669" i="5"/>
  <c r="I670" i="5"/>
  <c r="J670" i="5"/>
  <c r="I671" i="5"/>
  <c r="J671" i="5"/>
  <c r="I672" i="5"/>
  <c r="J672" i="5"/>
  <c r="I673" i="5"/>
  <c r="J673" i="5"/>
  <c r="I674" i="5"/>
  <c r="J674" i="5"/>
  <c r="I675" i="5"/>
  <c r="J675" i="5"/>
  <c r="I676" i="5"/>
  <c r="J676" i="5"/>
  <c r="I677" i="5"/>
  <c r="J677" i="5"/>
  <c r="I678" i="5"/>
  <c r="J678" i="5"/>
  <c r="I679" i="5"/>
  <c r="J679" i="5"/>
  <c r="I680" i="5"/>
  <c r="J680" i="5"/>
  <c r="I681" i="5"/>
  <c r="J681" i="5"/>
  <c r="I682" i="5"/>
  <c r="J682" i="5"/>
  <c r="I683" i="5"/>
  <c r="J683" i="5"/>
  <c r="I684" i="5"/>
  <c r="J684" i="5"/>
  <c r="I685" i="5"/>
  <c r="J685" i="5"/>
  <c r="I686" i="5"/>
  <c r="J686" i="5"/>
  <c r="I687" i="5"/>
  <c r="J687" i="5"/>
  <c r="I688" i="5"/>
  <c r="J688" i="5"/>
  <c r="I689" i="5"/>
  <c r="J689" i="5"/>
  <c r="I690" i="5"/>
  <c r="J690" i="5"/>
  <c r="I691" i="5"/>
  <c r="J691" i="5"/>
  <c r="I692" i="5"/>
  <c r="J692" i="5"/>
  <c r="I693" i="5"/>
  <c r="J693" i="5"/>
  <c r="I694" i="5"/>
  <c r="J694" i="5"/>
  <c r="I695" i="5"/>
  <c r="J695" i="5"/>
  <c r="I696" i="5"/>
  <c r="J696" i="5"/>
  <c r="I697" i="5"/>
  <c r="J697" i="5"/>
  <c r="I698" i="5"/>
  <c r="J698" i="5"/>
  <c r="I699" i="5"/>
  <c r="J699" i="5"/>
  <c r="I700" i="5"/>
  <c r="J700" i="5"/>
  <c r="I701" i="5"/>
  <c r="J701" i="5"/>
  <c r="I702" i="5"/>
  <c r="J702" i="5"/>
  <c r="I703" i="5"/>
  <c r="J703" i="5"/>
  <c r="I704" i="5"/>
  <c r="J704" i="5"/>
  <c r="I705" i="5"/>
  <c r="J705" i="5"/>
  <c r="I706" i="5"/>
  <c r="J706" i="5"/>
  <c r="I707" i="5"/>
  <c r="J707" i="5"/>
  <c r="I708" i="5"/>
  <c r="J708" i="5"/>
  <c r="I709" i="5"/>
  <c r="J709" i="5"/>
  <c r="I710" i="5"/>
  <c r="J710" i="5"/>
  <c r="I711" i="5"/>
  <c r="J711" i="5"/>
  <c r="I712" i="5"/>
  <c r="J712" i="5"/>
  <c r="I713" i="5"/>
  <c r="J713" i="5"/>
  <c r="I714" i="5"/>
  <c r="J714" i="5"/>
  <c r="I715" i="5"/>
  <c r="J715" i="5"/>
  <c r="I716" i="5"/>
  <c r="J716" i="5"/>
  <c r="I717" i="5"/>
  <c r="J717" i="5"/>
  <c r="I718" i="5"/>
  <c r="J718" i="5"/>
  <c r="I719" i="5"/>
  <c r="J719" i="5"/>
  <c r="I720" i="5"/>
  <c r="J720" i="5"/>
  <c r="I721" i="5"/>
  <c r="J721" i="5"/>
  <c r="I722" i="5"/>
  <c r="J722" i="5"/>
  <c r="I723" i="5"/>
  <c r="J723" i="5"/>
  <c r="I724" i="5"/>
  <c r="J724" i="5"/>
  <c r="I725" i="5"/>
  <c r="J725" i="5"/>
  <c r="I726" i="5"/>
  <c r="J726" i="5"/>
  <c r="I727" i="5"/>
  <c r="J727" i="5"/>
  <c r="I728" i="5"/>
  <c r="J728" i="5"/>
  <c r="I729" i="5"/>
  <c r="J729" i="5"/>
  <c r="I730" i="5"/>
  <c r="J730" i="5"/>
  <c r="I731" i="5"/>
  <c r="J731" i="5"/>
  <c r="I732" i="5"/>
  <c r="J732" i="5"/>
  <c r="I733" i="5"/>
  <c r="J733" i="5"/>
  <c r="I734" i="5"/>
  <c r="J734" i="5"/>
  <c r="I735" i="5"/>
  <c r="J735" i="5"/>
  <c r="I736" i="5"/>
  <c r="J736" i="5"/>
  <c r="I737" i="5"/>
  <c r="J737" i="5"/>
  <c r="I738" i="5"/>
  <c r="J738" i="5"/>
  <c r="I739" i="5"/>
  <c r="J739" i="5"/>
  <c r="I740" i="5"/>
  <c r="J740" i="5"/>
  <c r="I741" i="5"/>
  <c r="J741" i="5"/>
  <c r="I742" i="5"/>
  <c r="J742" i="5"/>
  <c r="I743" i="5"/>
  <c r="J743" i="5"/>
  <c r="I744" i="5"/>
  <c r="J744" i="5"/>
  <c r="I745" i="5"/>
  <c r="J745" i="5"/>
  <c r="I746" i="5"/>
  <c r="J746" i="5"/>
  <c r="I747" i="5"/>
  <c r="J747" i="5"/>
  <c r="I748" i="5"/>
  <c r="J748" i="5"/>
  <c r="I749" i="5"/>
  <c r="J749" i="5"/>
  <c r="I750" i="5"/>
  <c r="J750" i="5"/>
  <c r="I751" i="5"/>
  <c r="J751" i="5"/>
  <c r="I752" i="5"/>
  <c r="J752" i="5"/>
  <c r="I753" i="5"/>
  <c r="J753" i="5"/>
  <c r="I754" i="5"/>
  <c r="J754" i="5"/>
  <c r="I755" i="5"/>
  <c r="J755" i="5"/>
  <c r="I756" i="5"/>
  <c r="J756" i="5"/>
  <c r="I757" i="5"/>
  <c r="J757" i="5"/>
  <c r="I758" i="5"/>
  <c r="J758" i="5"/>
  <c r="I759" i="5"/>
  <c r="J759" i="5"/>
  <c r="I760" i="5"/>
  <c r="J760" i="5"/>
  <c r="I761" i="5"/>
  <c r="J761" i="5"/>
  <c r="I762" i="5"/>
  <c r="J762" i="5"/>
  <c r="I763" i="5"/>
  <c r="J763" i="5"/>
  <c r="I764" i="5"/>
  <c r="J764" i="5"/>
  <c r="I765" i="5"/>
  <c r="J765" i="5"/>
  <c r="I766" i="5"/>
  <c r="J766" i="5"/>
  <c r="I767" i="5"/>
  <c r="J767" i="5"/>
  <c r="I768" i="5"/>
  <c r="J768" i="5"/>
  <c r="I769" i="5"/>
  <c r="J769" i="5"/>
  <c r="I770" i="5"/>
  <c r="J770" i="5"/>
  <c r="I771" i="5"/>
  <c r="J771" i="5"/>
  <c r="I772" i="5"/>
  <c r="J772" i="5"/>
  <c r="I773" i="5"/>
  <c r="J773" i="5"/>
  <c r="I774" i="5"/>
  <c r="J774" i="5"/>
  <c r="I775" i="5"/>
  <c r="J775" i="5"/>
  <c r="I776" i="5"/>
  <c r="J776" i="5"/>
  <c r="I777" i="5"/>
  <c r="J777" i="5"/>
  <c r="I778" i="5"/>
  <c r="J778" i="5"/>
  <c r="I779" i="5"/>
  <c r="J779" i="5"/>
  <c r="I780" i="5"/>
  <c r="J780" i="5"/>
  <c r="I781" i="5"/>
  <c r="J781" i="5"/>
  <c r="I782" i="5"/>
  <c r="J782" i="5"/>
  <c r="I783" i="5"/>
  <c r="J783" i="5"/>
  <c r="I784" i="5"/>
  <c r="J784" i="5"/>
  <c r="I785" i="5"/>
  <c r="J785" i="5"/>
  <c r="I786" i="5"/>
  <c r="J786" i="5"/>
  <c r="I787" i="5"/>
  <c r="J787" i="5"/>
  <c r="I788" i="5"/>
  <c r="J788" i="5"/>
  <c r="I789" i="5"/>
  <c r="J789" i="5"/>
  <c r="I790" i="5"/>
  <c r="J790" i="5"/>
  <c r="I791" i="5"/>
  <c r="J791" i="5"/>
  <c r="I792" i="5"/>
  <c r="J792" i="5"/>
  <c r="I793" i="5"/>
  <c r="J793" i="5"/>
  <c r="I794" i="5"/>
  <c r="J794" i="5"/>
  <c r="I795" i="5"/>
  <c r="J795" i="5"/>
  <c r="I796" i="5"/>
  <c r="J796" i="5"/>
  <c r="I797" i="5"/>
  <c r="J797" i="5"/>
  <c r="I798" i="5"/>
  <c r="J798" i="5"/>
  <c r="I799" i="5"/>
  <c r="J799" i="5"/>
  <c r="I800" i="5"/>
  <c r="J800" i="5"/>
  <c r="I801" i="5"/>
  <c r="J801" i="5"/>
  <c r="I802" i="5"/>
  <c r="J802" i="5"/>
  <c r="I803" i="5"/>
  <c r="J803" i="5"/>
  <c r="I804" i="5"/>
  <c r="J804" i="5"/>
  <c r="I805" i="5"/>
  <c r="J805" i="5"/>
  <c r="I806" i="5"/>
  <c r="J806" i="5"/>
  <c r="I807" i="5"/>
  <c r="J807" i="5"/>
  <c r="I808" i="5"/>
  <c r="J808" i="5"/>
  <c r="I809" i="5"/>
  <c r="J809" i="5"/>
  <c r="I810" i="5"/>
  <c r="J810" i="5"/>
  <c r="I811" i="5"/>
  <c r="J811" i="5"/>
  <c r="I812" i="5"/>
  <c r="J812" i="5"/>
  <c r="I813" i="5"/>
  <c r="J813" i="5"/>
  <c r="I814" i="5"/>
  <c r="J814" i="5"/>
  <c r="I815" i="5"/>
  <c r="J815" i="5"/>
  <c r="I816" i="5"/>
  <c r="J816" i="5"/>
  <c r="I817" i="5"/>
  <c r="J817" i="5"/>
  <c r="I818" i="5"/>
  <c r="J818" i="5"/>
  <c r="I819" i="5"/>
  <c r="J819" i="5"/>
  <c r="I820" i="5"/>
  <c r="J820" i="5"/>
  <c r="I821" i="5"/>
  <c r="J821" i="5"/>
  <c r="I822" i="5"/>
  <c r="J822" i="5"/>
  <c r="I823" i="5"/>
  <c r="J823" i="5"/>
  <c r="I824" i="5"/>
  <c r="J824" i="5"/>
  <c r="I825" i="5"/>
  <c r="J825" i="5"/>
  <c r="I826" i="5"/>
  <c r="J826" i="5"/>
  <c r="I827" i="5"/>
  <c r="J827" i="5"/>
  <c r="I828" i="5"/>
  <c r="J828" i="5"/>
  <c r="I829" i="5"/>
  <c r="J829" i="5"/>
  <c r="I830" i="5"/>
  <c r="J830" i="5"/>
  <c r="I831" i="5"/>
  <c r="J831" i="5"/>
  <c r="I832" i="5"/>
  <c r="J832" i="5"/>
  <c r="I833" i="5"/>
  <c r="J833" i="5"/>
  <c r="I834" i="5"/>
  <c r="J834" i="5"/>
  <c r="I835" i="5"/>
  <c r="J835" i="5"/>
  <c r="I836" i="5"/>
  <c r="J836" i="5"/>
  <c r="I837" i="5"/>
  <c r="J837" i="5"/>
  <c r="I838" i="5"/>
  <c r="J838" i="5"/>
  <c r="I839" i="5"/>
  <c r="J839" i="5"/>
  <c r="I840" i="5"/>
  <c r="J840" i="5"/>
  <c r="I841" i="5"/>
  <c r="J841" i="5"/>
  <c r="I842" i="5"/>
  <c r="J842" i="5"/>
  <c r="I843" i="5"/>
  <c r="J843" i="5"/>
  <c r="I844" i="5"/>
  <c r="J844" i="5"/>
  <c r="I845" i="5"/>
  <c r="J845" i="5"/>
  <c r="I846" i="5"/>
  <c r="J846" i="5"/>
  <c r="I847" i="5"/>
  <c r="J847" i="5"/>
  <c r="I848" i="5"/>
  <c r="J848" i="5"/>
  <c r="I849" i="5"/>
  <c r="J849" i="5"/>
  <c r="I850" i="5"/>
  <c r="J850" i="5"/>
  <c r="I851" i="5"/>
  <c r="J851" i="5"/>
  <c r="I852" i="5"/>
  <c r="J852" i="5"/>
  <c r="I853" i="5"/>
  <c r="J853" i="5"/>
  <c r="I854" i="5"/>
  <c r="J854" i="5"/>
  <c r="I855" i="5"/>
  <c r="J855" i="5"/>
  <c r="I856" i="5"/>
  <c r="J856" i="5"/>
  <c r="I857" i="5"/>
  <c r="J857" i="5"/>
  <c r="I858" i="5"/>
  <c r="J858" i="5"/>
  <c r="I859" i="5"/>
  <c r="J859" i="5"/>
  <c r="I860" i="5"/>
  <c r="J860" i="5"/>
  <c r="I861" i="5"/>
  <c r="J861" i="5"/>
  <c r="I862" i="5"/>
  <c r="J862" i="5"/>
  <c r="I863" i="5"/>
  <c r="J863" i="5"/>
  <c r="I864" i="5"/>
  <c r="J864" i="5"/>
  <c r="I865" i="5"/>
  <c r="J865" i="5"/>
  <c r="I866" i="5"/>
  <c r="J866" i="5"/>
  <c r="I867" i="5"/>
  <c r="J867" i="5"/>
  <c r="I868" i="5"/>
  <c r="J868" i="5"/>
  <c r="I869" i="5"/>
  <c r="J869" i="5"/>
  <c r="I870" i="5"/>
  <c r="J870" i="5"/>
  <c r="I871" i="5"/>
  <c r="J871" i="5"/>
  <c r="I872" i="5"/>
  <c r="J872" i="5"/>
  <c r="I873" i="5"/>
  <c r="J873" i="5"/>
  <c r="I874" i="5"/>
  <c r="J874" i="5"/>
  <c r="I875" i="5"/>
  <c r="J875" i="5"/>
  <c r="I876" i="5"/>
  <c r="J876" i="5"/>
  <c r="I877" i="5"/>
  <c r="J877" i="5"/>
  <c r="I878" i="5"/>
  <c r="J878" i="5"/>
  <c r="I879" i="5"/>
  <c r="J879" i="5"/>
  <c r="I880" i="5"/>
  <c r="J880" i="5"/>
  <c r="I881" i="5"/>
  <c r="J881" i="5"/>
  <c r="I882" i="5"/>
  <c r="J882" i="5"/>
  <c r="I883" i="5"/>
  <c r="J883" i="5"/>
  <c r="I884" i="5"/>
  <c r="J884" i="5"/>
  <c r="I885" i="5"/>
  <c r="J885" i="5"/>
  <c r="I886" i="5"/>
  <c r="J886" i="5"/>
  <c r="I887" i="5"/>
  <c r="J887" i="5"/>
  <c r="I888" i="5"/>
  <c r="J888" i="5"/>
  <c r="I889" i="5"/>
  <c r="J889" i="5"/>
  <c r="I890" i="5"/>
  <c r="J890" i="5"/>
  <c r="I891" i="5"/>
  <c r="J891" i="5"/>
  <c r="I892" i="5"/>
  <c r="J892" i="5"/>
  <c r="I893" i="5"/>
  <c r="J893" i="5"/>
  <c r="I894" i="5"/>
  <c r="J894" i="5"/>
  <c r="I895" i="5"/>
  <c r="J895" i="5"/>
  <c r="I896" i="5"/>
  <c r="J896" i="5"/>
  <c r="I897" i="5"/>
  <c r="J897" i="5"/>
  <c r="I898" i="5"/>
  <c r="J898" i="5"/>
  <c r="I899" i="5"/>
  <c r="J899" i="5"/>
  <c r="I900" i="5"/>
  <c r="J900" i="5"/>
  <c r="I901" i="5"/>
  <c r="J901" i="5"/>
  <c r="I902" i="5"/>
  <c r="J902" i="5"/>
  <c r="I903" i="5"/>
  <c r="J903" i="5"/>
  <c r="I904" i="5"/>
  <c r="J904" i="5"/>
  <c r="I905" i="5"/>
  <c r="J905" i="5"/>
  <c r="I906" i="5"/>
  <c r="J906" i="5"/>
  <c r="I907" i="5"/>
  <c r="J907" i="5"/>
  <c r="I908" i="5"/>
  <c r="J908" i="5"/>
  <c r="I909" i="5"/>
  <c r="J909" i="5"/>
  <c r="I910" i="5"/>
  <c r="J910" i="5"/>
  <c r="I911" i="5"/>
  <c r="J911" i="5"/>
  <c r="I912" i="5"/>
  <c r="J912" i="5"/>
  <c r="I913" i="5"/>
  <c r="J913" i="5"/>
  <c r="I914" i="5"/>
  <c r="J914" i="5"/>
  <c r="I915" i="5"/>
  <c r="J915" i="5"/>
  <c r="I916" i="5"/>
  <c r="J916" i="5"/>
  <c r="I917" i="5"/>
  <c r="J917" i="5"/>
  <c r="I918" i="5"/>
  <c r="J918" i="5"/>
  <c r="I919" i="5"/>
  <c r="J919" i="5"/>
  <c r="I920" i="5"/>
  <c r="J920" i="5"/>
  <c r="I921" i="5"/>
  <c r="J921" i="5"/>
  <c r="I922" i="5"/>
  <c r="J922" i="5"/>
  <c r="I923" i="5"/>
  <c r="J923" i="5"/>
  <c r="I924" i="5"/>
  <c r="J924" i="5"/>
  <c r="I925" i="5"/>
  <c r="J925" i="5"/>
  <c r="I926" i="5"/>
  <c r="J926" i="5"/>
  <c r="I927" i="5"/>
  <c r="J927" i="5"/>
  <c r="I928" i="5"/>
  <c r="J928" i="5"/>
  <c r="I929" i="5"/>
  <c r="J929" i="5"/>
  <c r="I930" i="5"/>
  <c r="J930" i="5"/>
  <c r="I931" i="5"/>
  <c r="J931" i="5"/>
  <c r="I932" i="5"/>
  <c r="J932" i="5"/>
  <c r="I933" i="5"/>
  <c r="J933" i="5"/>
  <c r="I934" i="5"/>
  <c r="J934" i="5"/>
  <c r="I935" i="5"/>
  <c r="J935" i="5"/>
  <c r="I936" i="5"/>
  <c r="J936" i="5"/>
  <c r="I937" i="5"/>
  <c r="J937" i="5"/>
  <c r="I938" i="5"/>
  <c r="J938" i="5"/>
  <c r="I939" i="5"/>
  <c r="J939" i="5"/>
  <c r="I940" i="5"/>
  <c r="J940" i="5"/>
  <c r="I941" i="5"/>
  <c r="J941" i="5"/>
  <c r="I942" i="5"/>
  <c r="J942" i="5"/>
  <c r="I943" i="5"/>
  <c r="J943" i="5"/>
  <c r="I944" i="5"/>
  <c r="J944" i="5"/>
  <c r="I945" i="5"/>
  <c r="J945" i="5"/>
  <c r="I946" i="5"/>
  <c r="J946" i="5"/>
  <c r="I947" i="5"/>
  <c r="J947" i="5"/>
  <c r="I948" i="5"/>
  <c r="J948" i="5"/>
  <c r="I949" i="5"/>
  <c r="J949" i="5"/>
  <c r="I950" i="5"/>
  <c r="J950" i="5"/>
  <c r="I951" i="5"/>
  <c r="J951" i="5"/>
  <c r="I952" i="5"/>
  <c r="J952" i="5"/>
  <c r="I953" i="5"/>
  <c r="J953" i="5"/>
  <c r="I954" i="5"/>
  <c r="J954" i="5"/>
  <c r="I955" i="5"/>
  <c r="J955" i="5"/>
  <c r="I956" i="5"/>
  <c r="J956" i="5"/>
  <c r="I957" i="5"/>
  <c r="J957" i="5"/>
  <c r="I958" i="5"/>
  <c r="J958" i="5"/>
  <c r="I959" i="5"/>
  <c r="J959" i="5"/>
  <c r="I960" i="5"/>
  <c r="J960" i="5"/>
  <c r="I961" i="5"/>
  <c r="J961" i="5"/>
  <c r="I962" i="5"/>
  <c r="J962" i="5"/>
  <c r="I963" i="5"/>
  <c r="J963" i="5"/>
  <c r="I964" i="5"/>
  <c r="J964" i="5"/>
  <c r="I965" i="5"/>
  <c r="J965" i="5"/>
  <c r="I966" i="5"/>
  <c r="J966" i="5"/>
  <c r="I967" i="5"/>
  <c r="J967" i="5"/>
  <c r="I968" i="5"/>
  <c r="J968" i="5"/>
  <c r="I969" i="5"/>
  <c r="J969" i="5"/>
  <c r="I970" i="5"/>
  <c r="J970" i="5"/>
  <c r="I971" i="5"/>
  <c r="J971" i="5"/>
  <c r="I972" i="5"/>
  <c r="J972" i="5"/>
  <c r="I973" i="5"/>
  <c r="J973" i="5"/>
  <c r="I974" i="5"/>
  <c r="J974" i="5"/>
  <c r="I975" i="5"/>
  <c r="J975" i="5"/>
  <c r="I976" i="5"/>
  <c r="J976" i="5"/>
  <c r="I977" i="5"/>
  <c r="J977" i="5"/>
  <c r="I978" i="5"/>
  <c r="J978" i="5"/>
  <c r="I979" i="5"/>
  <c r="J979" i="5"/>
  <c r="I980" i="5"/>
  <c r="J980" i="5"/>
  <c r="I981" i="5"/>
  <c r="J981" i="5"/>
  <c r="I982" i="5"/>
  <c r="J982" i="5"/>
  <c r="I983" i="5"/>
  <c r="J983" i="5"/>
  <c r="I984" i="5"/>
  <c r="J984" i="5"/>
  <c r="I985" i="5"/>
  <c r="J985" i="5"/>
  <c r="I986" i="5"/>
  <c r="J986" i="5"/>
  <c r="I987" i="5"/>
  <c r="J987" i="5"/>
  <c r="I988" i="5"/>
  <c r="J988" i="5"/>
  <c r="I989" i="5"/>
  <c r="J989" i="5"/>
  <c r="I990" i="5"/>
  <c r="J990" i="5"/>
  <c r="I991" i="5"/>
  <c r="J991" i="5"/>
  <c r="I992" i="5"/>
  <c r="J992" i="5"/>
  <c r="I993" i="5"/>
  <c r="J993" i="5"/>
  <c r="I994" i="5"/>
  <c r="J994" i="5"/>
  <c r="I995" i="5"/>
  <c r="J995" i="5"/>
  <c r="I996" i="5"/>
  <c r="J996" i="5"/>
  <c r="I997" i="5"/>
  <c r="J997" i="5"/>
  <c r="I998" i="5"/>
  <c r="J998" i="5"/>
  <c r="I999" i="5"/>
  <c r="J999" i="5"/>
  <c r="I1000" i="5"/>
  <c r="J1000" i="5"/>
  <c r="I1001" i="5"/>
  <c r="J1001" i="5"/>
  <c r="I1002" i="5"/>
  <c r="J1002" i="5"/>
  <c r="I1003" i="5"/>
  <c r="J1003" i="5"/>
  <c r="I1004" i="5"/>
  <c r="J1004" i="5"/>
  <c r="I1005" i="5"/>
  <c r="J1005" i="5"/>
  <c r="I1006" i="5"/>
  <c r="J1006" i="5"/>
  <c r="I1007" i="5"/>
  <c r="J1007" i="5"/>
  <c r="I1008" i="5"/>
  <c r="J1008" i="5"/>
  <c r="I1009" i="5"/>
  <c r="J1009" i="5"/>
  <c r="I1010" i="5"/>
  <c r="J1010" i="5"/>
  <c r="I1011" i="5"/>
  <c r="J1011" i="5"/>
  <c r="I1012" i="5"/>
  <c r="J1012" i="5"/>
  <c r="I1013" i="5"/>
  <c r="J1013" i="5"/>
  <c r="I1014" i="5"/>
  <c r="J1014" i="5"/>
  <c r="I1015" i="5"/>
  <c r="J1015" i="5"/>
  <c r="I1016" i="5"/>
  <c r="J1016" i="5"/>
  <c r="I1017" i="5"/>
  <c r="J1017" i="5"/>
  <c r="I1018" i="5"/>
  <c r="J1018" i="5"/>
  <c r="I1019" i="5"/>
  <c r="J1019" i="5"/>
  <c r="I1020" i="5"/>
  <c r="J1020" i="5"/>
  <c r="I1021" i="5"/>
  <c r="J1021" i="5"/>
  <c r="I1022" i="5"/>
  <c r="J1022" i="5"/>
  <c r="I1023" i="5"/>
  <c r="J1023" i="5"/>
  <c r="I1024" i="5"/>
  <c r="J1024" i="5"/>
  <c r="I1025" i="5"/>
  <c r="J1025" i="5"/>
  <c r="I1026" i="5"/>
  <c r="J1026" i="5"/>
  <c r="I1027" i="5"/>
  <c r="J1027" i="5"/>
  <c r="I1028" i="5"/>
  <c r="J1028" i="5"/>
  <c r="I1029" i="5"/>
  <c r="J1029" i="5"/>
  <c r="I1030" i="5"/>
  <c r="J1030" i="5"/>
  <c r="I1031" i="5"/>
  <c r="J1031" i="5"/>
  <c r="I1032" i="5"/>
  <c r="J1032" i="5"/>
  <c r="I1033" i="5"/>
  <c r="J1033" i="5"/>
  <c r="I1034" i="5"/>
  <c r="J1034" i="5"/>
  <c r="I1035" i="5"/>
  <c r="J1035" i="5"/>
  <c r="I1036" i="5"/>
  <c r="J1036" i="5"/>
  <c r="I1037" i="5"/>
  <c r="J1037" i="5"/>
  <c r="I1038" i="5"/>
  <c r="J1038" i="5"/>
  <c r="I1039" i="5"/>
  <c r="J1039" i="5"/>
  <c r="I1040" i="5"/>
  <c r="J1040" i="5"/>
  <c r="I1041" i="5"/>
  <c r="J1041" i="5"/>
  <c r="I1042" i="5"/>
  <c r="J1042" i="5"/>
  <c r="I1043" i="5"/>
  <c r="J1043" i="5"/>
  <c r="I1044" i="5"/>
  <c r="J1044" i="5"/>
  <c r="I1045" i="5"/>
  <c r="J1045" i="5"/>
  <c r="I1046" i="5"/>
  <c r="J1046" i="5"/>
  <c r="I1047" i="5"/>
  <c r="J1047" i="5"/>
  <c r="I1048" i="5"/>
  <c r="J1048" i="5"/>
  <c r="I1049" i="5"/>
  <c r="J1049" i="5"/>
  <c r="I1050" i="5"/>
  <c r="J1050" i="5"/>
  <c r="I1051" i="5"/>
  <c r="J1051" i="5"/>
  <c r="I1052" i="5"/>
  <c r="J1052" i="5"/>
  <c r="I1053" i="5"/>
  <c r="J1053" i="5"/>
  <c r="I1054" i="5"/>
  <c r="J1054" i="5"/>
  <c r="I1055" i="5"/>
  <c r="J1055" i="5"/>
  <c r="I1056" i="5"/>
  <c r="J1056" i="5"/>
  <c r="I1057" i="5"/>
  <c r="J1057" i="5"/>
  <c r="I1058" i="5"/>
  <c r="J1058" i="5"/>
  <c r="I1059" i="5"/>
  <c r="J1059" i="5"/>
  <c r="I1060" i="5"/>
  <c r="J1060" i="5"/>
  <c r="I1061" i="5"/>
  <c r="J1061" i="5"/>
  <c r="I1062" i="5"/>
  <c r="J1062" i="5"/>
  <c r="I1063" i="5"/>
  <c r="J1063" i="5"/>
  <c r="I1064" i="5"/>
  <c r="J1064" i="5"/>
  <c r="I1065" i="5"/>
  <c r="J1065" i="5"/>
  <c r="I1066" i="5"/>
  <c r="J1066" i="5"/>
  <c r="I1067" i="5"/>
  <c r="J1067" i="5"/>
  <c r="I1068" i="5"/>
  <c r="J1068" i="5"/>
  <c r="I1069" i="5"/>
  <c r="J1069" i="5"/>
  <c r="I1070" i="5"/>
  <c r="J1070" i="5"/>
  <c r="I1071" i="5"/>
  <c r="J1071" i="5"/>
  <c r="I1072" i="5"/>
  <c r="J1072" i="5"/>
  <c r="I1073" i="5"/>
  <c r="J1073" i="5"/>
  <c r="I1074" i="5"/>
  <c r="J1074" i="5"/>
  <c r="I1075" i="5"/>
  <c r="J1075" i="5"/>
  <c r="I1076" i="5"/>
  <c r="J1076" i="5"/>
  <c r="I1077" i="5"/>
  <c r="J1077" i="5"/>
  <c r="I1078" i="5"/>
  <c r="J1078" i="5"/>
  <c r="I1079" i="5"/>
  <c r="J1079" i="5"/>
  <c r="I1080" i="5"/>
  <c r="J1080" i="5"/>
  <c r="I1081" i="5"/>
  <c r="J1081" i="5"/>
  <c r="I1082" i="5"/>
  <c r="J1082" i="5"/>
  <c r="I1083" i="5"/>
  <c r="J1083" i="5"/>
  <c r="I1084" i="5"/>
  <c r="J1084" i="5"/>
  <c r="I1085" i="5"/>
  <c r="J1085" i="5"/>
  <c r="I1086" i="5"/>
  <c r="J1086" i="5"/>
  <c r="I1087" i="5"/>
  <c r="J1087" i="5"/>
  <c r="I1088" i="5"/>
  <c r="J1088" i="5"/>
  <c r="I1089" i="5"/>
  <c r="J1089" i="5"/>
  <c r="I1090" i="5"/>
  <c r="J1090" i="5"/>
  <c r="I1091" i="5"/>
  <c r="J1091" i="5"/>
  <c r="I1092" i="5"/>
  <c r="J1092" i="5"/>
  <c r="I1093" i="5"/>
  <c r="J1093" i="5"/>
  <c r="I1094" i="5"/>
  <c r="J1094" i="5"/>
  <c r="I1095" i="5"/>
  <c r="J1095" i="5"/>
  <c r="I1096" i="5"/>
  <c r="J1096" i="5"/>
  <c r="I1097" i="5"/>
  <c r="J1097" i="5"/>
  <c r="I1098" i="5"/>
  <c r="J1098" i="5"/>
  <c r="I1099" i="5"/>
  <c r="J1099" i="5"/>
  <c r="I1100" i="5"/>
  <c r="J1100" i="5"/>
  <c r="I1101" i="5"/>
  <c r="J1101" i="5"/>
  <c r="I1102" i="5"/>
  <c r="J1102" i="5"/>
  <c r="I1103" i="5"/>
  <c r="J1103" i="5"/>
  <c r="I1104" i="5"/>
  <c r="J1104" i="5"/>
  <c r="I1105" i="5"/>
  <c r="J1105" i="5"/>
  <c r="I1106" i="5"/>
  <c r="J1106" i="5"/>
  <c r="I1107" i="5"/>
  <c r="J1107" i="5"/>
  <c r="I1108" i="5"/>
  <c r="J1108" i="5"/>
  <c r="I1109" i="5"/>
  <c r="J1109" i="5"/>
  <c r="I1110" i="5"/>
  <c r="J1110" i="5"/>
  <c r="I1111" i="5"/>
  <c r="J1111" i="5"/>
  <c r="I1112" i="5"/>
  <c r="J1112" i="5"/>
  <c r="I1113" i="5"/>
  <c r="J1113" i="5"/>
  <c r="I1114" i="5"/>
  <c r="J1114" i="5"/>
  <c r="I1115" i="5"/>
  <c r="J1115" i="5"/>
  <c r="I1116" i="5"/>
  <c r="J1116" i="5"/>
  <c r="I1117" i="5"/>
  <c r="J1117" i="5"/>
  <c r="I1118" i="5"/>
  <c r="J1118" i="5"/>
  <c r="I1119" i="5"/>
  <c r="J1119" i="5"/>
  <c r="I1120" i="5"/>
  <c r="J1120" i="5"/>
  <c r="I1121" i="5"/>
  <c r="J1121" i="5"/>
  <c r="I1122" i="5"/>
  <c r="J1122" i="5"/>
  <c r="I1123" i="5"/>
  <c r="J1123" i="5"/>
  <c r="I1124" i="5"/>
  <c r="J1124" i="5"/>
  <c r="I1125" i="5"/>
  <c r="J1125" i="5"/>
  <c r="I1126" i="5"/>
  <c r="J1126" i="5"/>
  <c r="I1127" i="5"/>
  <c r="J1127" i="5"/>
  <c r="I1128" i="5"/>
  <c r="J1128" i="5"/>
  <c r="I1129" i="5"/>
  <c r="J1129" i="5"/>
  <c r="I1130" i="5"/>
  <c r="J1130" i="5"/>
  <c r="I1131" i="5"/>
  <c r="J1131" i="5"/>
  <c r="I1132" i="5"/>
  <c r="J1132" i="5"/>
  <c r="I1133" i="5"/>
  <c r="J1133" i="5"/>
  <c r="I1134" i="5"/>
  <c r="J1134" i="5"/>
  <c r="I1135" i="5"/>
  <c r="J1135" i="5"/>
  <c r="I1136" i="5"/>
  <c r="J1136" i="5"/>
  <c r="I1137" i="5"/>
  <c r="J1137" i="5"/>
  <c r="I1138" i="5"/>
  <c r="J1138" i="5"/>
  <c r="I1139" i="5"/>
  <c r="J1139" i="5"/>
  <c r="I1140" i="5"/>
  <c r="J1140" i="5"/>
  <c r="I1141" i="5"/>
  <c r="J1141" i="5"/>
  <c r="I1142" i="5"/>
  <c r="J1142" i="5"/>
  <c r="I1143" i="5"/>
  <c r="J1143" i="5"/>
  <c r="I1144" i="5"/>
  <c r="J1144" i="5"/>
  <c r="I1145" i="5"/>
  <c r="J1145" i="5"/>
  <c r="I1146" i="5"/>
  <c r="J1146" i="5"/>
  <c r="I1147" i="5"/>
  <c r="J1147" i="5"/>
  <c r="I1148" i="5"/>
  <c r="J1148" i="5"/>
  <c r="I1149" i="5"/>
  <c r="J1149" i="5"/>
  <c r="I1150" i="5"/>
  <c r="J1150" i="5"/>
  <c r="I1151" i="5"/>
  <c r="J1151" i="5"/>
  <c r="I1152" i="5"/>
  <c r="J1152" i="5"/>
  <c r="I1153" i="5"/>
  <c r="J1153" i="5"/>
  <c r="I1154" i="5"/>
  <c r="J1154" i="5"/>
  <c r="I1155" i="5"/>
  <c r="J1155" i="5"/>
  <c r="I1156" i="5"/>
  <c r="J1156" i="5"/>
  <c r="I1157" i="5"/>
  <c r="J1157" i="5"/>
  <c r="I1158" i="5"/>
  <c r="J1158" i="5"/>
  <c r="I1159" i="5"/>
  <c r="J1159" i="5"/>
  <c r="I1160" i="5"/>
  <c r="J1160" i="5"/>
  <c r="I1161" i="5"/>
  <c r="J1161" i="5"/>
  <c r="I1162" i="5"/>
  <c r="J1162" i="5"/>
  <c r="I1163" i="5"/>
  <c r="J1163" i="5"/>
  <c r="I1164" i="5"/>
  <c r="J1164" i="5"/>
  <c r="I1165" i="5"/>
  <c r="J1165" i="5"/>
  <c r="I1166" i="5"/>
  <c r="J1166" i="5"/>
  <c r="I1167" i="5"/>
  <c r="J1167" i="5"/>
  <c r="I1168" i="5"/>
  <c r="J1168" i="5"/>
  <c r="I1169" i="5"/>
  <c r="J1169" i="5"/>
  <c r="I1170" i="5"/>
  <c r="J1170" i="5"/>
  <c r="I1171" i="5"/>
  <c r="J1171" i="5"/>
  <c r="I1172" i="5"/>
  <c r="J1172" i="5"/>
  <c r="I1173" i="5"/>
  <c r="J1173" i="5"/>
  <c r="I1174" i="5"/>
  <c r="J1174" i="5"/>
  <c r="I1175" i="5"/>
  <c r="J1175" i="5"/>
  <c r="I1176" i="5"/>
  <c r="J1176" i="5"/>
  <c r="I1177" i="5"/>
  <c r="J1177" i="5"/>
  <c r="I1178" i="5"/>
  <c r="J1178" i="5"/>
  <c r="I1179" i="5"/>
  <c r="J1179" i="5"/>
  <c r="I1180" i="5"/>
  <c r="J1180" i="5"/>
  <c r="I1181" i="5"/>
  <c r="J1181" i="5"/>
  <c r="I1182" i="5"/>
  <c r="J1182" i="5"/>
  <c r="I1183" i="5"/>
  <c r="J1183" i="5"/>
  <c r="I1184" i="5"/>
  <c r="J1184" i="5"/>
  <c r="I1185" i="5"/>
  <c r="J1185" i="5"/>
  <c r="I1186" i="5"/>
  <c r="J1186" i="5"/>
  <c r="I1187" i="5"/>
  <c r="J1187" i="5"/>
  <c r="I1188" i="5"/>
  <c r="J1188" i="5"/>
  <c r="I1189" i="5"/>
  <c r="J1189" i="5"/>
  <c r="I1190" i="5"/>
  <c r="J1190" i="5"/>
  <c r="I1191" i="5"/>
  <c r="J1191" i="5"/>
  <c r="I1192" i="5"/>
  <c r="J1192" i="5"/>
  <c r="I1193" i="5"/>
  <c r="J1193" i="5"/>
  <c r="I1194" i="5"/>
  <c r="J1194" i="5"/>
  <c r="I1195" i="5"/>
  <c r="J1195" i="5"/>
  <c r="I1196" i="5"/>
  <c r="J1196" i="5"/>
  <c r="I1197" i="5"/>
  <c r="J1197" i="5"/>
  <c r="I1198" i="5"/>
  <c r="J1198" i="5"/>
  <c r="I1199" i="5"/>
  <c r="J1199" i="5"/>
  <c r="I1200" i="5"/>
  <c r="J1200" i="5"/>
  <c r="I1201" i="5"/>
  <c r="J1201" i="5"/>
  <c r="I1202" i="5"/>
  <c r="J1202" i="5"/>
  <c r="I1203" i="5"/>
  <c r="J1203" i="5"/>
  <c r="I1204" i="5"/>
  <c r="J1204" i="5"/>
  <c r="I1205" i="5"/>
  <c r="J1205" i="5"/>
  <c r="I1206" i="5"/>
  <c r="J1206" i="5"/>
  <c r="I1207" i="5"/>
  <c r="J1207" i="5"/>
  <c r="I1208" i="5"/>
  <c r="J1208" i="5"/>
  <c r="I1209" i="5"/>
  <c r="J1209" i="5"/>
  <c r="I1210" i="5"/>
  <c r="J1210" i="5"/>
  <c r="I1211" i="5"/>
  <c r="J1211" i="5"/>
  <c r="I1212" i="5"/>
  <c r="J1212" i="5"/>
  <c r="I1213" i="5"/>
  <c r="J1213" i="5"/>
  <c r="I1214" i="5"/>
  <c r="J1214" i="5"/>
  <c r="I1215" i="5"/>
  <c r="J1215" i="5"/>
  <c r="I1216" i="5"/>
  <c r="J1216" i="5"/>
  <c r="I1217" i="5"/>
  <c r="J1217" i="5"/>
  <c r="I1218" i="5"/>
  <c r="J1218" i="5"/>
  <c r="I1219" i="5"/>
  <c r="J1219" i="5"/>
  <c r="I1220" i="5"/>
  <c r="J1220" i="5"/>
  <c r="I1221" i="5"/>
  <c r="J1221" i="5"/>
  <c r="I1222" i="5"/>
  <c r="J1222" i="5"/>
  <c r="I1223" i="5"/>
  <c r="J1223" i="5"/>
  <c r="I1224" i="5"/>
  <c r="J1224" i="5"/>
  <c r="I1225" i="5"/>
  <c r="J1225" i="5"/>
  <c r="I1226" i="5"/>
  <c r="J1226" i="5"/>
  <c r="I1227" i="5"/>
  <c r="J1227" i="5"/>
  <c r="I1228" i="5"/>
  <c r="J1228" i="5"/>
  <c r="I1229" i="5"/>
  <c r="J1229" i="5"/>
  <c r="I1230" i="5"/>
  <c r="J1230" i="5"/>
  <c r="I1231" i="5"/>
  <c r="J1231" i="5"/>
  <c r="I1232" i="5"/>
  <c r="J1232" i="5"/>
  <c r="I1233" i="5"/>
  <c r="J1233" i="5"/>
  <c r="I1234" i="5"/>
  <c r="J1234" i="5"/>
  <c r="I1235" i="5"/>
  <c r="J1235" i="5"/>
  <c r="I1236" i="5"/>
  <c r="J1236" i="5"/>
  <c r="I1237" i="5"/>
  <c r="J1237" i="5"/>
  <c r="I1238" i="5"/>
  <c r="J1238" i="5"/>
  <c r="I1239" i="5"/>
  <c r="J1239" i="5"/>
  <c r="I1240" i="5"/>
  <c r="J1240" i="5"/>
  <c r="I1241" i="5"/>
  <c r="J1241" i="5"/>
  <c r="I1242" i="5"/>
  <c r="J1242" i="5"/>
  <c r="I1243" i="5"/>
  <c r="J1243" i="5"/>
  <c r="I1244" i="5"/>
  <c r="J1244" i="5"/>
  <c r="I1245" i="5"/>
  <c r="J1245" i="5"/>
  <c r="I1246" i="5"/>
  <c r="J1246" i="5"/>
  <c r="I1247" i="5"/>
  <c r="J1247" i="5"/>
  <c r="I1248" i="5"/>
  <c r="J1248" i="5"/>
  <c r="I1249" i="5"/>
  <c r="J1249" i="5"/>
  <c r="I1250" i="5"/>
  <c r="J1250" i="5"/>
  <c r="I1251" i="5"/>
  <c r="J1251" i="5"/>
  <c r="I1252" i="5"/>
  <c r="J1252" i="5"/>
  <c r="I1253" i="5"/>
  <c r="J1253" i="5"/>
  <c r="I1254" i="5"/>
  <c r="J1254" i="5"/>
  <c r="I1255" i="5"/>
  <c r="J1255" i="5"/>
  <c r="I1256" i="5"/>
  <c r="J1256" i="5"/>
  <c r="I1257" i="5"/>
  <c r="J1257" i="5"/>
  <c r="I1258" i="5"/>
  <c r="J1258" i="5"/>
  <c r="I1259" i="5"/>
  <c r="J1259" i="5"/>
  <c r="I1260" i="5"/>
  <c r="J1260" i="5"/>
  <c r="I1261" i="5"/>
  <c r="J1261" i="5"/>
  <c r="I1262" i="5"/>
  <c r="J1262" i="5"/>
  <c r="I1263" i="5"/>
  <c r="J1263" i="5"/>
  <c r="I1264" i="5"/>
  <c r="J1264" i="5"/>
  <c r="I1265" i="5"/>
  <c r="J1265" i="5"/>
  <c r="I1266" i="5"/>
  <c r="J1266" i="5"/>
  <c r="I1267" i="5"/>
  <c r="J1267" i="5"/>
  <c r="I1268" i="5"/>
  <c r="J1268" i="5"/>
  <c r="I1269" i="5"/>
  <c r="J1269" i="5"/>
  <c r="I1270" i="5"/>
  <c r="J1270" i="5"/>
  <c r="I1271" i="5"/>
  <c r="J1271" i="5"/>
  <c r="I1272" i="5"/>
  <c r="J1272" i="5"/>
  <c r="I1273" i="5"/>
  <c r="J1273" i="5"/>
  <c r="I1274" i="5"/>
  <c r="J1274" i="5"/>
  <c r="I1275" i="5"/>
  <c r="J1275" i="5"/>
  <c r="I1276" i="5"/>
  <c r="J1276" i="5"/>
  <c r="I1277" i="5"/>
  <c r="J1277" i="5"/>
  <c r="I1278" i="5"/>
  <c r="J1278" i="5"/>
  <c r="I1279" i="5"/>
  <c r="J1279" i="5"/>
  <c r="I1280" i="5"/>
  <c r="J1280" i="5"/>
  <c r="I1281" i="5"/>
  <c r="J1281" i="5"/>
  <c r="I1282" i="5"/>
  <c r="J1282" i="5"/>
  <c r="I1283" i="5"/>
  <c r="J1283" i="5"/>
  <c r="I1284" i="5"/>
  <c r="J1284" i="5"/>
  <c r="I1285" i="5"/>
  <c r="J1285" i="5"/>
  <c r="I1286" i="5"/>
  <c r="J1286" i="5"/>
  <c r="I1287" i="5"/>
  <c r="J1287" i="5"/>
  <c r="I1288" i="5"/>
  <c r="J1288" i="5"/>
  <c r="I1289" i="5"/>
  <c r="J1289" i="5"/>
  <c r="I1290" i="5"/>
  <c r="J1290" i="5"/>
  <c r="I1291" i="5"/>
  <c r="J1291" i="5"/>
  <c r="I1292" i="5"/>
  <c r="J1292" i="5"/>
  <c r="I1293" i="5"/>
  <c r="J1293" i="5"/>
  <c r="I1294" i="5"/>
  <c r="J1294" i="5"/>
  <c r="I1295" i="5"/>
  <c r="J1295" i="5"/>
  <c r="I1296" i="5"/>
  <c r="J1296" i="5"/>
  <c r="I1297" i="5"/>
  <c r="J1297" i="5"/>
  <c r="I1298" i="5"/>
  <c r="J1298" i="5"/>
  <c r="I1299" i="5"/>
  <c r="J1299" i="5"/>
  <c r="I1300" i="5"/>
  <c r="J1300" i="5"/>
  <c r="I1301" i="5"/>
  <c r="J1301" i="5"/>
  <c r="I1302" i="5"/>
  <c r="J1302" i="5"/>
  <c r="I1303" i="5"/>
  <c r="J1303" i="5"/>
  <c r="I1304" i="5"/>
  <c r="J1304" i="5"/>
  <c r="I1305" i="5"/>
  <c r="J1305" i="5"/>
  <c r="I1306" i="5"/>
  <c r="J1306" i="5"/>
  <c r="I1307" i="5"/>
  <c r="J1307" i="5"/>
  <c r="I1308" i="5"/>
  <c r="J1308" i="5"/>
  <c r="I1309" i="5"/>
  <c r="J1309" i="5"/>
  <c r="I1310" i="5"/>
  <c r="J1310" i="5"/>
  <c r="I1311" i="5"/>
  <c r="J1311" i="5"/>
  <c r="I1312" i="5"/>
  <c r="J1312" i="5"/>
  <c r="I1313" i="5"/>
  <c r="J1313" i="5"/>
  <c r="I1314" i="5"/>
  <c r="J1314" i="5"/>
  <c r="I1315" i="5"/>
  <c r="J1315" i="5"/>
  <c r="I1316" i="5"/>
  <c r="J1316" i="5"/>
  <c r="I1317" i="5"/>
  <c r="J1317" i="5"/>
  <c r="I1318" i="5"/>
  <c r="J1318" i="5"/>
  <c r="I1319" i="5"/>
  <c r="J1319" i="5"/>
  <c r="I1320" i="5"/>
  <c r="J1320" i="5"/>
  <c r="I1321" i="5"/>
  <c r="J1321" i="5"/>
  <c r="I1322" i="5"/>
  <c r="J1322" i="5"/>
  <c r="I1323" i="5"/>
  <c r="J1323" i="5"/>
  <c r="I1324" i="5"/>
  <c r="J1324" i="5"/>
  <c r="I1325" i="5"/>
  <c r="J1325" i="5"/>
  <c r="I1326" i="5"/>
  <c r="J1326" i="5"/>
  <c r="I1327" i="5"/>
  <c r="J1327" i="5"/>
  <c r="I1328" i="5"/>
  <c r="J1328" i="5"/>
  <c r="I1329" i="5"/>
  <c r="J1329" i="5"/>
  <c r="I1330" i="5"/>
  <c r="J1330" i="5"/>
  <c r="I1331" i="5"/>
  <c r="J1331" i="5"/>
  <c r="I1332" i="5"/>
  <c r="J1332" i="5"/>
  <c r="I1333" i="5"/>
  <c r="J1333" i="5"/>
  <c r="I1334" i="5"/>
  <c r="J1334" i="5"/>
  <c r="I1335" i="5"/>
  <c r="J1335" i="5"/>
  <c r="I1336" i="5"/>
  <c r="J1336" i="5"/>
  <c r="I1337" i="5"/>
  <c r="J1337" i="5"/>
  <c r="I1338" i="5"/>
  <c r="J1338" i="5"/>
  <c r="I1339" i="5"/>
  <c r="J1339" i="5"/>
  <c r="I1340" i="5"/>
  <c r="J1340" i="5"/>
  <c r="I1341" i="5"/>
  <c r="J1341" i="5"/>
  <c r="I1342" i="5"/>
  <c r="J1342" i="5"/>
  <c r="I1343" i="5"/>
  <c r="J1343" i="5"/>
  <c r="I1344" i="5"/>
  <c r="J1344" i="5"/>
  <c r="I1345" i="5"/>
  <c r="J1345" i="5"/>
  <c r="I1346" i="5"/>
  <c r="J1346" i="5"/>
  <c r="I1347" i="5"/>
  <c r="J1347" i="5"/>
  <c r="I1348" i="5"/>
  <c r="J1348" i="5"/>
  <c r="I1349" i="5"/>
  <c r="J1349" i="5"/>
  <c r="I1350" i="5"/>
  <c r="J1350" i="5"/>
  <c r="I1351" i="5"/>
  <c r="J1351" i="5"/>
  <c r="I1352" i="5"/>
  <c r="J1352" i="5"/>
  <c r="I1353" i="5"/>
  <c r="J1353" i="5"/>
  <c r="I1354" i="5"/>
  <c r="J1354" i="5"/>
  <c r="I1355" i="5"/>
  <c r="J1355" i="5"/>
  <c r="I1356" i="5"/>
  <c r="J1356" i="5"/>
  <c r="I1357" i="5"/>
  <c r="J1357" i="5"/>
  <c r="I1358" i="5"/>
  <c r="J1358" i="5"/>
  <c r="I1359" i="5"/>
  <c r="J1359" i="5"/>
  <c r="I1360" i="5"/>
  <c r="J1360" i="5"/>
  <c r="I1361" i="5"/>
  <c r="J1361" i="5"/>
  <c r="I1362" i="5"/>
  <c r="J1362" i="5"/>
  <c r="I1363" i="5"/>
  <c r="J1363" i="5"/>
  <c r="I1364" i="5"/>
  <c r="J1364" i="5"/>
  <c r="I1365" i="5"/>
  <c r="J1365" i="5"/>
  <c r="I1366" i="5"/>
  <c r="J1366" i="5"/>
  <c r="I1367" i="5"/>
  <c r="J1367" i="5"/>
  <c r="I1368" i="5"/>
  <c r="J1368" i="5"/>
  <c r="I1369" i="5"/>
  <c r="J1369" i="5"/>
  <c r="I1370" i="5"/>
  <c r="J1370" i="5"/>
  <c r="I1371" i="5"/>
  <c r="J1371" i="5"/>
  <c r="I1372" i="5"/>
  <c r="J1372" i="5"/>
  <c r="I1373" i="5"/>
  <c r="J1373" i="5"/>
  <c r="I1374" i="5"/>
  <c r="J1374" i="5"/>
  <c r="I1375" i="5"/>
  <c r="J1375" i="5"/>
  <c r="I1376" i="5"/>
  <c r="J1376" i="5"/>
  <c r="I1377" i="5"/>
  <c r="J1377" i="5"/>
  <c r="I1378" i="5"/>
  <c r="J1378" i="5"/>
  <c r="I1379" i="5"/>
  <c r="J1379" i="5"/>
  <c r="I1380" i="5"/>
  <c r="J1380" i="5"/>
  <c r="I1381" i="5"/>
  <c r="J1381" i="5"/>
  <c r="I1382" i="5"/>
  <c r="J1382" i="5"/>
  <c r="I1383" i="5"/>
  <c r="J1383" i="5"/>
  <c r="I1384" i="5"/>
  <c r="J1384" i="5"/>
  <c r="I1385" i="5"/>
  <c r="J1385" i="5"/>
  <c r="I1386" i="5"/>
  <c r="J1386" i="5"/>
  <c r="I1387" i="5"/>
  <c r="J1387" i="5"/>
  <c r="I1388" i="5"/>
  <c r="J1388" i="5"/>
  <c r="I1389" i="5"/>
  <c r="J1389" i="5"/>
  <c r="I1390" i="5"/>
  <c r="J1390" i="5"/>
  <c r="I1391" i="5"/>
  <c r="J1391" i="5"/>
  <c r="I1392" i="5"/>
  <c r="J1392" i="5"/>
  <c r="I1393" i="5"/>
  <c r="J1393" i="5"/>
  <c r="I1394" i="5"/>
  <c r="J1394" i="5"/>
  <c r="I1395" i="5"/>
  <c r="J1395" i="5"/>
  <c r="I1396" i="5"/>
  <c r="J1396" i="5"/>
  <c r="I1397" i="5"/>
  <c r="J1397" i="5"/>
  <c r="I1398" i="5"/>
  <c r="J1398" i="5"/>
  <c r="I1399" i="5"/>
  <c r="J1399" i="5"/>
  <c r="I1400" i="5"/>
  <c r="J1400" i="5"/>
  <c r="I1401" i="5"/>
  <c r="J1401" i="5"/>
  <c r="I1402" i="5"/>
  <c r="J1402" i="5"/>
  <c r="I1403" i="5"/>
  <c r="J1403" i="5"/>
  <c r="I1404" i="5"/>
  <c r="J1404" i="5"/>
  <c r="I1405" i="5"/>
  <c r="J1405" i="5"/>
  <c r="I1406" i="5"/>
  <c r="J1406" i="5"/>
  <c r="I1407" i="5"/>
  <c r="J1407" i="5"/>
  <c r="I1408" i="5"/>
  <c r="J1408" i="5"/>
  <c r="I1409" i="5"/>
  <c r="J1409" i="5"/>
  <c r="I1410" i="5"/>
  <c r="J1410" i="5"/>
  <c r="I1411" i="5"/>
  <c r="J1411" i="5"/>
  <c r="I1412" i="5"/>
  <c r="J1412" i="5"/>
  <c r="I1413" i="5"/>
  <c r="J1413" i="5"/>
  <c r="I1414" i="5"/>
  <c r="J1414" i="5"/>
  <c r="I1415" i="5"/>
  <c r="J1415" i="5"/>
  <c r="I1416" i="5"/>
  <c r="J1416" i="5"/>
  <c r="I1417" i="5"/>
  <c r="J1417" i="5"/>
  <c r="I1418" i="5"/>
  <c r="J1418" i="5"/>
  <c r="I1419" i="5"/>
  <c r="J1419" i="5"/>
  <c r="I1420" i="5"/>
  <c r="J1420" i="5"/>
  <c r="I1421" i="5"/>
  <c r="J1421" i="5"/>
  <c r="I1422" i="5"/>
  <c r="J1422" i="5"/>
  <c r="I1423" i="5"/>
  <c r="J1423" i="5"/>
  <c r="I1424" i="5"/>
  <c r="J1424" i="5"/>
  <c r="I1425" i="5"/>
  <c r="J1425" i="5"/>
  <c r="I1426" i="5"/>
  <c r="J1426" i="5"/>
  <c r="I1427" i="5"/>
  <c r="J1427" i="5"/>
  <c r="I1428" i="5"/>
  <c r="J1428" i="5"/>
  <c r="I1429" i="5"/>
  <c r="J1429" i="5"/>
  <c r="I1430" i="5"/>
  <c r="J1430" i="5"/>
  <c r="I1431" i="5"/>
  <c r="J1431" i="5"/>
  <c r="I1432" i="5"/>
  <c r="J1432" i="5"/>
  <c r="I1433" i="5"/>
  <c r="J1433" i="5"/>
  <c r="I1434" i="5"/>
  <c r="J1434" i="5"/>
  <c r="I1435" i="5"/>
  <c r="J1435" i="5"/>
  <c r="I1436" i="5"/>
  <c r="J1436" i="5"/>
  <c r="I1437" i="5"/>
  <c r="J1437" i="5"/>
  <c r="I1438" i="5"/>
  <c r="J1438" i="5"/>
  <c r="I1439" i="5"/>
  <c r="J1439" i="5"/>
  <c r="I1440" i="5"/>
  <c r="J1440" i="5"/>
  <c r="I1441" i="5"/>
  <c r="J1441" i="5"/>
  <c r="I1442" i="5"/>
  <c r="J1442" i="5"/>
  <c r="I1443" i="5"/>
  <c r="J1443" i="5"/>
  <c r="I1444" i="5"/>
  <c r="J1444" i="5"/>
  <c r="I1445" i="5"/>
  <c r="J1445" i="5"/>
  <c r="I1446" i="5"/>
  <c r="J1446" i="5"/>
  <c r="I1447" i="5"/>
  <c r="J1447" i="5"/>
  <c r="I1448" i="5"/>
  <c r="J1448" i="5"/>
  <c r="I1449" i="5"/>
  <c r="J1449" i="5"/>
  <c r="I1450" i="5"/>
  <c r="J1450" i="5"/>
  <c r="I1451" i="5"/>
  <c r="J1451" i="5"/>
  <c r="I1452" i="5"/>
  <c r="J1452" i="5"/>
  <c r="I1453" i="5"/>
  <c r="J1453" i="5"/>
  <c r="I1454" i="5"/>
  <c r="J1454" i="5"/>
  <c r="I1455" i="5"/>
  <c r="J1455" i="5"/>
  <c r="I1456" i="5"/>
  <c r="J1456" i="5"/>
  <c r="I1457" i="5"/>
  <c r="J1457" i="5"/>
  <c r="I1458" i="5"/>
  <c r="J1458" i="5"/>
  <c r="I1459" i="5"/>
  <c r="J1459" i="5"/>
  <c r="I1460" i="5"/>
  <c r="J1460" i="5"/>
  <c r="I1461" i="5"/>
  <c r="J1461" i="5"/>
  <c r="I1462" i="5"/>
  <c r="J1462" i="5"/>
  <c r="I1463" i="5"/>
  <c r="J1463" i="5"/>
  <c r="I1464" i="5"/>
  <c r="J1464" i="5"/>
  <c r="I1465" i="5"/>
  <c r="J1465" i="5"/>
  <c r="I1466" i="5"/>
  <c r="J1466" i="5"/>
  <c r="I1467" i="5"/>
  <c r="J1467" i="5"/>
  <c r="I1468" i="5"/>
  <c r="J1468" i="5"/>
  <c r="I1469" i="5"/>
  <c r="J1469" i="5"/>
  <c r="I1470" i="5"/>
  <c r="J1470" i="5"/>
  <c r="I1471" i="5"/>
  <c r="J1471" i="5"/>
  <c r="I1472" i="5"/>
  <c r="J1472" i="5"/>
  <c r="I1473" i="5"/>
  <c r="J1473" i="5"/>
  <c r="I1474" i="5"/>
  <c r="J1474" i="5"/>
  <c r="I1475" i="5"/>
  <c r="J1475" i="5"/>
  <c r="I1476" i="5"/>
  <c r="J1476" i="5"/>
  <c r="I1477" i="5"/>
  <c r="J1477" i="5"/>
  <c r="I1478" i="5"/>
  <c r="J1478" i="5"/>
  <c r="I1479" i="5"/>
  <c r="J1479" i="5"/>
  <c r="I1480" i="5"/>
  <c r="J1480" i="5"/>
  <c r="I1481" i="5"/>
  <c r="J1481" i="5"/>
  <c r="I1482" i="5"/>
  <c r="J1482" i="5"/>
  <c r="I1483" i="5"/>
  <c r="J1483" i="5"/>
  <c r="I1484" i="5"/>
  <c r="J1484" i="5"/>
  <c r="I1485" i="5"/>
  <c r="J1485" i="5"/>
  <c r="I1486" i="5"/>
  <c r="J1486" i="5"/>
  <c r="I1487" i="5"/>
  <c r="J1487" i="5"/>
  <c r="I1488" i="5"/>
  <c r="J1488" i="5"/>
  <c r="I1489" i="5"/>
  <c r="J1489" i="5"/>
  <c r="I1490" i="5"/>
  <c r="J1490" i="5"/>
  <c r="I1491" i="5"/>
  <c r="J1491" i="5"/>
  <c r="I1492" i="5"/>
  <c r="J1492" i="5"/>
  <c r="I1493" i="5"/>
  <c r="J1493" i="5"/>
  <c r="I1494" i="5"/>
  <c r="J1494" i="5"/>
  <c r="I1495" i="5"/>
  <c r="J1495" i="5"/>
  <c r="I1496" i="5"/>
  <c r="J1496" i="5"/>
  <c r="I1497" i="5"/>
  <c r="J1497" i="5"/>
  <c r="I1498" i="5"/>
  <c r="J1498" i="5"/>
  <c r="I1499" i="5"/>
  <c r="J1499" i="5"/>
  <c r="I1500" i="5"/>
  <c r="J1500" i="5"/>
  <c r="I1501" i="5"/>
  <c r="J1501" i="5"/>
  <c r="I1502" i="5"/>
  <c r="J1502" i="5"/>
  <c r="I1503" i="5"/>
  <c r="J1503" i="5"/>
  <c r="I1504" i="5"/>
  <c r="J1504" i="5"/>
  <c r="I1505" i="5"/>
  <c r="J1505" i="5"/>
  <c r="I1506" i="5"/>
  <c r="J1506" i="5"/>
  <c r="I1507" i="5"/>
  <c r="J1507" i="5"/>
  <c r="I1508" i="5"/>
  <c r="J1508" i="5"/>
  <c r="I1509" i="5"/>
  <c r="J1509" i="5"/>
  <c r="I1510" i="5"/>
  <c r="J1510" i="5"/>
  <c r="I1511" i="5"/>
  <c r="J1511" i="5"/>
  <c r="I1512" i="5"/>
  <c r="J1512" i="5"/>
  <c r="I1513" i="5"/>
  <c r="J1513" i="5"/>
  <c r="I1514" i="5"/>
  <c r="J1514" i="5"/>
  <c r="I1515" i="5"/>
  <c r="J1515" i="5"/>
  <c r="I1516" i="5"/>
  <c r="J1516" i="5"/>
  <c r="I1517" i="5"/>
  <c r="J1517" i="5"/>
  <c r="I1518" i="5"/>
  <c r="J1518" i="5"/>
  <c r="I1519" i="5"/>
  <c r="J1519" i="5"/>
  <c r="I1520" i="5"/>
  <c r="J1520" i="5"/>
  <c r="I1521" i="5"/>
  <c r="J1521" i="5"/>
  <c r="I1522" i="5"/>
  <c r="J1522" i="5"/>
  <c r="I1523" i="5"/>
  <c r="J1523" i="5"/>
  <c r="I1524" i="5"/>
  <c r="J1524" i="5"/>
  <c r="I1525" i="5"/>
  <c r="J1525" i="5"/>
  <c r="I1526" i="5"/>
  <c r="J1526" i="5"/>
  <c r="I1527" i="5"/>
  <c r="J1527" i="5"/>
  <c r="I1528" i="5"/>
  <c r="J1528" i="5"/>
  <c r="I1529" i="5"/>
  <c r="J1529" i="5"/>
  <c r="I1530" i="5"/>
  <c r="J1530" i="5"/>
  <c r="I1531" i="5"/>
  <c r="J1531" i="5"/>
  <c r="I1532" i="5"/>
  <c r="J1532" i="5"/>
  <c r="I1533" i="5"/>
  <c r="J1533" i="5"/>
  <c r="I1534" i="5"/>
  <c r="J1534" i="5"/>
  <c r="I1535" i="5"/>
  <c r="J1535" i="5"/>
  <c r="I1536" i="5"/>
  <c r="J1536" i="5"/>
  <c r="I1537" i="5"/>
  <c r="J1537" i="5"/>
  <c r="I1538" i="5"/>
  <c r="J1538" i="5"/>
  <c r="I1539" i="5"/>
  <c r="J1539" i="5"/>
  <c r="I1540" i="5"/>
  <c r="J1540" i="5"/>
  <c r="I1541" i="5"/>
  <c r="J1541" i="5"/>
  <c r="I1542" i="5"/>
  <c r="J1542" i="5"/>
  <c r="I1543" i="5"/>
  <c r="J1543" i="5"/>
  <c r="I1544" i="5"/>
  <c r="J1544" i="5"/>
  <c r="I1545" i="5"/>
  <c r="J1545" i="5"/>
  <c r="I1546" i="5"/>
  <c r="J1546" i="5"/>
  <c r="I1547" i="5"/>
  <c r="J1547" i="5"/>
  <c r="I1548" i="5"/>
  <c r="J1548" i="5"/>
  <c r="I1549" i="5"/>
  <c r="J1549" i="5"/>
  <c r="I1550" i="5"/>
  <c r="J1550" i="5"/>
  <c r="I1551" i="5"/>
  <c r="J1551" i="5"/>
  <c r="I1552" i="5"/>
  <c r="J1552" i="5"/>
  <c r="I1553" i="5"/>
  <c r="J1553" i="5"/>
  <c r="I1554" i="5"/>
  <c r="J1554" i="5"/>
  <c r="I1555" i="5"/>
  <c r="J1555" i="5"/>
  <c r="I1556" i="5"/>
  <c r="J1556" i="5"/>
  <c r="I1557" i="5"/>
  <c r="J1557" i="5"/>
  <c r="I1558" i="5"/>
  <c r="J1558" i="5"/>
  <c r="I1559" i="5"/>
  <c r="J1559" i="5"/>
  <c r="I1560" i="5"/>
  <c r="J1560" i="5"/>
  <c r="I1561" i="5"/>
  <c r="J1561" i="5"/>
  <c r="I1562" i="5"/>
  <c r="J1562" i="5"/>
  <c r="I1563" i="5"/>
  <c r="J1563" i="5"/>
  <c r="I1564" i="5"/>
  <c r="J1564" i="5"/>
  <c r="I1565" i="5"/>
  <c r="J1565" i="5"/>
  <c r="I1566" i="5"/>
  <c r="J1566" i="5"/>
  <c r="I1567" i="5"/>
  <c r="J1567" i="5"/>
  <c r="I1568" i="5"/>
  <c r="J1568" i="5"/>
  <c r="I1569" i="5"/>
  <c r="J1569" i="5"/>
  <c r="I1570" i="5"/>
  <c r="J1570" i="5"/>
  <c r="I1571" i="5"/>
  <c r="J1571" i="5"/>
  <c r="I1572" i="5"/>
  <c r="J1572" i="5"/>
  <c r="I1573" i="5"/>
  <c r="J1573" i="5"/>
  <c r="I1574" i="5"/>
  <c r="J1574" i="5"/>
  <c r="I1575" i="5"/>
  <c r="J1575" i="5"/>
  <c r="I1576" i="5"/>
  <c r="J1576" i="5"/>
  <c r="I1577" i="5"/>
  <c r="J1577" i="5"/>
  <c r="I1578" i="5"/>
  <c r="J1578" i="5"/>
  <c r="I1579" i="5"/>
  <c r="J1579" i="5"/>
  <c r="I1580" i="5"/>
  <c r="J1580" i="5"/>
  <c r="I1581" i="5"/>
  <c r="J1581" i="5"/>
  <c r="I1582" i="5"/>
  <c r="J1582" i="5"/>
  <c r="I1583" i="5"/>
  <c r="J1583" i="5"/>
  <c r="I1584" i="5"/>
  <c r="J1584" i="5"/>
  <c r="I1585" i="5"/>
  <c r="J1585" i="5"/>
  <c r="I1586" i="5"/>
  <c r="J1586" i="5"/>
  <c r="I1587" i="5"/>
  <c r="J1587" i="5"/>
  <c r="I1588" i="5"/>
  <c r="J1588" i="5"/>
  <c r="I1589" i="5"/>
  <c r="J1589" i="5"/>
  <c r="I1590" i="5"/>
  <c r="J1590" i="5"/>
  <c r="I1591" i="5"/>
  <c r="J1591" i="5"/>
  <c r="I1592" i="5"/>
  <c r="J1592" i="5"/>
  <c r="I1593" i="5"/>
  <c r="J1593" i="5"/>
  <c r="I1594" i="5"/>
  <c r="J1594" i="5"/>
  <c r="I1595" i="5"/>
  <c r="J1595" i="5"/>
  <c r="I1596" i="5"/>
  <c r="J1596" i="5"/>
  <c r="I1597" i="5"/>
  <c r="J1597" i="5"/>
  <c r="I1598" i="5"/>
  <c r="J1598" i="5"/>
  <c r="I1599" i="5"/>
  <c r="J1599" i="5"/>
  <c r="I1600" i="5"/>
  <c r="J1600" i="5"/>
  <c r="I1601" i="5"/>
  <c r="J1601" i="5"/>
  <c r="I1602" i="5"/>
  <c r="J1602" i="5"/>
  <c r="I1603" i="5"/>
  <c r="J1603" i="5"/>
  <c r="I1604" i="5"/>
  <c r="J1604" i="5"/>
  <c r="I1605" i="5"/>
  <c r="J1605" i="5"/>
  <c r="I1606" i="5"/>
  <c r="J1606" i="5"/>
  <c r="I1607" i="5"/>
  <c r="J1607" i="5"/>
  <c r="I1608" i="5"/>
  <c r="J1608" i="5"/>
  <c r="I1609" i="5"/>
  <c r="J1609" i="5"/>
  <c r="I1610" i="5"/>
  <c r="J1610" i="5"/>
  <c r="I1611" i="5"/>
  <c r="J1611" i="5"/>
  <c r="I1612" i="5"/>
  <c r="J1612" i="5"/>
  <c r="I1613" i="5"/>
  <c r="J1613" i="5"/>
  <c r="I1614" i="5"/>
  <c r="J1614" i="5"/>
  <c r="I1615" i="5"/>
  <c r="J1615" i="5"/>
  <c r="I1616" i="5"/>
  <c r="J1616" i="5"/>
  <c r="I1617" i="5"/>
  <c r="J1617" i="5"/>
  <c r="I1618" i="5"/>
  <c r="J1618" i="5"/>
  <c r="I1619" i="5"/>
  <c r="J1619" i="5"/>
  <c r="I1620" i="5"/>
  <c r="J1620" i="5"/>
  <c r="I1621" i="5"/>
  <c r="J1621" i="5"/>
  <c r="I1622" i="5"/>
  <c r="J1622" i="5"/>
  <c r="I1623" i="5"/>
  <c r="J1623" i="5"/>
  <c r="I1624" i="5"/>
  <c r="J1624" i="5"/>
  <c r="I1625" i="5"/>
  <c r="J1625" i="5"/>
  <c r="I1626" i="5"/>
  <c r="J1626" i="5"/>
  <c r="I1627" i="5"/>
  <c r="J1627" i="5"/>
  <c r="I1628" i="5"/>
  <c r="J1628" i="5"/>
  <c r="I1629" i="5"/>
  <c r="J1629" i="5"/>
  <c r="I1630" i="5"/>
  <c r="J1630" i="5"/>
  <c r="I1631" i="5"/>
  <c r="J1631" i="5"/>
  <c r="I1632" i="5"/>
  <c r="J1632" i="5"/>
  <c r="I1633" i="5"/>
  <c r="J1633" i="5"/>
  <c r="I1634" i="5"/>
  <c r="J1634" i="5"/>
  <c r="I1635" i="5"/>
  <c r="J1635" i="5"/>
  <c r="I1636" i="5"/>
  <c r="J1636" i="5"/>
  <c r="I1637" i="5"/>
  <c r="J1637" i="5"/>
  <c r="I1638" i="5"/>
  <c r="J1638" i="5"/>
  <c r="I1639" i="5"/>
  <c r="J1639" i="5"/>
  <c r="I1640" i="5"/>
  <c r="J1640" i="5"/>
  <c r="I1641" i="5"/>
  <c r="J1641" i="5"/>
  <c r="I1642" i="5"/>
  <c r="J1642" i="5"/>
  <c r="I1643" i="5"/>
  <c r="J1643" i="5"/>
  <c r="I1644" i="5"/>
  <c r="J1644" i="5"/>
  <c r="I1645" i="5"/>
  <c r="J1645" i="5"/>
  <c r="I1646" i="5"/>
  <c r="J1646" i="5"/>
  <c r="I1647" i="5"/>
  <c r="J1647" i="5"/>
  <c r="I1648" i="5"/>
  <c r="J1648" i="5"/>
  <c r="I1649" i="5"/>
  <c r="J1649" i="5"/>
  <c r="I1650" i="5"/>
  <c r="J1650" i="5"/>
  <c r="I1651" i="5"/>
  <c r="J1651" i="5"/>
  <c r="I1652" i="5"/>
  <c r="J1652" i="5"/>
  <c r="I1653" i="5"/>
  <c r="J1653" i="5"/>
  <c r="I1654" i="5"/>
  <c r="J1654" i="5"/>
  <c r="I1655" i="5"/>
  <c r="J1655" i="5"/>
  <c r="I1656" i="5"/>
  <c r="J1656" i="5"/>
  <c r="I1657" i="5"/>
  <c r="J1657" i="5"/>
  <c r="I1658" i="5"/>
  <c r="J1658" i="5"/>
  <c r="I1659" i="5"/>
  <c r="J1659" i="5"/>
  <c r="I1660" i="5"/>
  <c r="J1660" i="5"/>
  <c r="I1661" i="5"/>
  <c r="J1661" i="5"/>
  <c r="I1662" i="5"/>
  <c r="J1662" i="5"/>
  <c r="I1663" i="5"/>
  <c r="J1663" i="5"/>
  <c r="I1664" i="5"/>
  <c r="J1664" i="5"/>
  <c r="I1665" i="5"/>
  <c r="J1665" i="5"/>
  <c r="I1666" i="5"/>
  <c r="J1666" i="5"/>
  <c r="I1667" i="5"/>
  <c r="J1667" i="5"/>
  <c r="I1668" i="5"/>
  <c r="J1668" i="5"/>
  <c r="I1669" i="5"/>
  <c r="J1669" i="5"/>
  <c r="I1670" i="5"/>
  <c r="J1670" i="5"/>
  <c r="I1671" i="5"/>
  <c r="J1671" i="5"/>
  <c r="I1672" i="5"/>
  <c r="J1672" i="5"/>
  <c r="I1673" i="5"/>
  <c r="J1673" i="5"/>
  <c r="I1674" i="5"/>
  <c r="J1674" i="5"/>
  <c r="I1675" i="5"/>
  <c r="J1675" i="5"/>
  <c r="I1676" i="5"/>
  <c r="J1676" i="5"/>
  <c r="I1677" i="5"/>
  <c r="J1677" i="5"/>
  <c r="I1678" i="5"/>
  <c r="J1678" i="5"/>
  <c r="I1679" i="5"/>
  <c r="J1679" i="5"/>
  <c r="I1680" i="5"/>
  <c r="J1680" i="5"/>
  <c r="I1681" i="5"/>
  <c r="J1681" i="5"/>
  <c r="I1682" i="5"/>
  <c r="J1682" i="5"/>
  <c r="I1683" i="5"/>
  <c r="J1683" i="5"/>
  <c r="I1684" i="5"/>
  <c r="J1684" i="5"/>
  <c r="I1685" i="5"/>
  <c r="J1685" i="5"/>
  <c r="I1686" i="5"/>
  <c r="J1686" i="5"/>
  <c r="I1687" i="5"/>
  <c r="J1687" i="5"/>
  <c r="I1688" i="5"/>
  <c r="J1688" i="5"/>
  <c r="I1689" i="5"/>
  <c r="J1689" i="5"/>
  <c r="I1690" i="5"/>
  <c r="J1690" i="5"/>
  <c r="I1691" i="5"/>
  <c r="J1691" i="5"/>
  <c r="I1692" i="5"/>
  <c r="J1692" i="5"/>
  <c r="I1693" i="5"/>
  <c r="J1693" i="5"/>
  <c r="I1694" i="5"/>
  <c r="J1694" i="5"/>
  <c r="I1695" i="5"/>
  <c r="J1695" i="5"/>
  <c r="I1696" i="5"/>
  <c r="J1696" i="5"/>
  <c r="I1697" i="5"/>
  <c r="J1697" i="5"/>
  <c r="I1698" i="5"/>
  <c r="J1698" i="5"/>
  <c r="I1699" i="5"/>
  <c r="J1699" i="5"/>
  <c r="I1700" i="5"/>
  <c r="J1700" i="5"/>
  <c r="I1701" i="5"/>
  <c r="J1701" i="5"/>
  <c r="I1702" i="5"/>
  <c r="J1702" i="5"/>
  <c r="I1703" i="5"/>
  <c r="J1703" i="5"/>
  <c r="I1704" i="5"/>
  <c r="J1704" i="5"/>
  <c r="I1705" i="5"/>
  <c r="J1705" i="5"/>
  <c r="I1706" i="5"/>
  <c r="J1706" i="5"/>
  <c r="I1707" i="5"/>
  <c r="J1707" i="5"/>
  <c r="I1708" i="5"/>
  <c r="J1708" i="5"/>
  <c r="I1709" i="5"/>
  <c r="J1709" i="5"/>
  <c r="I1710" i="5"/>
  <c r="J1710" i="5"/>
  <c r="I1711" i="5"/>
  <c r="J1711" i="5"/>
  <c r="I1712" i="5"/>
  <c r="J1712" i="5"/>
  <c r="I1713" i="5"/>
  <c r="J1713" i="5"/>
  <c r="I1714" i="5"/>
  <c r="J1714" i="5"/>
  <c r="I1715" i="5"/>
  <c r="J1715" i="5"/>
  <c r="I1716" i="5"/>
  <c r="J1716" i="5"/>
  <c r="I1717" i="5"/>
  <c r="J1717" i="5"/>
  <c r="I1718" i="5"/>
  <c r="J1718" i="5"/>
  <c r="I1719" i="5"/>
  <c r="J1719" i="5"/>
  <c r="I1720" i="5"/>
  <c r="J1720" i="5"/>
  <c r="I1721" i="5"/>
  <c r="J1721" i="5"/>
  <c r="I1722" i="5"/>
  <c r="J1722" i="5"/>
  <c r="I1723" i="5"/>
  <c r="J1723" i="5"/>
  <c r="I1724" i="5"/>
  <c r="J1724" i="5"/>
  <c r="I1725" i="5"/>
  <c r="J1725" i="5"/>
  <c r="I1726" i="5"/>
  <c r="J1726" i="5"/>
  <c r="I1727" i="5"/>
  <c r="J1727" i="5"/>
  <c r="I1728" i="5"/>
  <c r="J1728" i="5"/>
  <c r="I1729" i="5"/>
  <c r="J1729" i="5"/>
  <c r="I1730" i="5"/>
  <c r="J1730" i="5"/>
  <c r="I1731" i="5"/>
  <c r="J1731" i="5"/>
  <c r="I1732" i="5"/>
  <c r="J1732" i="5"/>
  <c r="I1733" i="5"/>
  <c r="J1733" i="5"/>
  <c r="I1734" i="5"/>
  <c r="J1734" i="5"/>
  <c r="I1735" i="5"/>
  <c r="J1735" i="5"/>
  <c r="I1736" i="5"/>
  <c r="J1736" i="5"/>
  <c r="I1737" i="5"/>
  <c r="J1737" i="5"/>
  <c r="I1738" i="5"/>
  <c r="J1738" i="5"/>
  <c r="I1739" i="5"/>
  <c r="J1739" i="5"/>
  <c r="I1740" i="5"/>
  <c r="J1740" i="5"/>
  <c r="I1741" i="5"/>
  <c r="J1741" i="5"/>
  <c r="I1742" i="5"/>
  <c r="J1742" i="5"/>
  <c r="I1743" i="5"/>
  <c r="J1743" i="5"/>
  <c r="I1744" i="5"/>
  <c r="J1744" i="5"/>
  <c r="I1745" i="5"/>
  <c r="J1745" i="5"/>
  <c r="I1746" i="5"/>
  <c r="J1746" i="5"/>
  <c r="I1747" i="5"/>
  <c r="J1747" i="5"/>
  <c r="I1748" i="5"/>
  <c r="J1748" i="5"/>
  <c r="I1749" i="5"/>
  <c r="J1749" i="5"/>
  <c r="I1750" i="5"/>
  <c r="J1750" i="5"/>
  <c r="I1751" i="5"/>
  <c r="J1751" i="5"/>
  <c r="I1752" i="5"/>
  <c r="J1752" i="5"/>
  <c r="I1753" i="5"/>
  <c r="J1753" i="5"/>
  <c r="I1754" i="5"/>
  <c r="J1754" i="5"/>
  <c r="I1755" i="5"/>
  <c r="J1755" i="5"/>
  <c r="I1756" i="5"/>
  <c r="J1756" i="5"/>
  <c r="I1757" i="5"/>
  <c r="J1757" i="5"/>
  <c r="I1758" i="5"/>
  <c r="J1758" i="5"/>
  <c r="I1759" i="5"/>
  <c r="J1759" i="5"/>
  <c r="I1760" i="5"/>
  <c r="J1760" i="5"/>
  <c r="I1761" i="5"/>
  <c r="J1761" i="5"/>
  <c r="I1762" i="5"/>
  <c r="J1762" i="5"/>
  <c r="I1763" i="5"/>
  <c r="J1763" i="5"/>
  <c r="I1764" i="5"/>
  <c r="J1764" i="5"/>
  <c r="I1765" i="5"/>
  <c r="J1765" i="5"/>
  <c r="I1766" i="5"/>
  <c r="J1766" i="5"/>
  <c r="I1767" i="5"/>
  <c r="J1767" i="5"/>
  <c r="I1768" i="5"/>
  <c r="J1768" i="5"/>
  <c r="I1769" i="5"/>
  <c r="J1769" i="5"/>
  <c r="I1770" i="5"/>
  <c r="J1770" i="5"/>
  <c r="I1771" i="5"/>
  <c r="J1771" i="5"/>
  <c r="I1772" i="5"/>
  <c r="J1772" i="5"/>
  <c r="I1773" i="5"/>
  <c r="J1773" i="5"/>
  <c r="I1774" i="5"/>
  <c r="J1774" i="5"/>
  <c r="I1775" i="5"/>
  <c r="J1775" i="5"/>
  <c r="I1776" i="5"/>
  <c r="J1776" i="5"/>
  <c r="I1777" i="5"/>
  <c r="J1777" i="5"/>
  <c r="I1778" i="5"/>
  <c r="J1778" i="5"/>
  <c r="I1779" i="5"/>
  <c r="J1779" i="5"/>
  <c r="I1780" i="5"/>
  <c r="J1780" i="5"/>
  <c r="I1781" i="5"/>
  <c r="J1781" i="5"/>
  <c r="I1782" i="5"/>
  <c r="J1782" i="5"/>
  <c r="I1783" i="5"/>
  <c r="J1783" i="5"/>
  <c r="I1784" i="5"/>
  <c r="J1784" i="5"/>
  <c r="I1785" i="5"/>
  <c r="J1785" i="5"/>
  <c r="I1786" i="5"/>
  <c r="J1786" i="5"/>
  <c r="I1787" i="5"/>
  <c r="J1787" i="5"/>
  <c r="I1788" i="5"/>
  <c r="J1788" i="5"/>
  <c r="I1789" i="5"/>
  <c r="J1789" i="5"/>
  <c r="I1790" i="5"/>
  <c r="J1790" i="5"/>
  <c r="I1791" i="5"/>
  <c r="J1791" i="5"/>
  <c r="I1792" i="5"/>
  <c r="J1792" i="5"/>
  <c r="I1793" i="5"/>
  <c r="J1793" i="5"/>
  <c r="I1794" i="5"/>
  <c r="J1794" i="5"/>
  <c r="I1795" i="5"/>
  <c r="J1795" i="5"/>
  <c r="I1796" i="5"/>
  <c r="J1796" i="5"/>
  <c r="I1797" i="5"/>
  <c r="J1797" i="5"/>
  <c r="I1798" i="5"/>
  <c r="J1798" i="5"/>
  <c r="I1799" i="5"/>
  <c r="J1799" i="5"/>
  <c r="I1800" i="5"/>
  <c r="J1800" i="5"/>
  <c r="I1801" i="5"/>
  <c r="J1801" i="5"/>
  <c r="I1802" i="5"/>
  <c r="J1802" i="5"/>
  <c r="I1803" i="5"/>
  <c r="J1803" i="5"/>
  <c r="I1804" i="5"/>
  <c r="J1804" i="5"/>
  <c r="I1805" i="5"/>
  <c r="J1805" i="5"/>
  <c r="I1806" i="5"/>
  <c r="J1806" i="5"/>
  <c r="I1807" i="5"/>
  <c r="J1807" i="5"/>
  <c r="I1808" i="5"/>
  <c r="J1808" i="5"/>
  <c r="I1809" i="5"/>
  <c r="J1809" i="5"/>
  <c r="I1810" i="5"/>
  <c r="J1810" i="5"/>
  <c r="I1811" i="5"/>
  <c r="J1811" i="5"/>
  <c r="I1812" i="5"/>
  <c r="J1812" i="5"/>
  <c r="I1813" i="5"/>
  <c r="J1813" i="5"/>
  <c r="I1814" i="5"/>
  <c r="J1814" i="5"/>
  <c r="I1815" i="5"/>
  <c r="J1815" i="5"/>
  <c r="I1816" i="5"/>
  <c r="J1816" i="5"/>
  <c r="I1817" i="5"/>
  <c r="J1817" i="5"/>
  <c r="I1818" i="5"/>
  <c r="J1818" i="5"/>
  <c r="I1819" i="5"/>
  <c r="J1819" i="5"/>
  <c r="I1820" i="5"/>
  <c r="J1820" i="5"/>
  <c r="I1821" i="5"/>
  <c r="J1821" i="5"/>
  <c r="I1822" i="5"/>
  <c r="J1822" i="5"/>
  <c r="I1823" i="5"/>
  <c r="J1823" i="5"/>
  <c r="I1824" i="5"/>
  <c r="J1824" i="5"/>
  <c r="I1825" i="5"/>
  <c r="J1825" i="5"/>
  <c r="I1826" i="5"/>
  <c r="J1826" i="5"/>
  <c r="I1827" i="5"/>
  <c r="J1827" i="5"/>
  <c r="I1828" i="5"/>
  <c r="J1828" i="5"/>
  <c r="I1829" i="5"/>
  <c r="J1829" i="5"/>
  <c r="I1830" i="5"/>
  <c r="J1830" i="5"/>
  <c r="I1831" i="5"/>
  <c r="J1831" i="5"/>
  <c r="I1832" i="5"/>
  <c r="J1832" i="5"/>
  <c r="I1833" i="5"/>
  <c r="J1833" i="5"/>
  <c r="I1834" i="5"/>
  <c r="J1834" i="5"/>
  <c r="I1835" i="5"/>
  <c r="J1835" i="5"/>
  <c r="I1836" i="5"/>
  <c r="J1836" i="5"/>
  <c r="I1837" i="5"/>
  <c r="J1837" i="5"/>
  <c r="I1838" i="5"/>
  <c r="J1838" i="5"/>
  <c r="I1839" i="5"/>
  <c r="J1839" i="5"/>
  <c r="I1840" i="5"/>
  <c r="J1840" i="5"/>
  <c r="I1841" i="5"/>
  <c r="J1841" i="5"/>
  <c r="I1842" i="5"/>
  <c r="J1842" i="5"/>
  <c r="I1843" i="5"/>
  <c r="J1843" i="5"/>
  <c r="I1844" i="5"/>
  <c r="J1844" i="5"/>
  <c r="I1845" i="5"/>
  <c r="J1845" i="5"/>
  <c r="I1846" i="5"/>
  <c r="J1846" i="5"/>
  <c r="I1847" i="5"/>
  <c r="J1847" i="5"/>
  <c r="I1848" i="5"/>
  <c r="J1848" i="5"/>
  <c r="I1849" i="5"/>
  <c r="J1849" i="5"/>
  <c r="I1850" i="5"/>
  <c r="J1850" i="5"/>
  <c r="I1851" i="5"/>
  <c r="J1851" i="5"/>
  <c r="I1852" i="5"/>
  <c r="J1852" i="5"/>
  <c r="I1853" i="5"/>
  <c r="J1853" i="5"/>
  <c r="I1854" i="5"/>
  <c r="J1854" i="5"/>
  <c r="I1855" i="5"/>
  <c r="J1855" i="5"/>
  <c r="I1856" i="5"/>
  <c r="J1856" i="5"/>
  <c r="I1857" i="5"/>
  <c r="J1857" i="5"/>
  <c r="I1858" i="5"/>
  <c r="J1858" i="5"/>
  <c r="I1859" i="5"/>
  <c r="J1859" i="5"/>
  <c r="I1860" i="5"/>
  <c r="J1860" i="5"/>
  <c r="I1861" i="5"/>
  <c r="J1861" i="5"/>
  <c r="I1862" i="5"/>
  <c r="J1862" i="5"/>
  <c r="I1863" i="5"/>
  <c r="J1863" i="5"/>
  <c r="I1864" i="5"/>
  <c r="J1864" i="5"/>
  <c r="I1865" i="5"/>
  <c r="J1865" i="5"/>
  <c r="I1866" i="5"/>
  <c r="J1866" i="5"/>
  <c r="I1867" i="5"/>
  <c r="J1867" i="5"/>
  <c r="I1868" i="5"/>
  <c r="J1868" i="5"/>
  <c r="I1869" i="5"/>
  <c r="J1869" i="5"/>
  <c r="I1870" i="5"/>
  <c r="J1870" i="5"/>
  <c r="I1871" i="5"/>
  <c r="J1871" i="5"/>
  <c r="I1872" i="5"/>
  <c r="J1872" i="5"/>
  <c r="I1873" i="5"/>
  <c r="J1873" i="5"/>
  <c r="I1874" i="5"/>
  <c r="J1874" i="5"/>
  <c r="I1875" i="5"/>
  <c r="J1875" i="5"/>
  <c r="I1876" i="5"/>
  <c r="J1876" i="5"/>
  <c r="I1877" i="5"/>
  <c r="J1877" i="5"/>
  <c r="I1878" i="5"/>
  <c r="J1878" i="5"/>
  <c r="I1879" i="5"/>
  <c r="J1879" i="5"/>
  <c r="I1880" i="5"/>
  <c r="J1880" i="5"/>
  <c r="I1881" i="5"/>
  <c r="J1881" i="5"/>
  <c r="I1882" i="5"/>
  <c r="J1882" i="5"/>
  <c r="I1883" i="5"/>
  <c r="J1883" i="5"/>
  <c r="I1884" i="5"/>
  <c r="J1884" i="5"/>
  <c r="I1885" i="5"/>
  <c r="J1885" i="5"/>
  <c r="I1886" i="5"/>
  <c r="J1886" i="5"/>
  <c r="I1887" i="5"/>
  <c r="J1887" i="5"/>
  <c r="I1888" i="5"/>
  <c r="J1888" i="5"/>
  <c r="I1889" i="5"/>
  <c r="J1889" i="5"/>
  <c r="I1890" i="5"/>
  <c r="J1890" i="5"/>
  <c r="I1891" i="5"/>
  <c r="J1891" i="5"/>
  <c r="I1892" i="5"/>
  <c r="J1892" i="5"/>
  <c r="I1893" i="5"/>
  <c r="J1893" i="5"/>
  <c r="I1894" i="5"/>
  <c r="J1894" i="5"/>
  <c r="I1895" i="5"/>
  <c r="J1895" i="5"/>
  <c r="I1896" i="5"/>
  <c r="J1896" i="5"/>
  <c r="I1897" i="5"/>
  <c r="J1897" i="5"/>
  <c r="I1898" i="5"/>
  <c r="J1898" i="5"/>
  <c r="I1899" i="5"/>
  <c r="J1899" i="5"/>
  <c r="I1900" i="5"/>
  <c r="J1900" i="5"/>
  <c r="I1901" i="5"/>
  <c r="J1901" i="5"/>
  <c r="I1902" i="5"/>
  <c r="J1902" i="5"/>
  <c r="I1903" i="5"/>
  <c r="J1903" i="5"/>
  <c r="I1904" i="5"/>
  <c r="J1904" i="5"/>
  <c r="I1905" i="5"/>
  <c r="J1905" i="5"/>
  <c r="I1906" i="5"/>
  <c r="J1906" i="5"/>
  <c r="I1907" i="5"/>
  <c r="J1907" i="5"/>
  <c r="I1908" i="5"/>
  <c r="J1908" i="5"/>
  <c r="I1909" i="5"/>
  <c r="J1909" i="5"/>
  <c r="I1910" i="5"/>
  <c r="J1910" i="5"/>
  <c r="I1911" i="5"/>
  <c r="J1911" i="5"/>
  <c r="I1912" i="5"/>
  <c r="J1912" i="5"/>
  <c r="I1913" i="5"/>
  <c r="J1913" i="5"/>
  <c r="I1914" i="5"/>
  <c r="J1914" i="5"/>
  <c r="I1915" i="5"/>
  <c r="J1915" i="5"/>
  <c r="I1916" i="5"/>
  <c r="J1916" i="5"/>
  <c r="I1917" i="5"/>
  <c r="J1917" i="5"/>
  <c r="I1918" i="5"/>
  <c r="J1918" i="5"/>
  <c r="I1919" i="5"/>
  <c r="J1919" i="5"/>
  <c r="I1920" i="5"/>
  <c r="J1920" i="5"/>
  <c r="I1921" i="5"/>
  <c r="J1921" i="5"/>
  <c r="I1922" i="5"/>
  <c r="J1922" i="5"/>
  <c r="I1923" i="5"/>
  <c r="J1923" i="5"/>
  <c r="I1924" i="5"/>
  <c r="J1924" i="5"/>
  <c r="I1925" i="5"/>
  <c r="J1925" i="5"/>
  <c r="I1926" i="5"/>
  <c r="J1926" i="5"/>
  <c r="I1927" i="5"/>
  <c r="J1927" i="5"/>
  <c r="I1928" i="5"/>
  <c r="J1928" i="5"/>
  <c r="I1929" i="5"/>
  <c r="J1929" i="5"/>
  <c r="I1930" i="5"/>
  <c r="J1930" i="5"/>
  <c r="I1931" i="5"/>
  <c r="J1931" i="5"/>
  <c r="I1932" i="5"/>
  <c r="J1932" i="5"/>
  <c r="I1933" i="5"/>
  <c r="J1933" i="5"/>
  <c r="I1934" i="5"/>
  <c r="J1934" i="5"/>
  <c r="I1935" i="5"/>
  <c r="J1935" i="5"/>
  <c r="I1936" i="5"/>
  <c r="J1936" i="5"/>
  <c r="I1937" i="5"/>
  <c r="J1937" i="5"/>
  <c r="I1938" i="5"/>
  <c r="J1938" i="5"/>
  <c r="I1939" i="5"/>
  <c r="J1939" i="5"/>
  <c r="I1940" i="5"/>
  <c r="J1940" i="5"/>
  <c r="I1941" i="5"/>
  <c r="J1941" i="5"/>
  <c r="I1942" i="5"/>
  <c r="J1942" i="5"/>
  <c r="I1943" i="5"/>
  <c r="J1943" i="5"/>
  <c r="I1944" i="5"/>
  <c r="J1944" i="5"/>
  <c r="I1945" i="5"/>
  <c r="J1945" i="5"/>
  <c r="I1946" i="5"/>
  <c r="J1946" i="5"/>
  <c r="I1947" i="5"/>
  <c r="J1947" i="5"/>
  <c r="I1948" i="5"/>
  <c r="J1948" i="5"/>
  <c r="I1949" i="5"/>
  <c r="J1949" i="5"/>
  <c r="I1950" i="5"/>
  <c r="J1950" i="5"/>
  <c r="I1951" i="5"/>
  <c r="J1951" i="5"/>
  <c r="I1952" i="5"/>
  <c r="J1952" i="5"/>
  <c r="I1953" i="5"/>
  <c r="J1953" i="5"/>
  <c r="I1954" i="5"/>
  <c r="J1954" i="5"/>
  <c r="I1955" i="5"/>
  <c r="J1955" i="5"/>
  <c r="I1956" i="5"/>
  <c r="J1956" i="5"/>
  <c r="I1957" i="5"/>
  <c r="J1957" i="5"/>
  <c r="I1958" i="5"/>
  <c r="J1958" i="5"/>
  <c r="I1959" i="5"/>
  <c r="J1959" i="5"/>
  <c r="I1960" i="5"/>
  <c r="J1960" i="5"/>
  <c r="I1961" i="5"/>
  <c r="J1961" i="5"/>
  <c r="I1962" i="5"/>
  <c r="J1962" i="5"/>
  <c r="I1963" i="5"/>
  <c r="J1963" i="5"/>
  <c r="I1964" i="5"/>
  <c r="J1964" i="5"/>
  <c r="I1965" i="5"/>
  <c r="J1965" i="5"/>
  <c r="I1966" i="5"/>
  <c r="J1966" i="5"/>
  <c r="I1967" i="5"/>
  <c r="J1967" i="5"/>
  <c r="I1968" i="5"/>
  <c r="J1968" i="5"/>
  <c r="I1969" i="5"/>
  <c r="J1969" i="5"/>
  <c r="I1970" i="5"/>
  <c r="J1970" i="5"/>
  <c r="I1971" i="5"/>
  <c r="J1971" i="5"/>
  <c r="I1972" i="5"/>
  <c r="J1972" i="5"/>
  <c r="I1973" i="5"/>
  <c r="J1973" i="5"/>
  <c r="I1974" i="5"/>
  <c r="J1974" i="5"/>
  <c r="I1975" i="5"/>
  <c r="J1975" i="5"/>
  <c r="I1976" i="5"/>
  <c r="J1976" i="5"/>
  <c r="I1977" i="5"/>
  <c r="J1977" i="5"/>
  <c r="I1978" i="5"/>
  <c r="J1978" i="5"/>
  <c r="I1979" i="5"/>
  <c r="J1979" i="5"/>
  <c r="I1980" i="5"/>
  <c r="J1980" i="5"/>
  <c r="I1981" i="5"/>
  <c r="J1981" i="5"/>
  <c r="I1982" i="5"/>
  <c r="J1982" i="5"/>
  <c r="I1983" i="5"/>
  <c r="J1983" i="5"/>
  <c r="I1984" i="5"/>
  <c r="J1984" i="5"/>
  <c r="I1985" i="5"/>
  <c r="J1985" i="5"/>
  <c r="I1986" i="5"/>
  <c r="J1986" i="5"/>
  <c r="I1987" i="5"/>
  <c r="J1987" i="5"/>
  <c r="I1988" i="5"/>
  <c r="J1988" i="5"/>
  <c r="I1989" i="5"/>
  <c r="J1989" i="5"/>
  <c r="I1990" i="5"/>
  <c r="J1990" i="5"/>
  <c r="I1991" i="5"/>
  <c r="J1991" i="5"/>
  <c r="I1992" i="5"/>
  <c r="J1992" i="5"/>
  <c r="I1993" i="5"/>
  <c r="J1993" i="5"/>
  <c r="I1994" i="5"/>
  <c r="J1994" i="5"/>
  <c r="I1995" i="5"/>
  <c r="J1995" i="5"/>
  <c r="I1996" i="5"/>
  <c r="J1996" i="5"/>
  <c r="I1997" i="5"/>
  <c r="J1997" i="5"/>
  <c r="I1998" i="5"/>
  <c r="J1998" i="5"/>
  <c r="I1999" i="5"/>
  <c r="J1999" i="5"/>
  <c r="I2000" i="5"/>
  <c r="J2000" i="5"/>
  <c r="I2001" i="5"/>
  <c r="J2001" i="5"/>
  <c r="I2002" i="5"/>
  <c r="J2002" i="5"/>
  <c r="I2003" i="5"/>
  <c r="J2003" i="5"/>
  <c r="I2004" i="5"/>
  <c r="J2004" i="5"/>
  <c r="I2005" i="5"/>
  <c r="J2005" i="5"/>
  <c r="I2006" i="5"/>
  <c r="J2006" i="5"/>
  <c r="I2007" i="5"/>
  <c r="J2007" i="5"/>
  <c r="I2008" i="5"/>
  <c r="J2008" i="5"/>
  <c r="I2009" i="5"/>
  <c r="J2009" i="5"/>
  <c r="I2010" i="5"/>
  <c r="J2010" i="5"/>
  <c r="I2011" i="5"/>
  <c r="J2011" i="5"/>
  <c r="I2012" i="5"/>
  <c r="J2012" i="5"/>
  <c r="I2013" i="5"/>
  <c r="J2013" i="5"/>
  <c r="I2014" i="5"/>
  <c r="J2014" i="5"/>
  <c r="I2015" i="5"/>
  <c r="J2015" i="5"/>
  <c r="I2016" i="5"/>
  <c r="J2016" i="5"/>
  <c r="I2017" i="5"/>
  <c r="J2017" i="5"/>
  <c r="I2018" i="5"/>
  <c r="J2018" i="5"/>
  <c r="I2019" i="5"/>
  <c r="J2019" i="5"/>
  <c r="I2020" i="5"/>
  <c r="J2020" i="5"/>
  <c r="I2021" i="5"/>
  <c r="J2021" i="5"/>
  <c r="I2022" i="5"/>
  <c r="J2022" i="5"/>
  <c r="I2023" i="5"/>
  <c r="J2023" i="5"/>
  <c r="I2024" i="5"/>
  <c r="J2024" i="5"/>
  <c r="I2025" i="5"/>
  <c r="J2025" i="5"/>
  <c r="I2026" i="5"/>
  <c r="J2026" i="5"/>
  <c r="I2027" i="5"/>
  <c r="J2027" i="5"/>
  <c r="I2028" i="5"/>
  <c r="J2028" i="5"/>
  <c r="I2029" i="5"/>
  <c r="J2029" i="5"/>
  <c r="I2030" i="5"/>
  <c r="J2030" i="5"/>
  <c r="I2031" i="5"/>
  <c r="J2031" i="5"/>
  <c r="I2032" i="5"/>
  <c r="J2032" i="5"/>
  <c r="I2033" i="5"/>
  <c r="J2033" i="5"/>
  <c r="I2034" i="5"/>
  <c r="J2034" i="5"/>
  <c r="I2035" i="5"/>
  <c r="J2035" i="5"/>
  <c r="I2036" i="5"/>
  <c r="J2036" i="5"/>
  <c r="I2037" i="5"/>
  <c r="J2037" i="5"/>
  <c r="I2038" i="5"/>
  <c r="J2038" i="5"/>
  <c r="I2039" i="5"/>
  <c r="J2039" i="5"/>
  <c r="I2040" i="5"/>
  <c r="J2040" i="5"/>
  <c r="I2041" i="5"/>
  <c r="J2041" i="5"/>
  <c r="I2042" i="5"/>
  <c r="J2042" i="5"/>
  <c r="I2043" i="5"/>
  <c r="J2043" i="5"/>
  <c r="I2044" i="5"/>
  <c r="J2044" i="5"/>
  <c r="I2045" i="5"/>
  <c r="J2045" i="5"/>
  <c r="I2046" i="5"/>
  <c r="J2046" i="5"/>
  <c r="I2047" i="5"/>
  <c r="J2047" i="5"/>
  <c r="I2048" i="5"/>
  <c r="J2048" i="5"/>
  <c r="I2049" i="5"/>
  <c r="J2049" i="5"/>
  <c r="I2050" i="5"/>
  <c r="J2050" i="5"/>
  <c r="I2051" i="5"/>
  <c r="J2051" i="5"/>
  <c r="I2052" i="5"/>
  <c r="J2052" i="5"/>
  <c r="I2053" i="5"/>
  <c r="J2053" i="5"/>
  <c r="I2054" i="5"/>
  <c r="J2054" i="5"/>
  <c r="I2055" i="5"/>
  <c r="J2055" i="5"/>
  <c r="I2056" i="5"/>
  <c r="J2056" i="5"/>
  <c r="I2057" i="5"/>
  <c r="J2057" i="5"/>
  <c r="I2058" i="5"/>
  <c r="J2058" i="5"/>
  <c r="I2059" i="5"/>
  <c r="J2059" i="5"/>
  <c r="I2060" i="5"/>
  <c r="J2060" i="5"/>
  <c r="I2061" i="5"/>
  <c r="J2061" i="5"/>
  <c r="I2062" i="5"/>
  <c r="J2062" i="5"/>
  <c r="I2063" i="5"/>
  <c r="J2063" i="5"/>
  <c r="I2064" i="5"/>
  <c r="J2064" i="5"/>
  <c r="I2065" i="5"/>
  <c r="J2065" i="5"/>
  <c r="I2066" i="5"/>
  <c r="J2066" i="5"/>
  <c r="I2067" i="5"/>
  <c r="J2067" i="5"/>
  <c r="I2068" i="5"/>
  <c r="J2068" i="5"/>
  <c r="I2069" i="5"/>
  <c r="J2069" i="5"/>
  <c r="I2070" i="5"/>
  <c r="J2070" i="5"/>
  <c r="I2071" i="5"/>
  <c r="J2071" i="5"/>
  <c r="I2072" i="5"/>
  <c r="J2072" i="5"/>
  <c r="I2073" i="5"/>
  <c r="J2073" i="5"/>
  <c r="I2074" i="5"/>
  <c r="J2074" i="5"/>
  <c r="I2075" i="5"/>
  <c r="J2075" i="5"/>
  <c r="I2076" i="5"/>
  <c r="J2076" i="5"/>
  <c r="I2077" i="5"/>
  <c r="J2077" i="5"/>
  <c r="I2078" i="5"/>
  <c r="J2078" i="5"/>
  <c r="I2079" i="5"/>
  <c r="J2079" i="5"/>
  <c r="I2080" i="5"/>
  <c r="J2080" i="5"/>
  <c r="I2081" i="5"/>
  <c r="J2081" i="5"/>
  <c r="I2082" i="5"/>
  <c r="J2082" i="5"/>
  <c r="I2083" i="5"/>
  <c r="J2083" i="5"/>
  <c r="I2084" i="5"/>
  <c r="J2084" i="5"/>
  <c r="I2085" i="5"/>
  <c r="J2085" i="5"/>
  <c r="I2086" i="5"/>
  <c r="J2086" i="5"/>
  <c r="I2087" i="5"/>
  <c r="J2087" i="5"/>
  <c r="I2088" i="5"/>
  <c r="J2088" i="5"/>
  <c r="I2089" i="5"/>
  <c r="J2089" i="5"/>
  <c r="I2090" i="5"/>
  <c r="J2090" i="5"/>
  <c r="I2091" i="5"/>
  <c r="J2091" i="5"/>
  <c r="I2092" i="5"/>
  <c r="J2092" i="5"/>
  <c r="I2093" i="5"/>
  <c r="J2093" i="5"/>
  <c r="I2094" i="5"/>
  <c r="J2094" i="5"/>
  <c r="I2095" i="5"/>
  <c r="J2095" i="5"/>
  <c r="I2096" i="5"/>
  <c r="J2096" i="5"/>
  <c r="I2097" i="5"/>
  <c r="J2097" i="5"/>
  <c r="I2098" i="5"/>
  <c r="J2098" i="5"/>
  <c r="I2099" i="5"/>
  <c r="J2099" i="5"/>
  <c r="I2100" i="5"/>
  <c r="J2100" i="5"/>
  <c r="I2101" i="5"/>
  <c r="J2101" i="5"/>
  <c r="I2102" i="5"/>
  <c r="J2102" i="5"/>
  <c r="I2103" i="5"/>
  <c r="J2103" i="5"/>
  <c r="I2104" i="5"/>
  <c r="J2104" i="5"/>
  <c r="I2105" i="5"/>
  <c r="J2105" i="5"/>
  <c r="I2106" i="5"/>
  <c r="J2106" i="5"/>
  <c r="I2107" i="5"/>
  <c r="J2107" i="5"/>
  <c r="I2108" i="5"/>
  <c r="J2108" i="5"/>
  <c r="I2109" i="5"/>
  <c r="J2109" i="5"/>
  <c r="I2110" i="5"/>
  <c r="J2110" i="5"/>
  <c r="I2111" i="5"/>
  <c r="J2111" i="5"/>
  <c r="I2112" i="5"/>
  <c r="J2112" i="5"/>
  <c r="I2113" i="5"/>
  <c r="J2113" i="5"/>
  <c r="I2114" i="5"/>
  <c r="J2114" i="5"/>
  <c r="I2115" i="5"/>
  <c r="J2115" i="5"/>
  <c r="I2116" i="5"/>
  <c r="J2116" i="5"/>
  <c r="I2117" i="5"/>
  <c r="J2117" i="5"/>
  <c r="I2118" i="5"/>
  <c r="J2118" i="5"/>
  <c r="I2119" i="5"/>
  <c r="J2119" i="5"/>
  <c r="I2120" i="5"/>
  <c r="J2120" i="5"/>
  <c r="I2121" i="5"/>
  <c r="J2121" i="5"/>
  <c r="I2122" i="5"/>
  <c r="J2122" i="5"/>
  <c r="I2123" i="5"/>
  <c r="J2123" i="5"/>
  <c r="I2124" i="5"/>
  <c r="J2124" i="5"/>
  <c r="I2125" i="5"/>
  <c r="J2125" i="5"/>
  <c r="I2126" i="5"/>
  <c r="J2126" i="5"/>
  <c r="I2127" i="5"/>
  <c r="J2127" i="5"/>
  <c r="I2128" i="5"/>
  <c r="J2128" i="5"/>
  <c r="I2129" i="5"/>
  <c r="J2129" i="5"/>
  <c r="I2130" i="5"/>
  <c r="J2130" i="5"/>
  <c r="I2131" i="5"/>
  <c r="J2131" i="5"/>
  <c r="I2132" i="5"/>
  <c r="J2132" i="5"/>
  <c r="I2133" i="5"/>
  <c r="J2133" i="5"/>
  <c r="I2134" i="5"/>
  <c r="J2134" i="5"/>
  <c r="I2135" i="5"/>
  <c r="J2135" i="5"/>
  <c r="I2136" i="5"/>
  <c r="J2136" i="5"/>
  <c r="I2137" i="5"/>
  <c r="J2137" i="5"/>
  <c r="I2138" i="5"/>
  <c r="J2138" i="5"/>
  <c r="I2139" i="5"/>
  <c r="J2139" i="5"/>
  <c r="I2140" i="5"/>
  <c r="J2140" i="5"/>
  <c r="I2141" i="5"/>
  <c r="J2141" i="5"/>
  <c r="I2142" i="5"/>
  <c r="J2142" i="5"/>
  <c r="I2143" i="5"/>
  <c r="J2143" i="5"/>
  <c r="I2144" i="5"/>
  <c r="J2144" i="5"/>
  <c r="I2145" i="5"/>
  <c r="J2145" i="5"/>
  <c r="I2146" i="5"/>
  <c r="J2146" i="5"/>
  <c r="I2147" i="5"/>
  <c r="J2147" i="5"/>
  <c r="I2148" i="5"/>
  <c r="J2148" i="5"/>
  <c r="I2149" i="5"/>
  <c r="J2149" i="5"/>
  <c r="I2150" i="5"/>
  <c r="J2150" i="5"/>
  <c r="I2151" i="5"/>
  <c r="J2151" i="5"/>
  <c r="I2152" i="5"/>
  <c r="J2152" i="5"/>
  <c r="I2153" i="5"/>
  <c r="J2153" i="5"/>
  <c r="I2154" i="5"/>
  <c r="J2154" i="5"/>
  <c r="I2155" i="5"/>
  <c r="J2155" i="5"/>
  <c r="I2156" i="5"/>
  <c r="J2156" i="5"/>
  <c r="I2157" i="5"/>
  <c r="J2157" i="5"/>
  <c r="I2158" i="5"/>
  <c r="J2158" i="5"/>
  <c r="I2159" i="5"/>
  <c r="J2159" i="5"/>
  <c r="I2160" i="5"/>
  <c r="J2160" i="5"/>
  <c r="I2161" i="5"/>
  <c r="J2161" i="5"/>
  <c r="I2162" i="5"/>
  <c r="J2162" i="5"/>
  <c r="I2163" i="5"/>
  <c r="J2163" i="5"/>
  <c r="I2164" i="5"/>
  <c r="J2164" i="5"/>
  <c r="I2165" i="5"/>
  <c r="J2165" i="5"/>
  <c r="I2166" i="5"/>
  <c r="J2166" i="5"/>
  <c r="I2167" i="5"/>
  <c r="J2167" i="5"/>
  <c r="I2168" i="5"/>
  <c r="J2168" i="5"/>
  <c r="I2169" i="5"/>
  <c r="J2169" i="5"/>
  <c r="I2170" i="5"/>
  <c r="J2170" i="5"/>
  <c r="I2171" i="5"/>
  <c r="J2171" i="5"/>
  <c r="I2172" i="5"/>
  <c r="J2172" i="5"/>
  <c r="I2173" i="5"/>
  <c r="J2173" i="5"/>
  <c r="I2174" i="5"/>
  <c r="J2174" i="5"/>
  <c r="I2175" i="5"/>
  <c r="J2175" i="5"/>
  <c r="I2176" i="5"/>
  <c r="J2176" i="5"/>
  <c r="I2177" i="5"/>
  <c r="J2177" i="5"/>
  <c r="I2178" i="5"/>
  <c r="J2178" i="5"/>
  <c r="I2179" i="5"/>
  <c r="J2179" i="5"/>
  <c r="I2180" i="5"/>
  <c r="J2180" i="5"/>
  <c r="I2181" i="5"/>
  <c r="J2181" i="5"/>
  <c r="I2182" i="5"/>
  <c r="J2182" i="5"/>
  <c r="I2183" i="5"/>
  <c r="J2183" i="5"/>
  <c r="I2184" i="5"/>
  <c r="J2184" i="5"/>
  <c r="I2185" i="5"/>
  <c r="J2185" i="5"/>
  <c r="I2186" i="5"/>
  <c r="J2186" i="5"/>
  <c r="I2187" i="5"/>
  <c r="J2187" i="5"/>
  <c r="I2188" i="5"/>
  <c r="J2188" i="5"/>
  <c r="I2189" i="5"/>
  <c r="J2189" i="5"/>
  <c r="I2190" i="5"/>
  <c r="J2190" i="5"/>
  <c r="I2191" i="5"/>
  <c r="J2191" i="5"/>
  <c r="I2192" i="5"/>
  <c r="J2192" i="5"/>
  <c r="I2193" i="5"/>
  <c r="J2193" i="5"/>
  <c r="I2194" i="5"/>
  <c r="J2194" i="5"/>
  <c r="I2195" i="5"/>
  <c r="J2195" i="5"/>
  <c r="I2196" i="5"/>
  <c r="J2196" i="5"/>
  <c r="I2197" i="5"/>
  <c r="J2197" i="5"/>
  <c r="I2198" i="5"/>
  <c r="J2198" i="5"/>
  <c r="I2199" i="5"/>
  <c r="J2199" i="5"/>
  <c r="I2200" i="5"/>
  <c r="J2200" i="5"/>
  <c r="I2201" i="5"/>
  <c r="J2201" i="5"/>
  <c r="I2202" i="5"/>
  <c r="J2202" i="5"/>
  <c r="I2203" i="5"/>
  <c r="J2203" i="5"/>
  <c r="I2204" i="5"/>
  <c r="J2204" i="5"/>
  <c r="I2205" i="5"/>
  <c r="J2205" i="5"/>
  <c r="I2206" i="5"/>
  <c r="J2206" i="5"/>
  <c r="I2207" i="5"/>
  <c r="J2207" i="5"/>
  <c r="I2208" i="5"/>
  <c r="J2208" i="5"/>
  <c r="I2209" i="5"/>
  <c r="J2209" i="5"/>
  <c r="I2210" i="5"/>
  <c r="J2210" i="5"/>
  <c r="I2211" i="5"/>
  <c r="J2211" i="5"/>
  <c r="I2212" i="5"/>
  <c r="J2212" i="5"/>
  <c r="I2213" i="5"/>
  <c r="J2213" i="5"/>
  <c r="I2214" i="5"/>
  <c r="J2214" i="5"/>
  <c r="I2215" i="5"/>
  <c r="J2215" i="5"/>
  <c r="I2216" i="5"/>
  <c r="J2216" i="5"/>
  <c r="I2217" i="5"/>
  <c r="J2217" i="5"/>
  <c r="I2218" i="5"/>
  <c r="J2218" i="5"/>
  <c r="I2219" i="5"/>
  <c r="J2219" i="5"/>
  <c r="I2220" i="5"/>
  <c r="J2220" i="5"/>
  <c r="I2221" i="5"/>
  <c r="J2221" i="5"/>
  <c r="I2222" i="5"/>
  <c r="J2222" i="5"/>
  <c r="I2223" i="5"/>
  <c r="J2223" i="5"/>
  <c r="I2224" i="5"/>
  <c r="J2224" i="5"/>
  <c r="I2225" i="5"/>
  <c r="J2225" i="5"/>
  <c r="I2226" i="5"/>
  <c r="J2226" i="5"/>
  <c r="I2227" i="5"/>
  <c r="J2227" i="5"/>
  <c r="I2228" i="5"/>
  <c r="J2228" i="5"/>
  <c r="I2229" i="5"/>
  <c r="J2229" i="5"/>
  <c r="I2230" i="5"/>
  <c r="J2230" i="5"/>
  <c r="I2231" i="5"/>
  <c r="J2231" i="5"/>
  <c r="I2232" i="5"/>
  <c r="J2232" i="5"/>
  <c r="I2233" i="5"/>
  <c r="J2233" i="5"/>
  <c r="I2234" i="5"/>
  <c r="J2234" i="5"/>
  <c r="I2235" i="5"/>
  <c r="J2235" i="5"/>
  <c r="I2236" i="5"/>
  <c r="J2236" i="5"/>
  <c r="I2237" i="5"/>
  <c r="J2237" i="5"/>
  <c r="I2238" i="5"/>
  <c r="J2238" i="5"/>
  <c r="I2239" i="5"/>
  <c r="J2239" i="5"/>
  <c r="I2240" i="5"/>
  <c r="J2240" i="5"/>
  <c r="I2241" i="5"/>
  <c r="J2241" i="5"/>
  <c r="I2242" i="5"/>
  <c r="J2242" i="5"/>
  <c r="I2243" i="5"/>
  <c r="J2243" i="5"/>
  <c r="I2244" i="5"/>
  <c r="J2244" i="5"/>
  <c r="I2245" i="5"/>
  <c r="J2245" i="5"/>
  <c r="I2246" i="5"/>
  <c r="J2246" i="5"/>
  <c r="I2247" i="5"/>
  <c r="J2247" i="5"/>
  <c r="I2248" i="5"/>
  <c r="J2248" i="5"/>
  <c r="I2249" i="5"/>
  <c r="J2249" i="5"/>
  <c r="I2250" i="5"/>
  <c r="J2250" i="5"/>
  <c r="I2251" i="5"/>
  <c r="J2251" i="5"/>
  <c r="I2252" i="5"/>
  <c r="J2252" i="5"/>
  <c r="I2253" i="5"/>
  <c r="J2253" i="5"/>
  <c r="I2254" i="5"/>
  <c r="J2254" i="5"/>
  <c r="I2255" i="5"/>
  <c r="J2255" i="5"/>
  <c r="I2256" i="5"/>
  <c r="J2256" i="5"/>
  <c r="I2257" i="5"/>
  <c r="J2257" i="5"/>
  <c r="I2258" i="5"/>
  <c r="J2258" i="5"/>
  <c r="I2259" i="5"/>
  <c r="J2259" i="5"/>
  <c r="I2260" i="5"/>
  <c r="J2260" i="5"/>
  <c r="I2261" i="5"/>
  <c r="J2261" i="5"/>
  <c r="I2262" i="5"/>
  <c r="J2262" i="5"/>
  <c r="I2263" i="5"/>
  <c r="J2263" i="5"/>
  <c r="I2264" i="5"/>
  <c r="J2264" i="5"/>
  <c r="I2265" i="5"/>
  <c r="J2265" i="5"/>
  <c r="I2266" i="5"/>
  <c r="J2266" i="5"/>
  <c r="I2267" i="5"/>
  <c r="J2267" i="5"/>
  <c r="I2268" i="5"/>
  <c r="J2268" i="5"/>
  <c r="I2269" i="5"/>
  <c r="J2269" i="5"/>
  <c r="I2270" i="5"/>
  <c r="J2270" i="5"/>
  <c r="I2271" i="5"/>
  <c r="J2271" i="5"/>
  <c r="I2272" i="5"/>
  <c r="J2272" i="5"/>
  <c r="I2273" i="5"/>
  <c r="J2273" i="5"/>
  <c r="I2274" i="5"/>
  <c r="J2274" i="5"/>
  <c r="I2275" i="5"/>
  <c r="J2275" i="5"/>
  <c r="I2276" i="5"/>
  <c r="J2276" i="5"/>
  <c r="I2277" i="5"/>
  <c r="J2277" i="5"/>
  <c r="I2278" i="5"/>
  <c r="J2278" i="5"/>
  <c r="I2279" i="5"/>
  <c r="J2279" i="5"/>
  <c r="I2280" i="5"/>
  <c r="J2280" i="5"/>
  <c r="I2281" i="5"/>
  <c r="J2281" i="5"/>
  <c r="I2282" i="5"/>
  <c r="J2282" i="5"/>
  <c r="I2283" i="5"/>
  <c r="J2283" i="5"/>
  <c r="I2284" i="5"/>
  <c r="J2284" i="5"/>
  <c r="I2285" i="5"/>
  <c r="J2285" i="5"/>
  <c r="I2286" i="5"/>
  <c r="J2286" i="5"/>
  <c r="I2287" i="5"/>
  <c r="J2287" i="5"/>
  <c r="I2288" i="5"/>
  <c r="J2288" i="5"/>
  <c r="I2289" i="5"/>
  <c r="J2289" i="5"/>
  <c r="I2290" i="5"/>
  <c r="J2290" i="5"/>
  <c r="I2291" i="5"/>
  <c r="J2291" i="5"/>
  <c r="I2292" i="5"/>
  <c r="J2292" i="5"/>
  <c r="I2293" i="5"/>
  <c r="J2293" i="5"/>
  <c r="I2294" i="5"/>
  <c r="J2294" i="5"/>
  <c r="I2295" i="5"/>
  <c r="J2295" i="5"/>
  <c r="I2296" i="5"/>
  <c r="J2296" i="5"/>
  <c r="I2297" i="5"/>
  <c r="J2297" i="5"/>
  <c r="I2298" i="5"/>
  <c r="J2298" i="5"/>
  <c r="I2299" i="5"/>
  <c r="J2299" i="5"/>
  <c r="I2300" i="5"/>
  <c r="J2300" i="5"/>
  <c r="I2301" i="5"/>
  <c r="J2301" i="5"/>
  <c r="I2302" i="5"/>
  <c r="J2302" i="5"/>
  <c r="I2303" i="5"/>
  <c r="J2303" i="5"/>
  <c r="I2304" i="5"/>
  <c r="J2304" i="5"/>
  <c r="I2305" i="5"/>
  <c r="J2305" i="5"/>
  <c r="I2306" i="5"/>
  <c r="J2306" i="5"/>
  <c r="I2307" i="5"/>
  <c r="J2307" i="5"/>
  <c r="I2308" i="5"/>
  <c r="J2308" i="5"/>
  <c r="I2309" i="5"/>
  <c r="J2309" i="5"/>
  <c r="I2310" i="5"/>
  <c r="J2310" i="5"/>
  <c r="I2311" i="5"/>
  <c r="J2311" i="5"/>
  <c r="I2312" i="5"/>
  <c r="J2312" i="5"/>
  <c r="I2313" i="5"/>
  <c r="J2313" i="5"/>
  <c r="I2314" i="5"/>
  <c r="J2314" i="5"/>
  <c r="I2315" i="5"/>
  <c r="J2315" i="5"/>
  <c r="I2316" i="5"/>
  <c r="J2316" i="5"/>
  <c r="I2317" i="5"/>
  <c r="J2317" i="5"/>
  <c r="I2318" i="5"/>
  <c r="J2318" i="5"/>
  <c r="I2319" i="5"/>
  <c r="J2319" i="5"/>
  <c r="I2320" i="5"/>
  <c r="J2320" i="5"/>
  <c r="I2321" i="5"/>
  <c r="J2321" i="5"/>
  <c r="I2322" i="5"/>
  <c r="J2322" i="5"/>
  <c r="I2323" i="5"/>
  <c r="J2323" i="5"/>
  <c r="I2324" i="5"/>
  <c r="J2324" i="5"/>
  <c r="I2325" i="5"/>
  <c r="J2325" i="5"/>
  <c r="I2326" i="5"/>
  <c r="J2326" i="5"/>
  <c r="I2327" i="5"/>
  <c r="J2327" i="5"/>
  <c r="I2328" i="5"/>
  <c r="J2328" i="5"/>
  <c r="I2329" i="5"/>
  <c r="J2329" i="5"/>
  <c r="I2330" i="5"/>
  <c r="J2330" i="5"/>
  <c r="I2331" i="5"/>
  <c r="J2331" i="5"/>
  <c r="I2332" i="5"/>
  <c r="J2332" i="5"/>
  <c r="I2333" i="5"/>
  <c r="J2333" i="5"/>
  <c r="I2334" i="5"/>
  <c r="J2334" i="5"/>
  <c r="I2335" i="5"/>
  <c r="J2335" i="5"/>
  <c r="I2336" i="5"/>
  <c r="J2336" i="5"/>
  <c r="I2337" i="5"/>
  <c r="J2337" i="5"/>
  <c r="I2338" i="5"/>
  <c r="J2338" i="5"/>
  <c r="I2339" i="5"/>
  <c r="J2339" i="5"/>
  <c r="I2340" i="5"/>
  <c r="J2340" i="5"/>
  <c r="I2341" i="5"/>
  <c r="J2341" i="5"/>
  <c r="I2342" i="5"/>
  <c r="J2342" i="5"/>
  <c r="I2343" i="5"/>
  <c r="J2343" i="5"/>
  <c r="I2344" i="5"/>
  <c r="J2344" i="5"/>
  <c r="I2345" i="5"/>
  <c r="J2345" i="5"/>
  <c r="I2346" i="5"/>
  <c r="J2346" i="5"/>
  <c r="I2347" i="5"/>
  <c r="J2347" i="5"/>
  <c r="I2348" i="5"/>
  <c r="J2348" i="5"/>
  <c r="I2349" i="5"/>
  <c r="J2349" i="5"/>
  <c r="I2350" i="5"/>
  <c r="J2350" i="5"/>
  <c r="I2351" i="5"/>
  <c r="J2351" i="5"/>
  <c r="I2352" i="5"/>
  <c r="J2352" i="5"/>
  <c r="I2353" i="5"/>
  <c r="J2353" i="5"/>
  <c r="I2354" i="5"/>
  <c r="J2354" i="5"/>
  <c r="I2355" i="5"/>
  <c r="J2355" i="5"/>
  <c r="I2356" i="5"/>
  <c r="J2356" i="5"/>
  <c r="I2357" i="5"/>
  <c r="J2357" i="5"/>
  <c r="I2358" i="5"/>
  <c r="J2358" i="5"/>
  <c r="I2359" i="5"/>
  <c r="J2359" i="5"/>
  <c r="I2360" i="5"/>
  <c r="J2360" i="5"/>
  <c r="I2361" i="5"/>
  <c r="J2361" i="5"/>
  <c r="I2362" i="5"/>
  <c r="J2362" i="5"/>
  <c r="I2363" i="5"/>
  <c r="J2363" i="5"/>
  <c r="I2364" i="5"/>
  <c r="J2364" i="5"/>
  <c r="I2365" i="5"/>
  <c r="J2365" i="5"/>
  <c r="I2366" i="5"/>
  <c r="J2366" i="5"/>
  <c r="I2367" i="5"/>
  <c r="J2367" i="5"/>
  <c r="I2368" i="5"/>
  <c r="J2368" i="5"/>
  <c r="I2369" i="5"/>
  <c r="J2369" i="5"/>
  <c r="I2370" i="5"/>
  <c r="J2370" i="5"/>
  <c r="I2371" i="5"/>
  <c r="J2371" i="5"/>
  <c r="I2372" i="5"/>
  <c r="J2372" i="5"/>
  <c r="I2373" i="5"/>
  <c r="J2373" i="5"/>
  <c r="I2374" i="5"/>
  <c r="J2374" i="5"/>
  <c r="I2375" i="5"/>
  <c r="J2375" i="5"/>
  <c r="I2376" i="5"/>
  <c r="J2376" i="5"/>
  <c r="I2377" i="5"/>
  <c r="J2377" i="5"/>
  <c r="I2378" i="5"/>
  <c r="J2378" i="5"/>
  <c r="I2379" i="5"/>
  <c r="J2379" i="5"/>
  <c r="I2380" i="5"/>
  <c r="J2380" i="5"/>
  <c r="I2381" i="5"/>
  <c r="J2381" i="5"/>
  <c r="I2382" i="5"/>
  <c r="J2382" i="5"/>
  <c r="I2383" i="5"/>
  <c r="J2383" i="5"/>
  <c r="I2384" i="5"/>
  <c r="J2384" i="5"/>
  <c r="I2385" i="5"/>
  <c r="J2385" i="5"/>
  <c r="I2386" i="5"/>
  <c r="J2386" i="5"/>
  <c r="I2387" i="5"/>
  <c r="J2387" i="5"/>
  <c r="I2388" i="5"/>
  <c r="J2388" i="5"/>
  <c r="I2389" i="5"/>
  <c r="J2389" i="5"/>
  <c r="I2390" i="5"/>
  <c r="J2390" i="5"/>
  <c r="I2391" i="5"/>
  <c r="J2391" i="5"/>
  <c r="I2392" i="5"/>
  <c r="J2392" i="5"/>
  <c r="I2393" i="5"/>
  <c r="J2393" i="5"/>
  <c r="I2394" i="5"/>
  <c r="J2394" i="5"/>
  <c r="I2395" i="5"/>
  <c r="J2395" i="5"/>
  <c r="I2396" i="5"/>
  <c r="J2396" i="5"/>
  <c r="I2397" i="5"/>
  <c r="J2397" i="5"/>
  <c r="I2398" i="5"/>
  <c r="J2398" i="5"/>
  <c r="I2399" i="5"/>
  <c r="J2399" i="5"/>
  <c r="I2400" i="5"/>
  <c r="J2400" i="5"/>
  <c r="I2401" i="5"/>
  <c r="J2401" i="5"/>
  <c r="I2402" i="5"/>
  <c r="J2402" i="5"/>
  <c r="I2403" i="5"/>
  <c r="J2403" i="5"/>
  <c r="I2404" i="5"/>
  <c r="J2404" i="5"/>
  <c r="I2405" i="5"/>
  <c r="J2405" i="5"/>
  <c r="I2406" i="5"/>
  <c r="J2406" i="5"/>
  <c r="I2407" i="5"/>
  <c r="J2407" i="5"/>
  <c r="I2408" i="5"/>
  <c r="J2408" i="5"/>
  <c r="I2409" i="5"/>
  <c r="J2409" i="5"/>
  <c r="I2410" i="5"/>
  <c r="J2410" i="5"/>
  <c r="I2411" i="5"/>
  <c r="J2411" i="5"/>
  <c r="I2412" i="5"/>
  <c r="J2412" i="5"/>
  <c r="I2413" i="5"/>
  <c r="J2413" i="5"/>
  <c r="I2414" i="5"/>
  <c r="J2414" i="5"/>
  <c r="I2415" i="5"/>
  <c r="J2415" i="5"/>
  <c r="I2416" i="5"/>
  <c r="J2416" i="5"/>
  <c r="I2417" i="5"/>
  <c r="J2417" i="5"/>
  <c r="I2418" i="5"/>
  <c r="J2418" i="5"/>
  <c r="I2419" i="5"/>
  <c r="J2419" i="5"/>
  <c r="I2420" i="5"/>
  <c r="J2420" i="5"/>
  <c r="I2421" i="5"/>
  <c r="J2421" i="5"/>
  <c r="I2422" i="5"/>
  <c r="J2422" i="5"/>
  <c r="I2423" i="5"/>
  <c r="J2423" i="5"/>
  <c r="I2424" i="5"/>
  <c r="J2424" i="5"/>
  <c r="I2425" i="5"/>
  <c r="J2425" i="5"/>
  <c r="I2426" i="5"/>
  <c r="J2426" i="5"/>
  <c r="I2427" i="5"/>
  <c r="J2427" i="5"/>
  <c r="I2428" i="5"/>
  <c r="J2428" i="5"/>
  <c r="I2429" i="5"/>
  <c r="J2429" i="5"/>
  <c r="I2430" i="5"/>
  <c r="J2430" i="5"/>
  <c r="I2431" i="5"/>
  <c r="J2431" i="5"/>
  <c r="I2432" i="5"/>
  <c r="J2432" i="5"/>
  <c r="I2433" i="5"/>
  <c r="J2433" i="5"/>
  <c r="I2434" i="5"/>
  <c r="J2434" i="5"/>
  <c r="I2435" i="5"/>
  <c r="J2435" i="5"/>
  <c r="I2436" i="5"/>
  <c r="J2436" i="5"/>
  <c r="I2437" i="5"/>
  <c r="J2437" i="5"/>
  <c r="I2438" i="5"/>
  <c r="J2438" i="5"/>
  <c r="I2439" i="5"/>
  <c r="J2439" i="5"/>
  <c r="I2440" i="5"/>
  <c r="J2440" i="5"/>
  <c r="I2441" i="5"/>
  <c r="J2441" i="5"/>
  <c r="I2442" i="5"/>
  <c r="J2442" i="5"/>
  <c r="I2443" i="5"/>
  <c r="J2443" i="5"/>
  <c r="I2444" i="5"/>
  <c r="J2444" i="5"/>
  <c r="I2445" i="5"/>
  <c r="J2445" i="5"/>
  <c r="I2446" i="5"/>
  <c r="J2446" i="5"/>
  <c r="I2447" i="5"/>
  <c r="J2447" i="5"/>
  <c r="I2448" i="5"/>
  <c r="J2448" i="5"/>
  <c r="I2449" i="5"/>
  <c r="J2449" i="5"/>
  <c r="I2450" i="5"/>
  <c r="J2450" i="5"/>
  <c r="I2451" i="5"/>
  <c r="J2451" i="5"/>
  <c r="I2452" i="5"/>
  <c r="J2452" i="5"/>
  <c r="I2453" i="5"/>
  <c r="J2453" i="5"/>
  <c r="I2454" i="5"/>
  <c r="J2454" i="5"/>
  <c r="I2455" i="5"/>
  <c r="J2455" i="5"/>
  <c r="I2456" i="5"/>
  <c r="J2456" i="5"/>
  <c r="I2457" i="5"/>
  <c r="J2457" i="5"/>
  <c r="I2458" i="5"/>
  <c r="J2458" i="5"/>
  <c r="I2459" i="5"/>
  <c r="J2459" i="5"/>
  <c r="I2460" i="5"/>
  <c r="J2460" i="5"/>
  <c r="I2461" i="5"/>
  <c r="J2461" i="5"/>
  <c r="I2462" i="5"/>
  <c r="J2462" i="5"/>
  <c r="I2463" i="5"/>
  <c r="J2463" i="5"/>
  <c r="I2464" i="5"/>
  <c r="J2464" i="5"/>
  <c r="I2465" i="5"/>
  <c r="J2465" i="5"/>
  <c r="I2466" i="5"/>
  <c r="J2466" i="5"/>
  <c r="I2467" i="5"/>
  <c r="J2467" i="5"/>
  <c r="I2468" i="5"/>
  <c r="J2468" i="5"/>
  <c r="I2469" i="5"/>
  <c r="J2469" i="5"/>
  <c r="I2470" i="5"/>
  <c r="J2470" i="5"/>
  <c r="I2471" i="5"/>
  <c r="J2471" i="5"/>
  <c r="I2472" i="5"/>
  <c r="J2472" i="5"/>
  <c r="I2473" i="5"/>
  <c r="J2473" i="5"/>
  <c r="I2474" i="5"/>
  <c r="J2474" i="5"/>
  <c r="I2475" i="5"/>
  <c r="J2475" i="5"/>
  <c r="I2476" i="5"/>
  <c r="J2476" i="5"/>
  <c r="I2477" i="5"/>
  <c r="J2477" i="5"/>
  <c r="I2478" i="5"/>
  <c r="J2478" i="5"/>
  <c r="I2479" i="5"/>
  <c r="J2479" i="5"/>
  <c r="I2480" i="5"/>
  <c r="J2480" i="5"/>
  <c r="I2481" i="5"/>
  <c r="J2481" i="5"/>
  <c r="I2482" i="5"/>
  <c r="J2482" i="5"/>
  <c r="I2483" i="5"/>
  <c r="J2483" i="5"/>
  <c r="I2484" i="5"/>
  <c r="J2484" i="5"/>
  <c r="I2485" i="5"/>
  <c r="J2485" i="5"/>
  <c r="I2486" i="5"/>
  <c r="J2486" i="5"/>
  <c r="I2487" i="5"/>
  <c r="J2487" i="5"/>
  <c r="I2488" i="5"/>
  <c r="J2488" i="5"/>
  <c r="I2489" i="5"/>
  <c r="J2489" i="5"/>
  <c r="I2490" i="5"/>
  <c r="J2490" i="5"/>
  <c r="I2491" i="5"/>
  <c r="J2491" i="5"/>
  <c r="I2492" i="5"/>
  <c r="J2492" i="5"/>
  <c r="I2493" i="5"/>
  <c r="J2493" i="5"/>
  <c r="I2494" i="5"/>
  <c r="J2494" i="5"/>
  <c r="I2495" i="5"/>
  <c r="J2495" i="5"/>
  <c r="I2496" i="5"/>
  <c r="J2496" i="5"/>
  <c r="I2497" i="5"/>
  <c r="J2497" i="5"/>
  <c r="I2498" i="5"/>
  <c r="J2498" i="5"/>
  <c r="I2499" i="5"/>
  <c r="J2499" i="5"/>
  <c r="I2500" i="5"/>
  <c r="J2500" i="5"/>
  <c r="I2501" i="5"/>
  <c r="J2501" i="5"/>
  <c r="I2502" i="5"/>
  <c r="J2502" i="5"/>
  <c r="I2503" i="5"/>
  <c r="J2503" i="5"/>
  <c r="I2504" i="5"/>
  <c r="J2504" i="5"/>
  <c r="I2505" i="5"/>
  <c r="J2505" i="5"/>
  <c r="I2506" i="5"/>
  <c r="J2506" i="5"/>
  <c r="I2507" i="5"/>
  <c r="J2507" i="5"/>
  <c r="I2508" i="5"/>
  <c r="J2508" i="5"/>
  <c r="I2509" i="5"/>
  <c r="J2509" i="5"/>
  <c r="I2510" i="5"/>
  <c r="J2510" i="5"/>
  <c r="I2511" i="5"/>
  <c r="J2511" i="5"/>
  <c r="I2512" i="5"/>
  <c r="J2512" i="5"/>
  <c r="I2513" i="5"/>
  <c r="J2513" i="5"/>
  <c r="I2514" i="5"/>
  <c r="J2514" i="5"/>
  <c r="I2515" i="5"/>
  <c r="J2515" i="5"/>
  <c r="I2516" i="5"/>
  <c r="J2516" i="5"/>
  <c r="I2517" i="5"/>
  <c r="J2517" i="5"/>
  <c r="I2518" i="5"/>
  <c r="J2518" i="5"/>
  <c r="I2519" i="5"/>
  <c r="J2519" i="5"/>
  <c r="I2520" i="5"/>
  <c r="J2520" i="5"/>
  <c r="I2521" i="5"/>
  <c r="J2521" i="5"/>
  <c r="I2522" i="5"/>
  <c r="J2522" i="5"/>
  <c r="I2523" i="5"/>
  <c r="J2523" i="5"/>
  <c r="I2524" i="5"/>
  <c r="J2524" i="5"/>
  <c r="I2525" i="5"/>
  <c r="J2525" i="5"/>
  <c r="I2526" i="5"/>
  <c r="J2526" i="5"/>
  <c r="I2527" i="5"/>
  <c r="J2527" i="5"/>
  <c r="I2528" i="5"/>
  <c r="J2528" i="5"/>
  <c r="I2529" i="5"/>
  <c r="J2529" i="5"/>
  <c r="I2530" i="5"/>
  <c r="J2530" i="5"/>
  <c r="I2531" i="5"/>
  <c r="J2531" i="5"/>
  <c r="I2532" i="5"/>
  <c r="J2532" i="5"/>
  <c r="I2533" i="5"/>
  <c r="J2533" i="5"/>
  <c r="I2534" i="5"/>
  <c r="J2534" i="5"/>
  <c r="I2535" i="5"/>
  <c r="J2535" i="5"/>
  <c r="I2536" i="5"/>
  <c r="J2536" i="5"/>
  <c r="I2537" i="5"/>
  <c r="J2537" i="5"/>
  <c r="I2538" i="5"/>
  <c r="J2538" i="5"/>
  <c r="I2539" i="5"/>
  <c r="J2539" i="5"/>
  <c r="I2540" i="5"/>
  <c r="J2540" i="5"/>
  <c r="I2541" i="5"/>
  <c r="J2541" i="5"/>
  <c r="I2542" i="5"/>
  <c r="J2542" i="5"/>
  <c r="I2543" i="5"/>
  <c r="J2543" i="5"/>
  <c r="C2544" i="5"/>
  <c r="D2544" i="5"/>
  <c r="C2545" i="5"/>
  <c r="D2545" i="5"/>
  <c r="C2559" i="5"/>
  <c r="D2559" i="5"/>
  <c r="E1" i="5"/>
  <c r="K1" i="5"/>
  <c r="A521" i="11"/>
  <c r="A503" i="11"/>
  <c r="A476" i="11"/>
  <c r="A458" i="11"/>
  <c r="A431" i="11"/>
  <c r="A413" i="11"/>
  <c r="A386" i="11"/>
  <c r="A368" i="11"/>
  <c r="A341" i="11"/>
  <c r="A323" i="11"/>
  <c r="A296" i="11"/>
  <c r="A278" i="11"/>
  <c r="A251" i="11"/>
  <c r="A233" i="11"/>
  <c r="A206" i="11"/>
  <c r="A188" i="11"/>
  <c r="A161" i="11"/>
  <c r="A143" i="11"/>
  <c r="A116" i="11"/>
  <c r="A98" i="11"/>
  <c r="A71" i="11"/>
  <c r="A53" i="11"/>
  <c r="A26" i="11"/>
  <c r="K355" i="11"/>
  <c r="K356" i="11"/>
  <c r="K357" i="11" s="1"/>
  <c r="K358" i="11" s="1"/>
  <c r="K359" i="11" s="1"/>
  <c r="K360" i="11" s="1"/>
  <c r="K361" i="11" s="1"/>
  <c r="K362" i="11" s="1"/>
  <c r="K363" i="11" s="1"/>
  <c r="K364" i="11" s="1"/>
  <c r="K365" i="11" s="1"/>
  <c r="K366" i="11" s="1"/>
  <c r="K367" i="11" s="1"/>
  <c r="K368" i="11" s="1"/>
  <c r="L368" i="11" s="1"/>
  <c r="L9" i="11"/>
  <c r="K10" i="11"/>
  <c r="L10" i="11"/>
  <c r="K11" i="11"/>
  <c r="L11" i="11"/>
  <c r="K12" i="11"/>
  <c r="L12" i="11"/>
  <c r="K13" i="11"/>
  <c r="L13" i="11"/>
  <c r="K14" i="11"/>
  <c r="L14" i="11"/>
  <c r="K15" i="11"/>
  <c r="L15" i="11"/>
  <c r="K16" i="11"/>
  <c r="L16" i="11"/>
  <c r="K17" i="11"/>
  <c r="L17" i="11"/>
  <c r="K18" i="11"/>
  <c r="L18" i="11"/>
  <c r="K19" i="11"/>
  <c r="L19" i="11"/>
  <c r="K20" i="11"/>
  <c r="L20" i="11"/>
  <c r="K21" i="11"/>
  <c r="L21" i="11"/>
  <c r="K22" i="11"/>
  <c r="L22" i="11"/>
  <c r="K23" i="11"/>
  <c r="L23" i="11"/>
  <c r="L24" i="11"/>
  <c r="K25" i="11"/>
  <c r="L25" i="11" s="1"/>
  <c r="K26" i="11"/>
  <c r="L26" i="11" s="1"/>
  <c r="K27" i="11"/>
  <c r="L27" i="11" s="1"/>
  <c r="K28" i="11"/>
  <c r="L28" i="11" s="1"/>
  <c r="K29" i="11"/>
  <c r="L29" i="11" s="1"/>
  <c r="K30" i="11"/>
  <c r="L30" i="11" s="1"/>
  <c r="K31" i="11"/>
  <c r="L31" i="11" s="1"/>
  <c r="K32" i="11"/>
  <c r="L32" i="11" s="1"/>
  <c r="K33" i="11"/>
  <c r="L33" i="11" s="1"/>
  <c r="K34" i="11"/>
  <c r="L34" i="11" s="1"/>
  <c r="K35" i="11"/>
  <c r="L35" i="11" s="1"/>
  <c r="K36" i="11"/>
  <c r="L36" i="11" s="1"/>
  <c r="K37" i="11"/>
  <c r="L37" i="11" s="1"/>
  <c r="K38" i="11"/>
  <c r="L38" i="11" s="1"/>
  <c r="L39" i="11"/>
  <c r="K40" i="11"/>
  <c r="L40" i="11"/>
  <c r="K41" i="11"/>
  <c r="L41" i="11"/>
  <c r="K42" i="11"/>
  <c r="L42" i="11"/>
  <c r="K43" i="11"/>
  <c r="L43" i="11"/>
  <c r="K44" i="11"/>
  <c r="L44" i="11"/>
  <c r="K45" i="11"/>
  <c r="L45" i="11"/>
  <c r="K46" i="11"/>
  <c r="L46" i="11"/>
  <c r="K47" i="11"/>
  <c r="L47" i="11"/>
  <c r="K48" i="11"/>
  <c r="L48" i="11"/>
  <c r="K49" i="11"/>
  <c r="L49" i="11"/>
  <c r="K50" i="11"/>
  <c r="L50" i="11"/>
  <c r="K51" i="11"/>
  <c r="L51" i="11"/>
  <c r="K52" i="11"/>
  <c r="L52" i="11"/>
  <c r="K53" i="11"/>
  <c r="L53" i="11"/>
  <c r="L54" i="11"/>
  <c r="K55" i="11"/>
  <c r="L55" i="11" s="1"/>
  <c r="K56" i="11"/>
  <c r="L56" i="11" s="1"/>
  <c r="K57" i="11"/>
  <c r="L57" i="11" s="1"/>
  <c r="K58" i="11"/>
  <c r="L58" i="11" s="1"/>
  <c r="K59" i="11"/>
  <c r="L59" i="11" s="1"/>
  <c r="K60" i="11"/>
  <c r="L60" i="11" s="1"/>
  <c r="K61" i="11"/>
  <c r="L61" i="11" s="1"/>
  <c r="K62" i="11"/>
  <c r="L62" i="11" s="1"/>
  <c r="K63" i="11"/>
  <c r="L63" i="11" s="1"/>
  <c r="K64" i="11"/>
  <c r="L64" i="11" s="1"/>
  <c r="K65" i="11"/>
  <c r="L65" i="11" s="1"/>
  <c r="K66" i="11"/>
  <c r="L66" i="11" s="1"/>
  <c r="K67" i="11"/>
  <c r="L67" i="11" s="1"/>
  <c r="K68" i="11"/>
  <c r="L68" i="11" s="1"/>
  <c r="L69" i="11"/>
  <c r="K70" i="11"/>
  <c r="L70" i="11"/>
  <c r="K71" i="11"/>
  <c r="L71" i="11"/>
  <c r="K72" i="11"/>
  <c r="L72" i="11"/>
  <c r="K73" i="11"/>
  <c r="L73" i="11"/>
  <c r="K74" i="11"/>
  <c r="L74" i="11"/>
  <c r="K75" i="11"/>
  <c r="L75" i="11"/>
  <c r="K76" i="11"/>
  <c r="L76" i="11"/>
  <c r="K77" i="11"/>
  <c r="L77" i="11"/>
  <c r="K78" i="11"/>
  <c r="L78" i="11"/>
  <c r="K79" i="11"/>
  <c r="L79" i="11"/>
  <c r="K80" i="11"/>
  <c r="L80" i="11"/>
  <c r="K81" i="11"/>
  <c r="L81" i="11"/>
  <c r="K82" i="11"/>
  <c r="L82" i="11"/>
  <c r="K83" i="11"/>
  <c r="L83" i="11"/>
  <c r="L84" i="11"/>
  <c r="K85" i="11"/>
  <c r="L85" i="11" s="1"/>
  <c r="K86" i="11"/>
  <c r="L86" i="11" s="1"/>
  <c r="K87" i="11"/>
  <c r="L87" i="11" s="1"/>
  <c r="K88" i="11"/>
  <c r="L88" i="11" s="1"/>
  <c r="K89" i="11"/>
  <c r="L89" i="11" s="1"/>
  <c r="K90" i="11"/>
  <c r="L90" i="11" s="1"/>
  <c r="K91" i="11"/>
  <c r="L91" i="11" s="1"/>
  <c r="K92" i="11"/>
  <c r="L92" i="11" s="1"/>
  <c r="K93" i="11"/>
  <c r="L93" i="11" s="1"/>
  <c r="K94" i="11"/>
  <c r="L94" i="11" s="1"/>
  <c r="K95" i="11"/>
  <c r="L95" i="11" s="1"/>
  <c r="K96" i="11"/>
  <c r="L96" i="11" s="1"/>
  <c r="K97" i="11"/>
  <c r="L97" i="11" s="1"/>
  <c r="K98" i="11"/>
  <c r="L98" i="11" s="1"/>
  <c r="L99" i="11"/>
  <c r="K100" i="11"/>
  <c r="L100" i="11"/>
  <c r="K101" i="11"/>
  <c r="L101" i="11"/>
  <c r="K102" i="11"/>
  <c r="L102" i="11"/>
  <c r="K103" i="11"/>
  <c r="L103" i="11"/>
  <c r="K104" i="11"/>
  <c r="L104" i="11"/>
  <c r="K105" i="11"/>
  <c r="L105" i="11"/>
  <c r="K106" i="11"/>
  <c r="L106" i="11"/>
  <c r="K107" i="11"/>
  <c r="L107" i="11"/>
  <c r="K108" i="11"/>
  <c r="L108" i="11"/>
  <c r="K109" i="11"/>
  <c r="L109" i="11"/>
  <c r="K110" i="11"/>
  <c r="L110" i="11"/>
  <c r="K111" i="11"/>
  <c r="L111" i="11"/>
  <c r="K112" i="11"/>
  <c r="L112" i="11"/>
  <c r="K113" i="11"/>
  <c r="L113" i="11"/>
  <c r="L114" i="11"/>
  <c r="K115" i="11"/>
  <c r="L115" i="11" s="1"/>
  <c r="L129" i="11"/>
  <c r="K130" i="11"/>
  <c r="L130" i="11"/>
  <c r="K131" i="11"/>
  <c r="L131" i="11"/>
  <c r="K132" i="11"/>
  <c r="L132" i="11"/>
  <c r="K133" i="11"/>
  <c r="L133" i="11"/>
  <c r="K134" i="11"/>
  <c r="L134" i="11"/>
  <c r="K135" i="11"/>
  <c r="L135" i="11"/>
  <c r="K136" i="11"/>
  <c r="L136" i="11"/>
  <c r="K137" i="11"/>
  <c r="L137" i="11"/>
  <c r="K138" i="11"/>
  <c r="L138" i="11"/>
  <c r="K139" i="11"/>
  <c r="L139" i="11"/>
  <c r="K140" i="11"/>
  <c r="L140" i="11"/>
  <c r="K141" i="11"/>
  <c r="L141" i="11"/>
  <c r="K142" i="11"/>
  <c r="L142" i="11"/>
  <c r="K143" i="11"/>
  <c r="L143" i="11"/>
  <c r="L144" i="11"/>
  <c r="K145" i="11"/>
  <c r="L145" i="11" s="1"/>
  <c r="L159" i="11"/>
  <c r="K160" i="11"/>
  <c r="L160" i="11"/>
  <c r="K161" i="11"/>
  <c r="L161" i="11"/>
  <c r="K162" i="11"/>
  <c r="L162" i="11"/>
  <c r="K163" i="11"/>
  <c r="L163" i="11"/>
  <c r="K164" i="11"/>
  <c r="L164" i="11"/>
  <c r="K165" i="11"/>
  <c r="L165" i="11"/>
  <c r="K166" i="11"/>
  <c r="L166" i="11"/>
  <c r="K167" i="11"/>
  <c r="L167" i="11"/>
  <c r="K168" i="11"/>
  <c r="L168" i="11"/>
  <c r="K169" i="11"/>
  <c r="L169" i="11"/>
  <c r="K170" i="11"/>
  <c r="L170" i="11"/>
  <c r="K171" i="11"/>
  <c r="L171" i="11"/>
  <c r="K172" i="11"/>
  <c r="L172" i="11"/>
  <c r="K173" i="11"/>
  <c r="L173" i="11"/>
  <c r="L174" i="11"/>
  <c r="K175" i="11"/>
  <c r="L175" i="11" s="1"/>
  <c r="L189" i="11"/>
  <c r="K190" i="11"/>
  <c r="L190" i="11"/>
  <c r="K191" i="11"/>
  <c r="L191" i="11"/>
  <c r="K192" i="11"/>
  <c r="L192" i="11"/>
  <c r="K193" i="11"/>
  <c r="L193" i="11"/>
  <c r="K194" i="11"/>
  <c r="L194" i="11"/>
  <c r="K195" i="11"/>
  <c r="L195" i="11"/>
  <c r="K196" i="11"/>
  <c r="L196" i="11"/>
  <c r="K197" i="11"/>
  <c r="L197" i="11"/>
  <c r="K198" i="11"/>
  <c r="L198" i="11"/>
  <c r="K199" i="11"/>
  <c r="L199" i="11"/>
  <c r="K200" i="11"/>
  <c r="L200" i="11"/>
  <c r="K201" i="11"/>
  <c r="L201" i="11"/>
  <c r="K202" i="11"/>
  <c r="L202" i="11"/>
  <c r="K203" i="11"/>
  <c r="L203" i="11"/>
  <c r="L204" i="11"/>
  <c r="K205" i="11"/>
  <c r="L205" i="11" s="1"/>
  <c r="K206" i="11"/>
  <c r="L206" i="11" s="1"/>
  <c r="K207" i="11"/>
  <c r="L207" i="11" s="1"/>
  <c r="K208" i="11"/>
  <c r="L208" i="11" s="1"/>
  <c r="K209" i="11"/>
  <c r="L209" i="11" s="1"/>
  <c r="K210" i="11"/>
  <c r="L210" i="11" s="1"/>
  <c r="K211" i="11"/>
  <c r="L211" i="11" s="1"/>
  <c r="K212" i="11"/>
  <c r="L212" i="11" s="1"/>
  <c r="K213" i="11"/>
  <c r="L213" i="11" s="1"/>
  <c r="K214" i="11"/>
  <c r="L214" i="11" s="1"/>
  <c r="K215" i="11"/>
  <c r="L215" i="11" s="1"/>
  <c r="K216" i="11"/>
  <c r="L216" i="11" s="1"/>
  <c r="K217" i="11"/>
  <c r="L217" i="11" s="1"/>
  <c r="K218" i="11"/>
  <c r="L218" i="11" s="1"/>
  <c r="L219" i="11"/>
  <c r="K220" i="11"/>
  <c r="L220" i="11"/>
  <c r="K221" i="11"/>
  <c r="L221" i="11"/>
  <c r="K222" i="11"/>
  <c r="L222" i="11"/>
  <c r="K223" i="11"/>
  <c r="L223" i="11"/>
  <c r="K224" i="11"/>
  <c r="L224" i="11"/>
  <c r="K225" i="11"/>
  <c r="L225" i="11"/>
  <c r="K226" i="11"/>
  <c r="L226" i="11"/>
  <c r="K227" i="11"/>
  <c r="L227" i="11"/>
  <c r="K228" i="11"/>
  <c r="L228" i="11"/>
  <c r="K229" i="11"/>
  <c r="L229" i="11"/>
  <c r="K230" i="11"/>
  <c r="L230" i="11"/>
  <c r="K231" i="11"/>
  <c r="L231" i="11"/>
  <c r="K232" i="11"/>
  <c r="L232" i="11"/>
  <c r="K233" i="11"/>
  <c r="L233" i="11"/>
  <c r="L234" i="11"/>
  <c r="K235" i="11"/>
  <c r="L235" i="11" s="1"/>
  <c r="K236" i="11"/>
  <c r="L236" i="11" s="1"/>
  <c r="K237" i="11"/>
  <c r="L237" i="11" s="1"/>
  <c r="K238" i="11"/>
  <c r="L238" i="11" s="1"/>
  <c r="K239" i="11"/>
  <c r="L239" i="11" s="1"/>
  <c r="K240" i="11"/>
  <c r="L240" i="11" s="1"/>
  <c r="K241" i="11"/>
  <c r="L241" i="11" s="1"/>
  <c r="K242" i="11"/>
  <c r="L242" i="11" s="1"/>
  <c r="K243" i="11"/>
  <c r="L243" i="11" s="1"/>
  <c r="K244" i="11"/>
  <c r="L244" i="11" s="1"/>
  <c r="K245" i="11"/>
  <c r="L245" i="11" s="1"/>
  <c r="K246" i="11"/>
  <c r="L246" i="11" s="1"/>
  <c r="K247" i="11"/>
  <c r="L247" i="11" s="1"/>
  <c r="K248" i="11"/>
  <c r="L248" i="11" s="1"/>
  <c r="L249" i="11"/>
  <c r="K250" i="11"/>
  <c r="L250" i="11"/>
  <c r="K251" i="11"/>
  <c r="L251" i="11"/>
  <c r="K252" i="11"/>
  <c r="L252" i="11"/>
  <c r="K253" i="11"/>
  <c r="L253" i="11"/>
  <c r="K254" i="11"/>
  <c r="L254" i="11"/>
  <c r="K255" i="11"/>
  <c r="L255" i="11"/>
  <c r="K256" i="11"/>
  <c r="L256" i="11"/>
  <c r="K257" i="11"/>
  <c r="L257" i="11"/>
  <c r="K258" i="11"/>
  <c r="L258" i="11"/>
  <c r="K259" i="11"/>
  <c r="L259" i="11"/>
  <c r="K260" i="11"/>
  <c r="L260" i="11"/>
  <c r="K261" i="11"/>
  <c r="L261" i="11"/>
  <c r="K262" i="11"/>
  <c r="L262" i="11"/>
  <c r="K263" i="11"/>
  <c r="L263" i="11"/>
  <c r="L264" i="11"/>
  <c r="K265" i="11"/>
  <c r="L265" i="11" s="1"/>
  <c r="K266" i="11"/>
  <c r="L266" i="11" s="1"/>
  <c r="K267" i="11"/>
  <c r="L267" i="11" s="1"/>
  <c r="K268" i="11"/>
  <c r="L268" i="11" s="1"/>
  <c r="K269" i="11"/>
  <c r="L269" i="11" s="1"/>
  <c r="K270" i="11"/>
  <c r="L270" i="11" s="1"/>
  <c r="K271" i="11"/>
  <c r="L271" i="11" s="1"/>
  <c r="K272" i="11"/>
  <c r="L272" i="11" s="1"/>
  <c r="K273" i="11"/>
  <c r="L273" i="11" s="1"/>
  <c r="K274" i="11"/>
  <c r="L274" i="11" s="1"/>
  <c r="K275" i="11"/>
  <c r="L275" i="11" s="1"/>
  <c r="K276" i="11"/>
  <c r="L276" i="11" s="1"/>
  <c r="K277" i="11"/>
  <c r="L277" i="11" s="1"/>
  <c r="K278" i="11"/>
  <c r="L278" i="11" s="1"/>
  <c r="L279" i="11"/>
  <c r="K280" i="11"/>
  <c r="L280" i="11"/>
  <c r="K281" i="11"/>
  <c r="L281" i="11"/>
  <c r="K282" i="11"/>
  <c r="L282" i="11"/>
  <c r="K283" i="11"/>
  <c r="L283" i="11"/>
  <c r="K284" i="11"/>
  <c r="L284" i="11"/>
  <c r="K285" i="11"/>
  <c r="L285" i="11"/>
  <c r="K286" i="11"/>
  <c r="L286" i="11"/>
  <c r="K287" i="11"/>
  <c r="L287" i="11"/>
  <c r="K288" i="11"/>
  <c r="L288" i="11"/>
  <c r="K289" i="11"/>
  <c r="L289" i="11"/>
  <c r="K290" i="11"/>
  <c r="L290" i="11"/>
  <c r="K291" i="11"/>
  <c r="L291" i="11"/>
  <c r="K292" i="11"/>
  <c r="L292" i="11"/>
  <c r="K293" i="11"/>
  <c r="L293" i="11"/>
  <c r="L294" i="11"/>
  <c r="K295" i="11"/>
  <c r="L295" i="11" s="1"/>
  <c r="K296" i="11"/>
  <c r="L296" i="11" s="1"/>
  <c r="K297" i="11"/>
  <c r="L297" i="11" s="1"/>
  <c r="K298" i="11"/>
  <c r="L298" i="11" s="1"/>
  <c r="K299" i="11"/>
  <c r="L299" i="11" s="1"/>
  <c r="K300" i="11"/>
  <c r="L300" i="11" s="1"/>
  <c r="K301" i="11"/>
  <c r="L301" i="11" s="1"/>
  <c r="K302" i="11"/>
  <c r="L302" i="11" s="1"/>
  <c r="K303" i="11"/>
  <c r="L303" i="11" s="1"/>
  <c r="K304" i="11"/>
  <c r="L304" i="11" s="1"/>
  <c r="K305" i="11"/>
  <c r="L305" i="11" s="1"/>
  <c r="K306" i="11"/>
  <c r="L306" i="11" s="1"/>
  <c r="K307" i="11"/>
  <c r="L307" i="11" s="1"/>
  <c r="K308" i="11"/>
  <c r="L308" i="11" s="1"/>
  <c r="L309" i="11"/>
  <c r="K310" i="11"/>
  <c r="L310" i="11"/>
  <c r="K311" i="11"/>
  <c r="L311" i="11"/>
  <c r="K312" i="11"/>
  <c r="L312" i="11"/>
  <c r="K313" i="11"/>
  <c r="L313" i="11"/>
  <c r="K314" i="11"/>
  <c r="L314" i="11"/>
  <c r="K315" i="11"/>
  <c r="L315" i="11"/>
  <c r="K316" i="11"/>
  <c r="L316" i="11"/>
  <c r="K317" i="11"/>
  <c r="L317" i="11"/>
  <c r="K318" i="11"/>
  <c r="L318" i="11"/>
  <c r="K319" i="11"/>
  <c r="L319" i="11"/>
  <c r="K320" i="11"/>
  <c r="L320" i="11"/>
  <c r="K321" i="11"/>
  <c r="L321" i="11"/>
  <c r="K322" i="11"/>
  <c r="L322" i="11"/>
  <c r="K323" i="11"/>
  <c r="L323" i="11"/>
  <c r="L324" i="11"/>
  <c r="K325" i="11"/>
  <c r="L325" i="11" s="1"/>
  <c r="K326" i="11"/>
  <c r="L326" i="11" s="1"/>
  <c r="K327" i="11"/>
  <c r="L327" i="11" s="1"/>
  <c r="K328" i="11"/>
  <c r="L328" i="11" s="1"/>
  <c r="K329" i="11"/>
  <c r="L329" i="11" s="1"/>
  <c r="K330" i="11"/>
  <c r="L330" i="11" s="1"/>
  <c r="K331" i="11"/>
  <c r="L331" i="11" s="1"/>
  <c r="K332" i="11"/>
  <c r="L332" i="11" s="1"/>
  <c r="K333" i="11"/>
  <c r="L333" i="11" s="1"/>
  <c r="K334" i="11"/>
  <c r="L334" i="11" s="1"/>
  <c r="K335" i="11"/>
  <c r="L335" i="11" s="1"/>
  <c r="K336" i="11"/>
  <c r="L336" i="11" s="1"/>
  <c r="K337" i="11"/>
  <c r="L337" i="11" s="1"/>
  <c r="K338" i="11"/>
  <c r="L338" i="11" s="1"/>
  <c r="L339" i="11"/>
  <c r="K340" i="11"/>
  <c r="L340" i="11"/>
  <c r="K341" i="11"/>
  <c r="L341" i="11"/>
  <c r="K342" i="11"/>
  <c r="L342" i="11"/>
  <c r="K343" i="11"/>
  <c r="L343" i="11"/>
  <c r="K344" i="11"/>
  <c r="L344" i="11"/>
  <c r="K345" i="11"/>
  <c r="L345" i="11"/>
  <c r="K346" i="11"/>
  <c r="L346" i="11"/>
  <c r="K347" i="11"/>
  <c r="L347" i="11"/>
  <c r="K348" i="11"/>
  <c r="L348" i="11"/>
  <c r="K349" i="11"/>
  <c r="L349" i="11"/>
  <c r="K350" i="11"/>
  <c r="L350" i="11"/>
  <c r="K351" i="11"/>
  <c r="L351" i="11"/>
  <c r="K352" i="11"/>
  <c r="L352" i="11"/>
  <c r="K353" i="11"/>
  <c r="L353" i="11"/>
  <c r="L354" i="11"/>
  <c r="L355" i="11"/>
  <c r="L356" i="11"/>
  <c r="L357" i="11"/>
  <c r="L358" i="11"/>
  <c r="L359" i="11"/>
  <c r="L360" i="11"/>
  <c r="L361" i="11"/>
  <c r="L362" i="11"/>
  <c r="L363" i="11"/>
  <c r="L364" i="11"/>
  <c r="L365" i="11"/>
  <c r="L366" i="11"/>
  <c r="L367" i="11"/>
  <c r="R368" i="11"/>
  <c r="Q368" i="11"/>
  <c r="P368" i="11"/>
  <c r="O368" i="11"/>
  <c r="N368" i="11"/>
  <c r="M368" i="11"/>
  <c r="R367" i="11"/>
  <c r="Q367" i="11"/>
  <c r="P367" i="11"/>
  <c r="O367" i="11"/>
  <c r="N367" i="11"/>
  <c r="M367" i="11"/>
  <c r="R366" i="11"/>
  <c r="Q366" i="11"/>
  <c r="P366" i="11"/>
  <c r="O366" i="11"/>
  <c r="N366" i="11"/>
  <c r="M366" i="11"/>
  <c r="R365" i="11"/>
  <c r="Q365" i="11"/>
  <c r="P365" i="11"/>
  <c r="O365" i="11"/>
  <c r="N365" i="11"/>
  <c r="M365" i="11"/>
  <c r="R364" i="11"/>
  <c r="Q364" i="11"/>
  <c r="P364" i="11"/>
  <c r="O364" i="11"/>
  <c r="N364" i="11"/>
  <c r="M364" i="11"/>
  <c r="R363" i="11"/>
  <c r="Q363" i="11"/>
  <c r="P363" i="11"/>
  <c r="O363" i="11"/>
  <c r="N363" i="11"/>
  <c r="M363" i="11"/>
  <c r="R362" i="11"/>
  <c r="Q362" i="11"/>
  <c r="P362" i="11"/>
  <c r="O362" i="11"/>
  <c r="N362" i="11"/>
  <c r="M362" i="11"/>
  <c r="R361" i="11"/>
  <c r="Q361" i="11"/>
  <c r="P361" i="11"/>
  <c r="O361" i="11"/>
  <c r="N361" i="11"/>
  <c r="M361" i="11"/>
  <c r="R360" i="11"/>
  <c r="Q360" i="11"/>
  <c r="P360" i="11"/>
  <c r="O360" i="11"/>
  <c r="N360" i="11"/>
  <c r="M360" i="11"/>
  <c r="R359" i="11"/>
  <c r="Q359" i="11"/>
  <c r="P359" i="11"/>
  <c r="O359" i="11"/>
  <c r="N359" i="11"/>
  <c r="M359" i="11"/>
  <c r="R358" i="11"/>
  <c r="Q358" i="11"/>
  <c r="P358" i="11"/>
  <c r="O358" i="11"/>
  <c r="N358" i="11"/>
  <c r="M358" i="11"/>
  <c r="R357" i="11"/>
  <c r="Q357" i="11"/>
  <c r="P357" i="11"/>
  <c r="O357" i="11"/>
  <c r="N357" i="11"/>
  <c r="M357" i="11"/>
  <c r="R356" i="11"/>
  <c r="Q356" i="11"/>
  <c r="P356" i="11"/>
  <c r="O356" i="11"/>
  <c r="N356" i="11"/>
  <c r="M356" i="11"/>
  <c r="R355" i="11"/>
  <c r="Q355" i="11"/>
  <c r="P355" i="11"/>
  <c r="O355" i="11"/>
  <c r="N355" i="11"/>
  <c r="M355" i="11"/>
  <c r="R354" i="11"/>
  <c r="Q354" i="11"/>
  <c r="P354" i="11"/>
  <c r="O354" i="11"/>
  <c r="N354" i="11"/>
  <c r="M354" i="11"/>
  <c r="R353" i="11"/>
  <c r="Q353" i="11"/>
  <c r="P353" i="11"/>
  <c r="O353" i="11"/>
  <c r="N353" i="11"/>
  <c r="M353" i="11"/>
  <c r="R352" i="11"/>
  <c r="Q352" i="11"/>
  <c r="P352" i="11"/>
  <c r="O352" i="11"/>
  <c r="N352" i="11"/>
  <c r="M352" i="11"/>
  <c r="R351" i="11"/>
  <c r="Q351" i="11"/>
  <c r="P351" i="11"/>
  <c r="O351" i="11"/>
  <c r="N351" i="11"/>
  <c r="M351" i="11"/>
  <c r="R350" i="11"/>
  <c r="Q350" i="11"/>
  <c r="P350" i="11"/>
  <c r="O350" i="11"/>
  <c r="N350" i="11"/>
  <c r="M350" i="11"/>
  <c r="R349" i="11"/>
  <c r="Q349" i="11"/>
  <c r="P349" i="11"/>
  <c r="O349" i="11"/>
  <c r="N349" i="11"/>
  <c r="M349" i="11"/>
  <c r="R348" i="11"/>
  <c r="Q348" i="11"/>
  <c r="P348" i="11"/>
  <c r="O348" i="11"/>
  <c r="N348" i="11"/>
  <c r="M348" i="11"/>
  <c r="R347" i="11"/>
  <c r="Q347" i="11"/>
  <c r="P347" i="11"/>
  <c r="O347" i="11"/>
  <c r="N347" i="11"/>
  <c r="M347" i="11"/>
  <c r="R346" i="11"/>
  <c r="Q346" i="11"/>
  <c r="P346" i="11"/>
  <c r="O346" i="11"/>
  <c r="N346" i="11"/>
  <c r="M346" i="11"/>
  <c r="R345" i="11"/>
  <c r="Q345" i="11"/>
  <c r="P345" i="11"/>
  <c r="O345" i="11"/>
  <c r="N345" i="11"/>
  <c r="M345" i="11"/>
  <c r="R344" i="11"/>
  <c r="Q344" i="11"/>
  <c r="P344" i="11"/>
  <c r="O344" i="11"/>
  <c r="N344" i="11"/>
  <c r="M344" i="11"/>
  <c r="R343" i="11"/>
  <c r="Q343" i="11"/>
  <c r="P343" i="11"/>
  <c r="O343" i="11"/>
  <c r="N343" i="11"/>
  <c r="M343" i="11"/>
  <c r="R342" i="11"/>
  <c r="Q342" i="11"/>
  <c r="P342" i="11"/>
  <c r="O342" i="11"/>
  <c r="N342" i="11"/>
  <c r="M342" i="11"/>
  <c r="R341" i="11"/>
  <c r="Q341" i="11"/>
  <c r="P341" i="11"/>
  <c r="O341" i="11"/>
  <c r="N341" i="11"/>
  <c r="M341" i="11"/>
  <c r="R340" i="11"/>
  <c r="Q340" i="11"/>
  <c r="P340" i="11"/>
  <c r="O340" i="11"/>
  <c r="N340" i="11"/>
  <c r="M340" i="11"/>
  <c r="R339" i="11"/>
  <c r="Q339" i="11"/>
  <c r="P339" i="11"/>
  <c r="O339" i="11"/>
  <c r="N339" i="11"/>
  <c r="M339" i="11"/>
  <c r="R338" i="11"/>
  <c r="Q338" i="11"/>
  <c r="P338" i="11"/>
  <c r="O338" i="11"/>
  <c r="N338" i="11"/>
  <c r="M338" i="11"/>
  <c r="R337" i="11"/>
  <c r="Q337" i="11"/>
  <c r="P337" i="11"/>
  <c r="O337" i="11"/>
  <c r="N337" i="11"/>
  <c r="M337" i="11"/>
  <c r="R336" i="11"/>
  <c r="Q336" i="11"/>
  <c r="P336" i="11"/>
  <c r="O336" i="11"/>
  <c r="N336" i="11"/>
  <c r="M336" i="11"/>
  <c r="R335" i="11"/>
  <c r="Q335" i="11"/>
  <c r="P335" i="11"/>
  <c r="O335" i="11"/>
  <c r="N335" i="11"/>
  <c r="M335" i="11"/>
  <c r="R334" i="11"/>
  <c r="Q334" i="11"/>
  <c r="P334" i="11"/>
  <c r="O334" i="11"/>
  <c r="N334" i="11"/>
  <c r="M334" i="11"/>
  <c r="R333" i="11"/>
  <c r="Q333" i="11"/>
  <c r="P333" i="11"/>
  <c r="O333" i="11"/>
  <c r="N333" i="11"/>
  <c r="M333" i="11"/>
  <c r="R332" i="11"/>
  <c r="Q332" i="11"/>
  <c r="P332" i="11"/>
  <c r="O332" i="11"/>
  <c r="N332" i="11"/>
  <c r="M332" i="11"/>
  <c r="R331" i="11"/>
  <c r="Q331" i="11"/>
  <c r="P331" i="11"/>
  <c r="O331" i="11"/>
  <c r="N331" i="11"/>
  <c r="M331" i="11"/>
  <c r="R330" i="11"/>
  <c r="Q330" i="11"/>
  <c r="P330" i="11"/>
  <c r="O330" i="11"/>
  <c r="N330" i="11"/>
  <c r="M330" i="11"/>
  <c r="R329" i="11"/>
  <c r="Q329" i="11"/>
  <c r="P329" i="11"/>
  <c r="O329" i="11"/>
  <c r="N329" i="11"/>
  <c r="M329" i="11"/>
  <c r="R328" i="11"/>
  <c r="Q328" i="11"/>
  <c r="P328" i="11"/>
  <c r="O328" i="11"/>
  <c r="N328" i="11"/>
  <c r="M328" i="11"/>
  <c r="R327" i="11"/>
  <c r="Q327" i="11"/>
  <c r="P327" i="11"/>
  <c r="O327" i="11"/>
  <c r="N327" i="11"/>
  <c r="M327" i="11"/>
  <c r="R326" i="11"/>
  <c r="Q326" i="11"/>
  <c r="P326" i="11"/>
  <c r="O326" i="11"/>
  <c r="N326" i="11"/>
  <c r="M326" i="11"/>
  <c r="R325" i="11"/>
  <c r="Q325" i="11"/>
  <c r="P325" i="11"/>
  <c r="O325" i="11"/>
  <c r="N325" i="11"/>
  <c r="M325" i="11"/>
  <c r="R324" i="11"/>
  <c r="Q324" i="11"/>
  <c r="P324" i="11"/>
  <c r="O324" i="11"/>
  <c r="N324" i="11"/>
  <c r="M324" i="11"/>
  <c r="R323" i="11"/>
  <c r="Q323" i="11"/>
  <c r="P323" i="11"/>
  <c r="O323" i="11"/>
  <c r="N323" i="11"/>
  <c r="M323" i="11"/>
  <c r="R322" i="11"/>
  <c r="Q322" i="11"/>
  <c r="P322" i="11"/>
  <c r="O322" i="11"/>
  <c r="N322" i="11"/>
  <c r="M322" i="11"/>
  <c r="R321" i="11"/>
  <c r="Q321" i="11"/>
  <c r="P321" i="11"/>
  <c r="O321" i="11"/>
  <c r="N321" i="11"/>
  <c r="M321" i="11"/>
  <c r="R320" i="11"/>
  <c r="Q320" i="11"/>
  <c r="P320" i="11"/>
  <c r="O320" i="11"/>
  <c r="N320" i="11"/>
  <c r="M320" i="11"/>
  <c r="R319" i="11"/>
  <c r="Q319" i="11"/>
  <c r="P319" i="11"/>
  <c r="O319" i="11"/>
  <c r="N319" i="11"/>
  <c r="M319" i="11"/>
  <c r="R318" i="11"/>
  <c r="Q318" i="11"/>
  <c r="P318" i="11"/>
  <c r="O318" i="11"/>
  <c r="N318" i="11"/>
  <c r="M318" i="11"/>
  <c r="R317" i="11"/>
  <c r="Q317" i="11"/>
  <c r="P317" i="11"/>
  <c r="O317" i="11"/>
  <c r="N317" i="11"/>
  <c r="M317" i="11"/>
  <c r="R316" i="11"/>
  <c r="Q316" i="11"/>
  <c r="P316" i="11"/>
  <c r="O316" i="11"/>
  <c r="N316" i="11"/>
  <c r="M316" i="11"/>
  <c r="R315" i="11"/>
  <c r="Q315" i="11"/>
  <c r="P315" i="11"/>
  <c r="O315" i="11"/>
  <c r="N315" i="11"/>
  <c r="M315" i="11"/>
  <c r="R314" i="11"/>
  <c r="Q314" i="11"/>
  <c r="P314" i="11"/>
  <c r="O314" i="11"/>
  <c r="N314" i="11"/>
  <c r="M314" i="11"/>
  <c r="R313" i="11"/>
  <c r="Q313" i="11"/>
  <c r="P313" i="11"/>
  <c r="O313" i="11"/>
  <c r="N313" i="11"/>
  <c r="M313" i="11"/>
  <c r="R312" i="11"/>
  <c r="Q312" i="11"/>
  <c r="P312" i="11"/>
  <c r="O312" i="11"/>
  <c r="N312" i="11"/>
  <c r="M312" i="11"/>
  <c r="R311" i="11"/>
  <c r="Q311" i="11"/>
  <c r="P311" i="11"/>
  <c r="O311" i="11"/>
  <c r="N311" i="11"/>
  <c r="M311" i="11"/>
  <c r="R310" i="11"/>
  <c r="Q310" i="11"/>
  <c r="P310" i="11"/>
  <c r="O310" i="11"/>
  <c r="N310" i="11"/>
  <c r="M310" i="11"/>
  <c r="R309" i="11"/>
  <c r="Q309" i="11"/>
  <c r="P309" i="11"/>
  <c r="O309" i="11"/>
  <c r="N309" i="11"/>
  <c r="M309" i="11"/>
  <c r="R308" i="11"/>
  <c r="Q308" i="11"/>
  <c r="P308" i="11"/>
  <c r="O308" i="11"/>
  <c r="N308" i="11"/>
  <c r="M308" i="11"/>
  <c r="R307" i="11"/>
  <c r="Q307" i="11"/>
  <c r="P307" i="11"/>
  <c r="O307" i="11"/>
  <c r="N307" i="11"/>
  <c r="M307" i="11"/>
  <c r="R306" i="11"/>
  <c r="Q306" i="11"/>
  <c r="P306" i="11"/>
  <c r="O306" i="11"/>
  <c r="N306" i="11"/>
  <c r="M306" i="11"/>
  <c r="R305" i="11"/>
  <c r="Q305" i="11"/>
  <c r="P305" i="11"/>
  <c r="O305" i="11"/>
  <c r="N305" i="11"/>
  <c r="M305" i="11"/>
  <c r="R304" i="11"/>
  <c r="Q304" i="11"/>
  <c r="P304" i="11"/>
  <c r="O304" i="11"/>
  <c r="N304" i="11"/>
  <c r="M304" i="11"/>
  <c r="R303" i="11"/>
  <c r="Q303" i="11"/>
  <c r="P303" i="11"/>
  <c r="O303" i="11"/>
  <c r="N303" i="11"/>
  <c r="M303" i="11"/>
  <c r="R302" i="11"/>
  <c r="Q302" i="11"/>
  <c r="P302" i="11"/>
  <c r="O302" i="11"/>
  <c r="N302" i="11"/>
  <c r="M302" i="11"/>
  <c r="R301" i="11"/>
  <c r="Q301" i="11"/>
  <c r="P301" i="11"/>
  <c r="O301" i="11"/>
  <c r="N301" i="11"/>
  <c r="M301" i="11"/>
  <c r="R300" i="11"/>
  <c r="Q300" i="11"/>
  <c r="P300" i="11"/>
  <c r="O300" i="11"/>
  <c r="N300" i="11"/>
  <c r="M300" i="11"/>
  <c r="R299" i="11"/>
  <c r="Q299" i="11"/>
  <c r="P299" i="11"/>
  <c r="O299" i="11"/>
  <c r="N299" i="11"/>
  <c r="M299" i="11"/>
  <c r="R298" i="11"/>
  <c r="Q298" i="11"/>
  <c r="P298" i="11"/>
  <c r="O298" i="11"/>
  <c r="N298" i="11"/>
  <c r="M298" i="11"/>
  <c r="R297" i="11"/>
  <c r="Q297" i="11"/>
  <c r="P297" i="11"/>
  <c r="O297" i="11"/>
  <c r="N297" i="11"/>
  <c r="M297" i="11"/>
  <c r="R296" i="11"/>
  <c r="Q296" i="11"/>
  <c r="P296" i="11"/>
  <c r="O296" i="11"/>
  <c r="N296" i="11"/>
  <c r="M296" i="11"/>
  <c r="R295" i="11"/>
  <c r="Q295" i="11"/>
  <c r="P295" i="11"/>
  <c r="O295" i="11"/>
  <c r="N295" i="11"/>
  <c r="M295" i="11"/>
  <c r="R294" i="11"/>
  <c r="Q294" i="11"/>
  <c r="P294" i="11"/>
  <c r="O294" i="11"/>
  <c r="N294" i="11"/>
  <c r="M294" i="11"/>
  <c r="R293" i="11"/>
  <c r="Q293" i="11"/>
  <c r="P293" i="11"/>
  <c r="O293" i="11"/>
  <c r="N293" i="11"/>
  <c r="M293" i="11"/>
  <c r="R292" i="11"/>
  <c r="Q292" i="11"/>
  <c r="P292" i="11"/>
  <c r="O292" i="11"/>
  <c r="N292" i="11"/>
  <c r="M292" i="11"/>
  <c r="R291" i="11"/>
  <c r="Q291" i="11"/>
  <c r="P291" i="11"/>
  <c r="O291" i="11"/>
  <c r="N291" i="11"/>
  <c r="M291" i="11"/>
  <c r="R290" i="11"/>
  <c r="Q290" i="11"/>
  <c r="P290" i="11"/>
  <c r="O290" i="11"/>
  <c r="N290" i="11"/>
  <c r="M290" i="11"/>
  <c r="R289" i="11"/>
  <c r="Q289" i="11"/>
  <c r="P289" i="11"/>
  <c r="O289" i="11"/>
  <c r="N289" i="11"/>
  <c r="M289" i="11"/>
  <c r="R288" i="11"/>
  <c r="Q288" i="11"/>
  <c r="P288" i="11"/>
  <c r="O288" i="11"/>
  <c r="N288" i="11"/>
  <c r="M288" i="11"/>
  <c r="R287" i="11"/>
  <c r="Q287" i="11"/>
  <c r="P287" i="11"/>
  <c r="O287" i="11"/>
  <c r="N287" i="11"/>
  <c r="M287" i="11"/>
  <c r="R286" i="11"/>
  <c r="Q286" i="11"/>
  <c r="P286" i="11"/>
  <c r="O286" i="11"/>
  <c r="N286" i="11"/>
  <c r="M286" i="11"/>
  <c r="R285" i="11"/>
  <c r="Q285" i="11"/>
  <c r="P285" i="11"/>
  <c r="O285" i="11"/>
  <c r="N285" i="11"/>
  <c r="M285" i="11"/>
  <c r="R284" i="11"/>
  <c r="Q284" i="11"/>
  <c r="P284" i="11"/>
  <c r="O284" i="11"/>
  <c r="N284" i="11"/>
  <c r="M284" i="11"/>
  <c r="R283" i="11"/>
  <c r="Q283" i="11"/>
  <c r="P283" i="11"/>
  <c r="O283" i="11"/>
  <c r="N283" i="11"/>
  <c r="M283" i="11"/>
  <c r="R282" i="11"/>
  <c r="Q282" i="11"/>
  <c r="P282" i="11"/>
  <c r="O282" i="11"/>
  <c r="N282" i="11"/>
  <c r="M282" i="11"/>
  <c r="R281" i="11"/>
  <c r="Q281" i="11"/>
  <c r="P281" i="11"/>
  <c r="O281" i="11"/>
  <c r="N281" i="11"/>
  <c r="M281" i="11"/>
  <c r="R280" i="11"/>
  <c r="Q280" i="11"/>
  <c r="P280" i="11"/>
  <c r="O280" i="11"/>
  <c r="N280" i="11"/>
  <c r="M280" i="11"/>
  <c r="R279" i="11"/>
  <c r="Q279" i="11"/>
  <c r="P279" i="11"/>
  <c r="O279" i="11"/>
  <c r="N279" i="11"/>
  <c r="M279" i="11"/>
  <c r="R278" i="11"/>
  <c r="Q278" i="11"/>
  <c r="P278" i="11"/>
  <c r="O278" i="11"/>
  <c r="N278" i="11"/>
  <c r="M278" i="11"/>
  <c r="R277" i="11"/>
  <c r="Q277" i="11"/>
  <c r="P277" i="11"/>
  <c r="O277" i="11"/>
  <c r="N277" i="11"/>
  <c r="M277" i="11"/>
  <c r="R276" i="11"/>
  <c r="Q276" i="11"/>
  <c r="P276" i="11"/>
  <c r="O276" i="11"/>
  <c r="N276" i="11"/>
  <c r="M276" i="11"/>
  <c r="R275" i="11"/>
  <c r="Q275" i="11"/>
  <c r="P275" i="11"/>
  <c r="O275" i="11"/>
  <c r="N275" i="11"/>
  <c r="M275" i="11"/>
  <c r="R274" i="11"/>
  <c r="Q274" i="11"/>
  <c r="P274" i="11"/>
  <c r="O274" i="11"/>
  <c r="N274" i="11"/>
  <c r="M274" i="11"/>
  <c r="R273" i="11"/>
  <c r="Q273" i="11"/>
  <c r="P273" i="11"/>
  <c r="O273" i="11"/>
  <c r="N273" i="11"/>
  <c r="M273" i="11"/>
  <c r="R272" i="11"/>
  <c r="Q272" i="11"/>
  <c r="P272" i="11"/>
  <c r="O272" i="11"/>
  <c r="N272" i="11"/>
  <c r="M272" i="11"/>
  <c r="R271" i="11"/>
  <c r="Q271" i="11"/>
  <c r="P271" i="11"/>
  <c r="O271" i="11"/>
  <c r="N271" i="11"/>
  <c r="M271" i="11"/>
  <c r="R270" i="11"/>
  <c r="Q270" i="11"/>
  <c r="P270" i="11"/>
  <c r="O270" i="11"/>
  <c r="N270" i="11"/>
  <c r="M270" i="11"/>
  <c r="R269" i="11"/>
  <c r="Q269" i="11"/>
  <c r="P269" i="11"/>
  <c r="O269" i="11"/>
  <c r="N269" i="11"/>
  <c r="M269" i="11"/>
  <c r="R268" i="11"/>
  <c r="Q268" i="11"/>
  <c r="P268" i="11"/>
  <c r="O268" i="11"/>
  <c r="N268" i="11"/>
  <c r="M268" i="11"/>
  <c r="R267" i="11"/>
  <c r="Q267" i="11"/>
  <c r="P267" i="11"/>
  <c r="O267" i="11"/>
  <c r="N267" i="11"/>
  <c r="M267" i="11"/>
  <c r="R266" i="11"/>
  <c r="Q266" i="11"/>
  <c r="P266" i="11"/>
  <c r="O266" i="11"/>
  <c r="N266" i="11"/>
  <c r="M266" i="11"/>
  <c r="R265" i="11"/>
  <c r="Q265" i="11"/>
  <c r="P265" i="11"/>
  <c r="O265" i="11"/>
  <c r="N265" i="11"/>
  <c r="M265" i="11"/>
  <c r="R264" i="11"/>
  <c r="Q264" i="11"/>
  <c r="P264" i="11"/>
  <c r="O264" i="11"/>
  <c r="N264" i="11"/>
  <c r="M264" i="11"/>
  <c r="R263" i="11"/>
  <c r="Q263" i="11"/>
  <c r="P263" i="11"/>
  <c r="O263" i="11"/>
  <c r="N263" i="11"/>
  <c r="M263" i="11"/>
  <c r="R262" i="11"/>
  <c r="Q262" i="11"/>
  <c r="P262" i="11"/>
  <c r="O262" i="11"/>
  <c r="N262" i="11"/>
  <c r="M262" i="11"/>
  <c r="R261" i="11"/>
  <c r="Q261" i="11"/>
  <c r="P261" i="11"/>
  <c r="O261" i="11"/>
  <c r="N261" i="11"/>
  <c r="M261" i="11"/>
  <c r="R260" i="11"/>
  <c r="Q260" i="11"/>
  <c r="P260" i="11"/>
  <c r="O260" i="11"/>
  <c r="N260" i="11"/>
  <c r="M260" i="11"/>
  <c r="R259" i="11"/>
  <c r="Q259" i="11"/>
  <c r="P259" i="11"/>
  <c r="O259" i="11"/>
  <c r="N259" i="11"/>
  <c r="M259" i="11"/>
  <c r="R258" i="11"/>
  <c r="Q258" i="11"/>
  <c r="P258" i="11"/>
  <c r="O258" i="11"/>
  <c r="N258" i="11"/>
  <c r="M258" i="11"/>
  <c r="R257" i="11"/>
  <c r="Q257" i="11"/>
  <c r="P257" i="11"/>
  <c r="O257" i="11"/>
  <c r="N257" i="11"/>
  <c r="M257" i="11"/>
  <c r="R256" i="11"/>
  <c r="Q256" i="11"/>
  <c r="P256" i="11"/>
  <c r="O256" i="11"/>
  <c r="N256" i="11"/>
  <c r="M256" i="11"/>
  <c r="R255" i="11"/>
  <c r="Q255" i="11"/>
  <c r="P255" i="11"/>
  <c r="O255" i="11"/>
  <c r="N255" i="11"/>
  <c r="M255" i="11"/>
  <c r="R254" i="11"/>
  <c r="Q254" i="11"/>
  <c r="P254" i="11"/>
  <c r="O254" i="11"/>
  <c r="N254" i="11"/>
  <c r="M254" i="11"/>
  <c r="R253" i="11"/>
  <c r="Q253" i="11"/>
  <c r="P253" i="11"/>
  <c r="O253" i="11"/>
  <c r="N253" i="11"/>
  <c r="M253" i="11"/>
  <c r="R252" i="11"/>
  <c r="Q252" i="11"/>
  <c r="P252" i="11"/>
  <c r="O252" i="11"/>
  <c r="N252" i="11"/>
  <c r="M252" i="11"/>
  <c r="R251" i="11"/>
  <c r="Q251" i="11"/>
  <c r="P251" i="11"/>
  <c r="O251" i="11"/>
  <c r="N251" i="11"/>
  <c r="M251" i="11"/>
  <c r="R250" i="11"/>
  <c r="Q250" i="11"/>
  <c r="P250" i="11"/>
  <c r="O250" i="11"/>
  <c r="N250" i="11"/>
  <c r="M250" i="11"/>
  <c r="R249" i="11"/>
  <c r="Q249" i="11"/>
  <c r="P249" i="11"/>
  <c r="O249" i="11"/>
  <c r="N249" i="11"/>
  <c r="M249" i="11"/>
  <c r="R248" i="11"/>
  <c r="Q248" i="11"/>
  <c r="P248" i="11"/>
  <c r="O248" i="11"/>
  <c r="N248" i="11"/>
  <c r="M248" i="11"/>
  <c r="R247" i="11"/>
  <c r="Q247" i="11"/>
  <c r="P247" i="11"/>
  <c r="O247" i="11"/>
  <c r="N247" i="11"/>
  <c r="M247" i="11"/>
  <c r="R246" i="11"/>
  <c r="Q246" i="11"/>
  <c r="P246" i="11"/>
  <c r="O246" i="11"/>
  <c r="N246" i="11"/>
  <c r="M246" i="11"/>
  <c r="R245" i="11"/>
  <c r="Q245" i="11"/>
  <c r="P245" i="11"/>
  <c r="O245" i="11"/>
  <c r="N245" i="11"/>
  <c r="M245" i="11"/>
  <c r="R244" i="11"/>
  <c r="Q244" i="11"/>
  <c r="P244" i="11"/>
  <c r="O244" i="11"/>
  <c r="N244" i="11"/>
  <c r="M244" i="11"/>
  <c r="R243" i="11"/>
  <c r="Q243" i="11"/>
  <c r="P243" i="11"/>
  <c r="O243" i="11"/>
  <c r="N243" i="11"/>
  <c r="M243" i="11"/>
  <c r="R242" i="11"/>
  <c r="Q242" i="11"/>
  <c r="P242" i="11"/>
  <c r="O242" i="11"/>
  <c r="N242" i="11"/>
  <c r="M242" i="11"/>
  <c r="R241" i="11"/>
  <c r="Q241" i="11"/>
  <c r="P241" i="11"/>
  <c r="O241" i="11"/>
  <c r="N241" i="11"/>
  <c r="M241" i="11"/>
  <c r="R240" i="11"/>
  <c r="Q240" i="11"/>
  <c r="P240" i="11"/>
  <c r="O240" i="11"/>
  <c r="N240" i="11"/>
  <c r="M240" i="11"/>
  <c r="R239" i="11"/>
  <c r="Q239" i="11"/>
  <c r="P239" i="11"/>
  <c r="O239" i="11"/>
  <c r="N239" i="11"/>
  <c r="M239" i="11"/>
  <c r="R238" i="11"/>
  <c r="Q238" i="11"/>
  <c r="P238" i="11"/>
  <c r="O238" i="11"/>
  <c r="N238" i="11"/>
  <c r="M238" i="11"/>
  <c r="R237" i="11"/>
  <c r="Q237" i="11"/>
  <c r="P237" i="11"/>
  <c r="O237" i="11"/>
  <c r="N237" i="11"/>
  <c r="M237" i="11"/>
  <c r="R236" i="11"/>
  <c r="Q236" i="11"/>
  <c r="P236" i="11"/>
  <c r="O236" i="11"/>
  <c r="N236" i="11"/>
  <c r="M236" i="11"/>
  <c r="R235" i="11"/>
  <c r="Q235" i="11"/>
  <c r="P235" i="11"/>
  <c r="O235" i="11"/>
  <c r="N235" i="11"/>
  <c r="M235" i="11"/>
  <c r="R234" i="11"/>
  <c r="Q234" i="11"/>
  <c r="P234" i="11"/>
  <c r="O234" i="11"/>
  <c r="N234" i="11"/>
  <c r="M234" i="11"/>
  <c r="R233" i="11"/>
  <c r="Q233" i="11"/>
  <c r="P233" i="11"/>
  <c r="O233" i="11"/>
  <c r="N233" i="11"/>
  <c r="M233" i="11"/>
  <c r="R232" i="11"/>
  <c r="Q232" i="11"/>
  <c r="P232" i="11"/>
  <c r="O232" i="11"/>
  <c r="N232" i="11"/>
  <c r="M232" i="11"/>
  <c r="R231" i="11"/>
  <c r="Q231" i="11"/>
  <c r="P231" i="11"/>
  <c r="O231" i="11"/>
  <c r="N231" i="11"/>
  <c r="M231" i="11"/>
  <c r="R230" i="11"/>
  <c r="Q230" i="11"/>
  <c r="P230" i="11"/>
  <c r="O230" i="11"/>
  <c r="N230" i="11"/>
  <c r="M230" i="11"/>
  <c r="R229" i="11"/>
  <c r="Q229" i="11"/>
  <c r="P229" i="11"/>
  <c r="O229" i="11"/>
  <c r="N229" i="11"/>
  <c r="M229" i="11"/>
  <c r="R228" i="11"/>
  <c r="Q228" i="11"/>
  <c r="P228" i="11"/>
  <c r="O228" i="11"/>
  <c r="N228" i="11"/>
  <c r="M228" i="11"/>
  <c r="R227" i="11"/>
  <c r="Q227" i="11"/>
  <c r="P227" i="11"/>
  <c r="O227" i="11"/>
  <c r="N227" i="11"/>
  <c r="M227" i="11"/>
  <c r="R226" i="11"/>
  <c r="Q226" i="11"/>
  <c r="P226" i="11"/>
  <c r="O226" i="11"/>
  <c r="N226" i="11"/>
  <c r="M226" i="11"/>
  <c r="R225" i="11"/>
  <c r="Q225" i="11"/>
  <c r="P225" i="11"/>
  <c r="O225" i="11"/>
  <c r="N225" i="11"/>
  <c r="M225" i="11"/>
  <c r="R224" i="11"/>
  <c r="Q224" i="11"/>
  <c r="P224" i="11"/>
  <c r="O224" i="11"/>
  <c r="N224" i="11"/>
  <c r="M224" i="11"/>
  <c r="R223" i="11"/>
  <c r="Q223" i="11"/>
  <c r="P223" i="11"/>
  <c r="O223" i="11"/>
  <c r="N223" i="11"/>
  <c r="M223" i="11"/>
  <c r="R222" i="11"/>
  <c r="Q222" i="11"/>
  <c r="P222" i="11"/>
  <c r="O222" i="11"/>
  <c r="N222" i="11"/>
  <c r="M222" i="11"/>
  <c r="R221" i="11"/>
  <c r="Q221" i="11"/>
  <c r="P221" i="11"/>
  <c r="O221" i="11"/>
  <c r="N221" i="11"/>
  <c r="M221" i="11"/>
  <c r="R220" i="11"/>
  <c r="Q220" i="11"/>
  <c r="P220" i="11"/>
  <c r="O220" i="11"/>
  <c r="N220" i="11"/>
  <c r="M220" i="11"/>
  <c r="R219" i="11"/>
  <c r="Q219" i="11"/>
  <c r="P219" i="11"/>
  <c r="O219" i="11"/>
  <c r="N219" i="11"/>
  <c r="M219" i="11"/>
  <c r="R218" i="11"/>
  <c r="Q218" i="11"/>
  <c r="P218" i="11"/>
  <c r="O218" i="11"/>
  <c r="N218" i="11"/>
  <c r="M218" i="11"/>
  <c r="R217" i="11"/>
  <c r="Q217" i="11"/>
  <c r="P217" i="11"/>
  <c r="O217" i="11"/>
  <c r="N217" i="11"/>
  <c r="M217" i="11"/>
  <c r="R216" i="11"/>
  <c r="Q216" i="11"/>
  <c r="P216" i="11"/>
  <c r="O216" i="11"/>
  <c r="N216" i="11"/>
  <c r="M216" i="11"/>
  <c r="R215" i="11"/>
  <c r="Q215" i="11"/>
  <c r="P215" i="11"/>
  <c r="O215" i="11"/>
  <c r="N215" i="11"/>
  <c r="M215" i="11"/>
  <c r="R214" i="11"/>
  <c r="Q214" i="11"/>
  <c r="P214" i="11"/>
  <c r="O214" i="11"/>
  <c r="N214" i="11"/>
  <c r="M214" i="11"/>
  <c r="R213" i="11"/>
  <c r="Q213" i="11"/>
  <c r="P213" i="11"/>
  <c r="O213" i="11"/>
  <c r="N213" i="11"/>
  <c r="M213" i="11"/>
  <c r="R212" i="11"/>
  <c r="Q212" i="11"/>
  <c r="P212" i="11"/>
  <c r="O212" i="11"/>
  <c r="N212" i="11"/>
  <c r="M212" i="11"/>
  <c r="R211" i="11"/>
  <c r="Q211" i="11"/>
  <c r="P211" i="11"/>
  <c r="O211" i="11"/>
  <c r="N211" i="11"/>
  <c r="M211" i="11"/>
  <c r="R210" i="11"/>
  <c r="Q210" i="11"/>
  <c r="P210" i="11"/>
  <c r="O210" i="11"/>
  <c r="N210" i="11"/>
  <c r="M210" i="11"/>
  <c r="R209" i="11"/>
  <c r="Q209" i="11"/>
  <c r="P209" i="11"/>
  <c r="O209" i="11"/>
  <c r="N209" i="11"/>
  <c r="M209" i="11"/>
  <c r="R208" i="11"/>
  <c r="Q208" i="11"/>
  <c r="P208" i="11"/>
  <c r="O208" i="11"/>
  <c r="N208" i="11"/>
  <c r="M208" i="11"/>
  <c r="R207" i="11"/>
  <c r="Q207" i="11"/>
  <c r="P207" i="11"/>
  <c r="O207" i="11"/>
  <c r="N207" i="11"/>
  <c r="M207" i="11"/>
  <c r="R206" i="11"/>
  <c r="Q206" i="11"/>
  <c r="P206" i="11"/>
  <c r="O206" i="11"/>
  <c r="N206" i="11"/>
  <c r="M206" i="11"/>
  <c r="R205" i="11"/>
  <c r="Q205" i="11"/>
  <c r="P205" i="11"/>
  <c r="O205" i="11"/>
  <c r="N205" i="11"/>
  <c r="M205" i="11"/>
  <c r="R204" i="11"/>
  <c r="Q204" i="11"/>
  <c r="P204" i="11"/>
  <c r="O204" i="11"/>
  <c r="N204" i="11"/>
  <c r="M204" i="11"/>
  <c r="R203" i="11"/>
  <c r="Q203" i="11"/>
  <c r="P203" i="11"/>
  <c r="O203" i="11"/>
  <c r="N203" i="11"/>
  <c r="M203" i="11"/>
  <c r="R202" i="11"/>
  <c r="Q202" i="11"/>
  <c r="P202" i="11"/>
  <c r="O202" i="11"/>
  <c r="N202" i="11"/>
  <c r="M202" i="11"/>
  <c r="R201" i="11"/>
  <c r="Q201" i="11"/>
  <c r="P201" i="11"/>
  <c r="O201" i="11"/>
  <c r="N201" i="11"/>
  <c r="M201" i="11"/>
  <c r="R200" i="11"/>
  <c r="Q200" i="11"/>
  <c r="P200" i="11"/>
  <c r="O200" i="11"/>
  <c r="N200" i="11"/>
  <c r="M200" i="11"/>
  <c r="R199" i="11"/>
  <c r="Q199" i="11"/>
  <c r="P199" i="11"/>
  <c r="O199" i="11"/>
  <c r="N199" i="11"/>
  <c r="M199" i="11"/>
  <c r="R198" i="11"/>
  <c r="Q198" i="11"/>
  <c r="P198" i="11"/>
  <c r="O198" i="11"/>
  <c r="N198" i="11"/>
  <c r="M198" i="11"/>
  <c r="R197" i="11"/>
  <c r="Q197" i="11"/>
  <c r="P197" i="11"/>
  <c r="O197" i="11"/>
  <c r="N197" i="11"/>
  <c r="M197" i="11"/>
  <c r="R196" i="11"/>
  <c r="Q196" i="11"/>
  <c r="P196" i="11"/>
  <c r="O196" i="11"/>
  <c r="N196" i="11"/>
  <c r="M196" i="11"/>
  <c r="R195" i="11"/>
  <c r="Q195" i="11"/>
  <c r="P195" i="11"/>
  <c r="O195" i="11"/>
  <c r="N195" i="11"/>
  <c r="M195" i="11"/>
  <c r="R194" i="11"/>
  <c r="Q194" i="11"/>
  <c r="P194" i="11"/>
  <c r="O194" i="11"/>
  <c r="N194" i="11"/>
  <c r="M194" i="11"/>
  <c r="R193" i="11"/>
  <c r="Q193" i="11"/>
  <c r="P193" i="11"/>
  <c r="O193" i="11"/>
  <c r="N193" i="11"/>
  <c r="M193" i="11"/>
  <c r="R192" i="11"/>
  <c r="Q192" i="11"/>
  <c r="P192" i="11"/>
  <c r="O192" i="11"/>
  <c r="N192" i="11"/>
  <c r="M192" i="11"/>
  <c r="R191" i="11"/>
  <c r="Q191" i="11"/>
  <c r="P191" i="11"/>
  <c r="O191" i="11"/>
  <c r="N191" i="11"/>
  <c r="M191" i="11"/>
  <c r="R190" i="11"/>
  <c r="Q190" i="11"/>
  <c r="P190" i="11"/>
  <c r="O190" i="11"/>
  <c r="N190" i="11"/>
  <c r="M190" i="11"/>
  <c r="R189" i="11"/>
  <c r="Q189" i="11"/>
  <c r="P189" i="11"/>
  <c r="O189" i="11"/>
  <c r="N189" i="11"/>
  <c r="M189" i="11"/>
  <c r="U2" i="11"/>
  <c r="A180" i="11"/>
  <c r="R175" i="11"/>
  <c r="Q175" i="11"/>
  <c r="P175" i="11"/>
  <c r="O175" i="11"/>
  <c r="N175" i="11"/>
  <c r="M175" i="11"/>
  <c r="R174" i="11"/>
  <c r="Q174" i="11"/>
  <c r="P174" i="11"/>
  <c r="O174" i="11"/>
  <c r="N174" i="11"/>
  <c r="M174" i="11"/>
  <c r="R173" i="11"/>
  <c r="Q173" i="11"/>
  <c r="P173" i="11"/>
  <c r="O173" i="11"/>
  <c r="N173" i="11"/>
  <c r="M173" i="11"/>
  <c r="R172" i="11"/>
  <c r="Q172" i="11"/>
  <c r="P172" i="11"/>
  <c r="O172" i="11"/>
  <c r="N172" i="11"/>
  <c r="M172" i="11"/>
  <c r="R171" i="11"/>
  <c r="Q171" i="11"/>
  <c r="P171" i="11"/>
  <c r="O171" i="11"/>
  <c r="N171" i="11"/>
  <c r="M171" i="11"/>
  <c r="R170" i="11"/>
  <c r="Q170" i="11"/>
  <c r="P170" i="11"/>
  <c r="O170" i="11"/>
  <c r="N170" i="11"/>
  <c r="M170" i="11"/>
  <c r="R169" i="11"/>
  <c r="Q169" i="11"/>
  <c r="P169" i="11"/>
  <c r="O169" i="11"/>
  <c r="N169" i="11"/>
  <c r="M169" i="11"/>
  <c r="R168" i="11"/>
  <c r="Q168" i="11"/>
  <c r="P168" i="11"/>
  <c r="O168" i="11"/>
  <c r="N168" i="11"/>
  <c r="M168" i="11"/>
  <c r="R167" i="11"/>
  <c r="Q167" i="11"/>
  <c r="P167" i="11"/>
  <c r="O167" i="11"/>
  <c r="N167" i="11"/>
  <c r="M167" i="11"/>
  <c r="R166" i="11"/>
  <c r="Q166" i="11"/>
  <c r="P166" i="11"/>
  <c r="O166" i="11"/>
  <c r="N166" i="11"/>
  <c r="M166" i="11"/>
  <c r="R165" i="11"/>
  <c r="Q165" i="11"/>
  <c r="P165" i="11"/>
  <c r="O165" i="11"/>
  <c r="N165" i="11"/>
  <c r="M165" i="11"/>
  <c r="R164" i="11"/>
  <c r="Q164" i="11"/>
  <c r="P164" i="11"/>
  <c r="O164" i="11"/>
  <c r="N164" i="11"/>
  <c r="M164" i="11"/>
  <c r="R163" i="11"/>
  <c r="Q163" i="11"/>
  <c r="P163" i="11"/>
  <c r="O163" i="11"/>
  <c r="N163" i="11"/>
  <c r="M163" i="11"/>
  <c r="R162" i="11"/>
  <c r="Q162" i="11"/>
  <c r="P162" i="11"/>
  <c r="O162" i="11"/>
  <c r="N162" i="11"/>
  <c r="M162" i="11"/>
  <c r="R161" i="11"/>
  <c r="Q161" i="11"/>
  <c r="P161" i="11"/>
  <c r="O161" i="11"/>
  <c r="N161" i="11"/>
  <c r="M161" i="11"/>
  <c r="R160" i="11"/>
  <c r="Q160" i="11"/>
  <c r="P160" i="11"/>
  <c r="O160" i="11"/>
  <c r="N160" i="11"/>
  <c r="M160" i="11"/>
  <c r="R159" i="11"/>
  <c r="Q159" i="11"/>
  <c r="P159" i="11"/>
  <c r="O159" i="11"/>
  <c r="N159" i="11"/>
  <c r="M159" i="11"/>
  <c r="R145" i="11"/>
  <c r="Q145" i="11"/>
  <c r="P145" i="11"/>
  <c r="O145" i="11"/>
  <c r="N145" i="11"/>
  <c r="M145" i="11"/>
  <c r="R144" i="11"/>
  <c r="Q144" i="11"/>
  <c r="P144" i="11"/>
  <c r="O144" i="11"/>
  <c r="N144" i="11"/>
  <c r="M144" i="11"/>
  <c r="R143" i="11"/>
  <c r="Q143" i="11"/>
  <c r="P143" i="11"/>
  <c r="O143" i="11"/>
  <c r="N143" i="11"/>
  <c r="M143" i="11"/>
  <c r="R142" i="11"/>
  <c r="Q142" i="11"/>
  <c r="P142" i="11"/>
  <c r="O142" i="11"/>
  <c r="N142" i="11"/>
  <c r="M142" i="11"/>
  <c r="R141" i="11"/>
  <c r="Q141" i="11"/>
  <c r="P141" i="11"/>
  <c r="O141" i="11"/>
  <c r="N141" i="11"/>
  <c r="M141" i="11"/>
  <c r="R140" i="11"/>
  <c r="Q140" i="11"/>
  <c r="P140" i="11"/>
  <c r="O140" i="11"/>
  <c r="N140" i="11"/>
  <c r="M140" i="11"/>
  <c r="R139" i="11"/>
  <c r="Q139" i="11"/>
  <c r="P139" i="11"/>
  <c r="O139" i="11"/>
  <c r="N139" i="11"/>
  <c r="M139" i="11"/>
  <c r="R138" i="11"/>
  <c r="Q138" i="11"/>
  <c r="P138" i="11"/>
  <c r="O138" i="11"/>
  <c r="N138" i="11"/>
  <c r="M138" i="11"/>
  <c r="R137" i="11"/>
  <c r="Q137" i="11"/>
  <c r="P137" i="11"/>
  <c r="O137" i="11"/>
  <c r="N137" i="11"/>
  <c r="M137" i="11"/>
  <c r="R136" i="11"/>
  <c r="Q136" i="11"/>
  <c r="P136" i="11"/>
  <c r="O136" i="11"/>
  <c r="N136" i="11"/>
  <c r="M136" i="11"/>
  <c r="U1" i="11"/>
  <c r="R135" i="11"/>
  <c r="Q135" i="11"/>
  <c r="P135" i="11"/>
  <c r="O135" i="11"/>
  <c r="N135" i="11"/>
  <c r="M135" i="11"/>
  <c r="A135" i="11"/>
  <c r="R134" i="11"/>
  <c r="Q134" i="11"/>
  <c r="P134" i="11"/>
  <c r="O134" i="11"/>
  <c r="N134" i="11"/>
  <c r="M134" i="11"/>
  <c r="R133" i="11"/>
  <c r="Q133" i="11"/>
  <c r="P133" i="11"/>
  <c r="O133" i="11"/>
  <c r="N133" i="11"/>
  <c r="M133" i="11"/>
  <c r="R132" i="11"/>
  <c r="Q132" i="11"/>
  <c r="P132" i="11"/>
  <c r="O132" i="11"/>
  <c r="N132" i="11"/>
  <c r="M132" i="11"/>
  <c r="R131" i="11"/>
  <c r="Q131" i="11"/>
  <c r="P131" i="11"/>
  <c r="O131" i="11"/>
  <c r="N131" i="11"/>
  <c r="M131" i="11"/>
  <c r="R130" i="11"/>
  <c r="Q130" i="11"/>
  <c r="P130" i="11"/>
  <c r="O130" i="11"/>
  <c r="N130" i="11"/>
  <c r="M130" i="11"/>
  <c r="R129" i="11"/>
  <c r="Q129" i="11"/>
  <c r="P129" i="11"/>
  <c r="O129" i="11"/>
  <c r="N129" i="11"/>
  <c r="M129" i="11"/>
  <c r="R115" i="11"/>
  <c r="Q115" i="11"/>
  <c r="P115" i="11"/>
  <c r="O115" i="11"/>
  <c r="N115" i="11"/>
  <c r="M115" i="11"/>
  <c r="R114" i="11"/>
  <c r="Q114" i="11"/>
  <c r="P114" i="11"/>
  <c r="O114" i="11"/>
  <c r="N114" i="11"/>
  <c r="M114" i="11"/>
  <c r="R113" i="11"/>
  <c r="Q113" i="11"/>
  <c r="P113" i="11"/>
  <c r="O113" i="11"/>
  <c r="N113" i="11"/>
  <c r="M113" i="11"/>
  <c r="R112" i="11"/>
  <c r="Q112" i="11"/>
  <c r="P112" i="11"/>
  <c r="O112" i="11"/>
  <c r="N112" i="11"/>
  <c r="M112" i="11"/>
  <c r="R111" i="11"/>
  <c r="Q111" i="11"/>
  <c r="P111" i="11"/>
  <c r="O111" i="11"/>
  <c r="N111" i="11"/>
  <c r="M111" i="11"/>
  <c r="R110" i="11"/>
  <c r="Q110" i="11"/>
  <c r="P110" i="11"/>
  <c r="O110" i="11"/>
  <c r="N110" i="11"/>
  <c r="M110" i="11"/>
  <c r="R109" i="11"/>
  <c r="Q109" i="11"/>
  <c r="P109" i="11"/>
  <c r="O109" i="11"/>
  <c r="N109" i="11"/>
  <c r="M109" i="11"/>
  <c r="R108" i="11"/>
  <c r="Q108" i="11"/>
  <c r="P108" i="11"/>
  <c r="O108" i="11"/>
  <c r="N108" i="11"/>
  <c r="M108" i="11"/>
  <c r="R107" i="11"/>
  <c r="Q107" i="11"/>
  <c r="P107" i="11"/>
  <c r="O107" i="11"/>
  <c r="N107" i="11"/>
  <c r="M107" i="11"/>
  <c r="R106" i="11"/>
  <c r="Q106" i="11"/>
  <c r="P106" i="11"/>
  <c r="O106" i="11"/>
  <c r="N106" i="11"/>
  <c r="M106" i="11"/>
  <c r="R105" i="11"/>
  <c r="Q105" i="11"/>
  <c r="P105" i="11"/>
  <c r="O105" i="11"/>
  <c r="N105" i="11"/>
  <c r="M105" i="11"/>
  <c r="R104" i="11"/>
  <c r="Q104" i="11"/>
  <c r="P104" i="11"/>
  <c r="O104" i="11"/>
  <c r="N104" i="11"/>
  <c r="M104" i="11"/>
  <c r="R103" i="11"/>
  <c r="Q103" i="11"/>
  <c r="P103" i="11"/>
  <c r="O103" i="11"/>
  <c r="N103" i="11"/>
  <c r="M103" i="11"/>
  <c r="R102" i="11"/>
  <c r="Q102" i="11"/>
  <c r="P102" i="11"/>
  <c r="O102" i="11"/>
  <c r="N102" i="11"/>
  <c r="M102" i="11"/>
  <c r="R101" i="11"/>
  <c r="Q101" i="11"/>
  <c r="P101" i="11"/>
  <c r="O101" i="11"/>
  <c r="N101" i="11"/>
  <c r="M101" i="11"/>
  <c r="R100" i="11"/>
  <c r="Q100" i="11"/>
  <c r="P100" i="11"/>
  <c r="O100" i="11"/>
  <c r="N100" i="11"/>
  <c r="M100" i="11"/>
  <c r="R99" i="11"/>
  <c r="Q99" i="11"/>
  <c r="P99" i="11"/>
  <c r="O99" i="11"/>
  <c r="N99" i="11"/>
  <c r="M99" i="11"/>
  <c r="R98" i="11"/>
  <c r="Q98" i="11"/>
  <c r="P98" i="11"/>
  <c r="O98" i="11"/>
  <c r="N98" i="11"/>
  <c r="M98" i="11"/>
  <c r="R97" i="11"/>
  <c r="Q97" i="11"/>
  <c r="P97" i="11"/>
  <c r="O97" i="11"/>
  <c r="N97" i="11"/>
  <c r="M97" i="11"/>
  <c r="R96" i="11"/>
  <c r="Q96" i="11"/>
  <c r="P96" i="11"/>
  <c r="O96" i="11"/>
  <c r="N96" i="11"/>
  <c r="M96" i="11"/>
  <c r="R95" i="11"/>
  <c r="Q95" i="11"/>
  <c r="P95" i="11"/>
  <c r="O95" i="11"/>
  <c r="N95" i="11"/>
  <c r="M95" i="11"/>
  <c r="R94" i="11"/>
  <c r="Q94" i="11"/>
  <c r="P94" i="11"/>
  <c r="O94" i="11"/>
  <c r="N94" i="11"/>
  <c r="M94" i="11"/>
  <c r="R93" i="11"/>
  <c r="Q93" i="11"/>
  <c r="P93" i="11"/>
  <c r="O93" i="11"/>
  <c r="N93" i="11"/>
  <c r="M93" i="11"/>
  <c r="R92" i="11"/>
  <c r="Q92" i="11"/>
  <c r="P92" i="11"/>
  <c r="O92" i="11"/>
  <c r="N92" i="11"/>
  <c r="M92" i="11"/>
  <c r="R91" i="11"/>
  <c r="Q91" i="11"/>
  <c r="P91" i="11"/>
  <c r="O91" i="11"/>
  <c r="N91" i="11"/>
  <c r="M91" i="11"/>
  <c r="A91" i="11"/>
  <c r="R90" i="11"/>
  <c r="Q90" i="11"/>
  <c r="P90" i="11"/>
  <c r="O90" i="11"/>
  <c r="N90" i="11"/>
  <c r="M90" i="11"/>
  <c r="A90" i="11"/>
  <c r="R89" i="11"/>
  <c r="Q89" i="11"/>
  <c r="P89" i="11"/>
  <c r="O89" i="11"/>
  <c r="N89" i="11"/>
  <c r="M89" i="11"/>
  <c r="R88" i="11"/>
  <c r="Q88" i="11"/>
  <c r="P88" i="11"/>
  <c r="O88" i="11"/>
  <c r="N88" i="11"/>
  <c r="M88" i="11"/>
  <c r="R87" i="11"/>
  <c r="Q87" i="11"/>
  <c r="P87" i="11"/>
  <c r="O87" i="11"/>
  <c r="N87" i="11"/>
  <c r="M87" i="11"/>
  <c r="R86" i="11"/>
  <c r="Q86" i="11"/>
  <c r="P86" i="11"/>
  <c r="O86" i="11"/>
  <c r="N86" i="11"/>
  <c r="M86" i="11"/>
  <c r="R85" i="11"/>
  <c r="Q85" i="11"/>
  <c r="P85" i="11"/>
  <c r="O85" i="11"/>
  <c r="N85" i="11"/>
  <c r="M85" i="11"/>
  <c r="R84" i="11"/>
  <c r="Q84" i="11"/>
  <c r="P84" i="11"/>
  <c r="O84" i="11"/>
  <c r="N84" i="11"/>
  <c r="M84" i="11"/>
  <c r="R83" i="11"/>
  <c r="Q83" i="11"/>
  <c r="P83" i="11"/>
  <c r="O83" i="11"/>
  <c r="N83" i="11"/>
  <c r="M83" i="11"/>
  <c r="R82" i="11"/>
  <c r="Q82" i="11"/>
  <c r="P82" i="11"/>
  <c r="O82" i="11"/>
  <c r="N82" i="11"/>
  <c r="M82" i="11"/>
  <c r="R81" i="11"/>
  <c r="Q81" i="11"/>
  <c r="P81" i="11"/>
  <c r="O81" i="11"/>
  <c r="N81" i="11"/>
  <c r="M81" i="11"/>
  <c r="R80" i="11"/>
  <c r="Q80" i="11"/>
  <c r="P80" i="11"/>
  <c r="O80" i="11"/>
  <c r="N80" i="11"/>
  <c r="M80" i="11"/>
  <c r="R79" i="11"/>
  <c r="Q79" i="11"/>
  <c r="P79" i="11"/>
  <c r="O79" i="11"/>
  <c r="N79" i="11"/>
  <c r="M79" i="11"/>
  <c r="R78" i="11"/>
  <c r="Q78" i="11"/>
  <c r="P78" i="11"/>
  <c r="O78" i="11"/>
  <c r="N78" i="11"/>
  <c r="M78" i="11"/>
  <c r="R77" i="11"/>
  <c r="Q77" i="11"/>
  <c r="P77" i="11"/>
  <c r="O77" i="11"/>
  <c r="N77" i="11"/>
  <c r="M77" i="11"/>
  <c r="R76" i="11"/>
  <c r="Q76" i="11"/>
  <c r="P76" i="11"/>
  <c r="O76" i="11"/>
  <c r="N76" i="11"/>
  <c r="M76" i="11"/>
  <c r="R75" i="11"/>
  <c r="Q75" i="11"/>
  <c r="P75" i="11"/>
  <c r="O75" i="11"/>
  <c r="N75" i="11"/>
  <c r="M75" i="11"/>
  <c r="R74" i="11"/>
  <c r="Q74" i="11"/>
  <c r="P74" i="11"/>
  <c r="O74" i="11"/>
  <c r="N74" i="11"/>
  <c r="M74" i="11"/>
  <c r="R73" i="11"/>
  <c r="Q73" i="11"/>
  <c r="P73" i="11"/>
  <c r="O73" i="11"/>
  <c r="N73" i="11"/>
  <c r="M73" i="11"/>
  <c r="R72" i="11"/>
  <c r="Q72" i="11"/>
  <c r="P72" i="11"/>
  <c r="O72" i="11"/>
  <c r="N72" i="11"/>
  <c r="M72" i="11"/>
  <c r="R71" i="11"/>
  <c r="Q71" i="11"/>
  <c r="P71" i="11"/>
  <c r="O71" i="11"/>
  <c r="N71" i="11"/>
  <c r="M71" i="11"/>
  <c r="R70" i="11"/>
  <c r="Q70" i="11"/>
  <c r="P70" i="11"/>
  <c r="O70" i="11"/>
  <c r="N70" i="11"/>
  <c r="M70" i="11"/>
  <c r="R69" i="11"/>
  <c r="Q69" i="11"/>
  <c r="P69" i="11"/>
  <c r="O69" i="11"/>
  <c r="N69" i="11"/>
  <c r="M69" i="11"/>
  <c r="R68" i="11"/>
  <c r="Q68" i="11"/>
  <c r="P68" i="11"/>
  <c r="O68" i="11"/>
  <c r="N68" i="11"/>
  <c r="M68" i="11"/>
  <c r="R67" i="11"/>
  <c r="Q67" i="11"/>
  <c r="P67" i="11"/>
  <c r="O67" i="11"/>
  <c r="N67" i="11"/>
  <c r="M67" i="11"/>
  <c r="R66" i="11"/>
  <c r="Q66" i="11"/>
  <c r="P66" i="11"/>
  <c r="O66" i="11"/>
  <c r="N66" i="11"/>
  <c r="M66" i="11"/>
  <c r="R65" i="11"/>
  <c r="Q65" i="11"/>
  <c r="P65" i="11"/>
  <c r="O65" i="11"/>
  <c r="N65" i="11"/>
  <c r="M65" i="11"/>
  <c r="R64" i="11"/>
  <c r="Q64" i="11"/>
  <c r="P64" i="11"/>
  <c r="O64" i="11"/>
  <c r="N64" i="11"/>
  <c r="M64" i="11"/>
  <c r="R63" i="11"/>
  <c r="Q63" i="11"/>
  <c r="P63" i="11"/>
  <c r="O63" i="11"/>
  <c r="N63" i="11"/>
  <c r="M63" i="11"/>
  <c r="R62" i="11"/>
  <c r="Q62" i="11"/>
  <c r="P62" i="11"/>
  <c r="O62" i="11"/>
  <c r="N62" i="11"/>
  <c r="M62" i="11"/>
  <c r="R61" i="11"/>
  <c r="Q61" i="11"/>
  <c r="P61" i="11"/>
  <c r="O61" i="11"/>
  <c r="N61" i="11"/>
  <c r="M61" i="11"/>
  <c r="R60" i="11"/>
  <c r="Q60" i="11"/>
  <c r="P60" i="11"/>
  <c r="O60" i="11"/>
  <c r="N60" i="11"/>
  <c r="M60" i="11"/>
  <c r="R59" i="11"/>
  <c r="Q59" i="11"/>
  <c r="P59" i="11"/>
  <c r="O59" i="11"/>
  <c r="N59" i="11"/>
  <c r="M59" i="11"/>
  <c r="R58" i="11"/>
  <c r="Q58" i="11"/>
  <c r="P58" i="11"/>
  <c r="O58" i="11"/>
  <c r="N58" i="11"/>
  <c r="M58" i="11"/>
  <c r="R57" i="11"/>
  <c r="Q57" i="11"/>
  <c r="P57" i="11"/>
  <c r="O57" i="11"/>
  <c r="N57" i="11"/>
  <c r="M57" i="11"/>
  <c r="R56" i="11"/>
  <c r="Q56" i="11"/>
  <c r="P56" i="11"/>
  <c r="O56" i="11"/>
  <c r="N56" i="11"/>
  <c r="M56" i="11"/>
  <c r="R55" i="11"/>
  <c r="Q55" i="11"/>
  <c r="P55" i="11"/>
  <c r="O55" i="11"/>
  <c r="N55" i="11"/>
  <c r="M55" i="11"/>
  <c r="R54" i="11"/>
  <c r="Q54" i="11"/>
  <c r="P54" i="11"/>
  <c r="O54" i="11"/>
  <c r="N54" i="11"/>
  <c r="M54" i="11"/>
  <c r="R53" i="11"/>
  <c r="Q53" i="11"/>
  <c r="P53" i="11"/>
  <c r="O53" i="11"/>
  <c r="N53" i="11"/>
  <c r="M53" i="11"/>
  <c r="R52" i="11"/>
  <c r="Q52" i="11"/>
  <c r="P52" i="11"/>
  <c r="O52" i="11"/>
  <c r="N52" i="11"/>
  <c r="M52" i="11"/>
  <c r="R51" i="11"/>
  <c r="Q51" i="11"/>
  <c r="P51" i="11"/>
  <c r="O51" i="11"/>
  <c r="N51" i="11"/>
  <c r="M51" i="11"/>
  <c r="R50" i="11"/>
  <c r="Q50" i="11"/>
  <c r="P50" i="11"/>
  <c r="O50" i="11"/>
  <c r="N50" i="11"/>
  <c r="M50" i="11"/>
  <c r="R49" i="11"/>
  <c r="Q49" i="11"/>
  <c r="P49" i="11"/>
  <c r="O49" i="11"/>
  <c r="N49" i="11"/>
  <c r="M49" i="11"/>
  <c r="R48" i="11"/>
  <c r="Q48" i="11"/>
  <c r="P48" i="11"/>
  <c r="O48" i="11"/>
  <c r="N48" i="11"/>
  <c r="M48" i="11"/>
  <c r="R47" i="11"/>
  <c r="Q47" i="11"/>
  <c r="P47" i="11"/>
  <c r="O47" i="11"/>
  <c r="N47" i="11"/>
  <c r="M47" i="11"/>
  <c r="R46" i="11"/>
  <c r="Q46" i="11"/>
  <c r="P46" i="11"/>
  <c r="O46" i="11"/>
  <c r="N46" i="11"/>
  <c r="M46" i="11"/>
  <c r="A46" i="11"/>
  <c r="R45" i="11"/>
  <c r="Q45" i="11"/>
  <c r="P45" i="11"/>
  <c r="O45" i="11"/>
  <c r="N45" i="11"/>
  <c r="M45" i="11"/>
  <c r="A45" i="11"/>
  <c r="R44" i="11"/>
  <c r="Q44" i="11"/>
  <c r="P44" i="11"/>
  <c r="O44" i="11"/>
  <c r="N44" i="11"/>
  <c r="M44" i="11"/>
  <c r="R43" i="11"/>
  <c r="Q43" i="11"/>
  <c r="P43" i="11"/>
  <c r="O43" i="11"/>
  <c r="N43" i="11"/>
  <c r="M43" i="11"/>
  <c r="R42" i="11"/>
  <c r="Q42" i="11"/>
  <c r="P42" i="11"/>
  <c r="O42" i="11"/>
  <c r="N42" i="11"/>
  <c r="M42" i="11"/>
  <c r="R41" i="11"/>
  <c r="Q41" i="11"/>
  <c r="P41" i="11"/>
  <c r="O41" i="11"/>
  <c r="N41" i="11"/>
  <c r="M41" i="11"/>
  <c r="R40" i="11"/>
  <c r="Q40" i="11"/>
  <c r="P40" i="11"/>
  <c r="O40" i="11"/>
  <c r="N40" i="11"/>
  <c r="M40" i="11"/>
  <c r="R39" i="11"/>
  <c r="Q39" i="11"/>
  <c r="P39" i="11"/>
  <c r="O39" i="11"/>
  <c r="N39" i="11"/>
  <c r="M39" i="11"/>
  <c r="R38" i="11"/>
  <c r="Q38" i="11"/>
  <c r="P38" i="11"/>
  <c r="O38" i="11"/>
  <c r="N38" i="11"/>
  <c r="M38" i="11"/>
  <c r="R37" i="11"/>
  <c r="Q37" i="11"/>
  <c r="P37" i="11"/>
  <c r="O37" i="11"/>
  <c r="N37" i="11"/>
  <c r="M37" i="11"/>
  <c r="R36" i="11"/>
  <c r="Q36" i="11"/>
  <c r="P36" i="11"/>
  <c r="O36" i="11"/>
  <c r="N36" i="11"/>
  <c r="M36" i="11"/>
  <c r="R35" i="11"/>
  <c r="Q35" i="11"/>
  <c r="P35" i="11"/>
  <c r="O35" i="11"/>
  <c r="N35" i="11"/>
  <c r="M35" i="11"/>
  <c r="R34" i="11"/>
  <c r="Q34" i="11"/>
  <c r="P34" i="11"/>
  <c r="O34" i="11"/>
  <c r="N34" i="11"/>
  <c r="M34" i="11"/>
  <c r="R33" i="11"/>
  <c r="Q33" i="11"/>
  <c r="P33" i="11"/>
  <c r="O33" i="11"/>
  <c r="N33" i="11"/>
  <c r="M33" i="11"/>
  <c r="R32" i="11"/>
  <c r="Q32" i="11"/>
  <c r="P32" i="11"/>
  <c r="O32" i="11"/>
  <c r="N32" i="11"/>
  <c r="M32" i="11"/>
  <c r="R31" i="11"/>
  <c r="Q31" i="11"/>
  <c r="P31" i="11"/>
  <c r="O31" i="11"/>
  <c r="N31" i="11"/>
  <c r="M31" i="11"/>
  <c r="R30" i="11"/>
  <c r="Q30" i="11"/>
  <c r="P30" i="11"/>
  <c r="O30" i="11"/>
  <c r="N30" i="11"/>
  <c r="M30" i="11"/>
  <c r="R29" i="11"/>
  <c r="Q29" i="11"/>
  <c r="P29" i="11"/>
  <c r="O29" i="11"/>
  <c r="N29" i="11"/>
  <c r="M29" i="11"/>
  <c r="R28" i="11"/>
  <c r="Q28" i="11"/>
  <c r="P28" i="11"/>
  <c r="O28" i="11"/>
  <c r="N28" i="11"/>
  <c r="M28" i="11"/>
  <c r="R27" i="11"/>
  <c r="Q27" i="11"/>
  <c r="P27" i="11"/>
  <c r="O27" i="11"/>
  <c r="N27" i="11"/>
  <c r="M27" i="11"/>
  <c r="R26" i="11"/>
  <c r="Q26" i="11"/>
  <c r="P26" i="11"/>
  <c r="O26" i="11"/>
  <c r="N26" i="11"/>
  <c r="M26" i="11"/>
  <c r="R25" i="11"/>
  <c r="Q25" i="11"/>
  <c r="P25" i="11"/>
  <c r="O25" i="11"/>
  <c r="N25" i="11"/>
  <c r="M25" i="11"/>
  <c r="R24" i="11"/>
  <c r="Q24" i="11"/>
  <c r="P24" i="11"/>
  <c r="O24" i="11"/>
  <c r="N24" i="11"/>
  <c r="M24" i="11"/>
  <c r="R23" i="11"/>
  <c r="Q23" i="11"/>
  <c r="P23" i="11"/>
  <c r="O23" i="11"/>
  <c r="N23" i="11"/>
  <c r="M23" i="11"/>
  <c r="R22" i="11"/>
  <c r="Q22" i="11"/>
  <c r="P22" i="11"/>
  <c r="O22" i="11"/>
  <c r="N22" i="11"/>
  <c r="M22" i="11"/>
  <c r="R21" i="11"/>
  <c r="Q21" i="11"/>
  <c r="P21" i="11"/>
  <c r="O21" i="11"/>
  <c r="N21" i="11"/>
  <c r="M21" i="11"/>
  <c r="R20" i="11"/>
  <c r="Q20" i="11"/>
  <c r="P20" i="11"/>
  <c r="O20" i="11"/>
  <c r="N20" i="11"/>
  <c r="M20" i="11"/>
  <c r="R19" i="11"/>
  <c r="Q19" i="11"/>
  <c r="P19" i="11"/>
  <c r="O19" i="11"/>
  <c r="N19" i="11"/>
  <c r="M19" i="11"/>
  <c r="R18" i="11"/>
  <c r="Q18" i="11"/>
  <c r="P18" i="11"/>
  <c r="O18" i="11"/>
  <c r="N18" i="11"/>
  <c r="M18" i="11"/>
  <c r="R17" i="11"/>
  <c r="Q17" i="11"/>
  <c r="P17" i="11"/>
  <c r="O17" i="11"/>
  <c r="N17" i="11"/>
  <c r="M17" i="11"/>
  <c r="R16" i="11"/>
  <c r="Q16" i="11"/>
  <c r="P16" i="11"/>
  <c r="O16" i="11"/>
  <c r="N16" i="11"/>
  <c r="M16" i="11"/>
  <c r="R15" i="11"/>
  <c r="Q15" i="11"/>
  <c r="P15" i="11"/>
  <c r="O15" i="11"/>
  <c r="N15" i="11"/>
  <c r="M15" i="11"/>
  <c r="R14" i="11"/>
  <c r="Q14" i="11"/>
  <c r="P14" i="11"/>
  <c r="O14" i="11"/>
  <c r="N14" i="11"/>
  <c r="M14" i="11"/>
  <c r="R13" i="11"/>
  <c r="Q13" i="11"/>
  <c r="P13" i="11"/>
  <c r="O13" i="11"/>
  <c r="N13" i="11"/>
  <c r="M13" i="11"/>
  <c r="R12" i="11"/>
  <c r="Q12" i="11"/>
  <c r="P12" i="11"/>
  <c r="O12" i="11"/>
  <c r="N12" i="11"/>
  <c r="M12" i="11"/>
  <c r="AG10" i="11"/>
  <c r="AF10" i="11"/>
  <c r="AE10" i="11" s="1"/>
  <c r="AG11" i="11"/>
  <c r="AF11" i="11"/>
  <c r="AE11" i="11"/>
  <c r="AH11" i="11"/>
  <c r="R11" i="11"/>
  <c r="Q11" i="11"/>
  <c r="P11" i="11"/>
  <c r="O11" i="11"/>
  <c r="N11" i="11"/>
  <c r="M11" i="11"/>
  <c r="AH10" i="11"/>
  <c r="R10" i="11"/>
  <c r="Q10" i="11"/>
  <c r="P10" i="11"/>
  <c r="O10" i="11"/>
  <c r="N10" i="11"/>
  <c r="M10" i="11"/>
  <c r="R9" i="11"/>
  <c r="Q9" i="11"/>
  <c r="P9" i="11"/>
  <c r="O9" i="11"/>
  <c r="N9" i="11"/>
  <c r="M9" i="11"/>
  <c r="A8" i="11"/>
  <c r="A1" i="11"/>
  <c r="A173" i="6"/>
  <c r="A167" i="6"/>
  <c r="A161" i="6"/>
  <c r="A155" i="6"/>
  <c r="A149" i="6"/>
  <c r="A143" i="6"/>
  <c r="A128" i="6"/>
  <c r="A122" i="6"/>
  <c r="A116" i="6"/>
  <c r="A110" i="6"/>
  <c r="A104" i="6"/>
  <c r="A98" i="6"/>
  <c r="A83" i="6"/>
  <c r="A77" i="6"/>
  <c r="A71" i="6"/>
  <c r="A65" i="6"/>
  <c r="A59" i="6"/>
  <c r="A53" i="6"/>
  <c r="A38" i="6"/>
  <c r="A32" i="6"/>
  <c r="A26" i="6"/>
  <c r="A20" i="6"/>
  <c r="A14" i="6"/>
  <c r="A8" i="6"/>
  <c r="A347" i="9"/>
  <c r="A335" i="9"/>
  <c r="A323" i="9"/>
  <c r="A302" i="9"/>
  <c r="A290" i="9"/>
  <c r="A278" i="9"/>
  <c r="A257" i="9"/>
  <c r="A245" i="9"/>
  <c r="A233" i="9"/>
  <c r="A212" i="9"/>
  <c r="A200" i="9"/>
  <c r="A188" i="9"/>
  <c r="A155" i="9"/>
  <c r="A143" i="9"/>
  <c r="A122" i="9"/>
  <c r="A110" i="9"/>
  <c r="A98" i="9"/>
  <c r="A77" i="9"/>
  <c r="A65" i="9"/>
  <c r="A53" i="9"/>
  <c r="A32" i="9"/>
  <c r="A20" i="9"/>
  <c r="A8" i="9"/>
  <c r="A167" i="9"/>
  <c r="K355" i="9"/>
  <c r="K356" i="9" s="1"/>
  <c r="L9" i="9"/>
  <c r="K10" i="9"/>
  <c r="L10" i="9"/>
  <c r="K11" i="9"/>
  <c r="L11" i="9"/>
  <c r="K12" i="9"/>
  <c r="L12" i="9"/>
  <c r="K13" i="9"/>
  <c r="L13" i="9"/>
  <c r="K14" i="9"/>
  <c r="L14" i="9"/>
  <c r="K15" i="9"/>
  <c r="L15" i="9"/>
  <c r="K16" i="9"/>
  <c r="L16" i="9"/>
  <c r="K17" i="9"/>
  <c r="L17" i="9"/>
  <c r="K18" i="9"/>
  <c r="L18" i="9"/>
  <c r="K19" i="9"/>
  <c r="L19" i="9"/>
  <c r="K20" i="9"/>
  <c r="L20" i="9"/>
  <c r="K21" i="9"/>
  <c r="L21" i="9"/>
  <c r="K22" i="9"/>
  <c r="L22" i="9"/>
  <c r="K23" i="9"/>
  <c r="L23" i="9"/>
  <c r="L24" i="9"/>
  <c r="K25" i="9"/>
  <c r="L25" i="9" s="1"/>
  <c r="K26" i="9"/>
  <c r="L26" i="9" s="1"/>
  <c r="K27" i="9"/>
  <c r="L27" i="9" s="1"/>
  <c r="K28" i="9"/>
  <c r="L28" i="9" s="1"/>
  <c r="K29" i="9"/>
  <c r="L29" i="9" s="1"/>
  <c r="K30" i="9"/>
  <c r="L30" i="9" s="1"/>
  <c r="K31" i="9"/>
  <c r="L31" i="9" s="1"/>
  <c r="K32" i="9"/>
  <c r="L32" i="9" s="1"/>
  <c r="K33" i="9"/>
  <c r="L33" i="9" s="1"/>
  <c r="K34" i="9"/>
  <c r="L34" i="9" s="1"/>
  <c r="K35" i="9"/>
  <c r="L35" i="9" s="1"/>
  <c r="K36" i="9"/>
  <c r="L36" i="9" s="1"/>
  <c r="K37" i="9"/>
  <c r="L37" i="9" s="1"/>
  <c r="K38" i="9"/>
  <c r="L38" i="9" s="1"/>
  <c r="L39" i="9"/>
  <c r="K40" i="9"/>
  <c r="L40" i="9"/>
  <c r="K41" i="9"/>
  <c r="L41" i="9"/>
  <c r="K42" i="9"/>
  <c r="L42" i="9"/>
  <c r="K43" i="9"/>
  <c r="L43" i="9"/>
  <c r="K44" i="9"/>
  <c r="L44" i="9"/>
  <c r="K45" i="9"/>
  <c r="L45" i="9"/>
  <c r="K46" i="9"/>
  <c r="L46" i="9"/>
  <c r="K47" i="9"/>
  <c r="L47" i="9"/>
  <c r="K48" i="9"/>
  <c r="L48" i="9"/>
  <c r="K49" i="9"/>
  <c r="L49" i="9"/>
  <c r="K50" i="9"/>
  <c r="L50" i="9"/>
  <c r="K51" i="9"/>
  <c r="L51" i="9"/>
  <c r="K52" i="9"/>
  <c r="L52" i="9"/>
  <c r="K53" i="9"/>
  <c r="L53" i="9"/>
  <c r="L54" i="9"/>
  <c r="K55" i="9"/>
  <c r="L55" i="9" s="1"/>
  <c r="K56" i="9"/>
  <c r="L56" i="9" s="1"/>
  <c r="K57" i="9"/>
  <c r="L57" i="9" s="1"/>
  <c r="K58" i="9"/>
  <c r="L58" i="9" s="1"/>
  <c r="K59" i="9"/>
  <c r="L59" i="9" s="1"/>
  <c r="K60" i="9"/>
  <c r="L60" i="9" s="1"/>
  <c r="K61" i="9"/>
  <c r="L61" i="9" s="1"/>
  <c r="K62" i="9"/>
  <c r="L62" i="9" s="1"/>
  <c r="K63" i="9"/>
  <c r="L63" i="9" s="1"/>
  <c r="K64" i="9"/>
  <c r="L64" i="9" s="1"/>
  <c r="K65" i="9"/>
  <c r="L65" i="9" s="1"/>
  <c r="K66" i="9"/>
  <c r="L66" i="9" s="1"/>
  <c r="K67" i="9"/>
  <c r="L67" i="9" s="1"/>
  <c r="K68" i="9"/>
  <c r="L68" i="9" s="1"/>
  <c r="L69" i="9"/>
  <c r="K70" i="9"/>
  <c r="L70" i="9"/>
  <c r="K71" i="9"/>
  <c r="L71" i="9"/>
  <c r="K72" i="9"/>
  <c r="L72" i="9"/>
  <c r="K73" i="9"/>
  <c r="L73" i="9"/>
  <c r="K74" i="9"/>
  <c r="L74" i="9"/>
  <c r="K75" i="9"/>
  <c r="L75" i="9"/>
  <c r="K76" i="9"/>
  <c r="L76" i="9"/>
  <c r="K77" i="9"/>
  <c r="L77" i="9"/>
  <c r="K78" i="9"/>
  <c r="L78" i="9"/>
  <c r="K79" i="9"/>
  <c r="L79" i="9"/>
  <c r="K80" i="9"/>
  <c r="L80" i="9"/>
  <c r="K81" i="9"/>
  <c r="L81" i="9"/>
  <c r="K82" i="9"/>
  <c r="L82" i="9"/>
  <c r="K83" i="9"/>
  <c r="L83" i="9"/>
  <c r="L84" i="9"/>
  <c r="K85" i="9"/>
  <c r="L85" i="9" s="1"/>
  <c r="K86" i="9"/>
  <c r="L86" i="9" s="1"/>
  <c r="K87" i="9"/>
  <c r="L87" i="9" s="1"/>
  <c r="K88" i="9"/>
  <c r="L88" i="9" s="1"/>
  <c r="K89" i="9"/>
  <c r="L89" i="9" s="1"/>
  <c r="K90" i="9"/>
  <c r="L90" i="9" s="1"/>
  <c r="K91" i="9"/>
  <c r="L91" i="9" s="1"/>
  <c r="K92" i="9"/>
  <c r="L92" i="9" s="1"/>
  <c r="K93" i="9"/>
  <c r="L93" i="9" s="1"/>
  <c r="K94" i="9"/>
  <c r="L94" i="9" s="1"/>
  <c r="K95" i="9"/>
  <c r="L95" i="9" s="1"/>
  <c r="K96" i="9"/>
  <c r="L96" i="9" s="1"/>
  <c r="K97" i="9"/>
  <c r="L97" i="9" s="1"/>
  <c r="K98" i="9"/>
  <c r="L98" i="9" s="1"/>
  <c r="L99" i="9"/>
  <c r="K100" i="9"/>
  <c r="L100" i="9"/>
  <c r="K101" i="9"/>
  <c r="L101" i="9"/>
  <c r="K102" i="9"/>
  <c r="L102" i="9"/>
  <c r="K103" i="9"/>
  <c r="L103" i="9"/>
  <c r="K104" i="9"/>
  <c r="L104" i="9"/>
  <c r="K105" i="9"/>
  <c r="L105" i="9"/>
  <c r="K106" i="9"/>
  <c r="L106" i="9"/>
  <c r="K107" i="9"/>
  <c r="L107" i="9"/>
  <c r="K108" i="9"/>
  <c r="L108" i="9"/>
  <c r="K109" i="9"/>
  <c r="L109" i="9"/>
  <c r="K110" i="9"/>
  <c r="L110" i="9"/>
  <c r="K111" i="9"/>
  <c r="L111" i="9"/>
  <c r="K112" i="9"/>
  <c r="L112" i="9"/>
  <c r="K113" i="9"/>
  <c r="L113" i="9"/>
  <c r="L114" i="9"/>
  <c r="K115" i="9"/>
  <c r="L115" i="9" s="1"/>
  <c r="K116" i="9"/>
  <c r="L116" i="9" s="1"/>
  <c r="K117" i="9"/>
  <c r="L117" i="9" s="1"/>
  <c r="K118" i="9"/>
  <c r="L118" i="9" s="1"/>
  <c r="K119" i="9"/>
  <c r="L119" i="9" s="1"/>
  <c r="K120" i="9"/>
  <c r="L120" i="9" s="1"/>
  <c r="K121" i="9"/>
  <c r="L121" i="9" s="1"/>
  <c r="K122" i="9"/>
  <c r="L122" i="9" s="1"/>
  <c r="K123" i="9"/>
  <c r="L123" i="9" s="1"/>
  <c r="K124" i="9"/>
  <c r="L124" i="9" s="1"/>
  <c r="K125" i="9"/>
  <c r="L125" i="9" s="1"/>
  <c r="K126" i="9"/>
  <c r="L126" i="9" s="1"/>
  <c r="K127" i="9"/>
  <c r="L127" i="9" s="1"/>
  <c r="K128" i="9"/>
  <c r="L128" i="9" s="1"/>
  <c r="L129" i="9"/>
  <c r="K130" i="9"/>
  <c r="L130" i="9"/>
  <c r="K131" i="9"/>
  <c r="L131" i="9"/>
  <c r="K132" i="9"/>
  <c r="L132" i="9"/>
  <c r="K133" i="9"/>
  <c r="L133" i="9"/>
  <c r="K134" i="9"/>
  <c r="L134" i="9"/>
  <c r="K135" i="9"/>
  <c r="L135" i="9"/>
  <c r="K136" i="9"/>
  <c r="L136" i="9"/>
  <c r="K137" i="9"/>
  <c r="L137" i="9"/>
  <c r="K138" i="9"/>
  <c r="L138" i="9"/>
  <c r="K139" i="9"/>
  <c r="L139" i="9"/>
  <c r="K140" i="9"/>
  <c r="L140" i="9"/>
  <c r="K141" i="9"/>
  <c r="L141" i="9"/>
  <c r="K142" i="9"/>
  <c r="L142" i="9"/>
  <c r="K143" i="9"/>
  <c r="L143" i="9"/>
  <c r="L144" i="9"/>
  <c r="K145" i="9"/>
  <c r="L145" i="9" s="1"/>
  <c r="K146" i="9"/>
  <c r="L146" i="9" s="1"/>
  <c r="K147" i="9"/>
  <c r="L147" i="9" s="1"/>
  <c r="K148" i="9"/>
  <c r="L148" i="9" s="1"/>
  <c r="K149" i="9"/>
  <c r="L149" i="9" s="1"/>
  <c r="K150" i="9"/>
  <c r="L150" i="9" s="1"/>
  <c r="K151" i="9"/>
  <c r="L151" i="9" s="1"/>
  <c r="K152" i="9"/>
  <c r="L152" i="9" s="1"/>
  <c r="K153" i="9"/>
  <c r="L153" i="9" s="1"/>
  <c r="K154" i="9"/>
  <c r="L154" i="9" s="1"/>
  <c r="K155" i="9"/>
  <c r="L155" i="9" s="1"/>
  <c r="K156" i="9"/>
  <c r="L156" i="9" s="1"/>
  <c r="K157" i="9"/>
  <c r="L157" i="9" s="1"/>
  <c r="K158" i="9"/>
  <c r="L158" i="9" s="1"/>
  <c r="L159" i="9"/>
  <c r="K160" i="9"/>
  <c r="L160" i="9"/>
  <c r="K161" i="9"/>
  <c r="L161" i="9"/>
  <c r="K162" i="9"/>
  <c r="L162" i="9"/>
  <c r="K163" i="9"/>
  <c r="L163" i="9"/>
  <c r="K164" i="9"/>
  <c r="L164" i="9"/>
  <c r="K165" i="9"/>
  <c r="L165" i="9"/>
  <c r="K166" i="9"/>
  <c r="L166" i="9"/>
  <c r="K167" i="9"/>
  <c r="L167" i="9"/>
  <c r="K168" i="9"/>
  <c r="L168" i="9"/>
  <c r="K169" i="9"/>
  <c r="L169" i="9"/>
  <c r="K170" i="9"/>
  <c r="L170" i="9"/>
  <c r="K171" i="9"/>
  <c r="L171" i="9"/>
  <c r="K172" i="9"/>
  <c r="L172" i="9"/>
  <c r="K173" i="9"/>
  <c r="L173" i="9"/>
  <c r="L174" i="9"/>
  <c r="K175" i="9"/>
  <c r="L175" i="9" s="1"/>
  <c r="K176" i="9"/>
  <c r="L176" i="9" s="1"/>
  <c r="K177" i="9"/>
  <c r="L177" i="9" s="1"/>
  <c r="K178" i="9"/>
  <c r="L178" i="9" s="1"/>
  <c r="K179" i="9"/>
  <c r="L179" i="9" s="1"/>
  <c r="K180" i="9"/>
  <c r="L180" i="9" s="1"/>
  <c r="K181" i="9"/>
  <c r="L181" i="9" s="1"/>
  <c r="K182" i="9"/>
  <c r="L182" i="9" s="1"/>
  <c r="K183" i="9"/>
  <c r="L183" i="9" s="1"/>
  <c r="K184" i="9"/>
  <c r="L184" i="9" s="1"/>
  <c r="K185" i="9"/>
  <c r="L185" i="9" s="1"/>
  <c r="K186" i="9"/>
  <c r="L186" i="9" s="1"/>
  <c r="K187" i="9"/>
  <c r="L187" i="9" s="1"/>
  <c r="K188" i="9"/>
  <c r="L188" i="9" s="1"/>
  <c r="L189" i="9"/>
  <c r="K190" i="9"/>
  <c r="L190" i="9"/>
  <c r="K191" i="9"/>
  <c r="L191" i="9"/>
  <c r="K192" i="9"/>
  <c r="L192" i="9"/>
  <c r="K193" i="9"/>
  <c r="L193" i="9"/>
  <c r="K194" i="9"/>
  <c r="L194" i="9"/>
  <c r="K195" i="9"/>
  <c r="L195" i="9"/>
  <c r="K196" i="9"/>
  <c r="L196" i="9"/>
  <c r="K197" i="9"/>
  <c r="L197" i="9"/>
  <c r="K198" i="9"/>
  <c r="L198" i="9"/>
  <c r="K199" i="9"/>
  <c r="L199" i="9"/>
  <c r="K200" i="9"/>
  <c r="L200" i="9"/>
  <c r="K201" i="9"/>
  <c r="L201" i="9"/>
  <c r="K202" i="9"/>
  <c r="L202" i="9"/>
  <c r="K203" i="9"/>
  <c r="L203" i="9"/>
  <c r="L204" i="9"/>
  <c r="K205" i="9"/>
  <c r="L205" i="9" s="1"/>
  <c r="K206" i="9"/>
  <c r="L206" i="9" s="1"/>
  <c r="K207" i="9"/>
  <c r="L207" i="9" s="1"/>
  <c r="K208" i="9"/>
  <c r="L208" i="9" s="1"/>
  <c r="K209" i="9"/>
  <c r="L209" i="9" s="1"/>
  <c r="K210" i="9"/>
  <c r="L210" i="9" s="1"/>
  <c r="K211" i="9"/>
  <c r="L211" i="9" s="1"/>
  <c r="K212" i="9"/>
  <c r="L212" i="9" s="1"/>
  <c r="K213" i="9"/>
  <c r="L213" i="9" s="1"/>
  <c r="K214" i="9"/>
  <c r="L214" i="9" s="1"/>
  <c r="K215" i="9"/>
  <c r="L215" i="9" s="1"/>
  <c r="K216" i="9"/>
  <c r="L216" i="9" s="1"/>
  <c r="K217" i="9"/>
  <c r="L217" i="9" s="1"/>
  <c r="K218" i="9"/>
  <c r="L218" i="9" s="1"/>
  <c r="L219" i="9"/>
  <c r="K220" i="9"/>
  <c r="L220" i="9"/>
  <c r="K221" i="9"/>
  <c r="L221" i="9"/>
  <c r="K222" i="9"/>
  <c r="L222" i="9"/>
  <c r="K223" i="9"/>
  <c r="L223" i="9"/>
  <c r="K224" i="9"/>
  <c r="L224" i="9"/>
  <c r="K225" i="9"/>
  <c r="L225" i="9"/>
  <c r="K226" i="9"/>
  <c r="L226" i="9"/>
  <c r="K227" i="9"/>
  <c r="L227" i="9"/>
  <c r="K228" i="9"/>
  <c r="L228" i="9"/>
  <c r="K229" i="9"/>
  <c r="L229" i="9"/>
  <c r="K230" i="9"/>
  <c r="L230" i="9"/>
  <c r="K231" i="9"/>
  <c r="L231" i="9"/>
  <c r="K232" i="9"/>
  <c r="L232" i="9"/>
  <c r="K233" i="9"/>
  <c r="L233" i="9"/>
  <c r="L234" i="9"/>
  <c r="K235" i="9"/>
  <c r="L235" i="9" s="1"/>
  <c r="K236" i="9"/>
  <c r="L236" i="9" s="1"/>
  <c r="K237" i="9"/>
  <c r="L237" i="9" s="1"/>
  <c r="K238" i="9"/>
  <c r="L238" i="9" s="1"/>
  <c r="K239" i="9"/>
  <c r="L239" i="9" s="1"/>
  <c r="K240" i="9"/>
  <c r="L240" i="9" s="1"/>
  <c r="K241" i="9"/>
  <c r="L241" i="9" s="1"/>
  <c r="K242" i="9"/>
  <c r="L242" i="9" s="1"/>
  <c r="K243" i="9"/>
  <c r="L243" i="9" s="1"/>
  <c r="K244" i="9"/>
  <c r="L244" i="9" s="1"/>
  <c r="K245" i="9"/>
  <c r="L245" i="9" s="1"/>
  <c r="K246" i="9"/>
  <c r="L246" i="9" s="1"/>
  <c r="K247" i="9"/>
  <c r="L247" i="9" s="1"/>
  <c r="K248" i="9"/>
  <c r="L248" i="9" s="1"/>
  <c r="L249" i="9"/>
  <c r="K250" i="9"/>
  <c r="L250" i="9"/>
  <c r="K251" i="9"/>
  <c r="L251" i="9"/>
  <c r="K252" i="9"/>
  <c r="L252" i="9"/>
  <c r="K253" i="9"/>
  <c r="L253" i="9"/>
  <c r="K254" i="9"/>
  <c r="L254" i="9"/>
  <c r="K255" i="9"/>
  <c r="L255" i="9"/>
  <c r="K256" i="9"/>
  <c r="L256" i="9"/>
  <c r="K257" i="9"/>
  <c r="L257" i="9"/>
  <c r="K258" i="9"/>
  <c r="L258" i="9"/>
  <c r="K259" i="9"/>
  <c r="L259" i="9"/>
  <c r="K260" i="9"/>
  <c r="L260" i="9"/>
  <c r="K261" i="9"/>
  <c r="L261" i="9"/>
  <c r="K262" i="9"/>
  <c r="L262" i="9"/>
  <c r="K263" i="9"/>
  <c r="L263" i="9"/>
  <c r="L264" i="9"/>
  <c r="K265" i="9"/>
  <c r="L265" i="9" s="1"/>
  <c r="K266" i="9"/>
  <c r="L266" i="9" s="1"/>
  <c r="K267" i="9"/>
  <c r="L267" i="9" s="1"/>
  <c r="K268" i="9"/>
  <c r="L268" i="9" s="1"/>
  <c r="K269" i="9"/>
  <c r="L269" i="9" s="1"/>
  <c r="K270" i="9"/>
  <c r="L270" i="9" s="1"/>
  <c r="K271" i="9"/>
  <c r="L271" i="9" s="1"/>
  <c r="K272" i="9"/>
  <c r="L272" i="9" s="1"/>
  <c r="K273" i="9"/>
  <c r="L273" i="9" s="1"/>
  <c r="K274" i="9"/>
  <c r="L274" i="9" s="1"/>
  <c r="K275" i="9"/>
  <c r="L275" i="9" s="1"/>
  <c r="K276" i="9"/>
  <c r="L276" i="9" s="1"/>
  <c r="K277" i="9"/>
  <c r="L277" i="9" s="1"/>
  <c r="K278" i="9"/>
  <c r="L278" i="9" s="1"/>
  <c r="L279" i="9"/>
  <c r="K280" i="9"/>
  <c r="L280" i="9"/>
  <c r="K281" i="9"/>
  <c r="L281" i="9"/>
  <c r="K282" i="9"/>
  <c r="L282" i="9"/>
  <c r="K283" i="9"/>
  <c r="L283" i="9"/>
  <c r="K284" i="9"/>
  <c r="L284" i="9"/>
  <c r="K285" i="9"/>
  <c r="L285" i="9"/>
  <c r="K286" i="9"/>
  <c r="L286" i="9"/>
  <c r="K287" i="9"/>
  <c r="L287" i="9"/>
  <c r="K288" i="9"/>
  <c r="L288" i="9"/>
  <c r="K289" i="9"/>
  <c r="L289" i="9"/>
  <c r="K290" i="9"/>
  <c r="L290" i="9"/>
  <c r="K291" i="9"/>
  <c r="L291" i="9"/>
  <c r="K292" i="9"/>
  <c r="L292" i="9"/>
  <c r="K293" i="9"/>
  <c r="L293" i="9"/>
  <c r="L294" i="9"/>
  <c r="K295" i="9"/>
  <c r="L295" i="9" s="1"/>
  <c r="K296" i="9"/>
  <c r="L296" i="9" s="1"/>
  <c r="K297" i="9"/>
  <c r="L297" i="9" s="1"/>
  <c r="K298" i="9"/>
  <c r="L298" i="9" s="1"/>
  <c r="K299" i="9"/>
  <c r="L299" i="9" s="1"/>
  <c r="K300" i="9"/>
  <c r="L300" i="9" s="1"/>
  <c r="K301" i="9"/>
  <c r="L301" i="9" s="1"/>
  <c r="K302" i="9"/>
  <c r="L302" i="9" s="1"/>
  <c r="K303" i="9"/>
  <c r="L303" i="9" s="1"/>
  <c r="K304" i="9"/>
  <c r="L304" i="9" s="1"/>
  <c r="K305" i="9"/>
  <c r="L305" i="9" s="1"/>
  <c r="K306" i="9"/>
  <c r="L306" i="9" s="1"/>
  <c r="K307" i="9"/>
  <c r="L307" i="9" s="1"/>
  <c r="K308" i="9"/>
  <c r="L308" i="9" s="1"/>
  <c r="L309" i="9"/>
  <c r="K310" i="9"/>
  <c r="L310" i="9"/>
  <c r="K311" i="9"/>
  <c r="L311" i="9"/>
  <c r="K312" i="9"/>
  <c r="L312" i="9"/>
  <c r="K313" i="9"/>
  <c r="L313" i="9"/>
  <c r="K314" i="9"/>
  <c r="L314" i="9"/>
  <c r="K315" i="9"/>
  <c r="L315" i="9"/>
  <c r="K316" i="9"/>
  <c r="L316" i="9"/>
  <c r="K317" i="9"/>
  <c r="L317" i="9"/>
  <c r="K318" i="9"/>
  <c r="L318" i="9"/>
  <c r="K319" i="9"/>
  <c r="L319" i="9"/>
  <c r="K320" i="9"/>
  <c r="L320" i="9"/>
  <c r="K321" i="9"/>
  <c r="L321" i="9"/>
  <c r="K322" i="9"/>
  <c r="L322" i="9"/>
  <c r="K323" i="9"/>
  <c r="L323" i="9"/>
  <c r="L324" i="9"/>
  <c r="K325" i="9"/>
  <c r="L325" i="9" s="1"/>
  <c r="K326" i="9"/>
  <c r="L326" i="9" s="1"/>
  <c r="K327" i="9"/>
  <c r="L327" i="9" s="1"/>
  <c r="K328" i="9"/>
  <c r="L328" i="9" s="1"/>
  <c r="K329" i="9"/>
  <c r="L329" i="9" s="1"/>
  <c r="K330" i="9"/>
  <c r="L330" i="9" s="1"/>
  <c r="K331" i="9"/>
  <c r="L331" i="9" s="1"/>
  <c r="K332" i="9"/>
  <c r="L332" i="9" s="1"/>
  <c r="K333" i="9"/>
  <c r="L333" i="9" s="1"/>
  <c r="K334" i="9"/>
  <c r="L334" i="9" s="1"/>
  <c r="K335" i="9"/>
  <c r="L335" i="9" s="1"/>
  <c r="K336" i="9"/>
  <c r="L336" i="9" s="1"/>
  <c r="K337" i="9"/>
  <c r="L337" i="9" s="1"/>
  <c r="K338" i="9"/>
  <c r="L338" i="9" s="1"/>
  <c r="L339" i="9"/>
  <c r="K340" i="9"/>
  <c r="L340" i="9"/>
  <c r="K341" i="9"/>
  <c r="L341" i="9"/>
  <c r="K342" i="9"/>
  <c r="L342" i="9"/>
  <c r="K343" i="9"/>
  <c r="L343" i="9"/>
  <c r="K344" i="9"/>
  <c r="L344" i="9"/>
  <c r="K345" i="9"/>
  <c r="L345" i="9"/>
  <c r="K346" i="9"/>
  <c r="L346" i="9"/>
  <c r="K347" i="9"/>
  <c r="L347" i="9"/>
  <c r="K348" i="9"/>
  <c r="L348" i="9"/>
  <c r="K349" i="9"/>
  <c r="L349" i="9"/>
  <c r="K350" i="9"/>
  <c r="L350" i="9"/>
  <c r="K351" i="9"/>
  <c r="L351" i="9"/>
  <c r="K352" i="9"/>
  <c r="L352" i="9"/>
  <c r="K353" i="9"/>
  <c r="L353" i="9"/>
  <c r="L354" i="9"/>
  <c r="L355" i="9"/>
  <c r="R355" i="9"/>
  <c r="Q355" i="9"/>
  <c r="P355" i="9"/>
  <c r="O355" i="9"/>
  <c r="N355" i="9"/>
  <c r="M355" i="9"/>
  <c r="R354" i="9"/>
  <c r="Q354" i="9"/>
  <c r="P354" i="9"/>
  <c r="O354" i="9"/>
  <c r="N354" i="9"/>
  <c r="M354" i="9"/>
  <c r="R353" i="9"/>
  <c r="Q353" i="9"/>
  <c r="P353" i="9"/>
  <c r="O353" i="9"/>
  <c r="N353" i="9"/>
  <c r="M353" i="9"/>
  <c r="R352" i="9"/>
  <c r="Q352" i="9"/>
  <c r="P352" i="9"/>
  <c r="O352" i="9"/>
  <c r="N352" i="9"/>
  <c r="M352" i="9"/>
  <c r="R351" i="9"/>
  <c r="Q351" i="9"/>
  <c r="P351" i="9"/>
  <c r="O351" i="9"/>
  <c r="N351" i="9"/>
  <c r="M351" i="9"/>
  <c r="R350" i="9"/>
  <c r="Q350" i="9"/>
  <c r="P350" i="9"/>
  <c r="O350" i="9"/>
  <c r="N350" i="9"/>
  <c r="M350" i="9"/>
  <c r="R349" i="9"/>
  <c r="Q349" i="9"/>
  <c r="P349" i="9"/>
  <c r="O349" i="9"/>
  <c r="N349" i="9"/>
  <c r="M349" i="9"/>
  <c r="R348" i="9"/>
  <c r="Q348" i="9"/>
  <c r="P348" i="9"/>
  <c r="O348" i="9"/>
  <c r="N348" i="9"/>
  <c r="M348" i="9"/>
  <c r="R347" i="9"/>
  <c r="Q347" i="9"/>
  <c r="P347" i="9"/>
  <c r="O347" i="9"/>
  <c r="N347" i="9"/>
  <c r="M347" i="9"/>
  <c r="R346" i="9"/>
  <c r="Q346" i="9"/>
  <c r="P346" i="9"/>
  <c r="O346" i="9"/>
  <c r="N346" i="9"/>
  <c r="M346" i="9"/>
  <c r="R345" i="9"/>
  <c r="Q345" i="9"/>
  <c r="P345" i="9"/>
  <c r="O345" i="9"/>
  <c r="N345" i="9"/>
  <c r="M345" i="9"/>
  <c r="R344" i="9"/>
  <c r="Q344" i="9"/>
  <c r="P344" i="9"/>
  <c r="O344" i="9"/>
  <c r="N344" i="9"/>
  <c r="M344" i="9"/>
  <c r="R343" i="9"/>
  <c r="Q343" i="9"/>
  <c r="P343" i="9"/>
  <c r="O343" i="9"/>
  <c r="N343" i="9"/>
  <c r="M343" i="9"/>
  <c r="R342" i="9"/>
  <c r="Q342" i="9"/>
  <c r="P342" i="9"/>
  <c r="O342" i="9"/>
  <c r="N342" i="9"/>
  <c r="M342" i="9"/>
  <c r="R341" i="9"/>
  <c r="Q341" i="9"/>
  <c r="P341" i="9"/>
  <c r="O341" i="9"/>
  <c r="N341" i="9"/>
  <c r="M341" i="9"/>
  <c r="R340" i="9"/>
  <c r="Q340" i="9"/>
  <c r="P340" i="9"/>
  <c r="O340" i="9"/>
  <c r="N340" i="9"/>
  <c r="M340" i="9"/>
  <c r="R339" i="9"/>
  <c r="Q339" i="9"/>
  <c r="P339" i="9"/>
  <c r="O339" i="9"/>
  <c r="N339" i="9"/>
  <c r="M339" i="9"/>
  <c r="Q338" i="9"/>
  <c r="O338" i="9"/>
  <c r="M338" i="9"/>
  <c r="Q337" i="9"/>
  <c r="O337" i="9"/>
  <c r="M337" i="9"/>
  <c r="Q336" i="9"/>
  <c r="O336" i="9"/>
  <c r="M336" i="9"/>
  <c r="Q335" i="9"/>
  <c r="O335" i="9"/>
  <c r="M335" i="9"/>
  <c r="Q334" i="9"/>
  <c r="O334" i="9"/>
  <c r="M334" i="9"/>
  <c r="Q333" i="9"/>
  <c r="O333" i="9"/>
  <c r="M333" i="9"/>
  <c r="Q332" i="9"/>
  <c r="O332" i="9"/>
  <c r="M332" i="9"/>
  <c r="Q331" i="9"/>
  <c r="O331" i="9"/>
  <c r="M331" i="9"/>
  <c r="Q330" i="9"/>
  <c r="O330" i="9"/>
  <c r="M330" i="9"/>
  <c r="Q329" i="9"/>
  <c r="O329" i="9"/>
  <c r="M329" i="9"/>
  <c r="Q328" i="9"/>
  <c r="O328" i="9"/>
  <c r="M328" i="9"/>
  <c r="Q327" i="9"/>
  <c r="O327" i="9"/>
  <c r="M327" i="9"/>
  <c r="Q326" i="9"/>
  <c r="O326" i="9"/>
  <c r="M326" i="9"/>
  <c r="Q325" i="9"/>
  <c r="O325" i="9"/>
  <c r="M325" i="9"/>
  <c r="R324" i="9"/>
  <c r="Q324" i="9"/>
  <c r="P324" i="9"/>
  <c r="O324" i="9"/>
  <c r="N324" i="9"/>
  <c r="M324" i="9"/>
  <c r="R323" i="9"/>
  <c r="Q323" i="9"/>
  <c r="P323" i="9"/>
  <c r="O323" i="9"/>
  <c r="N323" i="9"/>
  <c r="M323" i="9"/>
  <c r="R322" i="9"/>
  <c r="Q322" i="9"/>
  <c r="P322" i="9"/>
  <c r="O322" i="9"/>
  <c r="N322" i="9"/>
  <c r="M322" i="9"/>
  <c r="R321" i="9"/>
  <c r="Q321" i="9"/>
  <c r="P321" i="9"/>
  <c r="O321" i="9"/>
  <c r="N321" i="9"/>
  <c r="M321" i="9"/>
  <c r="R320" i="9"/>
  <c r="Q320" i="9"/>
  <c r="P320" i="9"/>
  <c r="O320" i="9"/>
  <c r="N320" i="9"/>
  <c r="M320" i="9"/>
  <c r="R319" i="9"/>
  <c r="Q319" i="9"/>
  <c r="P319" i="9"/>
  <c r="O319" i="9"/>
  <c r="N319" i="9"/>
  <c r="M319" i="9"/>
  <c r="R318" i="9"/>
  <c r="Q318" i="9"/>
  <c r="P318" i="9"/>
  <c r="O318" i="9"/>
  <c r="N318" i="9"/>
  <c r="M318" i="9"/>
  <c r="R317" i="9"/>
  <c r="Q317" i="9"/>
  <c r="P317" i="9"/>
  <c r="O317" i="9"/>
  <c r="N317" i="9"/>
  <c r="M317" i="9"/>
  <c r="R316" i="9"/>
  <c r="Q316" i="9"/>
  <c r="P316" i="9"/>
  <c r="O316" i="9"/>
  <c r="N316" i="9"/>
  <c r="M316" i="9"/>
  <c r="R315" i="9"/>
  <c r="Q315" i="9"/>
  <c r="P315" i="9"/>
  <c r="O315" i="9"/>
  <c r="N315" i="9"/>
  <c r="M315" i="9"/>
  <c r="R314" i="9"/>
  <c r="Q314" i="9"/>
  <c r="P314" i="9"/>
  <c r="O314" i="9"/>
  <c r="N314" i="9"/>
  <c r="M314" i="9"/>
  <c r="R313" i="9"/>
  <c r="Q313" i="9"/>
  <c r="P313" i="9"/>
  <c r="O313" i="9"/>
  <c r="N313" i="9"/>
  <c r="M313" i="9"/>
  <c r="R312" i="9"/>
  <c r="Q312" i="9"/>
  <c r="P312" i="9"/>
  <c r="O312" i="9"/>
  <c r="N312" i="9"/>
  <c r="M312" i="9"/>
  <c r="R311" i="9"/>
  <c r="Q311" i="9"/>
  <c r="P311" i="9"/>
  <c r="O311" i="9"/>
  <c r="N311" i="9"/>
  <c r="M311" i="9"/>
  <c r="R310" i="9"/>
  <c r="Q310" i="9"/>
  <c r="P310" i="9"/>
  <c r="O310" i="9"/>
  <c r="N310" i="9"/>
  <c r="M310" i="9"/>
  <c r="R309" i="9"/>
  <c r="Q309" i="9"/>
  <c r="P309" i="9"/>
  <c r="O309" i="9"/>
  <c r="N309" i="9"/>
  <c r="M309" i="9"/>
  <c r="R308" i="9"/>
  <c r="Q308" i="9"/>
  <c r="P308" i="9"/>
  <c r="O308" i="9"/>
  <c r="N308" i="9"/>
  <c r="M308" i="9"/>
  <c r="R307" i="9"/>
  <c r="Q307" i="9"/>
  <c r="P307" i="9"/>
  <c r="O307" i="9"/>
  <c r="N307" i="9"/>
  <c r="M307" i="9"/>
  <c r="R306" i="9"/>
  <c r="Q306" i="9"/>
  <c r="P306" i="9"/>
  <c r="O306" i="9"/>
  <c r="N306" i="9"/>
  <c r="M306" i="9"/>
  <c r="R305" i="9"/>
  <c r="Q305" i="9"/>
  <c r="P305" i="9"/>
  <c r="O305" i="9"/>
  <c r="N305" i="9"/>
  <c r="M305" i="9"/>
  <c r="R304" i="9"/>
  <c r="Q304" i="9"/>
  <c r="P304" i="9"/>
  <c r="O304" i="9"/>
  <c r="N304" i="9"/>
  <c r="M304" i="9"/>
  <c r="R303" i="9"/>
  <c r="Q303" i="9"/>
  <c r="P303" i="9"/>
  <c r="O303" i="9"/>
  <c r="N303" i="9"/>
  <c r="M303" i="9"/>
  <c r="R302" i="9"/>
  <c r="Q302" i="9"/>
  <c r="P302" i="9"/>
  <c r="O302" i="9"/>
  <c r="N302" i="9"/>
  <c r="M302" i="9"/>
  <c r="R301" i="9"/>
  <c r="Q301" i="9"/>
  <c r="P301" i="9"/>
  <c r="O301" i="9"/>
  <c r="N301" i="9"/>
  <c r="M301" i="9"/>
  <c r="R300" i="9"/>
  <c r="Q300" i="9"/>
  <c r="P300" i="9"/>
  <c r="O300" i="9"/>
  <c r="N300" i="9"/>
  <c r="M300" i="9"/>
  <c r="R299" i="9"/>
  <c r="Q299" i="9"/>
  <c r="P299" i="9"/>
  <c r="O299" i="9"/>
  <c r="N299" i="9"/>
  <c r="M299" i="9"/>
  <c r="R298" i="9"/>
  <c r="Q298" i="9"/>
  <c r="P298" i="9"/>
  <c r="O298" i="9"/>
  <c r="N298" i="9"/>
  <c r="M298" i="9"/>
  <c r="R297" i="9"/>
  <c r="Q297" i="9"/>
  <c r="P297" i="9"/>
  <c r="O297" i="9"/>
  <c r="N297" i="9"/>
  <c r="M297" i="9"/>
  <c r="R296" i="9"/>
  <c r="Q296" i="9"/>
  <c r="P296" i="9"/>
  <c r="O296" i="9"/>
  <c r="N296" i="9"/>
  <c r="M296" i="9"/>
  <c r="R295" i="9"/>
  <c r="Q295" i="9"/>
  <c r="P295" i="9"/>
  <c r="O295" i="9"/>
  <c r="N295" i="9"/>
  <c r="M295" i="9"/>
  <c r="R294" i="9"/>
  <c r="Q294" i="9"/>
  <c r="P294" i="9"/>
  <c r="O294" i="9"/>
  <c r="N294" i="9"/>
  <c r="M294" i="9"/>
  <c r="R293" i="9"/>
  <c r="Q293" i="9"/>
  <c r="P293" i="9"/>
  <c r="O293" i="9"/>
  <c r="N293" i="9"/>
  <c r="M293" i="9"/>
  <c r="R292" i="9"/>
  <c r="Q292" i="9"/>
  <c r="P292" i="9"/>
  <c r="O292" i="9"/>
  <c r="N292" i="9"/>
  <c r="M292" i="9"/>
  <c r="R291" i="9"/>
  <c r="Q291" i="9"/>
  <c r="P291" i="9"/>
  <c r="O291" i="9"/>
  <c r="N291" i="9"/>
  <c r="M291" i="9"/>
  <c r="R290" i="9"/>
  <c r="Q290" i="9"/>
  <c r="P290" i="9"/>
  <c r="O290" i="9"/>
  <c r="N290" i="9"/>
  <c r="M290" i="9"/>
  <c r="R289" i="9"/>
  <c r="Q289" i="9"/>
  <c r="P289" i="9"/>
  <c r="O289" i="9"/>
  <c r="N289" i="9"/>
  <c r="M289" i="9"/>
  <c r="R288" i="9"/>
  <c r="Q288" i="9"/>
  <c r="P288" i="9"/>
  <c r="O288" i="9"/>
  <c r="N288" i="9"/>
  <c r="M288" i="9"/>
  <c r="R287" i="9"/>
  <c r="Q287" i="9"/>
  <c r="P287" i="9"/>
  <c r="O287" i="9"/>
  <c r="N287" i="9"/>
  <c r="M287" i="9"/>
  <c r="R286" i="9"/>
  <c r="Q286" i="9"/>
  <c r="P286" i="9"/>
  <c r="O286" i="9"/>
  <c r="N286" i="9"/>
  <c r="M286" i="9"/>
  <c r="R285" i="9"/>
  <c r="Q285" i="9"/>
  <c r="P285" i="9"/>
  <c r="O285" i="9"/>
  <c r="N285" i="9"/>
  <c r="M285" i="9"/>
  <c r="R284" i="9"/>
  <c r="Q284" i="9"/>
  <c r="P284" i="9"/>
  <c r="O284" i="9"/>
  <c r="N284" i="9"/>
  <c r="M284" i="9"/>
  <c r="R283" i="9"/>
  <c r="Q283" i="9"/>
  <c r="P283" i="9"/>
  <c r="O283" i="9"/>
  <c r="N283" i="9"/>
  <c r="M283" i="9"/>
  <c r="R282" i="9"/>
  <c r="Q282" i="9"/>
  <c r="P282" i="9"/>
  <c r="O282" i="9"/>
  <c r="N282" i="9"/>
  <c r="M282" i="9"/>
  <c r="R281" i="9"/>
  <c r="Q281" i="9"/>
  <c r="P281" i="9"/>
  <c r="O281" i="9"/>
  <c r="N281" i="9"/>
  <c r="M281" i="9"/>
  <c r="R280" i="9"/>
  <c r="Q280" i="9"/>
  <c r="P280" i="9"/>
  <c r="O280" i="9"/>
  <c r="N280" i="9"/>
  <c r="M280" i="9"/>
  <c r="R279" i="9"/>
  <c r="Q279" i="9"/>
  <c r="P279" i="9"/>
  <c r="O279" i="9"/>
  <c r="N279" i="9"/>
  <c r="M279" i="9"/>
  <c r="R278" i="9"/>
  <c r="Q278" i="9"/>
  <c r="P278" i="9"/>
  <c r="O278" i="9"/>
  <c r="N278" i="9"/>
  <c r="M278" i="9"/>
  <c r="R277" i="9"/>
  <c r="Q277" i="9"/>
  <c r="P277" i="9"/>
  <c r="O277" i="9"/>
  <c r="N277" i="9"/>
  <c r="M277" i="9"/>
  <c r="R276" i="9"/>
  <c r="Q276" i="9"/>
  <c r="P276" i="9"/>
  <c r="O276" i="9"/>
  <c r="N276" i="9"/>
  <c r="M276" i="9"/>
  <c r="R275" i="9"/>
  <c r="Q275" i="9"/>
  <c r="P275" i="9"/>
  <c r="O275" i="9"/>
  <c r="N275" i="9"/>
  <c r="M275" i="9"/>
  <c r="R274" i="9"/>
  <c r="Q274" i="9"/>
  <c r="P274" i="9"/>
  <c r="O274" i="9"/>
  <c r="N274" i="9"/>
  <c r="M274" i="9"/>
  <c r="R273" i="9"/>
  <c r="Q273" i="9"/>
  <c r="P273" i="9"/>
  <c r="O273" i="9"/>
  <c r="N273" i="9"/>
  <c r="M273" i="9"/>
  <c r="R272" i="9"/>
  <c r="Q272" i="9"/>
  <c r="P272" i="9"/>
  <c r="O272" i="9"/>
  <c r="N272" i="9"/>
  <c r="M272" i="9"/>
  <c r="R271" i="9"/>
  <c r="Q271" i="9"/>
  <c r="P271" i="9"/>
  <c r="O271" i="9"/>
  <c r="N271" i="9"/>
  <c r="M271" i="9"/>
  <c r="R270" i="9"/>
  <c r="Q270" i="9"/>
  <c r="P270" i="9"/>
  <c r="O270" i="9"/>
  <c r="N270" i="9"/>
  <c r="M270" i="9"/>
  <c r="R269" i="9"/>
  <c r="Q269" i="9"/>
  <c r="P269" i="9"/>
  <c r="O269" i="9"/>
  <c r="N269" i="9"/>
  <c r="M269" i="9"/>
  <c r="R268" i="9"/>
  <c r="Q268" i="9"/>
  <c r="P268" i="9"/>
  <c r="O268" i="9"/>
  <c r="N268" i="9"/>
  <c r="M268" i="9"/>
  <c r="R267" i="9"/>
  <c r="Q267" i="9"/>
  <c r="P267" i="9"/>
  <c r="O267" i="9"/>
  <c r="N267" i="9"/>
  <c r="M267" i="9"/>
  <c r="R266" i="9"/>
  <c r="Q266" i="9"/>
  <c r="P266" i="9"/>
  <c r="O266" i="9"/>
  <c r="N266" i="9"/>
  <c r="M266" i="9"/>
  <c r="R265" i="9"/>
  <c r="Q265" i="9"/>
  <c r="P265" i="9"/>
  <c r="O265" i="9"/>
  <c r="N265" i="9"/>
  <c r="M265" i="9"/>
  <c r="R264" i="9"/>
  <c r="Q264" i="9"/>
  <c r="P264" i="9"/>
  <c r="O264" i="9"/>
  <c r="N264" i="9"/>
  <c r="M264" i="9"/>
  <c r="R263" i="9"/>
  <c r="Q263" i="9"/>
  <c r="P263" i="9"/>
  <c r="O263" i="9"/>
  <c r="N263" i="9"/>
  <c r="M263" i="9"/>
  <c r="R262" i="9"/>
  <c r="Q262" i="9"/>
  <c r="P262" i="9"/>
  <c r="O262" i="9"/>
  <c r="N262" i="9"/>
  <c r="M262" i="9"/>
  <c r="R261" i="9"/>
  <c r="Q261" i="9"/>
  <c r="P261" i="9"/>
  <c r="O261" i="9"/>
  <c r="N261" i="9"/>
  <c r="M261" i="9"/>
  <c r="R260" i="9"/>
  <c r="Q260" i="9"/>
  <c r="P260" i="9"/>
  <c r="O260" i="9"/>
  <c r="N260" i="9"/>
  <c r="M260" i="9"/>
  <c r="R259" i="9"/>
  <c r="Q259" i="9"/>
  <c r="P259" i="9"/>
  <c r="O259" i="9"/>
  <c r="N259" i="9"/>
  <c r="M259" i="9"/>
  <c r="R258" i="9"/>
  <c r="Q258" i="9"/>
  <c r="P258" i="9"/>
  <c r="O258" i="9"/>
  <c r="N258" i="9"/>
  <c r="M258" i="9"/>
  <c r="R257" i="9"/>
  <c r="Q257" i="9"/>
  <c r="P257" i="9"/>
  <c r="O257" i="9"/>
  <c r="N257" i="9"/>
  <c r="M257" i="9"/>
  <c r="R256" i="9"/>
  <c r="Q256" i="9"/>
  <c r="P256" i="9"/>
  <c r="O256" i="9"/>
  <c r="N256" i="9"/>
  <c r="M256" i="9"/>
  <c r="R255" i="9"/>
  <c r="Q255" i="9"/>
  <c r="P255" i="9"/>
  <c r="O255" i="9"/>
  <c r="N255" i="9"/>
  <c r="M255" i="9"/>
  <c r="R254" i="9"/>
  <c r="Q254" i="9"/>
  <c r="P254" i="9"/>
  <c r="O254" i="9"/>
  <c r="N254" i="9"/>
  <c r="M254" i="9"/>
  <c r="R253" i="9"/>
  <c r="Q253" i="9"/>
  <c r="P253" i="9"/>
  <c r="O253" i="9"/>
  <c r="N253" i="9"/>
  <c r="M253" i="9"/>
  <c r="R252" i="9"/>
  <c r="Q252" i="9"/>
  <c r="P252" i="9"/>
  <c r="O252" i="9"/>
  <c r="N252" i="9"/>
  <c r="M252" i="9"/>
  <c r="R251" i="9"/>
  <c r="Q251" i="9"/>
  <c r="P251" i="9"/>
  <c r="O251" i="9"/>
  <c r="N251" i="9"/>
  <c r="M251" i="9"/>
  <c r="R250" i="9"/>
  <c r="Q250" i="9"/>
  <c r="P250" i="9"/>
  <c r="O250" i="9"/>
  <c r="N250" i="9"/>
  <c r="M250" i="9"/>
  <c r="R249" i="9"/>
  <c r="Q249" i="9"/>
  <c r="P249" i="9"/>
  <c r="O249" i="9"/>
  <c r="N249" i="9"/>
  <c r="M249" i="9"/>
  <c r="R248" i="9"/>
  <c r="Q248" i="9"/>
  <c r="P248" i="9"/>
  <c r="O248" i="9"/>
  <c r="N248" i="9"/>
  <c r="M248" i="9"/>
  <c r="R247" i="9"/>
  <c r="Q247" i="9"/>
  <c r="P247" i="9"/>
  <c r="O247" i="9"/>
  <c r="N247" i="9"/>
  <c r="M247" i="9"/>
  <c r="R246" i="9"/>
  <c r="Q246" i="9"/>
  <c r="P246" i="9"/>
  <c r="O246" i="9"/>
  <c r="N246" i="9"/>
  <c r="M246" i="9"/>
  <c r="R245" i="9"/>
  <c r="Q245" i="9"/>
  <c r="P245" i="9"/>
  <c r="O245" i="9"/>
  <c r="N245" i="9"/>
  <c r="M245" i="9"/>
  <c r="R244" i="9"/>
  <c r="Q244" i="9"/>
  <c r="P244" i="9"/>
  <c r="O244" i="9"/>
  <c r="N244" i="9"/>
  <c r="M244" i="9"/>
  <c r="R243" i="9"/>
  <c r="Q243" i="9"/>
  <c r="P243" i="9"/>
  <c r="O243" i="9"/>
  <c r="N243" i="9"/>
  <c r="M243" i="9"/>
  <c r="R242" i="9"/>
  <c r="Q242" i="9"/>
  <c r="P242" i="9"/>
  <c r="O242" i="9"/>
  <c r="N242" i="9"/>
  <c r="M242" i="9"/>
  <c r="R241" i="9"/>
  <c r="Q241" i="9"/>
  <c r="P241" i="9"/>
  <c r="O241" i="9"/>
  <c r="N241" i="9"/>
  <c r="M241" i="9"/>
  <c r="R240" i="9"/>
  <c r="Q240" i="9"/>
  <c r="P240" i="9"/>
  <c r="O240" i="9"/>
  <c r="N240" i="9"/>
  <c r="M240" i="9"/>
  <c r="R239" i="9"/>
  <c r="Q239" i="9"/>
  <c r="P239" i="9"/>
  <c r="O239" i="9"/>
  <c r="N239" i="9"/>
  <c r="M239" i="9"/>
  <c r="R238" i="9"/>
  <c r="Q238" i="9"/>
  <c r="P238" i="9"/>
  <c r="O238" i="9"/>
  <c r="N238" i="9"/>
  <c r="M238" i="9"/>
  <c r="R237" i="9"/>
  <c r="Q237" i="9"/>
  <c r="P237" i="9"/>
  <c r="O237" i="9"/>
  <c r="N237" i="9"/>
  <c r="M237" i="9"/>
  <c r="R236" i="9"/>
  <c r="Q236" i="9"/>
  <c r="P236" i="9"/>
  <c r="O236" i="9"/>
  <c r="N236" i="9"/>
  <c r="M236" i="9"/>
  <c r="R235" i="9"/>
  <c r="Q235" i="9"/>
  <c r="P235" i="9"/>
  <c r="O235" i="9"/>
  <c r="N235" i="9"/>
  <c r="M235" i="9"/>
  <c r="R234" i="9"/>
  <c r="Q234" i="9"/>
  <c r="P234" i="9"/>
  <c r="O234" i="9"/>
  <c r="N234" i="9"/>
  <c r="M234" i="9"/>
  <c r="R233" i="9"/>
  <c r="Q233" i="9"/>
  <c r="P233" i="9"/>
  <c r="O233" i="9"/>
  <c r="N233" i="9"/>
  <c r="M233" i="9"/>
  <c r="R232" i="9"/>
  <c r="Q232" i="9"/>
  <c r="P232" i="9"/>
  <c r="O232" i="9"/>
  <c r="N232" i="9"/>
  <c r="M232" i="9"/>
  <c r="R231" i="9"/>
  <c r="Q231" i="9"/>
  <c r="P231" i="9"/>
  <c r="O231" i="9"/>
  <c r="N231" i="9"/>
  <c r="M231" i="9"/>
  <c r="R230" i="9"/>
  <c r="Q230" i="9"/>
  <c r="P230" i="9"/>
  <c r="O230" i="9"/>
  <c r="N230" i="9"/>
  <c r="M230" i="9"/>
  <c r="R229" i="9"/>
  <c r="Q229" i="9"/>
  <c r="P229" i="9"/>
  <c r="O229" i="9"/>
  <c r="N229" i="9"/>
  <c r="M229" i="9"/>
  <c r="R228" i="9"/>
  <c r="Q228" i="9"/>
  <c r="P228" i="9"/>
  <c r="O228" i="9"/>
  <c r="N228" i="9"/>
  <c r="M228" i="9"/>
  <c r="R227" i="9"/>
  <c r="Q227" i="9"/>
  <c r="P227" i="9"/>
  <c r="O227" i="9"/>
  <c r="N227" i="9"/>
  <c r="M227" i="9"/>
  <c r="R226" i="9"/>
  <c r="Q226" i="9"/>
  <c r="P226" i="9"/>
  <c r="O226" i="9"/>
  <c r="N226" i="9"/>
  <c r="M226" i="9"/>
  <c r="R225" i="9"/>
  <c r="Q225" i="9"/>
  <c r="P225" i="9"/>
  <c r="O225" i="9"/>
  <c r="N225" i="9"/>
  <c r="M225" i="9"/>
  <c r="R224" i="9"/>
  <c r="Q224" i="9"/>
  <c r="P224" i="9"/>
  <c r="O224" i="9"/>
  <c r="N224" i="9"/>
  <c r="M224" i="9"/>
  <c r="R223" i="9"/>
  <c r="Q223" i="9"/>
  <c r="P223" i="9"/>
  <c r="O223" i="9"/>
  <c r="N223" i="9"/>
  <c r="M223" i="9"/>
  <c r="R222" i="9"/>
  <c r="Q222" i="9"/>
  <c r="P222" i="9"/>
  <c r="O222" i="9"/>
  <c r="N222" i="9"/>
  <c r="M222" i="9"/>
  <c r="R221" i="9"/>
  <c r="Q221" i="9"/>
  <c r="P221" i="9"/>
  <c r="O221" i="9"/>
  <c r="N221" i="9"/>
  <c r="M221" i="9"/>
  <c r="R220" i="9"/>
  <c r="Q220" i="9"/>
  <c r="P220" i="9"/>
  <c r="O220" i="9"/>
  <c r="N220" i="9"/>
  <c r="M220" i="9"/>
  <c r="R219" i="9"/>
  <c r="Q219" i="9"/>
  <c r="P219" i="9"/>
  <c r="O219" i="9"/>
  <c r="N219" i="9"/>
  <c r="M219" i="9"/>
  <c r="R218" i="9"/>
  <c r="Q218" i="9"/>
  <c r="P218" i="9"/>
  <c r="O218" i="9"/>
  <c r="N218" i="9"/>
  <c r="M218" i="9"/>
  <c r="R217" i="9"/>
  <c r="Q217" i="9"/>
  <c r="P217" i="9"/>
  <c r="O217" i="9"/>
  <c r="N217" i="9"/>
  <c r="M217" i="9"/>
  <c r="R216" i="9"/>
  <c r="Q216" i="9"/>
  <c r="P216" i="9"/>
  <c r="O216" i="9"/>
  <c r="N216" i="9"/>
  <c r="M216" i="9"/>
  <c r="R215" i="9"/>
  <c r="Q215" i="9"/>
  <c r="P215" i="9"/>
  <c r="O215" i="9"/>
  <c r="N215" i="9"/>
  <c r="M215" i="9"/>
  <c r="R214" i="9"/>
  <c r="Q214" i="9"/>
  <c r="P214" i="9"/>
  <c r="O214" i="9"/>
  <c r="N214" i="9"/>
  <c r="M214" i="9"/>
  <c r="R213" i="9"/>
  <c r="Q213" i="9"/>
  <c r="P213" i="9"/>
  <c r="O213" i="9"/>
  <c r="N213" i="9"/>
  <c r="M213" i="9"/>
  <c r="R212" i="9"/>
  <c r="Q212" i="9"/>
  <c r="P212" i="9"/>
  <c r="O212" i="9"/>
  <c r="N212" i="9"/>
  <c r="M212" i="9"/>
  <c r="R211" i="9"/>
  <c r="Q211" i="9"/>
  <c r="P211" i="9"/>
  <c r="O211" i="9"/>
  <c r="N211" i="9"/>
  <c r="M211" i="9"/>
  <c r="R210" i="9"/>
  <c r="Q210" i="9"/>
  <c r="P210" i="9"/>
  <c r="O210" i="9"/>
  <c r="N210" i="9"/>
  <c r="M210" i="9"/>
  <c r="R209" i="9"/>
  <c r="Q209" i="9"/>
  <c r="P209" i="9"/>
  <c r="O209" i="9"/>
  <c r="N209" i="9"/>
  <c r="M209" i="9"/>
  <c r="R208" i="9"/>
  <c r="Q208" i="9"/>
  <c r="P208" i="9"/>
  <c r="O208" i="9"/>
  <c r="N208" i="9"/>
  <c r="M208" i="9"/>
  <c r="R207" i="9"/>
  <c r="Q207" i="9"/>
  <c r="P207" i="9"/>
  <c r="O207" i="9"/>
  <c r="N207" i="9"/>
  <c r="M207" i="9"/>
  <c r="R206" i="9"/>
  <c r="Q206" i="9"/>
  <c r="P206" i="9"/>
  <c r="O206" i="9"/>
  <c r="N206" i="9"/>
  <c r="M206" i="9"/>
  <c r="R205" i="9"/>
  <c r="Q205" i="9"/>
  <c r="P205" i="9"/>
  <c r="O205" i="9"/>
  <c r="N205" i="9"/>
  <c r="M205" i="9"/>
  <c r="R204" i="9"/>
  <c r="Q204" i="9"/>
  <c r="P204" i="9"/>
  <c r="O204" i="9"/>
  <c r="N204" i="9"/>
  <c r="M204" i="9"/>
  <c r="R203" i="9"/>
  <c r="Q203" i="9"/>
  <c r="P203" i="9"/>
  <c r="O203" i="9"/>
  <c r="N203" i="9"/>
  <c r="M203" i="9"/>
  <c r="R202" i="9"/>
  <c r="Q202" i="9"/>
  <c r="P202" i="9"/>
  <c r="O202" i="9"/>
  <c r="N202" i="9"/>
  <c r="M202" i="9"/>
  <c r="R201" i="9"/>
  <c r="Q201" i="9"/>
  <c r="P201" i="9"/>
  <c r="O201" i="9"/>
  <c r="N201" i="9"/>
  <c r="M201" i="9"/>
  <c r="R200" i="9"/>
  <c r="Q200" i="9"/>
  <c r="P200" i="9"/>
  <c r="O200" i="9"/>
  <c r="N200" i="9"/>
  <c r="M200" i="9"/>
  <c r="R199" i="9"/>
  <c r="Q199" i="9"/>
  <c r="P199" i="9"/>
  <c r="O199" i="9"/>
  <c r="N199" i="9"/>
  <c r="M199" i="9"/>
  <c r="R198" i="9"/>
  <c r="Q198" i="9"/>
  <c r="P198" i="9"/>
  <c r="O198" i="9"/>
  <c r="N198" i="9"/>
  <c r="M198" i="9"/>
  <c r="R197" i="9"/>
  <c r="Q197" i="9"/>
  <c r="P197" i="9"/>
  <c r="O197" i="9"/>
  <c r="N197" i="9"/>
  <c r="M197" i="9"/>
  <c r="R196" i="9"/>
  <c r="Q196" i="9"/>
  <c r="P196" i="9"/>
  <c r="O196" i="9"/>
  <c r="N196" i="9"/>
  <c r="M196" i="9"/>
  <c r="R195" i="9"/>
  <c r="Q195" i="9"/>
  <c r="P195" i="9"/>
  <c r="O195" i="9"/>
  <c r="N195" i="9"/>
  <c r="M195" i="9"/>
  <c r="R194" i="9"/>
  <c r="Q194" i="9"/>
  <c r="P194" i="9"/>
  <c r="O194" i="9"/>
  <c r="N194" i="9"/>
  <c r="M194" i="9"/>
  <c r="R193" i="9"/>
  <c r="Q193" i="9"/>
  <c r="P193" i="9"/>
  <c r="O193" i="9"/>
  <c r="N193" i="9"/>
  <c r="M193" i="9"/>
  <c r="R192" i="9"/>
  <c r="Q192" i="9"/>
  <c r="P192" i="9"/>
  <c r="O192" i="9"/>
  <c r="N192" i="9"/>
  <c r="M192" i="9"/>
  <c r="R191" i="9"/>
  <c r="Q191" i="9"/>
  <c r="P191" i="9"/>
  <c r="O191" i="9"/>
  <c r="N191" i="9"/>
  <c r="M191" i="9"/>
  <c r="R190" i="9"/>
  <c r="Q190" i="9"/>
  <c r="P190" i="9"/>
  <c r="O190" i="9"/>
  <c r="N190" i="9"/>
  <c r="M190" i="9"/>
  <c r="R189" i="9"/>
  <c r="Q189" i="9"/>
  <c r="P189" i="9"/>
  <c r="O189" i="9"/>
  <c r="N189" i="9"/>
  <c r="M189" i="9"/>
  <c r="R188" i="9"/>
  <c r="Q188" i="9"/>
  <c r="P188" i="9"/>
  <c r="O188" i="9"/>
  <c r="N188" i="9"/>
  <c r="M188" i="9"/>
  <c r="R187" i="9"/>
  <c r="Q187" i="9"/>
  <c r="P187" i="9"/>
  <c r="O187" i="9"/>
  <c r="N187" i="9"/>
  <c r="M187" i="9"/>
  <c r="R186" i="9"/>
  <c r="Q186" i="9"/>
  <c r="P186" i="9"/>
  <c r="O186" i="9"/>
  <c r="N186" i="9"/>
  <c r="M186" i="9"/>
  <c r="R185" i="9"/>
  <c r="Q185" i="9"/>
  <c r="P185" i="9"/>
  <c r="O185" i="9"/>
  <c r="N185" i="9"/>
  <c r="M185" i="9"/>
  <c r="R184" i="9"/>
  <c r="Q184" i="9"/>
  <c r="P184" i="9"/>
  <c r="O184" i="9"/>
  <c r="N184" i="9"/>
  <c r="M184" i="9"/>
  <c r="R183" i="9"/>
  <c r="Q183" i="9"/>
  <c r="P183" i="9"/>
  <c r="O183" i="9"/>
  <c r="N183" i="9"/>
  <c r="M183" i="9"/>
  <c r="R182" i="9"/>
  <c r="Q182" i="9"/>
  <c r="P182" i="9"/>
  <c r="O182" i="9"/>
  <c r="N182" i="9"/>
  <c r="M182" i="9"/>
  <c r="R181" i="9"/>
  <c r="Q181" i="9"/>
  <c r="P181" i="9"/>
  <c r="O181" i="9"/>
  <c r="N181" i="9"/>
  <c r="M181" i="9"/>
  <c r="R180" i="9"/>
  <c r="Q180" i="9"/>
  <c r="P180" i="9"/>
  <c r="O180" i="9"/>
  <c r="N180" i="9"/>
  <c r="M180" i="9"/>
  <c r="U2" i="9"/>
  <c r="A360" i="9" s="1"/>
  <c r="A180" i="9"/>
  <c r="R179" i="9"/>
  <c r="Q179" i="9"/>
  <c r="P179" i="9"/>
  <c r="O179" i="9"/>
  <c r="N179" i="9"/>
  <c r="M179" i="9"/>
  <c r="R178" i="9"/>
  <c r="Q178" i="9"/>
  <c r="P178" i="9"/>
  <c r="O178" i="9"/>
  <c r="N178" i="9"/>
  <c r="M178" i="9"/>
  <c r="R177" i="9"/>
  <c r="Q177" i="9"/>
  <c r="P177" i="9"/>
  <c r="O177" i="9"/>
  <c r="N177" i="9"/>
  <c r="M177" i="9"/>
  <c r="R176" i="9"/>
  <c r="Q176" i="9"/>
  <c r="P176" i="9"/>
  <c r="O176" i="9"/>
  <c r="N176" i="9"/>
  <c r="M176" i="9"/>
  <c r="R175" i="9"/>
  <c r="Q175" i="9"/>
  <c r="P175" i="9"/>
  <c r="O175" i="9"/>
  <c r="N175" i="9"/>
  <c r="M175" i="9"/>
  <c r="R174" i="9"/>
  <c r="Q174" i="9"/>
  <c r="P174" i="9"/>
  <c r="O174" i="9"/>
  <c r="N174" i="9"/>
  <c r="M174" i="9"/>
  <c r="R173" i="9"/>
  <c r="Q173" i="9"/>
  <c r="P173" i="9"/>
  <c r="O173" i="9"/>
  <c r="N173" i="9"/>
  <c r="M173" i="9"/>
  <c r="R172" i="9"/>
  <c r="Q172" i="9"/>
  <c r="P172" i="9"/>
  <c r="O172" i="9"/>
  <c r="N172" i="9"/>
  <c r="M172" i="9"/>
  <c r="R171" i="9"/>
  <c r="Q171" i="9"/>
  <c r="P171" i="9"/>
  <c r="O171" i="9"/>
  <c r="N171" i="9"/>
  <c r="M171" i="9"/>
  <c r="R170" i="9"/>
  <c r="Q170" i="9"/>
  <c r="P170" i="9"/>
  <c r="O170" i="9"/>
  <c r="N170" i="9"/>
  <c r="M170" i="9"/>
  <c r="R169" i="9"/>
  <c r="Q169" i="9"/>
  <c r="P169" i="9"/>
  <c r="O169" i="9"/>
  <c r="N169" i="9"/>
  <c r="M169" i="9"/>
  <c r="R168" i="9"/>
  <c r="Q168" i="9"/>
  <c r="P168" i="9"/>
  <c r="O168" i="9"/>
  <c r="N168" i="9"/>
  <c r="M168" i="9"/>
  <c r="R167" i="9"/>
  <c r="Q167" i="9"/>
  <c r="P167" i="9"/>
  <c r="O167" i="9"/>
  <c r="N167" i="9"/>
  <c r="M167" i="9"/>
  <c r="R166" i="9"/>
  <c r="Q166" i="9"/>
  <c r="P166" i="9"/>
  <c r="O166" i="9"/>
  <c r="N166" i="9"/>
  <c r="M166" i="9"/>
  <c r="R165" i="9"/>
  <c r="Q165" i="9"/>
  <c r="P165" i="9"/>
  <c r="O165" i="9"/>
  <c r="N165" i="9"/>
  <c r="M165" i="9"/>
  <c r="R164" i="9"/>
  <c r="Q164" i="9"/>
  <c r="P164" i="9"/>
  <c r="O164" i="9"/>
  <c r="N164" i="9"/>
  <c r="M164" i="9"/>
  <c r="R163" i="9"/>
  <c r="Q163" i="9"/>
  <c r="P163" i="9"/>
  <c r="O163" i="9"/>
  <c r="N163" i="9"/>
  <c r="M163" i="9"/>
  <c r="R162" i="9"/>
  <c r="Q162" i="9"/>
  <c r="P162" i="9"/>
  <c r="O162" i="9"/>
  <c r="N162" i="9"/>
  <c r="M162" i="9"/>
  <c r="R161" i="9"/>
  <c r="Q161" i="9"/>
  <c r="P161" i="9"/>
  <c r="O161" i="9"/>
  <c r="N161" i="9"/>
  <c r="M161" i="9"/>
  <c r="R160" i="9"/>
  <c r="Q160" i="9"/>
  <c r="P160" i="9"/>
  <c r="O160" i="9"/>
  <c r="N160" i="9"/>
  <c r="M160" i="9"/>
  <c r="R159" i="9"/>
  <c r="Q159" i="9"/>
  <c r="P159" i="9"/>
  <c r="O159" i="9"/>
  <c r="N159" i="9"/>
  <c r="M159" i="9"/>
  <c r="R158" i="9"/>
  <c r="Q158" i="9"/>
  <c r="P158" i="9"/>
  <c r="O158" i="9"/>
  <c r="N158" i="9"/>
  <c r="M158" i="9"/>
  <c r="R157" i="9"/>
  <c r="Q157" i="9"/>
  <c r="P157" i="9"/>
  <c r="O157" i="9"/>
  <c r="N157" i="9"/>
  <c r="M157" i="9"/>
  <c r="R156" i="9"/>
  <c r="Q156" i="9"/>
  <c r="P156" i="9"/>
  <c r="O156" i="9"/>
  <c r="N156" i="9"/>
  <c r="M156" i="9"/>
  <c r="R155" i="9"/>
  <c r="Q155" i="9"/>
  <c r="P155" i="9"/>
  <c r="O155" i="9"/>
  <c r="N155" i="9"/>
  <c r="M155" i="9"/>
  <c r="R154" i="9"/>
  <c r="Q154" i="9"/>
  <c r="P154" i="9"/>
  <c r="O154" i="9"/>
  <c r="N154" i="9"/>
  <c r="M154" i="9"/>
  <c r="R153" i="9"/>
  <c r="Q153" i="9"/>
  <c r="P153" i="9"/>
  <c r="O153" i="9"/>
  <c r="N153" i="9"/>
  <c r="M153" i="9"/>
  <c r="R152" i="9"/>
  <c r="Q152" i="9"/>
  <c r="P152" i="9"/>
  <c r="O152" i="9"/>
  <c r="N152" i="9"/>
  <c r="M152" i="9"/>
  <c r="R151" i="9"/>
  <c r="Q151" i="9"/>
  <c r="P151" i="9"/>
  <c r="O151" i="9"/>
  <c r="N151" i="9"/>
  <c r="M151" i="9"/>
  <c r="R150" i="9"/>
  <c r="Q150" i="9"/>
  <c r="P150" i="9"/>
  <c r="O150" i="9"/>
  <c r="N150" i="9"/>
  <c r="M150" i="9"/>
  <c r="R149" i="9"/>
  <c r="Q149" i="9"/>
  <c r="P149" i="9"/>
  <c r="O149" i="9"/>
  <c r="N149" i="9"/>
  <c r="M149" i="9"/>
  <c r="R148" i="9"/>
  <c r="Q148" i="9"/>
  <c r="P148" i="9"/>
  <c r="O148" i="9"/>
  <c r="N148" i="9"/>
  <c r="M148" i="9"/>
  <c r="R147" i="9"/>
  <c r="Q147" i="9"/>
  <c r="P147" i="9"/>
  <c r="O147" i="9"/>
  <c r="N147" i="9"/>
  <c r="M147" i="9"/>
  <c r="R146" i="9"/>
  <c r="Q146" i="9"/>
  <c r="P146" i="9"/>
  <c r="O146" i="9"/>
  <c r="N146" i="9"/>
  <c r="M146" i="9"/>
  <c r="R145" i="9"/>
  <c r="Q145" i="9"/>
  <c r="P145" i="9"/>
  <c r="O145" i="9"/>
  <c r="N145" i="9"/>
  <c r="M145" i="9"/>
  <c r="R144" i="9"/>
  <c r="Q144" i="9"/>
  <c r="P144" i="9"/>
  <c r="O144" i="9"/>
  <c r="N144" i="9"/>
  <c r="M144" i="9"/>
  <c r="R143" i="9"/>
  <c r="Q143" i="9"/>
  <c r="P143" i="9"/>
  <c r="O143" i="9"/>
  <c r="N143" i="9"/>
  <c r="M143" i="9"/>
  <c r="R142" i="9"/>
  <c r="Q142" i="9"/>
  <c r="P142" i="9"/>
  <c r="O142" i="9"/>
  <c r="N142" i="9"/>
  <c r="M142" i="9"/>
  <c r="R141" i="9"/>
  <c r="Q141" i="9"/>
  <c r="P141" i="9"/>
  <c r="O141" i="9"/>
  <c r="N141" i="9"/>
  <c r="M141" i="9"/>
  <c r="R140" i="9"/>
  <c r="Q140" i="9"/>
  <c r="P140" i="9"/>
  <c r="O140" i="9"/>
  <c r="N140" i="9"/>
  <c r="M140" i="9"/>
  <c r="R139" i="9"/>
  <c r="Q139" i="9"/>
  <c r="P139" i="9"/>
  <c r="O139" i="9"/>
  <c r="N139" i="9"/>
  <c r="M139" i="9"/>
  <c r="R138" i="9"/>
  <c r="Q138" i="9"/>
  <c r="P138" i="9"/>
  <c r="O138" i="9"/>
  <c r="N138" i="9"/>
  <c r="M138" i="9"/>
  <c r="R137" i="9"/>
  <c r="Q137" i="9"/>
  <c r="P137" i="9"/>
  <c r="O137" i="9"/>
  <c r="N137" i="9"/>
  <c r="M137" i="9"/>
  <c r="R136" i="9"/>
  <c r="Q136" i="9"/>
  <c r="P136" i="9"/>
  <c r="O136" i="9"/>
  <c r="N136" i="9"/>
  <c r="M136" i="9"/>
  <c r="U1" i="9"/>
  <c r="A316" i="9" s="1"/>
  <c r="A136" i="9"/>
  <c r="R135" i="9"/>
  <c r="Q135" i="9"/>
  <c r="P135" i="9"/>
  <c r="O135" i="9"/>
  <c r="N135" i="9"/>
  <c r="M135" i="9"/>
  <c r="A135" i="9"/>
  <c r="R134" i="9"/>
  <c r="Q134" i="9"/>
  <c r="P134" i="9"/>
  <c r="O134" i="9"/>
  <c r="N134" i="9"/>
  <c r="M134" i="9"/>
  <c r="R133" i="9"/>
  <c r="Q133" i="9"/>
  <c r="P133" i="9"/>
  <c r="O133" i="9"/>
  <c r="N133" i="9"/>
  <c r="M133" i="9"/>
  <c r="R132" i="9"/>
  <c r="Q132" i="9"/>
  <c r="P132" i="9"/>
  <c r="O132" i="9"/>
  <c r="N132" i="9"/>
  <c r="M132" i="9"/>
  <c r="R131" i="9"/>
  <c r="Q131" i="9"/>
  <c r="P131" i="9"/>
  <c r="O131" i="9"/>
  <c r="N131" i="9"/>
  <c r="M131" i="9"/>
  <c r="R130" i="9"/>
  <c r="Q130" i="9"/>
  <c r="P130" i="9"/>
  <c r="O130" i="9"/>
  <c r="N130" i="9"/>
  <c r="M130" i="9"/>
  <c r="R129" i="9"/>
  <c r="Q129" i="9"/>
  <c r="P129" i="9"/>
  <c r="O129" i="9"/>
  <c r="N129" i="9"/>
  <c r="M129" i="9"/>
  <c r="R128" i="9"/>
  <c r="Q128" i="9"/>
  <c r="P128" i="9"/>
  <c r="O128" i="9"/>
  <c r="N128" i="9"/>
  <c r="M128" i="9"/>
  <c r="R127" i="9"/>
  <c r="Q127" i="9"/>
  <c r="P127" i="9"/>
  <c r="O127" i="9"/>
  <c r="N127" i="9"/>
  <c r="M127" i="9"/>
  <c r="R126" i="9"/>
  <c r="Q126" i="9"/>
  <c r="P126" i="9"/>
  <c r="O126" i="9"/>
  <c r="N126" i="9"/>
  <c r="M126" i="9"/>
  <c r="R125" i="9"/>
  <c r="Q125" i="9"/>
  <c r="P125" i="9"/>
  <c r="O125" i="9"/>
  <c r="N125" i="9"/>
  <c r="M125" i="9"/>
  <c r="R124" i="9"/>
  <c r="Q124" i="9"/>
  <c r="P124" i="9"/>
  <c r="O124" i="9"/>
  <c r="N124" i="9"/>
  <c r="M124" i="9"/>
  <c r="R123" i="9"/>
  <c r="Q123" i="9"/>
  <c r="P123" i="9"/>
  <c r="O123" i="9"/>
  <c r="N123" i="9"/>
  <c r="M123" i="9"/>
  <c r="R122" i="9"/>
  <c r="Q122" i="9"/>
  <c r="P122" i="9"/>
  <c r="O122" i="9"/>
  <c r="N122" i="9"/>
  <c r="M122" i="9"/>
  <c r="R121" i="9"/>
  <c r="Q121" i="9"/>
  <c r="P121" i="9"/>
  <c r="O121" i="9"/>
  <c r="N121" i="9"/>
  <c r="M121" i="9"/>
  <c r="R120" i="9"/>
  <c r="Q120" i="9"/>
  <c r="P120" i="9"/>
  <c r="O120" i="9"/>
  <c r="N120" i="9"/>
  <c r="M120" i="9"/>
  <c r="R119" i="9"/>
  <c r="Q119" i="9"/>
  <c r="P119" i="9"/>
  <c r="O119" i="9"/>
  <c r="N119" i="9"/>
  <c r="M119" i="9"/>
  <c r="R118" i="9"/>
  <c r="Q118" i="9"/>
  <c r="P118" i="9"/>
  <c r="O118" i="9"/>
  <c r="N118" i="9"/>
  <c r="M118" i="9"/>
  <c r="R117" i="9"/>
  <c r="Q117" i="9"/>
  <c r="P117" i="9"/>
  <c r="O117" i="9"/>
  <c r="N117" i="9"/>
  <c r="M117" i="9"/>
  <c r="R116" i="9"/>
  <c r="Q116" i="9"/>
  <c r="P116" i="9"/>
  <c r="O116" i="9"/>
  <c r="N116" i="9"/>
  <c r="M116" i="9"/>
  <c r="R115" i="9"/>
  <c r="Q115" i="9"/>
  <c r="P115" i="9"/>
  <c r="O115" i="9"/>
  <c r="N115" i="9"/>
  <c r="M115" i="9"/>
  <c r="R114" i="9"/>
  <c r="Q114" i="9"/>
  <c r="P114" i="9"/>
  <c r="O114" i="9"/>
  <c r="N114" i="9"/>
  <c r="M114" i="9"/>
  <c r="R113" i="9"/>
  <c r="Q113" i="9"/>
  <c r="P113" i="9"/>
  <c r="O113" i="9"/>
  <c r="N113" i="9"/>
  <c r="M113" i="9"/>
  <c r="R112" i="9"/>
  <c r="Q112" i="9"/>
  <c r="P112" i="9"/>
  <c r="O112" i="9"/>
  <c r="N112" i="9"/>
  <c r="M112" i="9"/>
  <c r="R111" i="9"/>
  <c r="Q111" i="9"/>
  <c r="P111" i="9"/>
  <c r="O111" i="9"/>
  <c r="N111" i="9"/>
  <c r="M111" i="9"/>
  <c r="R110" i="9"/>
  <c r="Q110" i="9"/>
  <c r="P110" i="9"/>
  <c r="O110" i="9"/>
  <c r="N110" i="9"/>
  <c r="M110" i="9"/>
  <c r="R109" i="9"/>
  <c r="Q109" i="9"/>
  <c r="P109" i="9"/>
  <c r="O109" i="9"/>
  <c r="N109" i="9"/>
  <c r="M109" i="9"/>
  <c r="R108" i="9"/>
  <c r="Q108" i="9"/>
  <c r="P108" i="9"/>
  <c r="O108" i="9"/>
  <c r="N108" i="9"/>
  <c r="M108" i="9"/>
  <c r="R107" i="9"/>
  <c r="Q107" i="9"/>
  <c r="P107" i="9"/>
  <c r="O107" i="9"/>
  <c r="N107" i="9"/>
  <c r="M107" i="9"/>
  <c r="R106" i="9"/>
  <c r="Q106" i="9"/>
  <c r="P106" i="9"/>
  <c r="O106" i="9"/>
  <c r="N106" i="9"/>
  <c r="M106" i="9"/>
  <c r="R105" i="9"/>
  <c r="Q105" i="9"/>
  <c r="P105" i="9"/>
  <c r="O105" i="9"/>
  <c r="N105" i="9"/>
  <c r="M105" i="9"/>
  <c r="R104" i="9"/>
  <c r="Q104" i="9"/>
  <c r="P104" i="9"/>
  <c r="O104" i="9"/>
  <c r="N104" i="9"/>
  <c r="M104" i="9"/>
  <c r="R103" i="9"/>
  <c r="Q103" i="9"/>
  <c r="P103" i="9"/>
  <c r="O103" i="9"/>
  <c r="N103" i="9"/>
  <c r="M103" i="9"/>
  <c r="R102" i="9"/>
  <c r="Q102" i="9"/>
  <c r="P102" i="9"/>
  <c r="O102" i="9"/>
  <c r="N102" i="9"/>
  <c r="M102" i="9"/>
  <c r="R101" i="9"/>
  <c r="Q101" i="9"/>
  <c r="P101" i="9"/>
  <c r="O101" i="9"/>
  <c r="N101" i="9"/>
  <c r="M101" i="9"/>
  <c r="R100" i="9"/>
  <c r="Q100" i="9"/>
  <c r="P100" i="9"/>
  <c r="O100" i="9"/>
  <c r="N100" i="9"/>
  <c r="M100" i="9"/>
  <c r="R99" i="9"/>
  <c r="Q99" i="9"/>
  <c r="P99" i="9"/>
  <c r="O99" i="9"/>
  <c r="N99" i="9"/>
  <c r="M99" i="9"/>
  <c r="R98" i="9"/>
  <c r="Q98" i="9"/>
  <c r="P98" i="9"/>
  <c r="O98" i="9"/>
  <c r="N98" i="9"/>
  <c r="M98" i="9"/>
  <c r="R97" i="9"/>
  <c r="Q97" i="9"/>
  <c r="P97" i="9"/>
  <c r="O97" i="9"/>
  <c r="N97" i="9"/>
  <c r="M97" i="9"/>
  <c r="R96" i="9"/>
  <c r="Q96" i="9"/>
  <c r="P96" i="9"/>
  <c r="O96" i="9"/>
  <c r="N96" i="9"/>
  <c r="M96" i="9"/>
  <c r="R95" i="9"/>
  <c r="Q95" i="9"/>
  <c r="P95" i="9"/>
  <c r="O95" i="9"/>
  <c r="N95" i="9"/>
  <c r="M95" i="9"/>
  <c r="R94" i="9"/>
  <c r="Q94" i="9"/>
  <c r="P94" i="9"/>
  <c r="O94" i="9"/>
  <c r="N94" i="9"/>
  <c r="M94" i="9"/>
  <c r="R93" i="9"/>
  <c r="Q93" i="9"/>
  <c r="P93" i="9"/>
  <c r="O93" i="9"/>
  <c r="N93" i="9"/>
  <c r="M93" i="9"/>
  <c r="R92" i="9"/>
  <c r="Q92" i="9"/>
  <c r="P92" i="9"/>
  <c r="O92" i="9"/>
  <c r="N92" i="9"/>
  <c r="M92" i="9"/>
  <c r="R91" i="9"/>
  <c r="Q91" i="9"/>
  <c r="P91" i="9"/>
  <c r="O91" i="9"/>
  <c r="N91" i="9"/>
  <c r="M91" i="9"/>
  <c r="A91" i="9"/>
  <c r="R90" i="9"/>
  <c r="Q90" i="9"/>
  <c r="P90" i="9"/>
  <c r="O90" i="9"/>
  <c r="N90" i="9"/>
  <c r="M90" i="9"/>
  <c r="A90" i="9"/>
  <c r="R89" i="9"/>
  <c r="Q89" i="9"/>
  <c r="P89" i="9"/>
  <c r="O89" i="9"/>
  <c r="N89" i="9"/>
  <c r="M89" i="9"/>
  <c r="R88" i="9"/>
  <c r="Q88" i="9"/>
  <c r="P88" i="9"/>
  <c r="O88" i="9"/>
  <c r="N88" i="9"/>
  <c r="M88" i="9"/>
  <c r="R87" i="9"/>
  <c r="Q87" i="9"/>
  <c r="P87" i="9"/>
  <c r="O87" i="9"/>
  <c r="N87" i="9"/>
  <c r="M87" i="9"/>
  <c r="R86" i="9"/>
  <c r="Q86" i="9"/>
  <c r="P86" i="9"/>
  <c r="O86" i="9"/>
  <c r="N86" i="9"/>
  <c r="M86" i="9"/>
  <c r="R85" i="9"/>
  <c r="Q85" i="9"/>
  <c r="P85" i="9"/>
  <c r="O85" i="9"/>
  <c r="N85" i="9"/>
  <c r="M85" i="9"/>
  <c r="R84" i="9"/>
  <c r="Q84" i="9"/>
  <c r="P84" i="9"/>
  <c r="O84" i="9"/>
  <c r="N84" i="9"/>
  <c r="M84" i="9"/>
  <c r="R83" i="9"/>
  <c r="Q83" i="9"/>
  <c r="P83" i="9"/>
  <c r="O83" i="9"/>
  <c r="N83" i="9"/>
  <c r="M83" i="9"/>
  <c r="R82" i="9"/>
  <c r="Q82" i="9"/>
  <c r="P82" i="9"/>
  <c r="O82" i="9"/>
  <c r="N82" i="9"/>
  <c r="M82" i="9"/>
  <c r="R81" i="9"/>
  <c r="Q81" i="9"/>
  <c r="P81" i="9"/>
  <c r="O81" i="9"/>
  <c r="N81" i="9"/>
  <c r="M81" i="9"/>
  <c r="R80" i="9"/>
  <c r="Q80" i="9"/>
  <c r="P80" i="9"/>
  <c r="O80" i="9"/>
  <c r="N80" i="9"/>
  <c r="M80" i="9"/>
  <c r="R79" i="9"/>
  <c r="Q79" i="9"/>
  <c r="P79" i="9"/>
  <c r="O79" i="9"/>
  <c r="N79" i="9"/>
  <c r="M79" i="9"/>
  <c r="R78" i="9"/>
  <c r="Q78" i="9"/>
  <c r="P78" i="9"/>
  <c r="O78" i="9"/>
  <c r="N78" i="9"/>
  <c r="M78" i="9"/>
  <c r="R77" i="9"/>
  <c r="Q77" i="9"/>
  <c r="P77" i="9"/>
  <c r="O77" i="9"/>
  <c r="N77" i="9"/>
  <c r="M77" i="9"/>
  <c r="R76" i="9"/>
  <c r="Q76" i="9"/>
  <c r="P76" i="9"/>
  <c r="O76" i="9"/>
  <c r="N76" i="9"/>
  <c r="M76" i="9"/>
  <c r="R75" i="9"/>
  <c r="Q75" i="9"/>
  <c r="P75" i="9"/>
  <c r="O75" i="9"/>
  <c r="N75" i="9"/>
  <c r="M75" i="9"/>
  <c r="R74" i="9"/>
  <c r="Q74" i="9"/>
  <c r="P74" i="9"/>
  <c r="O74" i="9"/>
  <c r="N74" i="9"/>
  <c r="M74" i="9"/>
  <c r="R73" i="9"/>
  <c r="Q73" i="9"/>
  <c r="P73" i="9"/>
  <c r="O73" i="9"/>
  <c r="N73" i="9"/>
  <c r="M73" i="9"/>
  <c r="R72" i="9"/>
  <c r="Q72" i="9"/>
  <c r="P72" i="9"/>
  <c r="O72" i="9"/>
  <c r="N72" i="9"/>
  <c r="M72" i="9"/>
  <c r="R71" i="9"/>
  <c r="Q71" i="9"/>
  <c r="P71" i="9"/>
  <c r="O71" i="9"/>
  <c r="N71" i="9"/>
  <c r="M71" i="9"/>
  <c r="R70" i="9"/>
  <c r="Q70" i="9"/>
  <c r="P70" i="9"/>
  <c r="O70" i="9"/>
  <c r="N70" i="9"/>
  <c r="M70" i="9"/>
  <c r="R69" i="9"/>
  <c r="Q69" i="9"/>
  <c r="P69" i="9"/>
  <c r="O69" i="9"/>
  <c r="N69" i="9"/>
  <c r="M69" i="9"/>
  <c r="R68" i="9"/>
  <c r="Q68" i="9"/>
  <c r="P68" i="9"/>
  <c r="O68" i="9"/>
  <c r="N68" i="9"/>
  <c r="M68" i="9"/>
  <c r="R67" i="9"/>
  <c r="Q67" i="9"/>
  <c r="P67" i="9"/>
  <c r="O67" i="9"/>
  <c r="N67" i="9"/>
  <c r="M67" i="9"/>
  <c r="R66" i="9"/>
  <c r="Q66" i="9"/>
  <c r="P66" i="9"/>
  <c r="O66" i="9"/>
  <c r="N66" i="9"/>
  <c r="M66" i="9"/>
  <c r="R65" i="9"/>
  <c r="Q65" i="9"/>
  <c r="P65" i="9"/>
  <c r="O65" i="9"/>
  <c r="N65" i="9"/>
  <c r="M65" i="9"/>
  <c r="R64" i="9"/>
  <c r="Q64" i="9"/>
  <c r="P64" i="9"/>
  <c r="O64" i="9"/>
  <c r="N64" i="9"/>
  <c r="M64" i="9"/>
  <c r="R63" i="9"/>
  <c r="Q63" i="9"/>
  <c r="P63" i="9"/>
  <c r="O63" i="9"/>
  <c r="N63" i="9"/>
  <c r="M63" i="9"/>
  <c r="R62" i="9"/>
  <c r="Q62" i="9"/>
  <c r="P62" i="9"/>
  <c r="O62" i="9"/>
  <c r="N62" i="9"/>
  <c r="M62" i="9"/>
  <c r="R61" i="9"/>
  <c r="Q61" i="9"/>
  <c r="P61" i="9"/>
  <c r="O61" i="9"/>
  <c r="N61" i="9"/>
  <c r="M61" i="9"/>
  <c r="R60" i="9"/>
  <c r="Q60" i="9"/>
  <c r="P60" i="9"/>
  <c r="O60" i="9"/>
  <c r="N60" i="9"/>
  <c r="M60" i="9"/>
  <c r="R59" i="9"/>
  <c r="Q59" i="9"/>
  <c r="P59" i="9"/>
  <c r="O59" i="9"/>
  <c r="N59" i="9"/>
  <c r="M59" i="9"/>
  <c r="R58" i="9"/>
  <c r="Q58" i="9"/>
  <c r="P58" i="9"/>
  <c r="O58" i="9"/>
  <c r="N58" i="9"/>
  <c r="M58" i="9"/>
  <c r="R57" i="9"/>
  <c r="Q57" i="9"/>
  <c r="P57" i="9"/>
  <c r="O57" i="9"/>
  <c r="N57" i="9"/>
  <c r="M57" i="9"/>
  <c r="R56" i="9"/>
  <c r="Q56" i="9"/>
  <c r="P56" i="9"/>
  <c r="O56" i="9"/>
  <c r="N56" i="9"/>
  <c r="M56" i="9"/>
  <c r="R55" i="9"/>
  <c r="Q55" i="9"/>
  <c r="P55" i="9"/>
  <c r="O55" i="9"/>
  <c r="N55" i="9"/>
  <c r="M55" i="9"/>
  <c r="R54" i="9"/>
  <c r="Q54" i="9"/>
  <c r="P54" i="9"/>
  <c r="O54" i="9"/>
  <c r="N54" i="9"/>
  <c r="M54" i="9"/>
  <c r="R53" i="9"/>
  <c r="Q53" i="9"/>
  <c r="P53" i="9"/>
  <c r="O53" i="9"/>
  <c r="N53" i="9"/>
  <c r="M53" i="9"/>
  <c r="R52" i="9"/>
  <c r="Q52" i="9"/>
  <c r="P52" i="9"/>
  <c r="O52" i="9"/>
  <c r="N52" i="9"/>
  <c r="M52" i="9"/>
  <c r="R51" i="9"/>
  <c r="Q51" i="9"/>
  <c r="P51" i="9"/>
  <c r="O51" i="9"/>
  <c r="N51" i="9"/>
  <c r="M51" i="9"/>
  <c r="R50" i="9"/>
  <c r="Q50" i="9"/>
  <c r="P50" i="9"/>
  <c r="O50" i="9"/>
  <c r="N50" i="9"/>
  <c r="M50" i="9"/>
  <c r="R49" i="9"/>
  <c r="Q49" i="9"/>
  <c r="P49" i="9"/>
  <c r="O49" i="9"/>
  <c r="N49" i="9"/>
  <c r="M49" i="9"/>
  <c r="R48" i="9"/>
  <c r="Q48" i="9"/>
  <c r="P48" i="9"/>
  <c r="O48" i="9"/>
  <c r="N48" i="9"/>
  <c r="M48" i="9"/>
  <c r="R47" i="9"/>
  <c r="Q47" i="9"/>
  <c r="P47" i="9"/>
  <c r="O47" i="9"/>
  <c r="N47" i="9"/>
  <c r="M47" i="9"/>
  <c r="R46" i="9"/>
  <c r="Q46" i="9"/>
  <c r="P46" i="9"/>
  <c r="O46" i="9"/>
  <c r="N46" i="9"/>
  <c r="M46" i="9"/>
  <c r="A46" i="9"/>
  <c r="R45" i="9"/>
  <c r="Q45" i="9"/>
  <c r="P45" i="9"/>
  <c r="O45" i="9"/>
  <c r="N45" i="9"/>
  <c r="M45" i="9"/>
  <c r="A45" i="9"/>
  <c r="R44" i="9"/>
  <c r="Q44" i="9"/>
  <c r="P44" i="9"/>
  <c r="O44" i="9"/>
  <c r="N44" i="9"/>
  <c r="M44" i="9"/>
  <c r="R43" i="9"/>
  <c r="Q43" i="9"/>
  <c r="P43" i="9"/>
  <c r="O43" i="9"/>
  <c r="N43" i="9"/>
  <c r="M43" i="9"/>
  <c r="R42" i="9"/>
  <c r="Q42" i="9"/>
  <c r="P42" i="9"/>
  <c r="O42" i="9"/>
  <c r="N42" i="9"/>
  <c r="M42" i="9"/>
  <c r="R41" i="9"/>
  <c r="Q41" i="9"/>
  <c r="P41" i="9"/>
  <c r="O41" i="9"/>
  <c r="N41" i="9"/>
  <c r="M41" i="9"/>
  <c r="R40" i="9"/>
  <c r="Q40" i="9"/>
  <c r="P40" i="9"/>
  <c r="O40" i="9"/>
  <c r="N40" i="9"/>
  <c r="M40" i="9"/>
  <c r="R39" i="9"/>
  <c r="Q39" i="9"/>
  <c r="P39" i="9"/>
  <c r="O39" i="9"/>
  <c r="N39" i="9"/>
  <c r="M39" i="9"/>
  <c r="R38" i="9"/>
  <c r="Q38" i="9"/>
  <c r="P38" i="9"/>
  <c r="O38" i="9"/>
  <c r="N38" i="9"/>
  <c r="M38" i="9"/>
  <c r="R37" i="9"/>
  <c r="Q37" i="9"/>
  <c r="P37" i="9"/>
  <c r="O37" i="9"/>
  <c r="N37" i="9"/>
  <c r="M37" i="9"/>
  <c r="R36" i="9"/>
  <c r="Q36" i="9"/>
  <c r="P36" i="9"/>
  <c r="O36" i="9"/>
  <c r="N36" i="9"/>
  <c r="M36" i="9"/>
  <c r="R35" i="9"/>
  <c r="Q35" i="9"/>
  <c r="P35" i="9"/>
  <c r="O35" i="9"/>
  <c r="N35" i="9"/>
  <c r="M35" i="9"/>
  <c r="R34" i="9"/>
  <c r="Q34" i="9"/>
  <c r="P34" i="9"/>
  <c r="O34" i="9"/>
  <c r="N34" i="9"/>
  <c r="M34" i="9"/>
  <c r="R33" i="9"/>
  <c r="Q33" i="9"/>
  <c r="P33" i="9"/>
  <c r="O33" i="9"/>
  <c r="N33" i="9"/>
  <c r="M33" i="9"/>
  <c r="R32" i="9"/>
  <c r="Q32" i="9"/>
  <c r="P32" i="9"/>
  <c r="O32" i="9"/>
  <c r="N32" i="9"/>
  <c r="M32" i="9"/>
  <c r="R31" i="9"/>
  <c r="Q31" i="9"/>
  <c r="P31" i="9"/>
  <c r="O31" i="9"/>
  <c r="N31" i="9"/>
  <c r="M31" i="9"/>
  <c r="R30" i="9"/>
  <c r="Q30" i="9"/>
  <c r="P30" i="9"/>
  <c r="O30" i="9"/>
  <c r="N30" i="9"/>
  <c r="M30" i="9"/>
  <c r="R29" i="9"/>
  <c r="Q29" i="9"/>
  <c r="P29" i="9"/>
  <c r="O29" i="9"/>
  <c r="N29" i="9"/>
  <c r="M29" i="9"/>
  <c r="R28" i="9"/>
  <c r="Q28" i="9"/>
  <c r="P28" i="9"/>
  <c r="O28" i="9"/>
  <c r="N28" i="9"/>
  <c r="M28" i="9"/>
  <c r="R27" i="9"/>
  <c r="Q27" i="9"/>
  <c r="P27" i="9"/>
  <c r="O27" i="9"/>
  <c r="N27" i="9"/>
  <c r="M27" i="9"/>
  <c r="R26" i="9"/>
  <c r="Q26" i="9"/>
  <c r="P26" i="9"/>
  <c r="O26" i="9"/>
  <c r="N26" i="9"/>
  <c r="M26" i="9"/>
  <c r="R25" i="9"/>
  <c r="Q25" i="9"/>
  <c r="P25" i="9"/>
  <c r="O25" i="9"/>
  <c r="N25" i="9"/>
  <c r="M25" i="9"/>
  <c r="R24" i="9"/>
  <c r="Q24" i="9"/>
  <c r="P24" i="9"/>
  <c r="O24" i="9"/>
  <c r="N24" i="9"/>
  <c r="M24" i="9"/>
  <c r="R23" i="9"/>
  <c r="Q23" i="9"/>
  <c r="P23" i="9"/>
  <c r="O23" i="9"/>
  <c r="N23" i="9"/>
  <c r="M23" i="9"/>
  <c r="R22" i="9"/>
  <c r="Q22" i="9"/>
  <c r="P22" i="9"/>
  <c r="O22" i="9"/>
  <c r="N22" i="9"/>
  <c r="M22" i="9"/>
  <c r="R21" i="9"/>
  <c r="Q21" i="9"/>
  <c r="P21" i="9"/>
  <c r="O21" i="9"/>
  <c r="N21" i="9"/>
  <c r="M21" i="9"/>
  <c r="R20" i="9"/>
  <c r="Q20" i="9"/>
  <c r="P20" i="9"/>
  <c r="O20" i="9"/>
  <c r="N20" i="9"/>
  <c r="M20" i="9"/>
  <c r="R19" i="9"/>
  <c r="Q19" i="9"/>
  <c r="P19" i="9"/>
  <c r="O19" i="9"/>
  <c r="N19" i="9"/>
  <c r="M19" i="9"/>
  <c r="R18" i="9"/>
  <c r="Q18" i="9"/>
  <c r="P18" i="9"/>
  <c r="O18" i="9"/>
  <c r="N18" i="9"/>
  <c r="M18" i="9"/>
  <c r="R17" i="9"/>
  <c r="Q17" i="9"/>
  <c r="P17" i="9"/>
  <c r="O17" i="9"/>
  <c r="N17" i="9"/>
  <c r="M17" i="9"/>
  <c r="R16" i="9"/>
  <c r="Q16" i="9"/>
  <c r="P16" i="9"/>
  <c r="O16" i="9"/>
  <c r="N16" i="9"/>
  <c r="M16" i="9"/>
  <c r="R15" i="9"/>
  <c r="Q15" i="9"/>
  <c r="P15" i="9"/>
  <c r="O15" i="9"/>
  <c r="N15" i="9"/>
  <c r="M15" i="9"/>
  <c r="R14" i="9"/>
  <c r="Q14" i="9"/>
  <c r="P14" i="9"/>
  <c r="O14" i="9"/>
  <c r="N14" i="9"/>
  <c r="M14" i="9"/>
  <c r="R13" i="9"/>
  <c r="Q13" i="9"/>
  <c r="P13" i="9"/>
  <c r="O13" i="9"/>
  <c r="N13" i="9"/>
  <c r="M13" i="9"/>
  <c r="R12" i="9"/>
  <c r="Q12" i="9"/>
  <c r="P12" i="9"/>
  <c r="O12" i="9"/>
  <c r="N12" i="9"/>
  <c r="M12" i="9"/>
  <c r="AG10" i="9"/>
  <c r="AF10" i="9" s="1"/>
  <c r="AG11" i="9"/>
  <c r="AF11" i="9" s="1"/>
  <c r="AE11" i="9" s="1"/>
  <c r="AE10" i="9"/>
  <c r="AH11" i="9"/>
  <c r="AL11" i="9"/>
  <c r="R11" i="9"/>
  <c r="Q11" i="9"/>
  <c r="P11" i="9"/>
  <c r="O11" i="9"/>
  <c r="N11" i="9"/>
  <c r="M11" i="9"/>
  <c r="AH10" i="9"/>
  <c r="AL10" i="9"/>
  <c r="R10" i="9"/>
  <c r="Q10" i="9"/>
  <c r="P10" i="9"/>
  <c r="O10" i="9"/>
  <c r="N10" i="9"/>
  <c r="M10" i="9"/>
  <c r="R9" i="9"/>
  <c r="Q9" i="9"/>
  <c r="P9" i="9"/>
  <c r="O9" i="9"/>
  <c r="N9" i="9"/>
  <c r="M9" i="9"/>
  <c r="A1" i="9"/>
  <c r="K355" i="6"/>
  <c r="K356" i="6"/>
  <c r="K357" i="6" s="1"/>
  <c r="K358" i="6"/>
  <c r="K359" i="6" s="1"/>
  <c r="L189" i="6"/>
  <c r="K190" i="6"/>
  <c r="L190" i="6" s="1"/>
  <c r="L204" i="6"/>
  <c r="K205" i="6"/>
  <c r="L205" i="6"/>
  <c r="K206" i="6"/>
  <c r="L206" i="6"/>
  <c r="K207" i="6"/>
  <c r="L207" i="6"/>
  <c r="K208" i="6"/>
  <c r="L208" i="6"/>
  <c r="K209" i="6"/>
  <c r="L209" i="6"/>
  <c r="K210" i="6"/>
  <c r="L210" i="6"/>
  <c r="K211" i="6"/>
  <c r="L211" i="6"/>
  <c r="K212" i="6"/>
  <c r="L212" i="6"/>
  <c r="K213" i="6"/>
  <c r="L213" i="6"/>
  <c r="K214" i="6"/>
  <c r="L214" i="6"/>
  <c r="K215" i="6"/>
  <c r="L215" i="6"/>
  <c r="K216" i="6"/>
  <c r="L216" i="6"/>
  <c r="K217" i="6"/>
  <c r="L217" i="6"/>
  <c r="K218" i="6"/>
  <c r="L218" i="6"/>
  <c r="L219" i="6"/>
  <c r="K220" i="6"/>
  <c r="L220" i="6" s="1"/>
  <c r="L234" i="6"/>
  <c r="K235" i="6"/>
  <c r="L235" i="6"/>
  <c r="K236" i="6"/>
  <c r="L236" i="6"/>
  <c r="K237" i="6"/>
  <c r="L237" i="6"/>
  <c r="K238" i="6"/>
  <c r="L238" i="6"/>
  <c r="K239" i="6"/>
  <c r="L239" i="6"/>
  <c r="K240" i="6"/>
  <c r="L240" i="6"/>
  <c r="K241" i="6"/>
  <c r="L241" i="6"/>
  <c r="K242" i="6"/>
  <c r="L242" i="6"/>
  <c r="K243" i="6"/>
  <c r="L243" i="6"/>
  <c r="K244" i="6"/>
  <c r="L244" i="6"/>
  <c r="K245" i="6"/>
  <c r="L245" i="6"/>
  <c r="K246" i="6"/>
  <c r="L246" i="6"/>
  <c r="K247" i="6"/>
  <c r="L247" i="6"/>
  <c r="K248" i="6"/>
  <c r="L248" i="6"/>
  <c r="L249" i="6"/>
  <c r="K250" i="6"/>
  <c r="L250" i="6" s="1"/>
  <c r="L264" i="6"/>
  <c r="K265" i="6"/>
  <c r="L265" i="6"/>
  <c r="K266" i="6"/>
  <c r="L266" i="6"/>
  <c r="K267" i="6"/>
  <c r="L267" i="6"/>
  <c r="K268" i="6"/>
  <c r="L268" i="6"/>
  <c r="K269" i="6"/>
  <c r="L269" i="6"/>
  <c r="K270" i="6"/>
  <c r="L270" i="6"/>
  <c r="K271" i="6"/>
  <c r="L271" i="6"/>
  <c r="K272" i="6"/>
  <c r="L272" i="6"/>
  <c r="K273" i="6"/>
  <c r="L273" i="6"/>
  <c r="K274" i="6"/>
  <c r="L274" i="6"/>
  <c r="K275" i="6"/>
  <c r="L275" i="6"/>
  <c r="K276" i="6"/>
  <c r="L276" i="6"/>
  <c r="K277" i="6"/>
  <c r="L277" i="6"/>
  <c r="K278" i="6"/>
  <c r="L278" i="6"/>
  <c r="L279" i="6"/>
  <c r="K280" i="6"/>
  <c r="L280" i="6" s="1"/>
  <c r="L294" i="6"/>
  <c r="K295" i="6"/>
  <c r="L295" i="6"/>
  <c r="K296" i="6"/>
  <c r="L296" i="6"/>
  <c r="K297" i="6"/>
  <c r="L297" i="6"/>
  <c r="K298" i="6"/>
  <c r="L298" i="6"/>
  <c r="K299" i="6"/>
  <c r="L299" i="6"/>
  <c r="K300" i="6"/>
  <c r="L300" i="6"/>
  <c r="K301" i="6"/>
  <c r="L301" i="6"/>
  <c r="K302" i="6"/>
  <c r="L302" i="6"/>
  <c r="K303" i="6"/>
  <c r="L303" i="6"/>
  <c r="K304" i="6"/>
  <c r="L304" i="6"/>
  <c r="K305" i="6"/>
  <c r="L305" i="6"/>
  <c r="K306" i="6"/>
  <c r="L306" i="6"/>
  <c r="K307" i="6"/>
  <c r="L307" i="6"/>
  <c r="K308" i="6"/>
  <c r="L308" i="6"/>
  <c r="L309" i="6"/>
  <c r="K310" i="6"/>
  <c r="L310" i="6" s="1"/>
  <c r="L324" i="6"/>
  <c r="K325" i="6"/>
  <c r="L325" i="6"/>
  <c r="K326" i="6"/>
  <c r="L326" i="6"/>
  <c r="K327" i="6"/>
  <c r="L327" i="6"/>
  <c r="K328" i="6"/>
  <c r="L328" i="6"/>
  <c r="K329" i="6"/>
  <c r="L329" i="6"/>
  <c r="K330" i="6"/>
  <c r="L330" i="6"/>
  <c r="K331" i="6"/>
  <c r="L331" i="6"/>
  <c r="K332" i="6"/>
  <c r="L332" i="6"/>
  <c r="K333" i="6"/>
  <c r="L333" i="6"/>
  <c r="K334" i="6"/>
  <c r="L334" i="6"/>
  <c r="K335" i="6"/>
  <c r="L335" i="6"/>
  <c r="K336" i="6"/>
  <c r="L336" i="6"/>
  <c r="K337" i="6"/>
  <c r="L337" i="6"/>
  <c r="K338" i="6"/>
  <c r="L338" i="6"/>
  <c r="L339" i="6"/>
  <c r="K340" i="6"/>
  <c r="L340" i="6" s="1"/>
  <c r="L354" i="6"/>
  <c r="L355" i="6"/>
  <c r="L356" i="6"/>
  <c r="L357" i="6"/>
  <c r="L358" i="6"/>
  <c r="L39" i="6"/>
  <c r="M39" i="6"/>
  <c r="N39" i="6"/>
  <c r="O39" i="6"/>
  <c r="P39" i="6"/>
  <c r="Q39" i="6"/>
  <c r="R39" i="6"/>
  <c r="L54" i="6"/>
  <c r="M54" i="6"/>
  <c r="N54" i="6"/>
  <c r="O54" i="6"/>
  <c r="P54" i="6"/>
  <c r="Q54" i="6"/>
  <c r="R54" i="6"/>
  <c r="L69" i="6"/>
  <c r="M69" i="6"/>
  <c r="N69" i="6"/>
  <c r="O69" i="6"/>
  <c r="P69" i="6"/>
  <c r="Q69" i="6"/>
  <c r="R69" i="6"/>
  <c r="L84" i="6"/>
  <c r="M84" i="6"/>
  <c r="N84" i="6"/>
  <c r="O84" i="6"/>
  <c r="P84" i="6"/>
  <c r="Q84" i="6"/>
  <c r="R84" i="6"/>
  <c r="L99" i="6"/>
  <c r="M99" i="6"/>
  <c r="N99" i="6"/>
  <c r="O99" i="6"/>
  <c r="P99" i="6"/>
  <c r="Q99" i="6"/>
  <c r="R99" i="6"/>
  <c r="L114" i="6"/>
  <c r="M114" i="6"/>
  <c r="N114" i="6"/>
  <c r="O114" i="6"/>
  <c r="P114" i="6"/>
  <c r="Q114" i="6"/>
  <c r="R114" i="6"/>
  <c r="L129" i="6"/>
  <c r="M129" i="6"/>
  <c r="N129" i="6"/>
  <c r="O129" i="6"/>
  <c r="P129" i="6"/>
  <c r="Q129" i="6"/>
  <c r="R129" i="6"/>
  <c r="L144" i="6"/>
  <c r="M144" i="6"/>
  <c r="N144" i="6"/>
  <c r="O144" i="6"/>
  <c r="P144" i="6"/>
  <c r="Q144" i="6"/>
  <c r="R144" i="6"/>
  <c r="L159" i="6"/>
  <c r="M159" i="6"/>
  <c r="N159" i="6"/>
  <c r="O159" i="6"/>
  <c r="P159" i="6"/>
  <c r="Q159" i="6"/>
  <c r="R159" i="6"/>
  <c r="L174" i="6"/>
  <c r="M174" i="6"/>
  <c r="N174" i="6"/>
  <c r="O174" i="6"/>
  <c r="P174" i="6"/>
  <c r="Q174" i="6"/>
  <c r="R174" i="6"/>
  <c r="M189" i="6"/>
  <c r="N189" i="6"/>
  <c r="O189" i="6"/>
  <c r="P189" i="6"/>
  <c r="Q189" i="6"/>
  <c r="R189" i="6"/>
  <c r="M190" i="6"/>
  <c r="N190" i="6"/>
  <c r="O190" i="6"/>
  <c r="P190" i="6"/>
  <c r="Q190" i="6"/>
  <c r="R190" i="6"/>
  <c r="M204" i="6"/>
  <c r="N204" i="6"/>
  <c r="O204" i="6"/>
  <c r="P204" i="6"/>
  <c r="Q204" i="6"/>
  <c r="R204" i="6"/>
  <c r="M205" i="6"/>
  <c r="N205" i="6"/>
  <c r="O205" i="6"/>
  <c r="P205" i="6"/>
  <c r="Q205" i="6"/>
  <c r="R205" i="6"/>
  <c r="M206" i="6"/>
  <c r="N206" i="6"/>
  <c r="O206" i="6"/>
  <c r="P206" i="6"/>
  <c r="Q206" i="6"/>
  <c r="R206" i="6"/>
  <c r="M207" i="6"/>
  <c r="N207" i="6"/>
  <c r="O207" i="6"/>
  <c r="P207" i="6"/>
  <c r="Q207" i="6"/>
  <c r="R207" i="6"/>
  <c r="M208" i="6"/>
  <c r="N208" i="6"/>
  <c r="O208" i="6"/>
  <c r="P208" i="6"/>
  <c r="Q208" i="6"/>
  <c r="R208" i="6"/>
  <c r="M209" i="6"/>
  <c r="N209" i="6"/>
  <c r="O209" i="6"/>
  <c r="P209" i="6"/>
  <c r="Q209" i="6"/>
  <c r="R209" i="6"/>
  <c r="M210" i="6"/>
  <c r="N210" i="6"/>
  <c r="O210" i="6"/>
  <c r="P210" i="6"/>
  <c r="Q210" i="6"/>
  <c r="R210" i="6"/>
  <c r="M211" i="6"/>
  <c r="N211" i="6"/>
  <c r="O211" i="6"/>
  <c r="P211" i="6"/>
  <c r="Q211" i="6"/>
  <c r="R211" i="6"/>
  <c r="M212" i="6"/>
  <c r="N212" i="6"/>
  <c r="O212" i="6"/>
  <c r="P212" i="6"/>
  <c r="Q212" i="6"/>
  <c r="R212" i="6"/>
  <c r="M213" i="6"/>
  <c r="N213" i="6"/>
  <c r="O213" i="6"/>
  <c r="P213" i="6"/>
  <c r="Q213" i="6"/>
  <c r="R213" i="6"/>
  <c r="M214" i="6"/>
  <c r="N214" i="6"/>
  <c r="O214" i="6"/>
  <c r="P214" i="6"/>
  <c r="Q214" i="6"/>
  <c r="R214" i="6"/>
  <c r="M215" i="6"/>
  <c r="N215" i="6"/>
  <c r="O215" i="6"/>
  <c r="P215" i="6"/>
  <c r="Q215" i="6"/>
  <c r="R215" i="6"/>
  <c r="M216" i="6"/>
  <c r="N216" i="6"/>
  <c r="O216" i="6"/>
  <c r="P216" i="6"/>
  <c r="Q216" i="6"/>
  <c r="R216" i="6"/>
  <c r="M217" i="6"/>
  <c r="N217" i="6"/>
  <c r="O217" i="6"/>
  <c r="P217" i="6"/>
  <c r="Q217" i="6"/>
  <c r="R217" i="6"/>
  <c r="M218" i="6"/>
  <c r="N218" i="6"/>
  <c r="O218" i="6"/>
  <c r="P218" i="6"/>
  <c r="Q218" i="6"/>
  <c r="R218" i="6"/>
  <c r="M219" i="6"/>
  <c r="N219" i="6"/>
  <c r="O219" i="6"/>
  <c r="P219" i="6"/>
  <c r="Q219" i="6"/>
  <c r="R219" i="6"/>
  <c r="M220" i="6"/>
  <c r="N220" i="6"/>
  <c r="O220" i="6"/>
  <c r="P220" i="6"/>
  <c r="Q220" i="6"/>
  <c r="R220" i="6"/>
  <c r="M234" i="6"/>
  <c r="N234" i="6"/>
  <c r="O234" i="6"/>
  <c r="P234" i="6"/>
  <c r="Q234" i="6"/>
  <c r="R234" i="6"/>
  <c r="M235" i="6"/>
  <c r="N235" i="6"/>
  <c r="O235" i="6"/>
  <c r="P235" i="6"/>
  <c r="Q235" i="6"/>
  <c r="R235" i="6"/>
  <c r="M236" i="6"/>
  <c r="N236" i="6"/>
  <c r="O236" i="6"/>
  <c r="P236" i="6"/>
  <c r="Q236" i="6"/>
  <c r="R236" i="6"/>
  <c r="M237" i="6"/>
  <c r="N237" i="6"/>
  <c r="O237" i="6"/>
  <c r="P237" i="6"/>
  <c r="Q237" i="6"/>
  <c r="R237" i="6"/>
  <c r="M238" i="6"/>
  <c r="N238" i="6"/>
  <c r="O238" i="6"/>
  <c r="P238" i="6"/>
  <c r="Q238" i="6"/>
  <c r="R238" i="6"/>
  <c r="M239" i="6"/>
  <c r="N239" i="6"/>
  <c r="O239" i="6"/>
  <c r="P239" i="6"/>
  <c r="Q239" i="6"/>
  <c r="R239" i="6"/>
  <c r="M240" i="6"/>
  <c r="N240" i="6"/>
  <c r="O240" i="6"/>
  <c r="P240" i="6"/>
  <c r="Q240" i="6"/>
  <c r="R240" i="6"/>
  <c r="M241" i="6"/>
  <c r="N241" i="6"/>
  <c r="O241" i="6"/>
  <c r="P241" i="6"/>
  <c r="Q241" i="6"/>
  <c r="R241" i="6"/>
  <c r="M242" i="6"/>
  <c r="N242" i="6"/>
  <c r="O242" i="6"/>
  <c r="P242" i="6"/>
  <c r="Q242" i="6"/>
  <c r="R242" i="6"/>
  <c r="M243" i="6"/>
  <c r="N243" i="6"/>
  <c r="O243" i="6"/>
  <c r="P243" i="6"/>
  <c r="Q243" i="6"/>
  <c r="R243" i="6"/>
  <c r="M244" i="6"/>
  <c r="N244" i="6"/>
  <c r="O244" i="6"/>
  <c r="P244" i="6"/>
  <c r="Q244" i="6"/>
  <c r="R244" i="6"/>
  <c r="M245" i="6"/>
  <c r="N245" i="6"/>
  <c r="O245" i="6"/>
  <c r="P245" i="6"/>
  <c r="Q245" i="6"/>
  <c r="R245" i="6"/>
  <c r="M246" i="6"/>
  <c r="N246" i="6"/>
  <c r="O246" i="6"/>
  <c r="P246" i="6"/>
  <c r="Q246" i="6"/>
  <c r="R246" i="6"/>
  <c r="M247" i="6"/>
  <c r="N247" i="6"/>
  <c r="O247" i="6"/>
  <c r="P247" i="6"/>
  <c r="Q247" i="6"/>
  <c r="R247" i="6"/>
  <c r="M248" i="6"/>
  <c r="N248" i="6"/>
  <c r="O248" i="6"/>
  <c r="P248" i="6"/>
  <c r="Q248" i="6"/>
  <c r="R248" i="6"/>
  <c r="M249" i="6"/>
  <c r="N249" i="6"/>
  <c r="O249" i="6"/>
  <c r="P249" i="6"/>
  <c r="Q249" i="6"/>
  <c r="R249" i="6"/>
  <c r="M250" i="6"/>
  <c r="N250" i="6"/>
  <c r="O250" i="6"/>
  <c r="P250" i="6"/>
  <c r="Q250" i="6"/>
  <c r="R250" i="6"/>
  <c r="M264" i="6"/>
  <c r="N264" i="6"/>
  <c r="O264" i="6"/>
  <c r="P264" i="6"/>
  <c r="Q264" i="6"/>
  <c r="R264" i="6"/>
  <c r="M265" i="6"/>
  <c r="N265" i="6"/>
  <c r="O265" i="6"/>
  <c r="P265" i="6"/>
  <c r="Q265" i="6"/>
  <c r="R265" i="6"/>
  <c r="M266" i="6"/>
  <c r="N266" i="6"/>
  <c r="O266" i="6"/>
  <c r="P266" i="6"/>
  <c r="Q266" i="6"/>
  <c r="R266" i="6"/>
  <c r="M267" i="6"/>
  <c r="N267" i="6"/>
  <c r="O267" i="6"/>
  <c r="P267" i="6"/>
  <c r="Q267" i="6"/>
  <c r="R267" i="6"/>
  <c r="M268" i="6"/>
  <c r="N268" i="6"/>
  <c r="O268" i="6"/>
  <c r="P268" i="6"/>
  <c r="Q268" i="6"/>
  <c r="R268" i="6"/>
  <c r="M269" i="6"/>
  <c r="N269" i="6"/>
  <c r="O269" i="6"/>
  <c r="P269" i="6"/>
  <c r="Q269" i="6"/>
  <c r="R269" i="6"/>
  <c r="M270" i="6"/>
  <c r="N270" i="6"/>
  <c r="O270" i="6"/>
  <c r="P270" i="6"/>
  <c r="Q270" i="6"/>
  <c r="R270" i="6"/>
  <c r="M271" i="6"/>
  <c r="N271" i="6"/>
  <c r="O271" i="6"/>
  <c r="P271" i="6"/>
  <c r="Q271" i="6"/>
  <c r="R271" i="6"/>
  <c r="M272" i="6"/>
  <c r="N272" i="6"/>
  <c r="O272" i="6"/>
  <c r="P272" i="6"/>
  <c r="Q272" i="6"/>
  <c r="R272" i="6"/>
  <c r="M273" i="6"/>
  <c r="N273" i="6"/>
  <c r="O273" i="6"/>
  <c r="P273" i="6"/>
  <c r="Q273" i="6"/>
  <c r="R273" i="6"/>
  <c r="M274" i="6"/>
  <c r="N274" i="6"/>
  <c r="O274" i="6"/>
  <c r="P274" i="6"/>
  <c r="Q274" i="6"/>
  <c r="R274" i="6"/>
  <c r="M275" i="6"/>
  <c r="N275" i="6"/>
  <c r="O275" i="6"/>
  <c r="P275" i="6"/>
  <c r="Q275" i="6"/>
  <c r="R275" i="6"/>
  <c r="M276" i="6"/>
  <c r="N276" i="6"/>
  <c r="O276" i="6"/>
  <c r="P276" i="6"/>
  <c r="Q276" i="6"/>
  <c r="R276" i="6"/>
  <c r="M277" i="6"/>
  <c r="N277" i="6"/>
  <c r="O277" i="6"/>
  <c r="P277" i="6"/>
  <c r="Q277" i="6"/>
  <c r="R277" i="6"/>
  <c r="M278" i="6"/>
  <c r="N278" i="6"/>
  <c r="O278" i="6"/>
  <c r="P278" i="6"/>
  <c r="Q278" i="6"/>
  <c r="R278" i="6"/>
  <c r="M279" i="6"/>
  <c r="N279" i="6"/>
  <c r="O279" i="6"/>
  <c r="P279" i="6"/>
  <c r="Q279" i="6"/>
  <c r="R279" i="6"/>
  <c r="M280" i="6"/>
  <c r="N280" i="6"/>
  <c r="O280" i="6"/>
  <c r="P280" i="6"/>
  <c r="Q280" i="6"/>
  <c r="R280" i="6"/>
  <c r="M294" i="6"/>
  <c r="N294" i="6"/>
  <c r="O294" i="6"/>
  <c r="P294" i="6"/>
  <c r="Q294" i="6"/>
  <c r="R294" i="6"/>
  <c r="M295" i="6"/>
  <c r="N295" i="6"/>
  <c r="O295" i="6"/>
  <c r="P295" i="6"/>
  <c r="Q295" i="6"/>
  <c r="R295" i="6"/>
  <c r="M296" i="6"/>
  <c r="N296" i="6"/>
  <c r="O296" i="6"/>
  <c r="P296" i="6"/>
  <c r="Q296" i="6"/>
  <c r="R296" i="6"/>
  <c r="M297" i="6"/>
  <c r="N297" i="6"/>
  <c r="O297" i="6"/>
  <c r="P297" i="6"/>
  <c r="Q297" i="6"/>
  <c r="R297" i="6"/>
  <c r="M298" i="6"/>
  <c r="N298" i="6"/>
  <c r="O298" i="6"/>
  <c r="P298" i="6"/>
  <c r="Q298" i="6"/>
  <c r="R298" i="6"/>
  <c r="M299" i="6"/>
  <c r="N299" i="6"/>
  <c r="O299" i="6"/>
  <c r="P299" i="6"/>
  <c r="Q299" i="6"/>
  <c r="R299" i="6"/>
  <c r="M300" i="6"/>
  <c r="N300" i="6"/>
  <c r="O300" i="6"/>
  <c r="P300" i="6"/>
  <c r="Q300" i="6"/>
  <c r="R300" i="6"/>
  <c r="M301" i="6"/>
  <c r="N301" i="6"/>
  <c r="O301" i="6"/>
  <c r="P301" i="6"/>
  <c r="Q301" i="6"/>
  <c r="R301" i="6"/>
  <c r="M302" i="6"/>
  <c r="N302" i="6"/>
  <c r="O302" i="6"/>
  <c r="P302" i="6"/>
  <c r="Q302" i="6"/>
  <c r="R302" i="6"/>
  <c r="M303" i="6"/>
  <c r="N303" i="6"/>
  <c r="O303" i="6"/>
  <c r="P303" i="6"/>
  <c r="Q303" i="6"/>
  <c r="R303" i="6"/>
  <c r="M304" i="6"/>
  <c r="N304" i="6"/>
  <c r="O304" i="6"/>
  <c r="P304" i="6"/>
  <c r="Q304" i="6"/>
  <c r="R304" i="6"/>
  <c r="M305" i="6"/>
  <c r="N305" i="6"/>
  <c r="O305" i="6"/>
  <c r="P305" i="6"/>
  <c r="Q305" i="6"/>
  <c r="R305" i="6"/>
  <c r="M306" i="6"/>
  <c r="N306" i="6"/>
  <c r="O306" i="6"/>
  <c r="P306" i="6"/>
  <c r="Q306" i="6"/>
  <c r="R306" i="6"/>
  <c r="M307" i="6"/>
  <c r="N307" i="6"/>
  <c r="O307" i="6"/>
  <c r="P307" i="6"/>
  <c r="Q307" i="6"/>
  <c r="R307" i="6"/>
  <c r="M308" i="6"/>
  <c r="N308" i="6"/>
  <c r="O308" i="6"/>
  <c r="P308" i="6"/>
  <c r="Q308" i="6"/>
  <c r="R308" i="6"/>
  <c r="M309" i="6"/>
  <c r="N309" i="6"/>
  <c r="O309" i="6"/>
  <c r="P309" i="6"/>
  <c r="Q309" i="6"/>
  <c r="R309" i="6"/>
  <c r="M310" i="6"/>
  <c r="N310" i="6"/>
  <c r="O310" i="6"/>
  <c r="P310" i="6"/>
  <c r="Q310" i="6"/>
  <c r="R310" i="6"/>
  <c r="M324" i="6"/>
  <c r="N324" i="6"/>
  <c r="O324" i="6"/>
  <c r="P324" i="6"/>
  <c r="Q324" i="6"/>
  <c r="R324" i="6"/>
  <c r="M325" i="6"/>
  <c r="N325" i="6"/>
  <c r="O325" i="6"/>
  <c r="P325" i="6"/>
  <c r="Q325" i="6"/>
  <c r="R325" i="6"/>
  <c r="M326" i="6"/>
  <c r="N326" i="6"/>
  <c r="O326" i="6"/>
  <c r="P326" i="6"/>
  <c r="Q326" i="6"/>
  <c r="R326" i="6"/>
  <c r="M327" i="6"/>
  <c r="N327" i="6"/>
  <c r="O327" i="6"/>
  <c r="P327" i="6"/>
  <c r="Q327" i="6"/>
  <c r="R327" i="6"/>
  <c r="M328" i="6"/>
  <c r="N328" i="6"/>
  <c r="O328" i="6"/>
  <c r="P328" i="6"/>
  <c r="Q328" i="6"/>
  <c r="R328" i="6"/>
  <c r="M329" i="6"/>
  <c r="N329" i="6"/>
  <c r="O329" i="6"/>
  <c r="P329" i="6"/>
  <c r="Q329" i="6"/>
  <c r="R329" i="6"/>
  <c r="M330" i="6"/>
  <c r="N330" i="6"/>
  <c r="O330" i="6"/>
  <c r="P330" i="6"/>
  <c r="Q330" i="6"/>
  <c r="R330" i="6"/>
  <c r="M331" i="6"/>
  <c r="N331" i="6"/>
  <c r="O331" i="6"/>
  <c r="P331" i="6"/>
  <c r="Q331" i="6"/>
  <c r="R331" i="6"/>
  <c r="M332" i="6"/>
  <c r="N332" i="6"/>
  <c r="O332" i="6"/>
  <c r="P332" i="6"/>
  <c r="Q332" i="6"/>
  <c r="R332" i="6"/>
  <c r="M333" i="6"/>
  <c r="N333" i="6"/>
  <c r="O333" i="6"/>
  <c r="P333" i="6"/>
  <c r="Q333" i="6"/>
  <c r="R333" i="6"/>
  <c r="M334" i="6"/>
  <c r="N334" i="6"/>
  <c r="O334" i="6"/>
  <c r="P334" i="6"/>
  <c r="Q334" i="6"/>
  <c r="R334" i="6"/>
  <c r="M335" i="6"/>
  <c r="N335" i="6"/>
  <c r="O335" i="6"/>
  <c r="P335" i="6"/>
  <c r="Q335" i="6"/>
  <c r="R335" i="6"/>
  <c r="M336" i="6"/>
  <c r="N336" i="6"/>
  <c r="O336" i="6"/>
  <c r="P336" i="6"/>
  <c r="Q336" i="6"/>
  <c r="R336" i="6"/>
  <c r="M337" i="6"/>
  <c r="N337" i="6"/>
  <c r="O337" i="6"/>
  <c r="P337" i="6"/>
  <c r="Q337" i="6"/>
  <c r="R337" i="6"/>
  <c r="M338" i="6"/>
  <c r="N338" i="6"/>
  <c r="O338" i="6"/>
  <c r="P338" i="6"/>
  <c r="Q338" i="6"/>
  <c r="R338" i="6"/>
  <c r="M339" i="6"/>
  <c r="N339" i="6"/>
  <c r="O339" i="6"/>
  <c r="P339" i="6"/>
  <c r="Q339" i="6"/>
  <c r="R339" i="6"/>
  <c r="M340" i="6"/>
  <c r="N340" i="6"/>
  <c r="O340" i="6"/>
  <c r="P340" i="6"/>
  <c r="Q340" i="6"/>
  <c r="R340" i="6"/>
  <c r="M354" i="6"/>
  <c r="N354" i="6"/>
  <c r="O354" i="6"/>
  <c r="P354" i="6"/>
  <c r="Q354" i="6"/>
  <c r="R354" i="6"/>
  <c r="M355" i="6"/>
  <c r="N355" i="6"/>
  <c r="O355" i="6"/>
  <c r="P355" i="6"/>
  <c r="Q355" i="6"/>
  <c r="R355" i="6"/>
  <c r="M356" i="6"/>
  <c r="N356" i="6"/>
  <c r="O356" i="6"/>
  <c r="P356" i="6"/>
  <c r="Q356" i="6"/>
  <c r="R356" i="6"/>
  <c r="M357" i="6"/>
  <c r="N357" i="6"/>
  <c r="O357" i="6"/>
  <c r="P357" i="6"/>
  <c r="Q357" i="6"/>
  <c r="R357" i="6"/>
  <c r="M358" i="6"/>
  <c r="N358" i="6"/>
  <c r="O358" i="6"/>
  <c r="P358" i="6"/>
  <c r="Q358" i="6"/>
  <c r="R358" i="6"/>
  <c r="M359" i="6"/>
  <c r="N359" i="6"/>
  <c r="O359" i="6"/>
  <c r="P359" i="6"/>
  <c r="Q359" i="6"/>
  <c r="R359" i="6"/>
  <c r="L24" i="6"/>
  <c r="M24" i="6"/>
  <c r="N24" i="6"/>
  <c r="O24" i="6"/>
  <c r="P24" i="6"/>
  <c r="Q24" i="6"/>
  <c r="R24" i="6"/>
  <c r="L25" i="6"/>
  <c r="N25" i="6"/>
  <c r="P25" i="6"/>
  <c r="R25" i="6"/>
  <c r="K175" i="6"/>
  <c r="K160" i="6"/>
  <c r="K161" i="6"/>
  <c r="K162" i="6" s="1"/>
  <c r="K145" i="6"/>
  <c r="K146" i="6"/>
  <c r="K147" i="6" s="1"/>
  <c r="K130" i="6"/>
  <c r="K131" i="6"/>
  <c r="K132" i="6" s="1"/>
  <c r="K115" i="6"/>
  <c r="K116" i="6"/>
  <c r="K117" i="6" s="1"/>
  <c r="K100" i="6"/>
  <c r="K101" i="6"/>
  <c r="K102" i="6" s="1"/>
  <c r="K85" i="6"/>
  <c r="K86" i="6"/>
  <c r="K87" i="6" s="1"/>
  <c r="K70" i="6"/>
  <c r="K71" i="6"/>
  <c r="K72" i="6" s="1"/>
  <c r="K55" i="6"/>
  <c r="K56" i="6"/>
  <c r="K57" i="6" s="1"/>
  <c r="K40" i="6"/>
  <c r="K41" i="6"/>
  <c r="K42" i="6" s="1"/>
  <c r="K25" i="6"/>
  <c r="M25" i="6" s="1"/>
  <c r="K26" i="6"/>
  <c r="M26" i="6" s="1"/>
  <c r="K10" i="6"/>
  <c r="M10" i="6" s="1"/>
  <c r="R9" i="6"/>
  <c r="Q9" i="6"/>
  <c r="P9" i="6"/>
  <c r="O9" i="6"/>
  <c r="N9" i="6"/>
  <c r="M9" i="6"/>
  <c r="L9" i="6"/>
  <c r="B129" i="5"/>
  <c r="A130" i="5"/>
  <c r="B130" i="5"/>
  <c r="A131" i="5"/>
  <c r="B131" i="5"/>
  <c r="A132" i="5"/>
  <c r="B132" i="5"/>
  <c r="A133" i="5"/>
  <c r="B133" i="5"/>
  <c r="A134" i="5"/>
  <c r="B134" i="5"/>
  <c r="A135" i="5"/>
  <c r="B135" i="5"/>
  <c r="A136" i="5"/>
  <c r="B136" i="5"/>
  <c r="A137" i="5"/>
  <c r="B137" i="5"/>
  <c r="A138" i="5"/>
  <c r="B138" i="5"/>
  <c r="A139" i="5"/>
  <c r="B139" i="5"/>
  <c r="A140" i="5"/>
  <c r="B140" i="5"/>
  <c r="A141" i="5"/>
  <c r="B141" i="5"/>
  <c r="A142" i="5"/>
  <c r="B142" i="5"/>
  <c r="A143" i="5"/>
  <c r="B143" i="5"/>
  <c r="A144" i="5"/>
  <c r="B144" i="5"/>
  <c r="A145" i="5"/>
  <c r="B145" i="5"/>
  <c r="A146" i="5"/>
  <c r="B146" i="5"/>
  <c r="A147" i="5"/>
  <c r="B147" i="5"/>
  <c r="A148" i="5"/>
  <c r="B148" i="5"/>
  <c r="A149" i="5"/>
  <c r="B149" i="5"/>
  <c r="A150" i="5"/>
  <c r="B150" i="5"/>
  <c r="A151" i="5"/>
  <c r="B151" i="5"/>
  <c r="A152" i="5"/>
  <c r="B152" i="5"/>
  <c r="A153" i="5"/>
  <c r="B153" i="5"/>
  <c r="A154" i="5"/>
  <c r="B154" i="5"/>
  <c r="A155" i="5"/>
  <c r="B155" i="5"/>
  <c r="A156" i="5"/>
  <c r="B156" i="5"/>
  <c r="A157" i="5"/>
  <c r="B157" i="5"/>
  <c r="A158" i="5"/>
  <c r="B158" i="5"/>
  <c r="A159" i="5"/>
  <c r="B159" i="5"/>
  <c r="A160" i="5"/>
  <c r="B160" i="5"/>
  <c r="A161" i="5"/>
  <c r="B161" i="5"/>
  <c r="A162" i="5"/>
  <c r="B162" i="5"/>
  <c r="A163" i="5"/>
  <c r="B163" i="5"/>
  <c r="A164" i="5"/>
  <c r="B164" i="5"/>
  <c r="A165" i="5"/>
  <c r="B165" i="5"/>
  <c r="A166" i="5"/>
  <c r="B166" i="5"/>
  <c r="A167" i="5"/>
  <c r="B167" i="5"/>
  <c r="A168" i="5"/>
  <c r="B168" i="5"/>
  <c r="A169" i="5"/>
  <c r="B169" i="5"/>
  <c r="A170" i="5"/>
  <c r="B170" i="5"/>
  <c r="A171" i="5"/>
  <c r="B171" i="5"/>
  <c r="A172" i="5"/>
  <c r="B172" i="5"/>
  <c r="A173" i="5"/>
  <c r="B173" i="5"/>
  <c r="A174" i="5"/>
  <c r="B174" i="5"/>
  <c r="A175" i="5"/>
  <c r="B175" i="5"/>
  <c r="A176" i="5"/>
  <c r="B176" i="5"/>
  <c r="A177" i="5"/>
  <c r="B177" i="5"/>
  <c r="A178" i="5"/>
  <c r="B178" i="5"/>
  <c r="A179" i="5"/>
  <c r="B179" i="5"/>
  <c r="A180" i="5"/>
  <c r="B180" i="5"/>
  <c r="A181" i="5"/>
  <c r="B181" i="5"/>
  <c r="A182" i="5"/>
  <c r="B182" i="5"/>
  <c r="A183" i="5"/>
  <c r="B183" i="5"/>
  <c r="A184" i="5"/>
  <c r="B184" i="5"/>
  <c r="A185" i="5"/>
  <c r="B185" i="5"/>
  <c r="A186" i="5"/>
  <c r="B186" i="5"/>
  <c r="A187" i="5"/>
  <c r="B187" i="5"/>
  <c r="A188" i="5"/>
  <c r="B188" i="5"/>
  <c r="A189" i="5"/>
  <c r="B189" i="5"/>
  <c r="A190" i="5"/>
  <c r="B190" i="5"/>
  <c r="A191" i="5"/>
  <c r="B191" i="5"/>
  <c r="A192" i="5"/>
  <c r="B192" i="5"/>
  <c r="A193" i="5"/>
  <c r="B193" i="5"/>
  <c r="A194" i="5"/>
  <c r="B194" i="5"/>
  <c r="A195" i="5"/>
  <c r="B195" i="5"/>
  <c r="A196" i="5"/>
  <c r="B196" i="5"/>
  <c r="A197" i="5"/>
  <c r="B197" i="5"/>
  <c r="A198" i="5"/>
  <c r="B198" i="5"/>
  <c r="A199" i="5"/>
  <c r="B199" i="5"/>
  <c r="A200" i="5"/>
  <c r="B200" i="5"/>
  <c r="A201" i="5"/>
  <c r="B201" i="5"/>
  <c r="A202" i="5"/>
  <c r="B202" i="5"/>
  <c r="A203" i="5"/>
  <c r="B203" i="5"/>
  <c r="A204" i="5"/>
  <c r="B204" i="5"/>
  <c r="A205" i="5"/>
  <c r="B205" i="5"/>
  <c r="A206" i="5"/>
  <c r="B206" i="5"/>
  <c r="A207" i="5"/>
  <c r="B207" i="5"/>
  <c r="A208" i="5"/>
  <c r="B208" i="5"/>
  <c r="A209" i="5"/>
  <c r="B209" i="5"/>
  <c r="A210" i="5"/>
  <c r="B210" i="5"/>
  <c r="A211" i="5"/>
  <c r="B211" i="5"/>
  <c r="A212" i="5"/>
  <c r="B212" i="5"/>
  <c r="A213" i="5"/>
  <c r="B213" i="5"/>
  <c r="A214" i="5"/>
  <c r="B214" i="5"/>
  <c r="A215" i="5"/>
  <c r="B215" i="5"/>
  <c r="A216" i="5"/>
  <c r="B216" i="5"/>
  <c r="A217" i="5"/>
  <c r="B217" i="5"/>
  <c r="A218" i="5"/>
  <c r="B218" i="5"/>
  <c r="A219" i="5"/>
  <c r="B219" i="5"/>
  <c r="A220" i="5"/>
  <c r="B220" i="5"/>
  <c r="A221" i="5"/>
  <c r="B221" i="5"/>
  <c r="A222" i="5"/>
  <c r="B222" i="5"/>
  <c r="A223" i="5"/>
  <c r="B223" i="5"/>
  <c r="A224" i="5"/>
  <c r="B224" i="5"/>
  <c r="A225" i="5"/>
  <c r="B225" i="5"/>
  <c r="A226" i="5"/>
  <c r="B226" i="5"/>
  <c r="A227" i="5"/>
  <c r="B227" i="5"/>
  <c r="A228" i="5"/>
  <c r="B228" i="5"/>
  <c r="A229" i="5"/>
  <c r="B229" i="5"/>
  <c r="A230" i="5"/>
  <c r="B230" i="5"/>
  <c r="A231" i="5"/>
  <c r="B231" i="5"/>
  <c r="A232" i="5"/>
  <c r="B232" i="5"/>
  <c r="A233" i="5"/>
  <c r="B233" i="5"/>
  <c r="C129" i="5"/>
  <c r="D129" i="5"/>
  <c r="C130" i="5"/>
  <c r="D130" i="5"/>
  <c r="C131" i="5"/>
  <c r="D131" i="5"/>
  <c r="C132" i="5"/>
  <c r="D132" i="5"/>
  <c r="C133" i="5"/>
  <c r="D133" i="5"/>
  <c r="C134" i="5"/>
  <c r="D134" i="5"/>
  <c r="C135" i="5"/>
  <c r="D135" i="5"/>
  <c r="C136" i="5"/>
  <c r="D136" i="5"/>
  <c r="C137" i="5"/>
  <c r="D137" i="5"/>
  <c r="C138" i="5"/>
  <c r="D138" i="5"/>
  <c r="C139" i="5"/>
  <c r="D139" i="5"/>
  <c r="C140" i="5"/>
  <c r="D140" i="5"/>
  <c r="C141" i="5"/>
  <c r="D141" i="5"/>
  <c r="C142" i="5"/>
  <c r="D142" i="5"/>
  <c r="C143" i="5"/>
  <c r="D143" i="5"/>
  <c r="C144" i="5"/>
  <c r="D144" i="5"/>
  <c r="C145" i="5"/>
  <c r="D145" i="5"/>
  <c r="C146" i="5"/>
  <c r="D146" i="5"/>
  <c r="C147" i="5"/>
  <c r="D147" i="5"/>
  <c r="C148" i="5"/>
  <c r="D148" i="5"/>
  <c r="C149" i="5"/>
  <c r="D149" i="5"/>
  <c r="C150" i="5"/>
  <c r="D150" i="5"/>
  <c r="C151" i="5"/>
  <c r="D151" i="5"/>
  <c r="C152" i="5"/>
  <c r="D152" i="5"/>
  <c r="C153" i="5"/>
  <c r="D153" i="5"/>
  <c r="C154" i="5"/>
  <c r="D154" i="5"/>
  <c r="C155" i="5"/>
  <c r="D155" i="5"/>
  <c r="C156" i="5"/>
  <c r="D156" i="5"/>
  <c r="C157" i="5"/>
  <c r="D157" i="5"/>
  <c r="C158" i="5"/>
  <c r="D158" i="5"/>
  <c r="C159" i="5"/>
  <c r="D159" i="5"/>
  <c r="C160" i="5"/>
  <c r="D160" i="5"/>
  <c r="C161" i="5"/>
  <c r="D161" i="5"/>
  <c r="C162" i="5"/>
  <c r="D162" i="5"/>
  <c r="C163" i="5"/>
  <c r="D163" i="5"/>
  <c r="C164" i="5"/>
  <c r="D164" i="5"/>
  <c r="C165" i="5"/>
  <c r="D165" i="5"/>
  <c r="C166" i="5"/>
  <c r="D166" i="5"/>
  <c r="C167" i="5"/>
  <c r="D167" i="5"/>
  <c r="C168" i="5"/>
  <c r="D168" i="5"/>
  <c r="C169" i="5"/>
  <c r="D169" i="5"/>
  <c r="C170" i="5"/>
  <c r="D170" i="5"/>
  <c r="C171" i="5"/>
  <c r="D171" i="5"/>
  <c r="C172" i="5"/>
  <c r="D172" i="5"/>
  <c r="C173" i="5"/>
  <c r="D173" i="5"/>
  <c r="C174" i="5"/>
  <c r="D174" i="5"/>
  <c r="C175" i="5"/>
  <c r="D175" i="5"/>
  <c r="C176" i="5"/>
  <c r="D176" i="5"/>
  <c r="C177" i="5"/>
  <c r="D177" i="5"/>
  <c r="C178" i="5"/>
  <c r="D178" i="5"/>
  <c r="C179" i="5"/>
  <c r="D179" i="5"/>
  <c r="C180" i="5"/>
  <c r="D180" i="5"/>
  <c r="C181" i="5"/>
  <c r="D181" i="5"/>
  <c r="C182" i="5"/>
  <c r="D182" i="5"/>
  <c r="C183" i="5"/>
  <c r="D183" i="5"/>
  <c r="C184" i="5"/>
  <c r="D184" i="5"/>
  <c r="C185" i="5"/>
  <c r="D185" i="5"/>
  <c r="C186" i="5"/>
  <c r="D186" i="5"/>
  <c r="C187" i="5"/>
  <c r="D187" i="5"/>
  <c r="C188" i="5"/>
  <c r="D188" i="5"/>
  <c r="C189" i="5"/>
  <c r="D189" i="5"/>
  <c r="C190" i="5"/>
  <c r="D190" i="5"/>
  <c r="C191" i="5"/>
  <c r="D191" i="5"/>
  <c r="C192" i="5"/>
  <c r="D192" i="5"/>
  <c r="C193" i="5"/>
  <c r="D193" i="5"/>
  <c r="C194" i="5"/>
  <c r="D194" i="5"/>
  <c r="C195" i="5"/>
  <c r="D195" i="5"/>
  <c r="C196" i="5"/>
  <c r="D196" i="5"/>
  <c r="C197" i="5"/>
  <c r="D197" i="5"/>
  <c r="C198" i="5"/>
  <c r="D198" i="5"/>
  <c r="C199" i="5"/>
  <c r="D199" i="5"/>
  <c r="C200" i="5"/>
  <c r="D200" i="5"/>
  <c r="C201" i="5"/>
  <c r="D201" i="5"/>
  <c r="C202" i="5"/>
  <c r="D202" i="5"/>
  <c r="C203" i="5"/>
  <c r="D203" i="5"/>
  <c r="C204" i="5"/>
  <c r="D204" i="5"/>
  <c r="C205" i="5"/>
  <c r="D205" i="5"/>
  <c r="C206" i="5"/>
  <c r="D206" i="5"/>
  <c r="C207" i="5"/>
  <c r="D207" i="5"/>
  <c r="C208" i="5"/>
  <c r="D208" i="5"/>
  <c r="C209" i="5"/>
  <c r="D209" i="5"/>
  <c r="C210" i="5"/>
  <c r="D210" i="5"/>
  <c r="C211" i="5"/>
  <c r="D211" i="5"/>
  <c r="C212" i="5"/>
  <c r="D212" i="5"/>
  <c r="C213" i="5"/>
  <c r="D213" i="5"/>
  <c r="C214" i="5"/>
  <c r="D214" i="5"/>
  <c r="C215" i="5"/>
  <c r="D215" i="5"/>
  <c r="C216" i="5"/>
  <c r="D216" i="5"/>
  <c r="C217" i="5"/>
  <c r="D217" i="5"/>
  <c r="C218" i="5"/>
  <c r="D218" i="5"/>
  <c r="C219" i="5"/>
  <c r="D219" i="5"/>
  <c r="C220" i="5"/>
  <c r="D220" i="5"/>
  <c r="C221" i="5"/>
  <c r="D221" i="5"/>
  <c r="C222" i="5"/>
  <c r="D222" i="5"/>
  <c r="C223" i="5"/>
  <c r="D223" i="5"/>
  <c r="C224" i="5"/>
  <c r="D224" i="5"/>
  <c r="C225" i="5"/>
  <c r="D225" i="5"/>
  <c r="C226" i="5"/>
  <c r="D226" i="5"/>
  <c r="C227" i="5"/>
  <c r="D227" i="5"/>
  <c r="C228" i="5"/>
  <c r="D228" i="5"/>
  <c r="C229" i="5"/>
  <c r="D229" i="5"/>
  <c r="C230" i="5"/>
  <c r="D230" i="5"/>
  <c r="C231" i="5"/>
  <c r="D231" i="5"/>
  <c r="C232" i="5"/>
  <c r="D232" i="5"/>
  <c r="C233" i="5"/>
  <c r="D233" i="5"/>
  <c r="A234" i="5"/>
  <c r="A339" i="5"/>
  <c r="A444" i="5" s="1"/>
  <c r="A549" i="5" s="1"/>
  <c r="A654" i="5" s="1"/>
  <c r="A759" i="5" s="1"/>
  <c r="A864" i="5" s="1"/>
  <c r="A969" i="5" s="1"/>
  <c r="A1074" i="5" s="1"/>
  <c r="A1179" i="5" s="1"/>
  <c r="A1180" i="5"/>
  <c r="A1181" i="5" s="1"/>
  <c r="A1089" i="5"/>
  <c r="A1104" i="5"/>
  <c r="A1119" i="5"/>
  <c r="A1134" i="5"/>
  <c r="A1149" i="5"/>
  <c r="A1164" i="5"/>
  <c r="A1165" i="5"/>
  <c r="A1166" i="5"/>
  <c r="A1167" i="5" s="1"/>
  <c r="A1168" i="5" s="1"/>
  <c r="A1169" i="5" s="1"/>
  <c r="A1170" i="5" s="1"/>
  <c r="A1171" i="5" s="1"/>
  <c r="A1172" i="5" s="1"/>
  <c r="A1173" i="5" s="1"/>
  <c r="A1174" i="5" s="1"/>
  <c r="A1175" i="5" s="1"/>
  <c r="A1176" i="5" s="1"/>
  <c r="A1177" i="5" s="1"/>
  <c r="A1178" i="5" s="1"/>
  <c r="A1150" i="5"/>
  <c r="A1151" i="5"/>
  <c r="A1152" i="5"/>
  <c r="A1153" i="5" s="1"/>
  <c r="A1154" i="5" s="1"/>
  <c r="A1155" i="5" s="1"/>
  <c r="A1156" i="5" s="1"/>
  <c r="A1157" i="5" s="1"/>
  <c r="A1158" i="5" s="1"/>
  <c r="A1159" i="5" s="1"/>
  <c r="A1160" i="5" s="1"/>
  <c r="A1161" i="5" s="1"/>
  <c r="A1162" i="5" s="1"/>
  <c r="A1163" i="5" s="1"/>
  <c r="A1135" i="5"/>
  <c r="A1136" i="5"/>
  <c r="A1137" i="5" s="1"/>
  <c r="A1138" i="5" s="1"/>
  <c r="A1139" i="5" s="1"/>
  <c r="A1140" i="5" s="1"/>
  <c r="A1141" i="5" s="1"/>
  <c r="A1142" i="5" s="1"/>
  <c r="A1143" i="5" s="1"/>
  <c r="A1144" i="5" s="1"/>
  <c r="A1145" i="5" s="1"/>
  <c r="A1146" i="5" s="1"/>
  <c r="A1147" i="5" s="1"/>
  <c r="A1148" i="5" s="1"/>
  <c r="A1120" i="5"/>
  <c r="A1121" i="5"/>
  <c r="A1122" i="5" s="1"/>
  <c r="A1123" i="5" s="1"/>
  <c r="A1124" i="5" s="1"/>
  <c r="A1125" i="5" s="1"/>
  <c r="A1126" i="5" s="1"/>
  <c r="A1127" i="5" s="1"/>
  <c r="A1128" i="5" s="1"/>
  <c r="A1129" i="5" s="1"/>
  <c r="A1130" i="5" s="1"/>
  <c r="A1131" i="5" s="1"/>
  <c r="A1132" i="5" s="1"/>
  <c r="A1133" i="5" s="1"/>
  <c r="A1105" i="5"/>
  <c r="A1106" i="5"/>
  <c r="A1107" i="5"/>
  <c r="A1108" i="5" s="1"/>
  <c r="A1109" i="5" s="1"/>
  <c r="A1110" i="5" s="1"/>
  <c r="A1111" i="5" s="1"/>
  <c r="A1112" i="5" s="1"/>
  <c r="A1113" i="5" s="1"/>
  <c r="A1114" i="5" s="1"/>
  <c r="A1115" i="5" s="1"/>
  <c r="A1116" i="5" s="1"/>
  <c r="A1117" i="5" s="1"/>
  <c r="A1118" i="5" s="1"/>
  <c r="A1090" i="5"/>
  <c r="A1091" i="5"/>
  <c r="A1092" i="5" s="1"/>
  <c r="A1093" i="5" s="1"/>
  <c r="A1094" i="5" s="1"/>
  <c r="A1095" i="5" s="1"/>
  <c r="A1096" i="5" s="1"/>
  <c r="A1097" i="5" s="1"/>
  <c r="A1098" i="5" s="1"/>
  <c r="A1099" i="5" s="1"/>
  <c r="A1100" i="5" s="1"/>
  <c r="A1101" i="5" s="1"/>
  <c r="A1102" i="5" s="1"/>
  <c r="A1103" i="5" s="1"/>
  <c r="A1075" i="5"/>
  <c r="A1076" i="5"/>
  <c r="A1077" i="5" s="1"/>
  <c r="A984" i="5"/>
  <c r="A999" i="5"/>
  <c r="A1014" i="5"/>
  <c r="A1029" i="5"/>
  <c r="A1044" i="5"/>
  <c r="A1059" i="5"/>
  <c r="A1060" i="5"/>
  <c r="A1061" i="5" s="1"/>
  <c r="A1062" i="5" s="1"/>
  <c r="A1063" i="5" s="1"/>
  <c r="A1064" i="5" s="1"/>
  <c r="A1065" i="5" s="1"/>
  <c r="A1066" i="5" s="1"/>
  <c r="A1067" i="5" s="1"/>
  <c r="A1068" i="5" s="1"/>
  <c r="A1069" i="5" s="1"/>
  <c r="A1070" i="5" s="1"/>
  <c r="A1071" i="5" s="1"/>
  <c r="A1072" i="5" s="1"/>
  <c r="A1073" i="5" s="1"/>
  <c r="A1045" i="5"/>
  <c r="A1046" i="5"/>
  <c r="A1047" i="5" s="1"/>
  <c r="A1048" i="5" s="1"/>
  <c r="A1049" i="5" s="1"/>
  <c r="A1050" i="5" s="1"/>
  <c r="A1051" i="5" s="1"/>
  <c r="A1052" i="5" s="1"/>
  <c r="A1053" i="5" s="1"/>
  <c r="A1054" i="5" s="1"/>
  <c r="A1055" i="5" s="1"/>
  <c r="A1056" i="5" s="1"/>
  <c r="A1057" i="5" s="1"/>
  <c r="A1058" i="5" s="1"/>
  <c r="A1030" i="5"/>
  <c r="A1031" i="5"/>
  <c r="A1032" i="5" s="1"/>
  <c r="A1033" i="5" s="1"/>
  <c r="A1034" i="5" s="1"/>
  <c r="A1035" i="5" s="1"/>
  <c r="A1036" i="5" s="1"/>
  <c r="A1037" i="5" s="1"/>
  <c r="A1038" i="5" s="1"/>
  <c r="A1039" i="5" s="1"/>
  <c r="A1040" i="5" s="1"/>
  <c r="A1041" i="5" s="1"/>
  <c r="A1042" i="5" s="1"/>
  <c r="A1043" i="5" s="1"/>
  <c r="A1015" i="5"/>
  <c r="A1016" i="5"/>
  <c r="A1017" i="5"/>
  <c r="A1018" i="5"/>
  <c r="A1019" i="5"/>
  <c r="A1020" i="5"/>
  <c r="A1021" i="5"/>
  <c r="A1022" i="5"/>
  <c r="A1023" i="5"/>
  <c r="A1024" i="5"/>
  <c r="A1025" i="5"/>
  <c r="A1026" i="5" s="1"/>
  <c r="A1027" i="5" s="1"/>
  <c r="A1028" i="5" s="1"/>
  <c r="A1000" i="5"/>
  <c r="A1001" i="5"/>
  <c r="A1002" i="5" s="1"/>
  <c r="A1003" i="5" s="1"/>
  <c r="A1004" i="5" s="1"/>
  <c r="A1005" i="5" s="1"/>
  <c r="A1006" i="5" s="1"/>
  <c r="A1007" i="5" s="1"/>
  <c r="A1008" i="5" s="1"/>
  <c r="A1009" i="5" s="1"/>
  <c r="A1010" i="5" s="1"/>
  <c r="A1011" i="5" s="1"/>
  <c r="A1012" i="5" s="1"/>
  <c r="A1013" i="5" s="1"/>
  <c r="A985" i="5"/>
  <c r="A986" i="5"/>
  <c r="A987" i="5"/>
  <c r="A988" i="5"/>
  <c r="A989" i="5"/>
  <c r="A990" i="5"/>
  <c r="A991" i="5"/>
  <c r="A992" i="5"/>
  <c r="A993" i="5"/>
  <c r="A994" i="5"/>
  <c r="A995" i="5"/>
  <c r="A996" i="5"/>
  <c r="A997" i="5"/>
  <c r="A998" i="5"/>
  <c r="A970" i="5"/>
  <c r="A971" i="5"/>
  <c r="A972" i="5" s="1"/>
  <c r="A879" i="5"/>
  <c r="A894" i="5"/>
  <c r="A909" i="5"/>
  <c r="A924" i="5"/>
  <c r="A939" i="5" s="1"/>
  <c r="A925" i="5"/>
  <c r="A926" i="5"/>
  <c r="A927" i="5" s="1"/>
  <c r="A928" i="5" s="1"/>
  <c r="A929" i="5" s="1"/>
  <c r="A930" i="5" s="1"/>
  <c r="A931" i="5" s="1"/>
  <c r="A932" i="5" s="1"/>
  <c r="A933" i="5" s="1"/>
  <c r="A934" i="5" s="1"/>
  <c r="A935" i="5" s="1"/>
  <c r="A936" i="5" s="1"/>
  <c r="A937" i="5" s="1"/>
  <c r="A938" i="5" s="1"/>
  <c r="A910" i="5"/>
  <c r="A911" i="5"/>
  <c r="A912" i="5" s="1"/>
  <c r="A913" i="5" s="1"/>
  <c r="A914" i="5" s="1"/>
  <c r="A915" i="5" s="1"/>
  <c r="A916" i="5" s="1"/>
  <c r="A917" i="5" s="1"/>
  <c r="A918" i="5" s="1"/>
  <c r="A919" i="5" s="1"/>
  <c r="A920" i="5" s="1"/>
  <c r="A921" i="5" s="1"/>
  <c r="A922" i="5" s="1"/>
  <c r="A923" i="5" s="1"/>
  <c r="A895" i="5"/>
  <c r="A896" i="5"/>
  <c r="A897" i="5"/>
  <c r="A898" i="5" s="1"/>
  <c r="A899" i="5" s="1"/>
  <c r="A900" i="5" s="1"/>
  <c r="A901" i="5" s="1"/>
  <c r="A902" i="5" s="1"/>
  <c r="A903" i="5" s="1"/>
  <c r="A904" i="5" s="1"/>
  <c r="A905" i="5" s="1"/>
  <c r="A906" i="5" s="1"/>
  <c r="A907" i="5" s="1"/>
  <c r="A908" i="5" s="1"/>
  <c r="A880" i="5"/>
  <c r="A881" i="5" s="1"/>
  <c r="A882" i="5" s="1"/>
  <c r="A883" i="5" s="1"/>
  <c r="A884" i="5" s="1"/>
  <c r="A885" i="5" s="1"/>
  <c r="A886" i="5" s="1"/>
  <c r="A887" i="5" s="1"/>
  <c r="A888" i="5" s="1"/>
  <c r="A889" i="5" s="1"/>
  <c r="A890" i="5" s="1"/>
  <c r="A891" i="5" s="1"/>
  <c r="A892" i="5" s="1"/>
  <c r="A893" i="5" s="1"/>
  <c r="A865" i="5"/>
  <c r="A866" i="5" s="1"/>
  <c r="A774" i="5"/>
  <c r="A789" i="5" s="1"/>
  <c r="A775" i="5"/>
  <c r="A776" i="5" s="1"/>
  <c r="A777" i="5" s="1"/>
  <c r="A778" i="5" s="1"/>
  <c r="A779" i="5" s="1"/>
  <c r="A780" i="5" s="1"/>
  <c r="A781" i="5" s="1"/>
  <c r="A782" i="5" s="1"/>
  <c r="A783" i="5" s="1"/>
  <c r="A784" i="5" s="1"/>
  <c r="A785" i="5" s="1"/>
  <c r="A786" i="5" s="1"/>
  <c r="A787" i="5" s="1"/>
  <c r="A788" i="5" s="1"/>
  <c r="A760" i="5"/>
  <c r="A761" i="5" s="1"/>
  <c r="A669" i="5"/>
  <c r="A684" i="5" s="1"/>
  <c r="A670" i="5"/>
  <c r="A671" i="5" s="1"/>
  <c r="A672" i="5" s="1"/>
  <c r="A673" i="5" s="1"/>
  <c r="A674" i="5" s="1"/>
  <c r="A675" i="5" s="1"/>
  <c r="A676" i="5" s="1"/>
  <c r="A677" i="5" s="1"/>
  <c r="A678" i="5" s="1"/>
  <c r="A679" i="5" s="1"/>
  <c r="A680" i="5" s="1"/>
  <c r="A681" i="5" s="1"/>
  <c r="A682" i="5" s="1"/>
  <c r="A683" i="5" s="1"/>
  <c r="A655" i="5"/>
  <c r="A656" i="5" s="1"/>
  <c r="A564" i="5"/>
  <c r="A579" i="5" s="1"/>
  <c r="A565" i="5"/>
  <c r="A566" i="5" s="1"/>
  <c r="A567" i="5" s="1"/>
  <c r="A568" i="5" s="1"/>
  <c r="A569" i="5" s="1"/>
  <c r="A570" i="5" s="1"/>
  <c r="A571" i="5" s="1"/>
  <c r="A572" i="5" s="1"/>
  <c r="A573" i="5" s="1"/>
  <c r="A574" i="5" s="1"/>
  <c r="A575" i="5" s="1"/>
  <c r="A576" i="5" s="1"/>
  <c r="A577" i="5" s="1"/>
  <c r="A578" i="5" s="1"/>
  <c r="A550" i="5"/>
  <c r="A551" i="5" s="1"/>
  <c r="A459" i="5"/>
  <c r="A474" i="5" s="1"/>
  <c r="A460" i="5"/>
  <c r="A461" i="5" s="1"/>
  <c r="A462" i="5" s="1"/>
  <c r="A463" i="5" s="1"/>
  <c r="A464" i="5" s="1"/>
  <c r="A465" i="5" s="1"/>
  <c r="A466" i="5" s="1"/>
  <c r="A467" i="5" s="1"/>
  <c r="A468" i="5" s="1"/>
  <c r="A469" i="5" s="1"/>
  <c r="A470" i="5" s="1"/>
  <c r="A471" i="5" s="1"/>
  <c r="A472" i="5" s="1"/>
  <c r="A473" i="5" s="1"/>
  <c r="A445" i="5"/>
  <c r="A446" i="5" s="1"/>
  <c r="A354" i="5"/>
  <c r="A369" i="5" s="1"/>
  <c r="A355" i="5"/>
  <c r="A356" i="5" s="1"/>
  <c r="A357" i="5" s="1"/>
  <c r="A358" i="5" s="1"/>
  <c r="A359" i="5" s="1"/>
  <c r="A360" i="5" s="1"/>
  <c r="A361" i="5" s="1"/>
  <c r="A362" i="5" s="1"/>
  <c r="A363" i="5" s="1"/>
  <c r="A364" i="5" s="1"/>
  <c r="A365" i="5" s="1"/>
  <c r="A366" i="5" s="1"/>
  <c r="A367" i="5" s="1"/>
  <c r="A368" i="5" s="1"/>
  <c r="A340" i="5"/>
  <c r="A341" i="5" s="1"/>
  <c r="A249" i="5"/>
  <c r="A264" i="5" s="1"/>
  <c r="A250" i="5"/>
  <c r="A251" i="5"/>
  <c r="A252" i="5" s="1"/>
  <c r="A253" i="5" s="1"/>
  <c r="A254" i="5" s="1"/>
  <c r="A255" i="5" s="1"/>
  <c r="A256" i="5" s="1"/>
  <c r="A257" i="5" s="1"/>
  <c r="A258" i="5" s="1"/>
  <c r="A259" i="5" s="1"/>
  <c r="A260" i="5" s="1"/>
  <c r="A261" i="5" s="1"/>
  <c r="A262" i="5" s="1"/>
  <c r="A263" i="5" s="1"/>
  <c r="A235" i="5"/>
  <c r="A236" i="5"/>
  <c r="A237" i="5" s="1"/>
  <c r="D1180" i="5"/>
  <c r="C1180" i="5"/>
  <c r="B1180" i="5"/>
  <c r="D1179" i="5"/>
  <c r="C1179" i="5"/>
  <c r="B1179" i="5"/>
  <c r="D1076" i="5"/>
  <c r="C1076" i="5"/>
  <c r="B1076" i="5"/>
  <c r="D1075" i="5"/>
  <c r="C1075" i="5"/>
  <c r="B1075" i="5"/>
  <c r="D1074" i="5"/>
  <c r="C1074" i="5"/>
  <c r="B1074" i="5"/>
  <c r="D971" i="5"/>
  <c r="C971" i="5"/>
  <c r="B971" i="5"/>
  <c r="D970" i="5"/>
  <c r="C970" i="5"/>
  <c r="B970" i="5"/>
  <c r="D969" i="5"/>
  <c r="C969" i="5"/>
  <c r="B969" i="5"/>
  <c r="D865" i="5"/>
  <c r="C865" i="5"/>
  <c r="B865" i="5"/>
  <c r="D864" i="5"/>
  <c r="C864" i="5"/>
  <c r="B864" i="5"/>
  <c r="D760" i="5"/>
  <c r="C760" i="5"/>
  <c r="B760" i="5"/>
  <c r="D759" i="5"/>
  <c r="C759" i="5"/>
  <c r="B759" i="5"/>
  <c r="D655" i="5"/>
  <c r="C655" i="5"/>
  <c r="B655" i="5"/>
  <c r="D654" i="5"/>
  <c r="C654" i="5"/>
  <c r="B654" i="5"/>
  <c r="D550" i="5"/>
  <c r="C550" i="5"/>
  <c r="B550" i="5"/>
  <c r="D549" i="5"/>
  <c r="C549" i="5"/>
  <c r="B549" i="5"/>
  <c r="D445" i="5"/>
  <c r="C445" i="5"/>
  <c r="B445" i="5"/>
  <c r="D444" i="5"/>
  <c r="C444" i="5"/>
  <c r="B444" i="5"/>
  <c r="D340" i="5"/>
  <c r="C340" i="5"/>
  <c r="B340" i="5"/>
  <c r="D339" i="5"/>
  <c r="C339" i="5"/>
  <c r="B339" i="5"/>
  <c r="D236" i="5"/>
  <c r="C236" i="5"/>
  <c r="B236" i="5"/>
  <c r="D235" i="5"/>
  <c r="C235" i="5"/>
  <c r="B235" i="5"/>
  <c r="D234" i="5"/>
  <c r="C234" i="5"/>
  <c r="B234" i="5"/>
  <c r="D1178" i="5"/>
  <c r="C1178" i="5"/>
  <c r="B1178" i="5"/>
  <c r="D1177" i="5"/>
  <c r="C1177" i="5"/>
  <c r="B1177" i="5"/>
  <c r="D1176" i="5"/>
  <c r="C1176" i="5"/>
  <c r="B1176" i="5"/>
  <c r="D1175" i="5"/>
  <c r="C1175" i="5"/>
  <c r="B1175" i="5"/>
  <c r="D1174" i="5"/>
  <c r="C1174" i="5"/>
  <c r="B1174" i="5"/>
  <c r="D1173" i="5"/>
  <c r="C1173" i="5"/>
  <c r="B1173" i="5"/>
  <c r="D1172" i="5"/>
  <c r="C1172" i="5"/>
  <c r="B1172" i="5"/>
  <c r="D1171" i="5"/>
  <c r="C1171" i="5"/>
  <c r="B1171" i="5"/>
  <c r="D1170" i="5"/>
  <c r="C1170" i="5"/>
  <c r="B1170" i="5"/>
  <c r="D1169" i="5"/>
  <c r="C1169" i="5"/>
  <c r="B1169" i="5"/>
  <c r="D1168" i="5"/>
  <c r="C1168" i="5"/>
  <c r="B1168" i="5"/>
  <c r="D1167" i="5"/>
  <c r="C1167" i="5"/>
  <c r="B1167" i="5"/>
  <c r="D1166" i="5"/>
  <c r="C1166" i="5"/>
  <c r="B1166" i="5"/>
  <c r="D1165" i="5"/>
  <c r="C1165" i="5"/>
  <c r="B1165" i="5"/>
  <c r="D1164" i="5"/>
  <c r="C1164" i="5"/>
  <c r="B1164" i="5"/>
  <c r="D1163" i="5"/>
  <c r="C1163" i="5"/>
  <c r="B1163" i="5"/>
  <c r="D1162" i="5"/>
  <c r="C1162" i="5"/>
  <c r="B1162" i="5"/>
  <c r="D1161" i="5"/>
  <c r="C1161" i="5"/>
  <c r="B1161" i="5"/>
  <c r="D1160" i="5"/>
  <c r="C1160" i="5"/>
  <c r="B1160" i="5"/>
  <c r="D1159" i="5"/>
  <c r="C1159" i="5"/>
  <c r="B1159" i="5"/>
  <c r="D1158" i="5"/>
  <c r="C1158" i="5"/>
  <c r="B1158" i="5"/>
  <c r="D1157" i="5"/>
  <c r="C1157" i="5"/>
  <c r="B1157" i="5"/>
  <c r="D1156" i="5"/>
  <c r="C1156" i="5"/>
  <c r="B1156" i="5"/>
  <c r="D1155" i="5"/>
  <c r="C1155" i="5"/>
  <c r="B1155" i="5"/>
  <c r="D1154" i="5"/>
  <c r="C1154" i="5"/>
  <c r="B1154" i="5"/>
  <c r="D1153" i="5"/>
  <c r="C1153" i="5"/>
  <c r="B1153" i="5"/>
  <c r="D1152" i="5"/>
  <c r="C1152" i="5"/>
  <c r="B1152" i="5"/>
  <c r="D1151" i="5"/>
  <c r="C1151" i="5"/>
  <c r="B1151" i="5"/>
  <c r="D1150" i="5"/>
  <c r="C1150" i="5"/>
  <c r="B1150" i="5"/>
  <c r="D1149" i="5"/>
  <c r="C1149" i="5"/>
  <c r="B1149" i="5"/>
  <c r="D1148" i="5"/>
  <c r="C1148" i="5"/>
  <c r="B1148" i="5"/>
  <c r="D1147" i="5"/>
  <c r="C1147" i="5"/>
  <c r="B1147" i="5"/>
  <c r="D1146" i="5"/>
  <c r="C1146" i="5"/>
  <c r="B1146" i="5"/>
  <c r="D1145" i="5"/>
  <c r="C1145" i="5"/>
  <c r="B1145" i="5"/>
  <c r="D1144" i="5"/>
  <c r="C1144" i="5"/>
  <c r="B1144" i="5"/>
  <c r="D1143" i="5"/>
  <c r="C1143" i="5"/>
  <c r="B1143" i="5"/>
  <c r="D1142" i="5"/>
  <c r="C1142" i="5"/>
  <c r="B1142" i="5"/>
  <c r="D1141" i="5"/>
  <c r="C1141" i="5"/>
  <c r="B1141" i="5"/>
  <c r="D1140" i="5"/>
  <c r="C1140" i="5"/>
  <c r="B1140" i="5"/>
  <c r="D1139" i="5"/>
  <c r="C1139" i="5"/>
  <c r="B1139" i="5"/>
  <c r="D1138" i="5"/>
  <c r="C1138" i="5"/>
  <c r="B1138" i="5"/>
  <c r="D1137" i="5"/>
  <c r="C1137" i="5"/>
  <c r="B1137" i="5"/>
  <c r="D1136" i="5"/>
  <c r="C1136" i="5"/>
  <c r="B1136" i="5"/>
  <c r="D1135" i="5"/>
  <c r="C1135" i="5"/>
  <c r="B1135" i="5"/>
  <c r="D1134" i="5"/>
  <c r="C1134" i="5"/>
  <c r="B1134" i="5"/>
  <c r="D1133" i="5"/>
  <c r="C1133" i="5"/>
  <c r="B1133" i="5"/>
  <c r="D1132" i="5"/>
  <c r="C1132" i="5"/>
  <c r="B1132" i="5"/>
  <c r="D1131" i="5"/>
  <c r="C1131" i="5"/>
  <c r="B1131" i="5"/>
  <c r="D1130" i="5"/>
  <c r="C1130" i="5"/>
  <c r="B1130" i="5"/>
  <c r="D1129" i="5"/>
  <c r="C1129" i="5"/>
  <c r="B1129" i="5"/>
  <c r="D1128" i="5"/>
  <c r="C1128" i="5"/>
  <c r="B1128" i="5"/>
  <c r="D1127" i="5"/>
  <c r="C1127" i="5"/>
  <c r="B1127" i="5"/>
  <c r="D1126" i="5"/>
  <c r="C1126" i="5"/>
  <c r="B1126" i="5"/>
  <c r="D1125" i="5"/>
  <c r="C1125" i="5"/>
  <c r="B1125" i="5"/>
  <c r="D1124" i="5"/>
  <c r="C1124" i="5"/>
  <c r="B1124" i="5"/>
  <c r="D1123" i="5"/>
  <c r="C1123" i="5"/>
  <c r="B1123" i="5"/>
  <c r="D1122" i="5"/>
  <c r="C1122" i="5"/>
  <c r="B1122" i="5"/>
  <c r="D1121" i="5"/>
  <c r="C1121" i="5"/>
  <c r="B1121" i="5"/>
  <c r="D1120" i="5"/>
  <c r="C1120" i="5"/>
  <c r="B1120" i="5"/>
  <c r="D1119" i="5"/>
  <c r="C1119" i="5"/>
  <c r="B1119" i="5"/>
  <c r="D1118" i="5"/>
  <c r="C1118" i="5"/>
  <c r="B1118" i="5"/>
  <c r="D1117" i="5"/>
  <c r="C1117" i="5"/>
  <c r="B1117" i="5"/>
  <c r="D1116" i="5"/>
  <c r="C1116" i="5"/>
  <c r="B1116" i="5"/>
  <c r="D1115" i="5"/>
  <c r="C1115" i="5"/>
  <c r="B1115" i="5"/>
  <c r="D1114" i="5"/>
  <c r="C1114" i="5"/>
  <c r="B1114" i="5"/>
  <c r="D1113" i="5"/>
  <c r="C1113" i="5"/>
  <c r="B1113" i="5"/>
  <c r="D1112" i="5"/>
  <c r="C1112" i="5"/>
  <c r="B1112" i="5"/>
  <c r="D1111" i="5"/>
  <c r="C1111" i="5"/>
  <c r="B1111" i="5"/>
  <c r="D1110" i="5"/>
  <c r="C1110" i="5"/>
  <c r="B1110" i="5"/>
  <c r="D1109" i="5"/>
  <c r="C1109" i="5"/>
  <c r="B1109" i="5"/>
  <c r="D1108" i="5"/>
  <c r="C1108" i="5"/>
  <c r="B1108" i="5"/>
  <c r="D1107" i="5"/>
  <c r="C1107" i="5"/>
  <c r="B1107" i="5"/>
  <c r="D1106" i="5"/>
  <c r="C1106" i="5"/>
  <c r="B1106" i="5"/>
  <c r="D1105" i="5"/>
  <c r="C1105" i="5"/>
  <c r="B1105" i="5"/>
  <c r="D1104" i="5"/>
  <c r="C1104" i="5"/>
  <c r="B1104" i="5"/>
  <c r="D1103" i="5"/>
  <c r="C1103" i="5"/>
  <c r="B1103" i="5"/>
  <c r="D1102" i="5"/>
  <c r="C1102" i="5"/>
  <c r="B1102" i="5"/>
  <c r="D1101" i="5"/>
  <c r="C1101" i="5"/>
  <c r="B1101" i="5"/>
  <c r="D1100" i="5"/>
  <c r="C1100" i="5"/>
  <c r="B1100" i="5"/>
  <c r="D1099" i="5"/>
  <c r="C1099" i="5"/>
  <c r="B1099" i="5"/>
  <c r="D1098" i="5"/>
  <c r="C1098" i="5"/>
  <c r="B1098" i="5"/>
  <c r="D1097" i="5"/>
  <c r="C1097" i="5"/>
  <c r="B1097" i="5"/>
  <c r="D1096" i="5"/>
  <c r="C1096" i="5"/>
  <c r="B1096" i="5"/>
  <c r="D1095" i="5"/>
  <c r="C1095" i="5"/>
  <c r="B1095" i="5"/>
  <c r="D1094" i="5"/>
  <c r="C1094" i="5"/>
  <c r="B1094" i="5"/>
  <c r="D1093" i="5"/>
  <c r="C1093" i="5"/>
  <c r="B1093" i="5"/>
  <c r="D1092" i="5"/>
  <c r="C1092" i="5"/>
  <c r="B1092" i="5"/>
  <c r="D1091" i="5"/>
  <c r="C1091" i="5"/>
  <c r="B1091" i="5"/>
  <c r="D1090" i="5"/>
  <c r="C1090" i="5"/>
  <c r="B1090" i="5"/>
  <c r="D1089" i="5"/>
  <c r="C1089" i="5"/>
  <c r="B1089" i="5"/>
  <c r="D1073" i="5"/>
  <c r="C1073" i="5"/>
  <c r="B1073" i="5"/>
  <c r="D1072" i="5"/>
  <c r="C1072" i="5"/>
  <c r="B1072" i="5"/>
  <c r="D1071" i="5"/>
  <c r="C1071" i="5"/>
  <c r="B1071" i="5"/>
  <c r="D1070" i="5"/>
  <c r="C1070" i="5"/>
  <c r="B1070" i="5"/>
  <c r="D1069" i="5"/>
  <c r="C1069" i="5"/>
  <c r="B1069" i="5"/>
  <c r="D1068" i="5"/>
  <c r="C1068" i="5"/>
  <c r="B1068" i="5"/>
  <c r="D1067" i="5"/>
  <c r="C1067" i="5"/>
  <c r="B1067" i="5"/>
  <c r="D1066" i="5"/>
  <c r="C1066" i="5"/>
  <c r="B1066" i="5"/>
  <c r="D1065" i="5"/>
  <c r="C1065" i="5"/>
  <c r="B1065" i="5"/>
  <c r="D1064" i="5"/>
  <c r="C1064" i="5"/>
  <c r="B1064" i="5"/>
  <c r="D1063" i="5"/>
  <c r="C1063" i="5"/>
  <c r="B1063" i="5"/>
  <c r="D1062" i="5"/>
  <c r="C1062" i="5"/>
  <c r="B1062" i="5"/>
  <c r="D1061" i="5"/>
  <c r="C1061" i="5"/>
  <c r="B1061" i="5"/>
  <c r="D1060" i="5"/>
  <c r="C1060" i="5"/>
  <c r="B1060" i="5"/>
  <c r="D1059" i="5"/>
  <c r="C1059" i="5"/>
  <c r="B1059" i="5"/>
  <c r="D1058" i="5"/>
  <c r="C1058" i="5"/>
  <c r="B1058" i="5"/>
  <c r="D1057" i="5"/>
  <c r="C1057" i="5"/>
  <c r="B1057" i="5"/>
  <c r="D1056" i="5"/>
  <c r="C1056" i="5"/>
  <c r="B1056" i="5"/>
  <c r="D1055" i="5"/>
  <c r="C1055" i="5"/>
  <c r="B1055" i="5"/>
  <c r="D1054" i="5"/>
  <c r="C1054" i="5"/>
  <c r="B1054" i="5"/>
  <c r="D1053" i="5"/>
  <c r="C1053" i="5"/>
  <c r="B1053" i="5"/>
  <c r="D1052" i="5"/>
  <c r="C1052" i="5"/>
  <c r="B1052" i="5"/>
  <c r="D1051" i="5"/>
  <c r="C1051" i="5"/>
  <c r="B1051" i="5"/>
  <c r="D1050" i="5"/>
  <c r="C1050" i="5"/>
  <c r="B1050" i="5"/>
  <c r="D1049" i="5"/>
  <c r="C1049" i="5"/>
  <c r="B1049" i="5"/>
  <c r="D1048" i="5"/>
  <c r="C1048" i="5"/>
  <c r="B1048" i="5"/>
  <c r="D1047" i="5"/>
  <c r="C1047" i="5"/>
  <c r="B1047" i="5"/>
  <c r="D1046" i="5"/>
  <c r="C1046" i="5"/>
  <c r="B1046" i="5"/>
  <c r="D1045" i="5"/>
  <c r="C1045" i="5"/>
  <c r="B1045" i="5"/>
  <c r="D1044" i="5"/>
  <c r="C1044" i="5"/>
  <c r="B1044" i="5"/>
  <c r="D1043" i="5"/>
  <c r="C1043" i="5"/>
  <c r="B1043" i="5"/>
  <c r="D1042" i="5"/>
  <c r="C1042" i="5"/>
  <c r="B1042" i="5"/>
  <c r="D1041" i="5"/>
  <c r="C1041" i="5"/>
  <c r="B1041" i="5"/>
  <c r="D1040" i="5"/>
  <c r="C1040" i="5"/>
  <c r="B1040" i="5"/>
  <c r="D1039" i="5"/>
  <c r="C1039" i="5"/>
  <c r="B1039" i="5"/>
  <c r="D1038" i="5"/>
  <c r="C1038" i="5"/>
  <c r="B1038" i="5"/>
  <c r="D1037" i="5"/>
  <c r="C1037" i="5"/>
  <c r="B1037" i="5"/>
  <c r="D1036" i="5"/>
  <c r="C1036" i="5"/>
  <c r="B1036" i="5"/>
  <c r="D1035" i="5"/>
  <c r="C1035" i="5"/>
  <c r="B1035" i="5"/>
  <c r="D1034" i="5"/>
  <c r="C1034" i="5"/>
  <c r="B1034" i="5"/>
  <c r="D1033" i="5"/>
  <c r="C1033" i="5"/>
  <c r="B1033" i="5"/>
  <c r="D1032" i="5"/>
  <c r="C1032" i="5"/>
  <c r="B1032" i="5"/>
  <c r="D1031" i="5"/>
  <c r="C1031" i="5"/>
  <c r="B1031" i="5"/>
  <c r="D1030" i="5"/>
  <c r="C1030" i="5"/>
  <c r="B1030" i="5"/>
  <c r="D1029" i="5"/>
  <c r="C1029" i="5"/>
  <c r="B1029" i="5"/>
  <c r="D1028" i="5"/>
  <c r="C1028" i="5"/>
  <c r="B1028" i="5"/>
  <c r="D1027" i="5"/>
  <c r="C1027" i="5"/>
  <c r="B1027" i="5"/>
  <c r="D1026" i="5"/>
  <c r="C1026" i="5"/>
  <c r="B1026" i="5"/>
  <c r="D1025" i="5"/>
  <c r="C1025" i="5"/>
  <c r="B1025" i="5"/>
  <c r="D1024" i="5"/>
  <c r="C1024" i="5"/>
  <c r="B1024" i="5"/>
  <c r="D1023" i="5"/>
  <c r="C1023" i="5"/>
  <c r="B1023" i="5"/>
  <c r="D1022" i="5"/>
  <c r="C1022" i="5"/>
  <c r="B1022" i="5"/>
  <c r="D1021" i="5"/>
  <c r="C1021" i="5"/>
  <c r="B1021" i="5"/>
  <c r="D1020" i="5"/>
  <c r="C1020" i="5"/>
  <c r="B1020" i="5"/>
  <c r="D1019" i="5"/>
  <c r="C1019" i="5"/>
  <c r="B1019" i="5"/>
  <c r="D1018" i="5"/>
  <c r="C1018" i="5"/>
  <c r="B1018" i="5"/>
  <c r="D1017" i="5"/>
  <c r="C1017" i="5"/>
  <c r="B1017" i="5"/>
  <c r="D1016" i="5"/>
  <c r="C1016" i="5"/>
  <c r="B1016" i="5"/>
  <c r="D1015" i="5"/>
  <c r="C1015" i="5"/>
  <c r="B1015" i="5"/>
  <c r="D1014" i="5"/>
  <c r="C1014" i="5"/>
  <c r="B1014" i="5"/>
  <c r="D1013" i="5"/>
  <c r="C1013" i="5"/>
  <c r="B1013" i="5"/>
  <c r="D1012" i="5"/>
  <c r="C1012" i="5"/>
  <c r="B1012" i="5"/>
  <c r="D1011" i="5"/>
  <c r="C1011" i="5"/>
  <c r="B1011" i="5"/>
  <c r="D1010" i="5"/>
  <c r="C1010" i="5"/>
  <c r="B1010" i="5"/>
  <c r="D1009" i="5"/>
  <c r="C1009" i="5"/>
  <c r="B1009" i="5"/>
  <c r="D1008" i="5"/>
  <c r="C1008" i="5"/>
  <c r="B1008" i="5"/>
  <c r="D1007" i="5"/>
  <c r="C1007" i="5"/>
  <c r="B1007" i="5"/>
  <c r="D1006" i="5"/>
  <c r="C1006" i="5"/>
  <c r="B1006" i="5"/>
  <c r="D1005" i="5"/>
  <c r="C1005" i="5"/>
  <c r="B1005" i="5"/>
  <c r="D1004" i="5"/>
  <c r="C1004" i="5"/>
  <c r="B1004" i="5"/>
  <c r="D1003" i="5"/>
  <c r="C1003" i="5"/>
  <c r="B1003" i="5"/>
  <c r="D1002" i="5"/>
  <c r="C1002" i="5"/>
  <c r="B1002" i="5"/>
  <c r="D1001" i="5"/>
  <c r="C1001" i="5"/>
  <c r="B1001" i="5"/>
  <c r="D1000" i="5"/>
  <c r="C1000" i="5"/>
  <c r="B1000" i="5"/>
  <c r="D999" i="5"/>
  <c r="C999" i="5"/>
  <c r="B999" i="5"/>
  <c r="D998" i="5"/>
  <c r="C998" i="5"/>
  <c r="B998" i="5"/>
  <c r="D997" i="5"/>
  <c r="C997" i="5"/>
  <c r="B997" i="5"/>
  <c r="D996" i="5"/>
  <c r="C996" i="5"/>
  <c r="B996" i="5"/>
  <c r="D995" i="5"/>
  <c r="C995" i="5"/>
  <c r="B995" i="5"/>
  <c r="D994" i="5"/>
  <c r="C994" i="5"/>
  <c r="B994" i="5"/>
  <c r="D993" i="5"/>
  <c r="C993" i="5"/>
  <c r="B993" i="5"/>
  <c r="D992" i="5"/>
  <c r="C992" i="5"/>
  <c r="B992" i="5"/>
  <c r="D991" i="5"/>
  <c r="C991" i="5"/>
  <c r="B991" i="5"/>
  <c r="D990" i="5"/>
  <c r="C990" i="5"/>
  <c r="B990" i="5"/>
  <c r="D989" i="5"/>
  <c r="C989" i="5"/>
  <c r="B989" i="5"/>
  <c r="D988" i="5"/>
  <c r="C988" i="5"/>
  <c r="B988" i="5"/>
  <c r="D987" i="5"/>
  <c r="C987" i="5"/>
  <c r="B987" i="5"/>
  <c r="D986" i="5"/>
  <c r="C986" i="5"/>
  <c r="B986" i="5"/>
  <c r="D985" i="5"/>
  <c r="C985" i="5"/>
  <c r="B985" i="5"/>
  <c r="D984" i="5"/>
  <c r="C984" i="5"/>
  <c r="B984" i="5"/>
  <c r="D939" i="5"/>
  <c r="C939" i="5"/>
  <c r="B939" i="5"/>
  <c r="D938" i="5"/>
  <c r="C938" i="5"/>
  <c r="B938" i="5"/>
  <c r="D937" i="5"/>
  <c r="C937" i="5"/>
  <c r="B937" i="5"/>
  <c r="D936" i="5"/>
  <c r="C936" i="5"/>
  <c r="B936" i="5"/>
  <c r="D935" i="5"/>
  <c r="C935" i="5"/>
  <c r="B935" i="5"/>
  <c r="D934" i="5"/>
  <c r="C934" i="5"/>
  <c r="B934" i="5"/>
  <c r="D933" i="5"/>
  <c r="C933" i="5"/>
  <c r="B933" i="5"/>
  <c r="D932" i="5"/>
  <c r="C932" i="5"/>
  <c r="B932" i="5"/>
  <c r="D931" i="5"/>
  <c r="C931" i="5"/>
  <c r="B931" i="5"/>
  <c r="D930" i="5"/>
  <c r="C930" i="5"/>
  <c r="B930" i="5"/>
  <c r="D929" i="5"/>
  <c r="C929" i="5"/>
  <c r="B929" i="5"/>
  <c r="D928" i="5"/>
  <c r="C928" i="5"/>
  <c r="B928" i="5"/>
  <c r="D927" i="5"/>
  <c r="C927" i="5"/>
  <c r="B927" i="5"/>
  <c r="D926" i="5"/>
  <c r="C926" i="5"/>
  <c r="B926" i="5"/>
  <c r="D925" i="5"/>
  <c r="C925" i="5"/>
  <c r="B925" i="5"/>
  <c r="D924" i="5"/>
  <c r="C924" i="5"/>
  <c r="B924" i="5"/>
  <c r="D923" i="5"/>
  <c r="C923" i="5"/>
  <c r="B923" i="5"/>
  <c r="D922" i="5"/>
  <c r="C922" i="5"/>
  <c r="B922" i="5"/>
  <c r="D921" i="5"/>
  <c r="C921" i="5"/>
  <c r="B921" i="5"/>
  <c r="D920" i="5"/>
  <c r="C920" i="5"/>
  <c r="B920" i="5"/>
  <c r="D919" i="5"/>
  <c r="C919" i="5"/>
  <c r="B919" i="5"/>
  <c r="D918" i="5"/>
  <c r="C918" i="5"/>
  <c r="B918" i="5"/>
  <c r="D917" i="5"/>
  <c r="C917" i="5"/>
  <c r="B917" i="5"/>
  <c r="D916" i="5"/>
  <c r="C916" i="5"/>
  <c r="B916" i="5"/>
  <c r="D915" i="5"/>
  <c r="C915" i="5"/>
  <c r="B915" i="5"/>
  <c r="D914" i="5"/>
  <c r="C914" i="5"/>
  <c r="B914" i="5"/>
  <c r="D913" i="5"/>
  <c r="C913" i="5"/>
  <c r="B913" i="5"/>
  <c r="D912" i="5"/>
  <c r="C912" i="5"/>
  <c r="B912" i="5"/>
  <c r="D911" i="5"/>
  <c r="C911" i="5"/>
  <c r="B911" i="5"/>
  <c r="D910" i="5"/>
  <c r="C910" i="5"/>
  <c r="B910" i="5"/>
  <c r="D909" i="5"/>
  <c r="C909" i="5"/>
  <c r="B909" i="5"/>
  <c r="D908" i="5"/>
  <c r="C908" i="5"/>
  <c r="B908" i="5"/>
  <c r="D907" i="5"/>
  <c r="C907" i="5"/>
  <c r="B907" i="5"/>
  <c r="D906" i="5"/>
  <c r="C906" i="5"/>
  <c r="B906" i="5"/>
  <c r="D905" i="5"/>
  <c r="C905" i="5"/>
  <c r="B905" i="5"/>
  <c r="D904" i="5"/>
  <c r="C904" i="5"/>
  <c r="B904" i="5"/>
  <c r="D903" i="5"/>
  <c r="C903" i="5"/>
  <c r="B903" i="5"/>
  <c r="D902" i="5"/>
  <c r="C902" i="5"/>
  <c r="B902" i="5"/>
  <c r="D901" i="5"/>
  <c r="C901" i="5"/>
  <c r="B901" i="5"/>
  <c r="D900" i="5"/>
  <c r="C900" i="5"/>
  <c r="B900" i="5"/>
  <c r="D899" i="5"/>
  <c r="C899" i="5"/>
  <c r="B899" i="5"/>
  <c r="D898" i="5"/>
  <c r="C898" i="5"/>
  <c r="B898" i="5"/>
  <c r="D897" i="5"/>
  <c r="C897" i="5"/>
  <c r="B897" i="5"/>
  <c r="D896" i="5"/>
  <c r="C896" i="5"/>
  <c r="B896" i="5"/>
  <c r="D895" i="5"/>
  <c r="C895" i="5"/>
  <c r="B895" i="5"/>
  <c r="D894" i="5"/>
  <c r="C894" i="5"/>
  <c r="B894" i="5"/>
  <c r="D893" i="5"/>
  <c r="C893" i="5"/>
  <c r="B893" i="5"/>
  <c r="D892" i="5"/>
  <c r="C892" i="5"/>
  <c r="B892" i="5"/>
  <c r="D891" i="5"/>
  <c r="C891" i="5"/>
  <c r="B891" i="5"/>
  <c r="D890" i="5"/>
  <c r="C890" i="5"/>
  <c r="B890" i="5"/>
  <c r="D889" i="5"/>
  <c r="C889" i="5"/>
  <c r="B889" i="5"/>
  <c r="D888" i="5"/>
  <c r="C888" i="5"/>
  <c r="B888" i="5"/>
  <c r="D887" i="5"/>
  <c r="C887" i="5"/>
  <c r="B887" i="5"/>
  <c r="D886" i="5"/>
  <c r="C886" i="5"/>
  <c r="B886" i="5"/>
  <c r="D885" i="5"/>
  <c r="C885" i="5"/>
  <c r="B885" i="5"/>
  <c r="D884" i="5"/>
  <c r="C884" i="5"/>
  <c r="B884" i="5"/>
  <c r="D883" i="5"/>
  <c r="C883" i="5"/>
  <c r="B883" i="5"/>
  <c r="D882" i="5"/>
  <c r="C882" i="5"/>
  <c r="B882" i="5"/>
  <c r="D881" i="5"/>
  <c r="C881" i="5"/>
  <c r="B881" i="5"/>
  <c r="D880" i="5"/>
  <c r="C880" i="5"/>
  <c r="B880" i="5"/>
  <c r="D879" i="5"/>
  <c r="C879" i="5"/>
  <c r="B879" i="5"/>
  <c r="D789" i="5"/>
  <c r="C789" i="5"/>
  <c r="B789" i="5"/>
  <c r="D788" i="5"/>
  <c r="C788" i="5"/>
  <c r="B788" i="5"/>
  <c r="D787" i="5"/>
  <c r="C787" i="5"/>
  <c r="B787" i="5"/>
  <c r="D786" i="5"/>
  <c r="C786" i="5"/>
  <c r="B786" i="5"/>
  <c r="D785" i="5"/>
  <c r="C785" i="5"/>
  <c r="B785" i="5"/>
  <c r="D784" i="5"/>
  <c r="C784" i="5"/>
  <c r="B784" i="5"/>
  <c r="D783" i="5"/>
  <c r="C783" i="5"/>
  <c r="B783" i="5"/>
  <c r="D782" i="5"/>
  <c r="C782" i="5"/>
  <c r="B782" i="5"/>
  <c r="D781" i="5"/>
  <c r="C781" i="5"/>
  <c r="B781" i="5"/>
  <c r="D780" i="5"/>
  <c r="C780" i="5"/>
  <c r="B780" i="5"/>
  <c r="D779" i="5"/>
  <c r="C779" i="5"/>
  <c r="B779" i="5"/>
  <c r="D778" i="5"/>
  <c r="C778" i="5"/>
  <c r="B778" i="5"/>
  <c r="D777" i="5"/>
  <c r="C777" i="5"/>
  <c r="B777" i="5"/>
  <c r="D776" i="5"/>
  <c r="C776" i="5"/>
  <c r="B776" i="5"/>
  <c r="D775" i="5"/>
  <c r="C775" i="5"/>
  <c r="B775" i="5"/>
  <c r="D774" i="5"/>
  <c r="C774" i="5"/>
  <c r="B774" i="5"/>
  <c r="D684" i="5"/>
  <c r="C684" i="5"/>
  <c r="B684" i="5"/>
  <c r="D683" i="5"/>
  <c r="C683" i="5"/>
  <c r="B683" i="5"/>
  <c r="D682" i="5"/>
  <c r="C682" i="5"/>
  <c r="B682" i="5"/>
  <c r="D681" i="5"/>
  <c r="C681" i="5"/>
  <c r="B681" i="5"/>
  <c r="D680" i="5"/>
  <c r="C680" i="5"/>
  <c r="B680" i="5"/>
  <c r="D679" i="5"/>
  <c r="C679" i="5"/>
  <c r="B679" i="5"/>
  <c r="D678" i="5"/>
  <c r="C678" i="5"/>
  <c r="B678" i="5"/>
  <c r="D677" i="5"/>
  <c r="C677" i="5"/>
  <c r="B677" i="5"/>
  <c r="D676" i="5"/>
  <c r="C676" i="5"/>
  <c r="B676" i="5"/>
  <c r="D675" i="5"/>
  <c r="C675" i="5"/>
  <c r="B675" i="5"/>
  <c r="D674" i="5"/>
  <c r="C674" i="5"/>
  <c r="B674" i="5"/>
  <c r="D673" i="5"/>
  <c r="C673" i="5"/>
  <c r="B673" i="5"/>
  <c r="D672" i="5"/>
  <c r="C672" i="5"/>
  <c r="B672" i="5"/>
  <c r="D671" i="5"/>
  <c r="C671" i="5"/>
  <c r="B671" i="5"/>
  <c r="D670" i="5"/>
  <c r="C670" i="5"/>
  <c r="B670" i="5"/>
  <c r="D669" i="5"/>
  <c r="C669" i="5"/>
  <c r="B669" i="5"/>
  <c r="D579" i="5"/>
  <c r="C579" i="5"/>
  <c r="B579" i="5"/>
  <c r="D578" i="5"/>
  <c r="C578" i="5"/>
  <c r="B578" i="5"/>
  <c r="D577" i="5"/>
  <c r="C577" i="5"/>
  <c r="B577" i="5"/>
  <c r="D576" i="5"/>
  <c r="C576" i="5"/>
  <c r="B576" i="5"/>
  <c r="D575" i="5"/>
  <c r="C575" i="5"/>
  <c r="B575" i="5"/>
  <c r="D574" i="5"/>
  <c r="C574" i="5"/>
  <c r="B574" i="5"/>
  <c r="D573" i="5"/>
  <c r="C573" i="5"/>
  <c r="B573" i="5"/>
  <c r="D572" i="5"/>
  <c r="C572" i="5"/>
  <c r="B572" i="5"/>
  <c r="D571" i="5"/>
  <c r="C571" i="5"/>
  <c r="B571" i="5"/>
  <c r="D570" i="5"/>
  <c r="C570" i="5"/>
  <c r="B570" i="5"/>
  <c r="D569" i="5"/>
  <c r="C569" i="5"/>
  <c r="B569" i="5"/>
  <c r="D568" i="5"/>
  <c r="C568" i="5"/>
  <c r="B568" i="5"/>
  <c r="D567" i="5"/>
  <c r="C567" i="5"/>
  <c r="B567" i="5"/>
  <c r="D566" i="5"/>
  <c r="C566" i="5"/>
  <c r="B566" i="5"/>
  <c r="D565" i="5"/>
  <c r="C565" i="5"/>
  <c r="B565" i="5"/>
  <c r="D564" i="5"/>
  <c r="C564" i="5"/>
  <c r="B564" i="5"/>
  <c r="D474" i="5"/>
  <c r="C474" i="5"/>
  <c r="B474" i="5"/>
  <c r="D473" i="5"/>
  <c r="C473" i="5"/>
  <c r="B473" i="5"/>
  <c r="D472" i="5"/>
  <c r="C472" i="5"/>
  <c r="B472" i="5"/>
  <c r="D471" i="5"/>
  <c r="C471" i="5"/>
  <c r="B471" i="5"/>
  <c r="D470" i="5"/>
  <c r="C470" i="5"/>
  <c r="B470" i="5"/>
  <c r="D469" i="5"/>
  <c r="C469" i="5"/>
  <c r="B469" i="5"/>
  <c r="D468" i="5"/>
  <c r="C468" i="5"/>
  <c r="B468" i="5"/>
  <c r="D467" i="5"/>
  <c r="C467" i="5"/>
  <c r="B467" i="5"/>
  <c r="D466" i="5"/>
  <c r="C466" i="5"/>
  <c r="B466" i="5"/>
  <c r="D465" i="5"/>
  <c r="C465" i="5"/>
  <c r="B465" i="5"/>
  <c r="D464" i="5"/>
  <c r="C464" i="5"/>
  <c r="B464" i="5"/>
  <c r="D463" i="5"/>
  <c r="C463" i="5"/>
  <c r="B463" i="5"/>
  <c r="D462" i="5"/>
  <c r="C462" i="5"/>
  <c r="B462" i="5"/>
  <c r="D461" i="5"/>
  <c r="C461" i="5"/>
  <c r="B461" i="5"/>
  <c r="D460" i="5"/>
  <c r="C460" i="5"/>
  <c r="B460" i="5"/>
  <c r="D459" i="5"/>
  <c r="C459" i="5"/>
  <c r="B459" i="5"/>
  <c r="D369" i="5"/>
  <c r="C369" i="5"/>
  <c r="B369" i="5"/>
  <c r="D368" i="5"/>
  <c r="C368" i="5"/>
  <c r="B368" i="5"/>
  <c r="D367" i="5"/>
  <c r="C367" i="5"/>
  <c r="B367" i="5"/>
  <c r="D366" i="5"/>
  <c r="C366" i="5"/>
  <c r="B366" i="5"/>
  <c r="D365" i="5"/>
  <c r="C365" i="5"/>
  <c r="B365" i="5"/>
  <c r="D364" i="5"/>
  <c r="C364" i="5"/>
  <c r="B364" i="5"/>
  <c r="D363" i="5"/>
  <c r="C363" i="5"/>
  <c r="B363" i="5"/>
  <c r="D362" i="5"/>
  <c r="C362" i="5"/>
  <c r="B362" i="5"/>
  <c r="D361" i="5"/>
  <c r="C361" i="5"/>
  <c r="B361" i="5"/>
  <c r="D360" i="5"/>
  <c r="C360" i="5"/>
  <c r="B360" i="5"/>
  <c r="D359" i="5"/>
  <c r="C359" i="5"/>
  <c r="B359" i="5"/>
  <c r="D358" i="5"/>
  <c r="C358" i="5"/>
  <c r="B358" i="5"/>
  <c r="D357" i="5"/>
  <c r="C357" i="5"/>
  <c r="B357" i="5"/>
  <c r="D356" i="5"/>
  <c r="C356" i="5"/>
  <c r="B356" i="5"/>
  <c r="D355" i="5"/>
  <c r="C355" i="5"/>
  <c r="B355" i="5"/>
  <c r="D354" i="5"/>
  <c r="C354" i="5"/>
  <c r="B354" i="5"/>
  <c r="D264" i="5"/>
  <c r="C264" i="5"/>
  <c r="B264" i="5"/>
  <c r="D263" i="5"/>
  <c r="C263" i="5"/>
  <c r="B263" i="5"/>
  <c r="D262" i="5"/>
  <c r="C262" i="5"/>
  <c r="B262" i="5"/>
  <c r="D261" i="5"/>
  <c r="C261" i="5"/>
  <c r="B261" i="5"/>
  <c r="D260" i="5"/>
  <c r="C260" i="5"/>
  <c r="B260" i="5"/>
  <c r="D259" i="5"/>
  <c r="C259" i="5"/>
  <c r="B259" i="5"/>
  <c r="D258" i="5"/>
  <c r="C258" i="5"/>
  <c r="B258" i="5"/>
  <c r="D257" i="5"/>
  <c r="C257" i="5"/>
  <c r="B257" i="5"/>
  <c r="D256" i="5"/>
  <c r="C256" i="5"/>
  <c r="B256" i="5"/>
  <c r="D255" i="5"/>
  <c r="C255" i="5"/>
  <c r="B255" i="5"/>
  <c r="D254" i="5"/>
  <c r="C254" i="5"/>
  <c r="B254" i="5"/>
  <c r="D253" i="5"/>
  <c r="C253" i="5"/>
  <c r="B253" i="5"/>
  <c r="D252" i="5"/>
  <c r="C252" i="5"/>
  <c r="B252" i="5"/>
  <c r="D251" i="5"/>
  <c r="C251" i="5"/>
  <c r="B251" i="5"/>
  <c r="D250" i="5"/>
  <c r="C250" i="5"/>
  <c r="B250" i="5"/>
  <c r="D249" i="5"/>
  <c r="C249" i="5"/>
  <c r="B249" i="5"/>
  <c r="BB131" i="5"/>
  <c r="AY129" i="5"/>
  <c r="AY130" i="5"/>
  <c r="AY131" i="5"/>
  <c r="AY132" i="5"/>
  <c r="AY133" i="5"/>
  <c r="AY134" i="5"/>
  <c r="AY135" i="5"/>
  <c r="AY136" i="5"/>
  <c r="AY137" i="5"/>
  <c r="AY138" i="5"/>
  <c r="AY139" i="5"/>
  <c r="AY140" i="5"/>
  <c r="AY141" i="5"/>
  <c r="AY142" i="5"/>
  <c r="AY143" i="5"/>
  <c r="AY144" i="5"/>
  <c r="AY145" i="5"/>
  <c r="AY146" i="5"/>
  <c r="AY147" i="5"/>
  <c r="AY148" i="5"/>
  <c r="AY149" i="5"/>
  <c r="AY150" i="5"/>
  <c r="AY151" i="5"/>
  <c r="AY152" i="5"/>
  <c r="AY153" i="5"/>
  <c r="AY154" i="5"/>
  <c r="AY155" i="5"/>
  <c r="AY156" i="5"/>
  <c r="AY157" i="5"/>
  <c r="AY158" i="5"/>
  <c r="AY159" i="5"/>
  <c r="AY160" i="5"/>
  <c r="AY161" i="5"/>
  <c r="AY162" i="5"/>
  <c r="AY163" i="5"/>
  <c r="AY164" i="5"/>
  <c r="AY165" i="5"/>
  <c r="AY166" i="5"/>
  <c r="AY167" i="5"/>
  <c r="AY168" i="5"/>
  <c r="AY169" i="5"/>
  <c r="AY170" i="5"/>
  <c r="AY171" i="5"/>
  <c r="AY172" i="5"/>
  <c r="AY173" i="5"/>
  <c r="AY174" i="5"/>
  <c r="AY175" i="5"/>
  <c r="AY176" i="5"/>
  <c r="AX131" i="5"/>
  <c r="AX132" i="5"/>
  <c r="AX133" i="5"/>
  <c r="AX134" i="5"/>
  <c r="BB132" i="5"/>
  <c r="BB133" i="5"/>
  <c r="BB134" i="5"/>
  <c r="AX135" i="5"/>
  <c r="BB135" i="5"/>
  <c r="AX136" i="5"/>
  <c r="BB136" i="5"/>
  <c r="AX137" i="5"/>
  <c r="BB137" i="5"/>
  <c r="AX138" i="5"/>
  <c r="BB138" i="5"/>
  <c r="AX139" i="5"/>
  <c r="AX140" i="5"/>
  <c r="AX141" i="5"/>
  <c r="AX142" i="5"/>
  <c r="AX143" i="5"/>
  <c r="AX144" i="5"/>
  <c r="AX145" i="5"/>
  <c r="AX146" i="5"/>
  <c r="AX147" i="5"/>
  <c r="AX148" i="5"/>
  <c r="AX149" i="5"/>
  <c r="AX150" i="5"/>
  <c r="AX151" i="5"/>
  <c r="AX152" i="5"/>
  <c r="AX153" i="5"/>
  <c r="AX154" i="5"/>
  <c r="AX155" i="5"/>
  <c r="AX156" i="5"/>
  <c r="AX157" i="5"/>
  <c r="AX158" i="5"/>
  <c r="AX159" i="5"/>
  <c r="AX160" i="5"/>
  <c r="AX161" i="5"/>
  <c r="AX162" i="5"/>
  <c r="AX163" i="5"/>
  <c r="AX164" i="5"/>
  <c r="AX165" i="5"/>
  <c r="AX166" i="5"/>
  <c r="AX167" i="5"/>
  <c r="AX168" i="5"/>
  <c r="AX169" i="5"/>
  <c r="AX170" i="5"/>
  <c r="AX171" i="5"/>
  <c r="AX172" i="5"/>
  <c r="AX173" i="5"/>
  <c r="AX174" i="5"/>
  <c r="AX175" i="5"/>
  <c r="BB175" i="5"/>
  <c r="AX176" i="5"/>
  <c r="BB176" i="5"/>
  <c r="BE131" i="5"/>
  <c r="BC131" i="5"/>
  <c r="BF131" i="5"/>
  <c r="BE132" i="5"/>
  <c r="BC132" i="5" s="1"/>
  <c r="BF132" i="5"/>
  <c r="BE133" i="5"/>
  <c r="BC133" i="5"/>
  <c r="BF133" i="5"/>
  <c r="BE134" i="5"/>
  <c r="BC134" i="5" s="1"/>
  <c r="BF134" i="5"/>
  <c r="BE135" i="5"/>
  <c r="BC135" i="5"/>
  <c r="BF135" i="5"/>
  <c r="BE136" i="5"/>
  <c r="BC136" i="5" s="1"/>
  <c r="BF136" i="5"/>
  <c r="BE137" i="5"/>
  <c r="BC137" i="5"/>
  <c r="BF137" i="5"/>
  <c r="BE138" i="5"/>
  <c r="BC138" i="5" s="1"/>
  <c r="BF138" i="5"/>
  <c r="BE139" i="5"/>
  <c r="BC139" i="5"/>
  <c r="BF139" i="5"/>
  <c r="BE140" i="5"/>
  <c r="BC140" i="5" s="1"/>
  <c r="BF140" i="5"/>
  <c r="BE141" i="5"/>
  <c r="BC141" i="5"/>
  <c r="BF141" i="5"/>
  <c r="BE142" i="5"/>
  <c r="BC142" i="5" s="1"/>
  <c r="BF142" i="5"/>
  <c r="BE143" i="5"/>
  <c r="BC143" i="5"/>
  <c r="BF143" i="5"/>
  <c r="BE144" i="5"/>
  <c r="BC144" i="5" s="1"/>
  <c r="BF144" i="5"/>
  <c r="BE145" i="5"/>
  <c r="BC145" i="5"/>
  <c r="BF145" i="5"/>
  <c r="BE146" i="5"/>
  <c r="BC146" i="5" s="1"/>
  <c r="BF146" i="5"/>
  <c r="BE147" i="5"/>
  <c r="BC147" i="5"/>
  <c r="BF147" i="5"/>
  <c r="BE148" i="5"/>
  <c r="BC148" i="5" s="1"/>
  <c r="BF148" i="5"/>
  <c r="BE149" i="5"/>
  <c r="BC149" i="5"/>
  <c r="BF149" i="5"/>
  <c r="BE150" i="5"/>
  <c r="BC150" i="5" s="1"/>
  <c r="BF150" i="5"/>
  <c r="BE151" i="5"/>
  <c r="BC151" i="5"/>
  <c r="BF151" i="5"/>
  <c r="BE152" i="5"/>
  <c r="BC152" i="5" s="1"/>
  <c r="BF152" i="5"/>
  <c r="BE153" i="5"/>
  <c r="BC153" i="5"/>
  <c r="BF153" i="5"/>
  <c r="BE154" i="5"/>
  <c r="BC154" i="5" s="1"/>
  <c r="BF154" i="5"/>
  <c r="BE155" i="5"/>
  <c r="BC155" i="5"/>
  <c r="BF155" i="5"/>
  <c r="BE156" i="5"/>
  <c r="BC156" i="5" s="1"/>
  <c r="BF156" i="5"/>
  <c r="BE157" i="5"/>
  <c r="BC157" i="5"/>
  <c r="BF157" i="5"/>
  <c r="BE158" i="5"/>
  <c r="BC158" i="5" s="1"/>
  <c r="BF158" i="5"/>
  <c r="BE159" i="5"/>
  <c r="BC159" i="5"/>
  <c r="BF159" i="5"/>
  <c r="BE160" i="5"/>
  <c r="BC160" i="5" s="1"/>
  <c r="BF160" i="5"/>
  <c r="BE161" i="5"/>
  <c r="BC161" i="5"/>
  <c r="BF161" i="5"/>
  <c r="BE162" i="5"/>
  <c r="BC162" i="5" s="1"/>
  <c r="BF162" i="5"/>
  <c r="BE163" i="5"/>
  <c r="BC163" i="5"/>
  <c r="BF163" i="5"/>
  <c r="BE164" i="5"/>
  <c r="BC164" i="5" s="1"/>
  <c r="BF164" i="5"/>
  <c r="BE165" i="5"/>
  <c r="BC165" i="5"/>
  <c r="BF165" i="5"/>
  <c r="BE166" i="5"/>
  <c r="BC166" i="5" s="1"/>
  <c r="BF166" i="5"/>
  <c r="BE167" i="5"/>
  <c r="BC167" i="5"/>
  <c r="BF167" i="5"/>
  <c r="BE168" i="5"/>
  <c r="BC168" i="5" s="1"/>
  <c r="BF168" i="5"/>
  <c r="BE169" i="5"/>
  <c r="BC169" i="5"/>
  <c r="BF169" i="5"/>
  <c r="BE170" i="5"/>
  <c r="BC170" i="5" s="1"/>
  <c r="BF170" i="5"/>
  <c r="BE171" i="5"/>
  <c r="BC171" i="5"/>
  <c r="BF171" i="5"/>
  <c r="BE172" i="5"/>
  <c r="BC172" i="5" s="1"/>
  <c r="BF172" i="5"/>
  <c r="BE173" i="5"/>
  <c r="BC173" i="5"/>
  <c r="BF173" i="5"/>
  <c r="BE174" i="5"/>
  <c r="BC174" i="5" s="1"/>
  <c r="BF174" i="5"/>
  <c r="BE175" i="5"/>
  <c r="BC175" i="5"/>
  <c r="BF175" i="5"/>
  <c r="BE176" i="5"/>
  <c r="BC176" i="5" s="1"/>
  <c r="BF176" i="5"/>
  <c r="AD131" i="5"/>
  <c r="AD133" i="5"/>
  <c r="AD135" i="5"/>
  <c r="AD137" i="5"/>
  <c r="AG131" i="5"/>
  <c r="AE131" i="5"/>
  <c r="AH131" i="5"/>
  <c r="AG132" i="5"/>
  <c r="AE132" i="5" s="1"/>
  <c r="AH132" i="5"/>
  <c r="AG133" i="5"/>
  <c r="AE133" i="5"/>
  <c r="AH133" i="5"/>
  <c r="AG134" i="5"/>
  <c r="AE134" i="5" s="1"/>
  <c r="AH134" i="5"/>
  <c r="AG135" i="5"/>
  <c r="AE135" i="5"/>
  <c r="AH135" i="5"/>
  <c r="AG136" i="5"/>
  <c r="AE136" i="5" s="1"/>
  <c r="AH136" i="5"/>
  <c r="AG137" i="5"/>
  <c r="AE137" i="5"/>
  <c r="AH137" i="5"/>
  <c r="AG138" i="5"/>
  <c r="AE138" i="5" s="1"/>
  <c r="AH138" i="5"/>
  <c r="AG139" i="5"/>
  <c r="AE139" i="5"/>
  <c r="AH139" i="5"/>
  <c r="AG140" i="5"/>
  <c r="AE140" i="5" s="1"/>
  <c r="AH140" i="5"/>
  <c r="AG141" i="5"/>
  <c r="AE141" i="5"/>
  <c r="AH141" i="5"/>
  <c r="AG142" i="5"/>
  <c r="AE142" i="5" s="1"/>
  <c r="AH142" i="5"/>
  <c r="AG143" i="5"/>
  <c r="AE143" i="5"/>
  <c r="AH143" i="5"/>
  <c r="AG144" i="5"/>
  <c r="AE144" i="5" s="1"/>
  <c r="AH144" i="5"/>
  <c r="AG145" i="5"/>
  <c r="AE145" i="5"/>
  <c r="AH145" i="5"/>
  <c r="AG146" i="5"/>
  <c r="AE146" i="5" s="1"/>
  <c r="AH146" i="5"/>
  <c r="AG147" i="5"/>
  <c r="AE147" i="5"/>
  <c r="AH147" i="5"/>
  <c r="AG148" i="5"/>
  <c r="AE148" i="5" s="1"/>
  <c r="AH148" i="5"/>
  <c r="AG149" i="5"/>
  <c r="AE149" i="5"/>
  <c r="AH149" i="5"/>
  <c r="AG150" i="5"/>
  <c r="AE150" i="5" s="1"/>
  <c r="AH150" i="5"/>
  <c r="AG151" i="5"/>
  <c r="AE151" i="5"/>
  <c r="AH151" i="5"/>
  <c r="AG152" i="5"/>
  <c r="AE152" i="5" s="1"/>
  <c r="AH152" i="5"/>
  <c r="AG153" i="5"/>
  <c r="AE153" i="5"/>
  <c r="AH153" i="5"/>
  <c r="AG154" i="5"/>
  <c r="AE154" i="5" s="1"/>
  <c r="AH154" i="5"/>
  <c r="AG155" i="5"/>
  <c r="AE155" i="5"/>
  <c r="AH155" i="5"/>
  <c r="AG156" i="5"/>
  <c r="AE156" i="5" s="1"/>
  <c r="AH156" i="5"/>
  <c r="AG157" i="5"/>
  <c r="AE157" i="5"/>
  <c r="AH157" i="5"/>
  <c r="AG158" i="5"/>
  <c r="AE158" i="5" s="1"/>
  <c r="AH158" i="5"/>
  <c r="AG159" i="5"/>
  <c r="AE159" i="5"/>
  <c r="AH159" i="5"/>
  <c r="AG160" i="5"/>
  <c r="AE160" i="5" s="1"/>
  <c r="AH160" i="5"/>
  <c r="AG161" i="5"/>
  <c r="AE161" i="5"/>
  <c r="AH161" i="5"/>
  <c r="AG162" i="5"/>
  <c r="AE162" i="5" s="1"/>
  <c r="AH162" i="5"/>
  <c r="AG163" i="5"/>
  <c r="AE163" i="5"/>
  <c r="AH163" i="5"/>
  <c r="AG164" i="5"/>
  <c r="AE164" i="5" s="1"/>
  <c r="AH164" i="5"/>
  <c r="AG165" i="5"/>
  <c r="AE165" i="5"/>
  <c r="AH165" i="5"/>
  <c r="AG166" i="5"/>
  <c r="AE166" i="5" s="1"/>
  <c r="AH166" i="5"/>
  <c r="AG167" i="5"/>
  <c r="AE167" i="5"/>
  <c r="AH167" i="5"/>
  <c r="AG168" i="5"/>
  <c r="AE168" i="5" s="1"/>
  <c r="AH168" i="5"/>
  <c r="AG169" i="5"/>
  <c r="AE169" i="5"/>
  <c r="AH169" i="5"/>
  <c r="AG170" i="5"/>
  <c r="AE170" i="5" s="1"/>
  <c r="AH170" i="5"/>
  <c r="AG171" i="5"/>
  <c r="AE171" i="5"/>
  <c r="AH171" i="5"/>
  <c r="AG172" i="5"/>
  <c r="AE172" i="5" s="1"/>
  <c r="AH172" i="5"/>
  <c r="AG173" i="5"/>
  <c r="AE173" i="5"/>
  <c r="AH173" i="5"/>
  <c r="AG174" i="5"/>
  <c r="AE174" i="5" s="1"/>
  <c r="AH174" i="5"/>
  <c r="AG175" i="5"/>
  <c r="AE175" i="5"/>
  <c r="AH175" i="5"/>
  <c r="AG176" i="5"/>
  <c r="AE176" i="5" s="1"/>
  <c r="AH176" i="5"/>
  <c r="U1" i="6"/>
  <c r="A1" i="6"/>
  <c r="U2" i="6"/>
  <c r="AG10" i="6"/>
  <c r="AF10" i="6" s="1"/>
  <c r="AE10" i="6" s="1"/>
  <c r="AG11" i="6"/>
  <c r="AF11" i="6" s="1"/>
  <c r="AE11" i="6" s="1"/>
  <c r="AH10" i="6"/>
  <c r="AH11" i="6"/>
  <c r="A45" i="6"/>
  <c r="A46" i="6"/>
  <c r="A90" i="6"/>
  <c r="A91" i="6"/>
  <c r="A135" i="6"/>
  <c r="A136" i="6"/>
  <c r="A180" i="6"/>
  <c r="R1" i="5"/>
  <c r="E3" i="5"/>
  <c r="H7" i="5"/>
  <c r="AN128" i="5"/>
  <c r="AM128" i="5" s="1"/>
  <c r="AN129" i="5"/>
  <c r="AM129" i="5" s="1"/>
  <c r="AL129" i="5" s="1"/>
  <c r="AO128" i="5"/>
  <c r="AO129" i="5"/>
  <c r="E11" i="5"/>
  <c r="H13" i="5"/>
  <c r="AX129" i="5"/>
  <c r="BE130" i="5" s="1"/>
  <c r="BC130" i="5" s="1"/>
  <c r="AX130" i="5"/>
  <c r="BB129" i="5"/>
  <c r="BB130" i="5"/>
  <c r="BE129" i="5"/>
  <c r="BC129" i="5" s="1"/>
  <c r="BF129" i="5"/>
  <c r="AD129" i="5"/>
  <c r="AG129" i="5"/>
  <c r="AE129" i="5"/>
  <c r="AI129" i="5" s="1"/>
  <c r="G17" i="5" s="1"/>
  <c r="AH129" i="5"/>
  <c r="AJ129" i="5"/>
  <c r="H17" i="5" s="1"/>
  <c r="AG130" i="5"/>
  <c r="AE130" i="5" s="1"/>
  <c r="A1" i="2"/>
  <c r="J1" i="2"/>
  <c r="Q20" i="2"/>
  <c r="A3" i="2" s="1"/>
  <c r="Q21" i="2"/>
  <c r="A6" i="2" s="1"/>
  <c r="A52" i="2"/>
  <c r="J52" i="2"/>
  <c r="A54" i="2"/>
  <c r="C1" i="4"/>
  <c r="H1" i="4"/>
  <c r="M5" i="4"/>
  <c r="C3" i="4" s="1"/>
  <c r="M7" i="4"/>
  <c r="C5" i="4" s="1"/>
  <c r="BH129" i="5" l="1"/>
  <c r="H14" i="5" s="1"/>
  <c r="BG129" i="5"/>
  <c r="G14" i="5" s="1"/>
  <c r="BG130" i="5"/>
  <c r="G15" i="5" s="1"/>
  <c r="BH130" i="5"/>
  <c r="H15" i="5" s="1"/>
  <c r="AS128" i="5"/>
  <c r="AS129" i="5"/>
  <c r="AL128" i="5"/>
  <c r="AK10" i="6"/>
  <c r="AI10" i="6" s="1"/>
  <c r="AM10" i="6" s="1"/>
  <c r="AN10" i="6" s="1"/>
  <c r="AL10" i="6"/>
  <c r="AK11" i="6"/>
  <c r="AI11" i="6" s="1"/>
  <c r="AM11" i="6" s="1"/>
  <c r="AN11" i="6" s="1"/>
  <c r="AL11" i="6"/>
  <c r="AI130" i="5"/>
  <c r="G18" i="5" s="1"/>
  <c r="AJ130" i="5"/>
  <c r="H18" i="5" s="1"/>
  <c r="A56" i="2"/>
  <c r="BF130" i="5"/>
  <c r="D237" i="5"/>
  <c r="B237" i="5"/>
  <c r="A238" i="5"/>
  <c r="C237" i="5"/>
  <c r="A279" i="5"/>
  <c r="A265" i="5"/>
  <c r="A447" i="5"/>
  <c r="C446" i="5"/>
  <c r="D446" i="5"/>
  <c r="B446" i="5"/>
  <c r="A489" i="5"/>
  <c r="A475" i="5"/>
  <c r="A657" i="5"/>
  <c r="C656" i="5"/>
  <c r="D656" i="5"/>
  <c r="B656" i="5"/>
  <c r="A699" i="5"/>
  <c r="A685" i="5"/>
  <c r="A867" i="5"/>
  <c r="C866" i="5"/>
  <c r="D866" i="5"/>
  <c r="B866" i="5"/>
  <c r="A342" i="5"/>
  <c r="D341" i="5"/>
  <c r="B341" i="5"/>
  <c r="C341" i="5"/>
  <c r="A384" i="5"/>
  <c r="A370" i="5"/>
  <c r="A552" i="5"/>
  <c r="D551" i="5"/>
  <c r="B551" i="5"/>
  <c r="C551" i="5"/>
  <c r="A594" i="5"/>
  <c r="A580" i="5"/>
  <c r="A762" i="5"/>
  <c r="D761" i="5"/>
  <c r="B761" i="5"/>
  <c r="C761" i="5"/>
  <c r="A804" i="5"/>
  <c r="A790" i="5"/>
  <c r="A940" i="5"/>
  <c r="A954" i="5"/>
  <c r="C972" i="5"/>
  <c r="A973" i="5"/>
  <c r="D972" i="5"/>
  <c r="B972" i="5"/>
  <c r="D1077" i="5"/>
  <c r="B1077" i="5"/>
  <c r="A1078" i="5"/>
  <c r="C1077" i="5"/>
  <c r="A1182" i="5"/>
  <c r="D1181" i="5"/>
  <c r="B1181" i="5"/>
  <c r="C1181" i="5"/>
  <c r="A1284" i="5"/>
  <c r="A1194" i="5"/>
  <c r="L42" i="6"/>
  <c r="N42" i="6"/>
  <c r="P42" i="6"/>
  <c r="R42" i="6"/>
  <c r="M42" i="6"/>
  <c r="Q42" i="6"/>
  <c r="O42" i="6"/>
  <c r="K43" i="6"/>
  <c r="M57" i="6"/>
  <c r="O57" i="6"/>
  <c r="Q57" i="6"/>
  <c r="L57" i="6"/>
  <c r="P57" i="6"/>
  <c r="N57" i="6"/>
  <c r="R57" i="6"/>
  <c r="K58" i="6"/>
  <c r="L72" i="6"/>
  <c r="N72" i="6"/>
  <c r="P72" i="6"/>
  <c r="R72" i="6"/>
  <c r="M72" i="6"/>
  <c r="Q72" i="6"/>
  <c r="O72" i="6"/>
  <c r="K73" i="6"/>
  <c r="M87" i="6"/>
  <c r="O87" i="6"/>
  <c r="Q87" i="6"/>
  <c r="L87" i="6"/>
  <c r="P87" i="6"/>
  <c r="N87" i="6"/>
  <c r="R87" i="6"/>
  <c r="K88" i="6"/>
  <c r="M102" i="6"/>
  <c r="O102" i="6"/>
  <c r="Q102" i="6"/>
  <c r="L102" i="6"/>
  <c r="N102" i="6"/>
  <c r="P102" i="6"/>
  <c r="R102" i="6"/>
  <c r="K103" i="6"/>
  <c r="L117" i="6"/>
  <c r="N117" i="6"/>
  <c r="P117" i="6"/>
  <c r="R117" i="6"/>
  <c r="M117" i="6"/>
  <c r="O117" i="6"/>
  <c r="Q117" i="6"/>
  <c r="K118" i="6"/>
  <c r="M132" i="6"/>
  <c r="O132" i="6"/>
  <c r="Q132" i="6"/>
  <c r="L132" i="6"/>
  <c r="N132" i="6"/>
  <c r="P132" i="6"/>
  <c r="R132" i="6"/>
  <c r="K133" i="6"/>
  <c r="L147" i="6"/>
  <c r="N147" i="6"/>
  <c r="P147" i="6"/>
  <c r="R147" i="6"/>
  <c r="M147" i="6"/>
  <c r="O147" i="6"/>
  <c r="Q147" i="6"/>
  <c r="K148" i="6"/>
  <c r="M162" i="6"/>
  <c r="O162" i="6"/>
  <c r="Q162" i="6"/>
  <c r="L162" i="6"/>
  <c r="N162" i="6"/>
  <c r="P162" i="6"/>
  <c r="R162" i="6"/>
  <c r="K163" i="6"/>
  <c r="K11" i="6"/>
  <c r="K27" i="6"/>
  <c r="L40" i="6"/>
  <c r="N40" i="6"/>
  <c r="P40" i="6"/>
  <c r="R40" i="6"/>
  <c r="O40" i="6"/>
  <c r="M40" i="6"/>
  <c r="Q40" i="6"/>
  <c r="M55" i="6"/>
  <c r="O55" i="6"/>
  <c r="Q55" i="6"/>
  <c r="N55" i="6"/>
  <c r="R55" i="6"/>
  <c r="L55" i="6"/>
  <c r="P55" i="6"/>
  <c r="L70" i="6"/>
  <c r="N70" i="6"/>
  <c r="P70" i="6"/>
  <c r="R70" i="6"/>
  <c r="O70" i="6"/>
  <c r="M70" i="6"/>
  <c r="Q70" i="6"/>
  <c r="M85" i="6"/>
  <c r="O85" i="6"/>
  <c r="Q85" i="6"/>
  <c r="N85" i="6"/>
  <c r="R85" i="6"/>
  <c r="L85" i="6"/>
  <c r="P85" i="6"/>
  <c r="L100" i="6"/>
  <c r="N100" i="6"/>
  <c r="P100" i="6"/>
  <c r="R100" i="6"/>
  <c r="O100" i="6"/>
  <c r="M100" i="6"/>
  <c r="Q100" i="6"/>
  <c r="L115" i="6"/>
  <c r="N115" i="6"/>
  <c r="P115" i="6"/>
  <c r="R115" i="6"/>
  <c r="M115" i="6"/>
  <c r="O115" i="6"/>
  <c r="Q115" i="6"/>
  <c r="M130" i="6"/>
  <c r="O130" i="6"/>
  <c r="Q130" i="6"/>
  <c r="L130" i="6"/>
  <c r="N130" i="6"/>
  <c r="P130" i="6"/>
  <c r="R130" i="6"/>
  <c r="L145" i="6"/>
  <c r="N145" i="6"/>
  <c r="P145" i="6"/>
  <c r="R145" i="6"/>
  <c r="M145" i="6"/>
  <c r="O145" i="6"/>
  <c r="Q145" i="6"/>
  <c r="M160" i="6"/>
  <c r="O160" i="6"/>
  <c r="Q160" i="6"/>
  <c r="L160" i="6"/>
  <c r="N160" i="6"/>
  <c r="P160" i="6"/>
  <c r="R160" i="6"/>
  <c r="R26" i="6"/>
  <c r="P26" i="6"/>
  <c r="N26" i="6"/>
  <c r="L26" i="6"/>
  <c r="Q25" i="6"/>
  <c r="O25" i="6"/>
  <c r="R10" i="6"/>
  <c r="P10" i="6"/>
  <c r="N10" i="6"/>
  <c r="L10" i="6"/>
  <c r="M41" i="6"/>
  <c r="O41" i="6"/>
  <c r="Q41" i="6"/>
  <c r="L41" i="6"/>
  <c r="P41" i="6"/>
  <c r="N41" i="6"/>
  <c r="R41" i="6"/>
  <c r="L56" i="6"/>
  <c r="N56" i="6"/>
  <c r="P56" i="6"/>
  <c r="R56" i="6"/>
  <c r="O56" i="6"/>
  <c r="M56" i="6"/>
  <c r="Q56" i="6"/>
  <c r="M71" i="6"/>
  <c r="O71" i="6"/>
  <c r="Q71" i="6"/>
  <c r="L71" i="6"/>
  <c r="P71" i="6"/>
  <c r="N71" i="6"/>
  <c r="R71" i="6"/>
  <c r="L86" i="6"/>
  <c r="N86" i="6"/>
  <c r="P86" i="6"/>
  <c r="R86" i="6"/>
  <c r="O86" i="6"/>
  <c r="M86" i="6"/>
  <c r="Q86" i="6"/>
  <c r="M101" i="6"/>
  <c r="O101" i="6"/>
  <c r="L101" i="6"/>
  <c r="P101" i="6"/>
  <c r="R101" i="6"/>
  <c r="N101" i="6"/>
  <c r="Q101" i="6"/>
  <c r="M116" i="6"/>
  <c r="O116" i="6"/>
  <c r="Q116" i="6"/>
  <c r="L116" i="6"/>
  <c r="N116" i="6"/>
  <c r="P116" i="6"/>
  <c r="R116" i="6"/>
  <c r="L131" i="6"/>
  <c r="N131" i="6"/>
  <c r="P131" i="6"/>
  <c r="R131" i="6"/>
  <c r="M131" i="6"/>
  <c r="O131" i="6"/>
  <c r="Q131" i="6"/>
  <c r="M146" i="6"/>
  <c r="O146" i="6"/>
  <c r="Q146" i="6"/>
  <c r="L146" i="6"/>
  <c r="N146" i="6"/>
  <c r="P146" i="6"/>
  <c r="R146" i="6"/>
  <c r="L161" i="6"/>
  <c r="N161" i="6"/>
  <c r="P161" i="6"/>
  <c r="R161" i="6"/>
  <c r="M161" i="6"/>
  <c r="O161" i="6"/>
  <c r="Q161" i="6"/>
  <c r="L175" i="6"/>
  <c r="N175" i="6"/>
  <c r="P175" i="6"/>
  <c r="R175" i="6"/>
  <c r="K176" i="6"/>
  <c r="M175" i="6"/>
  <c r="O175" i="6"/>
  <c r="Q175" i="6"/>
  <c r="Q26" i="6"/>
  <c r="O26" i="6"/>
  <c r="Q10" i="6"/>
  <c r="O10" i="6"/>
  <c r="K341" i="6"/>
  <c r="K311" i="6"/>
  <c r="K281" i="6"/>
  <c r="K251" i="6"/>
  <c r="K221" i="6"/>
  <c r="K191" i="6"/>
  <c r="K360" i="6"/>
  <c r="L359" i="6"/>
  <c r="AK11" i="9"/>
  <c r="AI11" i="9" s="1"/>
  <c r="AM11" i="9" s="1"/>
  <c r="AN11" i="9" s="1"/>
  <c r="AK10" i="9"/>
  <c r="AI10" i="9" s="1"/>
  <c r="AM10" i="9" s="1"/>
  <c r="AN10" i="9" s="1"/>
  <c r="K357" i="9"/>
  <c r="R356" i="9"/>
  <c r="P356" i="9"/>
  <c r="N356" i="9"/>
  <c r="L356" i="9"/>
  <c r="Q356" i="9"/>
  <c r="O356" i="9"/>
  <c r="M356" i="9"/>
  <c r="AK11" i="11"/>
  <c r="AI11" i="11" s="1"/>
  <c r="AM11" i="11" s="1"/>
  <c r="AN11" i="11" s="1"/>
  <c r="AL11" i="11"/>
  <c r="AK10" i="11"/>
  <c r="AI10" i="11" s="1"/>
  <c r="AM10" i="11" s="1"/>
  <c r="AN10" i="11" s="1"/>
  <c r="AL10" i="11"/>
  <c r="A181" i="9"/>
  <c r="A226" i="9"/>
  <c r="A271" i="9"/>
  <c r="A496" i="11"/>
  <c r="A451" i="11"/>
  <c r="A406" i="11"/>
  <c r="A361" i="11"/>
  <c r="A316" i="11"/>
  <c r="A271" i="11"/>
  <c r="A226" i="11"/>
  <c r="A181" i="11"/>
  <c r="N325" i="9"/>
  <c r="P325" i="9"/>
  <c r="R325" i="9"/>
  <c r="N326" i="9"/>
  <c r="P326" i="9"/>
  <c r="R326" i="9"/>
  <c r="N327" i="9"/>
  <c r="P327" i="9"/>
  <c r="R327" i="9"/>
  <c r="N328" i="9"/>
  <c r="P328" i="9"/>
  <c r="R328" i="9"/>
  <c r="N329" i="9"/>
  <c r="P329" i="9"/>
  <c r="R329" i="9"/>
  <c r="N330" i="9"/>
  <c r="P330" i="9"/>
  <c r="R330" i="9"/>
  <c r="N331" i="9"/>
  <c r="P331" i="9"/>
  <c r="R331" i="9"/>
  <c r="N332" i="9"/>
  <c r="P332" i="9"/>
  <c r="R332" i="9"/>
  <c r="N333" i="9"/>
  <c r="P333" i="9"/>
  <c r="R333" i="9"/>
  <c r="N334" i="9"/>
  <c r="P334" i="9"/>
  <c r="R334" i="9"/>
  <c r="N335" i="9"/>
  <c r="P335" i="9"/>
  <c r="R335" i="9"/>
  <c r="N336" i="9"/>
  <c r="P336" i="9"/>
  <c r="R336" i="9"/>
  <c r="N337" i="9"/>
  <c r="P337" i="9"/>
  <c r="R337" i="9"/>
  <c r="N338" i="9"/>
  <c r="P338" i="9"/>
  <c r="R338" i="9"/>
  <c r="A225" i="9"/>
  <c r="A270" i="9"/>
  <c r="A315" i="9"/>
  <c r="A136" i="11"/>
  <c r="A540" i="11"/>
  <c r="A495" i="11"/>
  <c r="A450" i="11"/>
  <c r="A405" i="11"/>
  <c r="A360" i="11"/>
  <c r="A315" i="11"/>
  <c r="A270" i="11"/>
  <c r="A225" i="11"/>
  <c r="K176" i="11"/>
  <c r="K146" i="11"/>
  <c r="K116" i="11"/>
  <c r="A2574" i="5"/>
  <c r="A2560" i="5"/>
  <c r="A2546" i="5"/>
  <c r="B2546" i="5" l="1"/>
  <c r="A2547" i="5"/>
  <c r="C2546" i="5"/>
  <c r="D2546" i="5"/>
  <c r="B2574" i="5"/>
  <c r="A2575" i="5"/>
  <c r="A2589" i="5"/>
  <c r="D2574" i="5"/>
  <c r="C2574" i="5"/>
  <c r="L146" i="11"/>
  <c r="K147" i="11"/>
  <c r="R146" i="11"/>
  <c r="Q146" i="11"/>
  <c r="O146" i="11"/>
  <c r="M146" i="11"/>
  <c r="P146" i="11"/>
  <c r="N146" i="11"/>
  <c r="K358" i="9"/>
  <c r="R357" i="9"/>
  <c r="P357" i="9"/>
  <c r="N357" i="9"/>
  <c r="L357" i="9"/>
  <c r="Q357" i="9"/>
  <c r="O357" i="9"/>
  <c r="M357" i="9"/>
  <c r="K361" i="6"/>
  <c r="L360" i="6"/>
  <c r="N360" i="6"/>
  <c r="P360" i="6"/>
  <c r="R360" i="6"/>
  <c r="M360" i="6"/>
  <c r="O360" i="6"/>
  <c r="Q360" i="6"/>
  <c r="L221" i="6"/>
  <c r="K222" i="6"/>
  <c r="N221" i="6"/>
  <c r="P221" i="6"/>
  <c r="R221" i="6"/>
  <c r="M221" i="6"/>
  <c r="O221" i="6"/>
  <c r="Q221" i="6"/>
  <c r="L281" i="6"/>
  <c r="K282" i="6"/>
  <c r="N281" i="6"/>
  <c r="P281" i="6"/>
  <c r="R281" i="6"/>
  <c r="M281" i="6"/>
  <c r="O281" i="6"/>
  <c r="Q281" i="6"/>
  <c r="L341" i="6"/>
  <c r="K342" i="6"/>
  <c r="M341" i="6"/>
  <c r="O341" i="6"/>
  <c r="Q341" i="6"/>
  <c r="P341" i="6"/>
  <c r="N341" i="6"/>
  <c r="R341" i="6"/>
  <c r="L176" i="6"/>
  <c r="K177" i="6"/>
  <c r="N176" i="6"/>
  <c r="P176" i="6"/>
  <c r="R176" i="6"/>
  <c r="M176" i="6"/>
  <c r="O176" i="6"/>
  <c r="Q176" i="6"/>
  <c r="L11" i="6"/>
  <c r="N11" i="6"/>
  <c r="P11" i="6"/>
  <c r="R11" i="6"/>
  <c r="K12" i="6"/>
  <c r="M11" i="6"/>
  <c r="O11" i="6"/>
  <c r="Q11" i="6"/>
  <c r="A1389" i="5"/>
  <c r="A1299" i="5"/>
  <c r="A1285" i="5"/>
  <c r="C1284" i="5"/>
  <c r="D1284" i="5"/>
  <c r="B1284" i="5"/>
  <c r="C1182" i="5"/>
  <c r="A1183" i="5"/>
  <c r="D1182" i="5"/>
  <c r="B1182" i="5"/>
  <c r="A1079" i="5"/>
  <c r="C1078" i="5"/>
  <c r="D1078" i="5"/>
  <c r="B1078" i="5"/>
  <c r="A941" i="5"/>
  <c r="D940" i="5"/>
  <c r="B940" i="5"/>
  <c r="C940" i="5"/>
  <c r="A805" i="5"/>
  <c r="A819" i="5"/>
  <c r="C804" i="5"/>
  <c r="D804" i="5"/>
  <c r="B804" i="5"/>
  <c r="C762" i="5"/>
  <c r="A763" i="5"/>
  <c r="D762" i="5"/>
  <c r="B762" i="5"/>
  <c r="A595" i="5"/>
  <c r="A609" i="5"/>
  <c r="C594" i="5"/>
  <c r="D594" i="5"/>
  <c r="B594" i="5"/>
  <c r="C552" i="5"/>
  <c r="A553" i="5"/>
  <c r="D552" i="5"/>
  <c r="B552" i="5"/>
  <c r="A385" i="5"/>
  <c r="A399" i="5"/>
  <c r="C384" i="5"/>
  <c r="D384" i="5"/>
  <c r="B384" i="5"/>
  <c r="C342" i="5"/>
  <c r="A343" i="5"/>
  <c r="D342" i="5"/>
  <c r="B342" i="5"/>
  <c r="D867" i="5"/>
  <c r="B867" i="5"/>
  <c r="A868" i="5"/>
  <c r="C867" i="5"/>
  <c r="A700" i="5"/>
  <c r="A714" i="5"/>
  <c r="C699" i="5"/>
  <c r="D699" i="5"/>
  <c r="B699" i="5"/>
  <c r="D657" i="5"/>
  <c r="B657" i="5"/>
  <c r="A658" i="5"/>
  <c r="C657" i="5"/>
  <c r="A490" i="5"/>
  <c r="A504" i="5"/>
  <c r="C489" i="5"/>
  <c r="D489" i="5"/>
  <c r="B489" i="5"/>
  <c r="D447" i="5"/>
  <c r="B447" i="5"/>
  <c r="A448" i="5"/>
  <c r="C447" i="5"/>
  <c r="A280" i="5"/>
  <c r="A294" i="5"/>
  <c r="C279" i="5"/>
  <c r="D279" i="5"/>
  <c r="B279" i="5"/>
  <c r="A239" i="5"/>
  <c r="C238" i="5"/>
  <c r="D238" i="5"/>
  <c r="B238" i="5"/>
  <c r="B2560" i="5"/>
  <c r="A2561" i="5"/>
  <c r="C2560" i="5"/>
  <c r="D2560" i="5"/>
  <c r="L116" i="11"/>
  <c r="K117" i="11"/>
  <c r="R116" i="11"/>
  <c r="P116" i="11"/>
  <c r="N116" i="11"/>
  <c r="Q116" i="11"/>
  <c r="O116" i="11"/>
  <c r="M116" i="11"/>
  <c r="L176" i="11"/>
  <c r="K177" i="11"/>
  <c r="Q176" i="11"/>
  <c r="O176" i="11"/>
  <c r="M176" i="11"/>
  <c r="R176" i="11"/>
  <c r="P176" i="11"/>
  <c r="N176" i="11"/>
  <c r="L191" i="6"/>
  <c r="K192" i="6"/>
  <c r="N191" i="6"/>
  <c r="P191" i="6"/>
  <c r="R191" i="6"/>
  <c r="M191" i="6"/>
  <c r="O191" i="6"/>
  <c r="Q191" i="6"/>
  <c r="L251" i="6"/>
  <c r="K252" i="6"/>
  <c r="N251" i="6"/>
  <c r="P251" i="6"/>
  <c r="R251" i="6"/>
  <c r="M251" i="6"/>
  <c r="O251" i="6"/>
  <c r="Q251" i="6"/>
  <c r="L311" i="6"/>
  <c r="K312" i="6"/>
  <c r="N311" i="6"/>
  <c r="P311" i="6"/>
  <c r="R311" i="6"/>
  <c r="M311" i="6"/>
  <c r="O311" i="6"/>
  <c r="Q311" i="6"/>
  <c r="L27" i="6"/>
  <c r="N27" i="6"/>
  <c r="P27" i="6"/>
  <c r="R27" i="6"/>
  <c r="K28" i="6"/>
  <c r="M27" i="6"/>
  <c r="O27" i="6"/>
  <c r="Q27" i="6"/>
  <c r="L163" i="6"/>
  <c r="N163" i="6"/>
  <c r="P163" i="6"/>
  <c r="R163" i="6"/>
  <c r="M163" i="6"/>
  <c r="O163" i="6"/>
  <c r="Q163" i="6"/>
  <c r="K164" i="6"/>
  <c r="M148" i="6"/>
  <c r="O148" i="6"/>
  <c r="Q148" i="6"/>
  <c r="L148" i="6"/>
  <c r="N148" i="6"/>
  <c r="P148" i="6"/>
  <c r="R148" i="6"/>
  <c r="K149" i="6"/>
  <c r="L133" i="6"/>
  <c r="N133" i="6"/>
  <c r="P133" i="6"/>
  <c r="R133" i="6"/>
  <c r="M133" i="6"/>
  <c r="O133" i="6"/>
  <c r="Q133" i="6"/>
  <c r="K134" i="6"/>
  <c r="M118" i="6"/>
  <c r="O118" i="6"/>
  <c r="Q118" i="6"/>
  <c r="L118" i="6"/>
  <c r="N118" i="6"/>
  <c r="P118" i="6"/>
  <c r="R118" i="6"/>
  <c r="K119" i="6"/>
  <c r="L103" i="6"/>
  <c r="N103" i="6"/>
  <c r="P103" i="6"/>
  <c r="R103" i="6"/>
  <c r="M103" i="6"/>
  <c r="O103" i="6"/>
  <c r="Q103" i="6"/>
  <c r="K104" i="6"/>
  <c r="L88" i="6"/>
  <c r="N88" i="6"/>
  <c r="P88" i="6"/>
  <c r="R88" i="6"/>
  <c r="M88" i="6"/>
  <c r="Q88" i="6"/>
  <c r="O88" i="6"/>
  <c r="K89" i="6"/>
  <c r="M73" i="6"/>
  <c r="O73" i="6"/>
  <c r="Q73" i="6"/>
  <c r="N73" i="6"/>
  <c r="R73" i="6"/>
  <c r="L73" i="6"/>
  <c r="P73" i="6"/>
  <c r="K74" i="6"/>
  <c r="L58" i="6"/>
  <c r="N58" i="6"/>
  <c r="P58" i="6"/>
  <c r="R58" i="6"/>
  <c r="M58" i="6"/>
  <c r="Q58" i="6"/>
  <c r="O58" i="6"/>
  <c r="K59" i="6"/>
  <c r="M43" i="6"/>
  <c r="O43" i="6"/>
  <c r="Q43" i="6"/>
  <c r="N43" i="6"/>
  <c r="R43" i="6"/>
  <c r="L43" i="6"/>
  <c r="P43" i="6"/>
  <c r="K44" i="6"/>
  <c r="A1195" i="5"/>
  <c r="A1209" i="5"/>
  <c r="C1194" i="5"/>
  <c r="D1194" i="5"/>
  <c r="B1194" i="5"/>
  <c r="A974" i="5"/>
  <c r="D973" i="5"/>
  <c r="B973" i="5"/>
  <c r="C973" i="5"/>
  <c r="A955" i="5"/>
  <c r="D954" i="5"/>
  <c r="B954" i="5"/>
  <c r="C954" i="5"/>
  <c r="A791" i="5"/>
  <c r="C790" i="5"/>
  <c r="D790" i="5"/>
  <c r="B790" i="5"/>
  <c r="A581" i="5"/>
  <c r="C580" i="5"/>
  <c r="D580" i="5"/>
  <c r="B580" i="5"/>
  <c r="A371" i="5"/>
  <c r="C370" i="5"/>
  <c r="D370" i="5"/>
  <c r="B370" i="5"/>
  <c r="A686" i="5"/>
  <c r="C685" i="5"/>
  <c r="D685" i="5"/>
  <c r="B685" i="5"/>
  <c r="A476" i="5"/>
  <c r="C475" i="5"/>
  <c r="D475" i="5"/>
  <c r="B475" i="5"/>
  <c r="A266" i="5"/>
  <c r="C265" i="5"/>
  <c r="D265" i="5"/>
  <c r="B265" i="5"/>
  <c r="AR128" i="5"/>
  <c r="AP128" i="5" s="1"/>
  <c r="AR129" i="5"/>
  <c r="AP129" i="5" s="1"/>
  <c r="AT129" i="5" l="1"/>
  <c r="G9" i="5" s="1"/>
  <c r="AU129" i="5"/>
  <c r="H9" i="5" s="1"/>
  <c r="A1196" i="5"/>
  <c r="D1195" i="5"/>
  <c r="B1195" i="5"/>
  <c r="C1195" i="5"/>
  <c r="M28" i="6"/>
  <c r="O28" i="6"/>
  <c r="Q28" i="6"/>
  <c r="L28" i="6"/>
  <c r="N28" i="6"/>
  <c r="P28" i="6"/>
  <c r="R28" i="6"/>
  <c r="K29" i="6"/>
  <c r="D239" i="5"/>
  <c r="B239" i="5"/>
  <c r="A240" i="5"/>
  <c r="C239" i="5"/>
  <c r="A309" i="5"/>
  <c r="A295" i="5"/>
  <c r="D294" i="5"/>
  <c r="B294" i="5"/>
  <c r="C294" i="5"/>
  <c r="A491" i="5"/>
  <c r="D490" i="5"/>
  <c r="B490" i="5"/>
  <c r="C490" i="5"/>
  <c r="A659" i="5"/>
  <c r="C658" i="5"/>
  <c r="D658" i="5"/>
  <c r="B658" i="5"/>
  <c r="A729" i="5"/>
  <c r="A715" i="5"/>
  <c r="D714" i="5"/>
  <c r="B714" i="5"/>
  <c r="C714" i="5"/>
  <c r="A344" i="5"/>
  <c r="D343" i="5"/>
  <c r="B343" i="5"/>
  <c r="C343" i="5"/>
  <c r="A386" i="5"/>
  <c r="D385" i="5"/>
  <c r="B385" i="5"/>
  <c r="C385" i="5"/>
  <c r="A624" i="5"/>
  <c r="A610" i="5"/>
  <c r="D609" i="5"/>
  <c r="B609" i="5"/>
  <c r="C609" i="5"/>
  <c r="A764" i="5"/>
  <c r="D763" i="5"/>
  <c r="B763" i="5"/>
  <c r="C763" i="5"/>
  <c r="A806" i="5"/>
  <c r="D805" i="5"/>
  <c r="B805" i="5"/>
  <c r="C805" i="5"/>
  <c r="A942" i="5"/>
  <c r="C941" i="5"/>
  <c r="D941" i="5"/>
  <c r="B941" i="5"/>
  <c r="D1079" i="5"/>
  <c r="B1079" i="5"/>
  <c r="A1080" i="5"/>
  <c r="C1079" i="5"/>
  <c r="A1286" i="5"/>
  <c r="D1285" i="5"/>
  <c r="B1285" i="5"/>
  <c r="C1285" i="5"/>
  <c r="A1494" i="5"/>
  <c r="A1404" i="5"/>
  <c r="A1390" i="5"/>
  <c r="D1389" i="5"/>
  <c r="B1389" i="5"/>
  <c r="C1389" i="5"/>
  <c r="M12" i="6"/>
  <c r="O12" i="6"/>
  <c r="Q12" i="6"/>
  <c r="L12" i="6"/>
  <c r="N12" i="6"/>
  <c r="P12" i="6"/>
  <c r="R12" i="6"/>
  <c r="K13" i="6"/>
  <c r="L361" i="6"/>
  <c r="K362" i="6"/>
  <c r="N361" i="6"/>
  <c r="P361" i="6"/>
  <c r="R361" i="6"/>
  <c r="M361" i="6"/>
  <c r="O361" i="6"/>
  <c r="Q361" i="6"/>
  <c r="K359" i="9"/>
  <c r="R358" i="9"/>
  <c r="P358" i="9"/>
  <c r="N358" i="9"/>
  <c r="L358" i="9"/>
  <c r="Q358" i="9"/>
  <c r="O358" i="9"/>
  <c r="M358" i="9"/>
  <c r="B2575" i="5"/>
  <c r="A2576" i="5"/>
  <c r="D2575" i="5"/>
  <c r="C2575" i="5"/>
  <c r="B2547" i="5"/>
  <c r="C2547" i="5"/>
  <c r="A2548" i="5"/>
  <c r="D2547" i="5"/>
  <c r="AT128" i="5"/>
  <c r="G8" i="5" s="1"/>
  <c r="AU128" i="5"/>
  <c r="H8" i="5" s="1"/>
  <c r="A267" i="5"/>
  <c r="D266" i="5"/>
  <c r="B266" i="5"/>
  <c r="C266" i="5"/>
  <c r="A477" i="5"/>
  <c r="D476" i="5"/>
  <c r="B476" i="5"/>
  <c r="C476" i="5"/>
  <c r="A687" i="5"/>
  <c r="D686" i="5"/>
  <c r="B686" i="5"/>
  <c r="C686" i="5"/>
  <c r="A372" i="5"/>
  <c r="D371" i="5"/>
  <c r="B371" i="5"/>
  <c r="C371" i="5"/>
  <c r="A582" i="5"/>
  <c r="D581" i="5"/>
  <c r="B581" i="5"/>
  <c r="C581" i="5"/>
  <c r="A792" i="5"/>
  <c r="D791" i="5"/>
  <c r="B791" i="5"/>
  <c r="C791" i="5"/>
  <c r="A956" i="5"/>
  <c r="C955" i="5"/>
  <c r="D955" i="5"/>
  <c r="B955" i="5"/>
  <c r="C974" i="5"/>
  <c r="A975" i="5"/>
  <c r="D974" i="5"/>
  <c r="B974" i="5"/>
  <c r="A1224" i="5"/>
  <c r="A1210" i="5"/>
  <c r="D1209" i="5"/>
  <c r="B1209" i="5"/>
  <c r="C1209" i="5"/>
  <c r="L44" i="6"/>
  <c r="N44" i="6"/>
  <c r="P44" i="6"/>
  <c r="R44" i="6"/>
  <c r="O44" i="6"/>
  <c r="M44" i="6"/>
  <c r="Q44" i="6"/>
  <c r="K45" i="6"/>
  <c r="M59" i="6"/>
  <c r="O59" i="6"/>
  <c r="Q59" i="6"/>
  <c r="N59" i="6"/>
  <c r="R59" i="6"/>
  <c r="L59" i="6"/>
  <c r="P59" i="6"/>
  <c r="K60" i="6"/>
  <c r="L74" i="6"/>
  <c r="N74" i="6"/>
  <c r="P74" i="6"/>
  <c r="R74" i="6"/>
  <c r="O74" i="6"/>
  <c r="M74" i="6"/>
  <c r="Q74" i="6"/>
  <c r="K75" i="6"/>
  <c r="M89" i="6"/>
  <c r="O89" i="6"/>
  <c r="Q89" i="6"/>
  <c r="N89" i="6"/>
  <c r="R89" i="6"/>
  <c r="L89" i="6"/>
  <c r="P89" i="6"/>
  <c r="K90" i="6"/>
  <c r="M104" i="6"/>
  <c r="O104" i="6"/>
  <c r="Q104" i="6"/>
  <c r="L104" i="6"/>
  <c r="N104" i="6"/>
  <c r="P104" i="6"/>
  <c r="R104" i="6"/>
  <c r="K105" i="6"/>
  <c r="L119" i="6"/>
  <c r="N119" i="6"/>
  <c r="P119" i="6"/>
  <c r="R119" i="6"/>
  <c r="M119" i="6"/>
  <c r="O119" i="6"/>
  <c r="Q119" i="6"/>
  <c r="K120" i="6"/>
  <c r="M134" i="6"/>
  <c r="O134" i="6"/>
  <c r="Q134" i="6"/>
  <c r="L134" i="6"/>
  <c r="N134" i="6"/>
  <c r="P134" i="6"/>
  <c r="R134" i="6"/>
  <c r="K135" i="6"/>
  <c r="L149" i="6"/>
  <c r="N149" i="6"/>
  <c r="P149" i="6"/>
  <c r="R149" i="6"/>
  <c r="M149" i="6"/>
  <c r="O149" i="6"/>
  <c r="Q149" i="6"/>
  <c r="K150" i="6"/>
  <c r="M164" i="6"/>
  <c r="O164" i="6"/>
  <c r="Q164" i="6"/>
  <c r="L164" i="6"/>
  <c r="N164" i="6"/>
  <c r="P164" i="6"/>
  <c r="R164" i="6"/>
  <c r="K165" i="6"/>
  <c r="L312" i="6"/>
  <c r="N312" i="6"/>
  <c r="P312" i="6"/>
  <c r="R312" i="6"/>
  <c r="K313" i="6"/>
  <c r="M312" i="6"/>
  <c r="O312" i="6"/>
  <c r="Q312" i="6"/>
  <c r="L252" i="6"/>
  <c r="N252" i="6"/>
  <c r="P252" i="6"/>
  <c r="R252" i="6"/>
  <c r="K253" i="6"/>
  <c r="M252" i="6"/>
  <c r="O252" i="6"/>
  <c r="Q252" i="6"/>
  <c r="L192" i="6"/>
  <c r="N192" i="6"/>
  <c r="P192" i="6"/>
  <c r="R192" i="6"/>
  <c r="K193" i="6"/>
  <c r="M192" i="6"/>
  <c r="O192" i="6"/>
  <c r="Q192" i="6"/>
  <c r="L177" i="11"/>
  <c r="Q177" i="11"/>
  <c r="O177" i="11"/>
  <c r="M177" i="11"/>
  <c r="K178" i="11"/>
  <c r="R177" i="11"/>
  <c r="P177" i="11"/>
  <c r="N177" i="11"/>
  <c r="L117" i="11"/>
  <c r="K118" i="11"/>
  <c r="R117" i="11"/>
  <c r="P117" i="11"/>
  <c r="N117" i="11"/>
  <c r="Q117" i="11"/>
  <c r="O117" i="11"/>
  <c r="M117" i="11"/>
  <c r="B2561" i="5"/>
  <c r="C2561" i="5"/>
  <c r="A2562" i="5"/>
  <c r="D2561" i="5"/>
  <c r="A281" i="5"/>
  <c r="D280" i="5"/>
  <c r="B280" i="5"/>
  <c r="C280" i="5"/>
  <c r="A449" i="5"/>
  <c r="C448" i="5"/>
  <c r="D448" i="5"/>
  <c r="B448" i="5"/>
  <c r="A519" i="5"/>
  <c r="A505" i="5"/>
  <c r="D504" i="5"/>
  <c r="B504" i="5"/>
  <c r="C504" i="5"/>
  <c r="A701" i="5"/>
  <c r="D700" i="5"/>
  <c r="B700" i="5"/>
  <c r="C700" i="5"/>
  <c r="A869" i="5"/>
  <c r="C868" i="5"/>
  <c r="D868" i="5"/>
  <c r="B868" i="5"/>
  <c r="A414" i="5"/>
  <c r="A400" i="5"/>
  <c r="D399" i="5"/>
  <c r="B399" i="5"/>
  <c r="C399" i="5"/>
  <c r="A554" i="5"/>
  <c r="D553" i="5"/>
  <c r="B553" i="5"/>
  <c r="C553" i="5"/>
  <c r="A596" i="5"/>
  <c r="D595" i="5"/>
  <c r="B595" i="5"/>
  <c r="C595" i="5"/>
  <c r="A834" i="5"/>
  <c r="A820" i="5"/>
  <c r="D819" i="5"/>
  <c r="B819" i="5"/>
  <c r="C819" i="5"/>
  <c r="A1184" i="5"/>
  <c r="D1183" i="5"/>
  <c r="B1183" i="5"/>
  <c r="C1183" i="5"/>
  <c r="A1300" i="5"/>
  <c r="A1314" i="5"/>
  <c r="C1299" i="5"/>
  <c r="B1299" i="5"/>
  <c r="D1299" i="5"/>
  <c r="L177" i="6"/>
  <c r="K178" i="6"/>
  <c r="N177" i="6"/>
  <c r="P177" i="6"/>
  <c r="R177" i="6"/>
  <c r="M177" i="6"/>
  <c r="O177" i="6"/>
  <c r="Q177" i="6"/>
  <c r="L342" i="6"/>
  <c r="K343" i="6"/>
  <c r="M342" i="6"/>
  <c r="O342" i="6"/>
  <c r="Q342" i="6"/>
  <c r="N342" i="6"/>
  <c r="R342" i="6"/>
  <c r="P342" i="6"/>
  <c r="L282" i="6"/>
  <c r="N282" i="6"/>
  <c r="P282" i="6"/>
  <c r="R282" i="6"/>
  <c r="K283" i="6"/>
  <c r="M282" i="6"/>
  <c r="O282" i="6"/>
  <c r="Q282" i="6"/>
  <c r="L222" i="6"/>
  <c r="N222" i="6"/>
  <c r="P222" i="6"/>
  <c r="R222" i="6"/>
  <c r="K223" i="6"/>
  <c r="M222" i="6"/>
  <c r="O222" i="6"/>
  <c r="Q222" i="6"/>
  <c r="L147" i="11"/>
  <c r="K148" i="11"/>
  <c r="R147" i="11"/>
  <c r="P147" i="11"/>
  <c r="N147" i="11"/>
  <c r="O147" i="11"/>
  <c r="Q147" i="11"/>
  <c r="M147" i="11"/>
  <c r="B2589" i="5"/>
  <c r="A2590" i="5"/>
  <c r="A2604" i="5"/>
  <c r="D2589" i="5"/>
  <c r="C2589" i="5"/>
  <c r="B2590" i="5" l="1"/>
  <c r="A2591" i="5"/>
  <c r="D2590" i="5"/>
  <c r="C2590" i="5"/>
  <c r="L148" i="11"/>
  <c r="K149" i="11"/>
  <c r="R148" i="11"/>
  <c r="P148" i="11"/>
  <c r="N148" i="11"/>
  <c r="Q148" i="11"/>
  <c r="M148" i="11"/>
  <c r="O148" i="11"/>
  <c r="L343" i="6"/>
  <c r="K344" i="6"/>
  <c r="M343" i="6"/>
  <c r="O343" i="6"/>
  <c r="Q343" i="6"/>
  <c r="P343" i="6"/>
  <c r="N343" i="6"/>
  <c r="R343" i="6"/>
  <c r="L178" i="6"/>
  <c r="K179" i="6"/>
  <c r="N178" i="6"/>
  <c r="P178" i="6"/>
  <c r="R178" i="6"/>
  <c r="M178" i="6"/>
  <c r="O178" i="6"/>
  <c r="Q178" i="6"/>
  <c r="A1301" i="5"/>
  <c r="D1300" i="5"/>
  <c r="B1300" i="5"/>
  <c r="C1300" i="5"/>
  <c r="C1184" i="5"/>
  <c r="A1185" i="5"/>
  <c r="D1184" i="5"/>
  <c r="B1184" i="5"/>
  <c r="A821" i="5"/>
  <c r="C820" i="5"/>
  <c r="D820" i="5"/>
  <c r="B820" i="5"/>
  <c r="A415" i="5"/>
  <c r="A429" i="5"/>
  <c r="C414" i="5"/>
  <c r="D414" i="5"/>
  <c r="B414" i="5"/>
  <c r="D869" i="5"/>
  <c r="B869" i="5"/>
  <c r="A870" i="5"/>
  <c r="C869" i="5"/>
  <c r="A702" i="5"/>
  <c r="C701" i="5"/>
  <c r="D701" i="5"/>
  <c r="B701" i="5"/>
  <c r="A506" i="5"/>
  <c r="C505" i="5"/>
  <c r="D505" i="5"/>
  <c r="B505" i="5"/>
  <c r="L118" i="11"/>
  <c r="K119" i="11"/>
  <c r="R118" i="11"/>
  <c r="P118" i="11"/>
  <c r="N118" i="11"/>
  <c r="Q118" i="11"/>
  <c r="O118" i="11"/>
  <c r="M118" i="11"/>
  <c r="L165" i="6"/>
  <c r="N165" i="6"/>
  <c r="P165" i="6"/>
  <c r="R165" i="6"/>
  <c r="M165" i="6"/>
  <c r="O165" i="6"/>
  <c r="Q165" i="6"/>
  <c r="K166" i="6"/>
  <c r="M150" i="6"/>
  <c r="O150" i="6"/>
  <c r="Q150" i="6"/>
  <c r="L150" i="6"/>
  <c r="N150" i="6"/>
  <c r="P150" i="6"/>
  <c r="R150" i="6"/>
  <c r="K151" i="6"/>
  <c r="L135" i="6"/>
  <c r="N135" i="6"/>
  <c r="P135" i="6"/>
  <c r="R135" i="6"/>
  <c r="M135" i="6"/>
  <c r="O135" i="6"/>
  <c r="Q135" i="6"/>
  <c r="K136" i="6"/>
  <c r="M120" i="6"/>
  <c r="O120" i="6"/>
  <c r="Q120" i="6"/>
  <c r="L120" i="6"/>
  <c r="N120" i="6"/>
  <c r="P120" i="6"/>
  <c r="R120" i="6"/>
  <c r="K121" i="6"/>
  <c r="L105" i="6"/>
  <c r="N105" i="6"/>
  <c r="P105" i="6"/>
  <c r="R105" i="6"/>
  <c r="M105" i="6"/>
  <c r="O105" i="6"/>
  <c r="Q105" i="6"/>
  <c r="K106" i="6"/>
  <c r="L90" i="6"/>
  <c r="N90" i="6"/>
  <c r="P90" i="6"/>
  <c r="R90" i="6"/>
  <c r="O90" i="6"/>
  <c r="M90" i="6"/>
  <c r="Q90" i="6"/>
  <c r="K91" i="6"/>
  <c r="M75" i="6"/>
  <c r="O75" i="6"/>
  <c r="Q75" i="6"/>
  <c r="L75" i="6"/>
  <c r="P75" i="6"/>
  <c r="N75" i="6"/>
  <c r="R75" i="6"/>
  <c r="K76" i="6"/>
  <c r="L60" i="6"/>
  <c r="N60" i="6"/>
  <c r="P60" i="6"/>
  <c r="R60" i="6"/>
  <c r="O60" i="6"/>
  <c r="M60" i="6"/>
  <c r="Q60" i="6"/>
  <c r="K61" i="6"/>
  <c r="M45" i="6"/>
  <c r="O45" i="6"/>
  <c r="Q45" i="6"/>
  <c r="L45" i="6"/>
  <c r="P45" i="6"/>
  <c r="N45" i="6"/>
  <c r="R45" i="6"/>
  <c r="K46" i="6"/>
  <c r="A1239" i="5"/>
  <c r="A1225" i="5"/>
  <c r="C1224" i="5"/>
  <c r="B1224" i="5"/>
  <c r="D1224" i="5"/>
  <c r="A957" i="5"/>
  <c r="D956" i="5"/>
  <c r="B956" i="5"/>
  <c r="C956" i="5"/>
  <c r="A793" i="5"/>
  <c r="C792" i="5"/>
  <c r="D792" i="5"/>
  <c r="B792" i="5"/>
  <c r="A583" i="5"/>
  <c r="C582" i="5"/>
  <c r="D582" i="5"/>
  <c r="B582" i="5"/>
  <c r="A373" i="5"/>
  <c r="C372" i="5"/>
  <c r="D372" i="5"/>
  <c r="B372" i="5"/>
  <c r="A688" i="5"/>
  <c r="C687" i="5"/>
  <c r="D687" i="5"/>
  <c r="B687" i="5"/>
  <c r="A478" i="5"/>
  <c r="C477" i="5"/>
  <c r="D477" i="5"/>
  <c r="B477" i="5"/>
  <c r="A268" i="5"/>
  <c r="C267" i="5"/>
  <c r="D267" i="5"/>
  <c r="B267" i="5"/>
  <c r="B2548" i="5"/>
  <c r="A2549" i="5"/>
  <c r="C2548" i="5"/>
  <c r="D2548" i="5"/>
  <c r="K360" i="9"/>
  <c r="R359" i="9"/>
  <c r="P359" i="9"/>
  <c r="N359" i="9"/>
  <c r="L359" i="9"/>
  <c r="Q359" i="9"/>
  <c r="O359" i="9"/>
  <c r="M359" i="9"/>
  <c r="A1391" i="5"/>
  <c r="C1390" i="5"/>
  <c r="D1390" i="5"/>
  <c r="B1390" i="5"/>
  <c r="A1599" i="5"/>
  <c r="A1509" i="5"/>
  <c r="A1495" i="5"/>
  <c r="C1494" i="5"/>
  <c r="D1494" i="5"/>
  <c r="B1494" i="5"/>
  <c r="A1287" i="5"/>
  <c r="C1286" i="5"/>
  <c r="D1286" i="5"/>
  <c r="B1286" i="5"/>
  <c r="A1081" i="5"/>
  <c r="C1080" i="5"/>
  <c r="D1080" i="5"/>
  <c r="B1080" i="5"/>
  <c r="A943" i="5"/>
  <c r="D942" i="5"/>
  <c r="B942" i="5"/>
  <c r="C942" i="5"/>
  <c r="A807" i="5"/>
  <c r="C806" i="5"/>
  <c r="D806" i="5"/>
  <c r="B806" i="5"/>
  <c r="C764" i="5"/>
  <c r="A765" i="5"/>
  <c r="D764" i="5"/>
  <c r="B764" i="5"/>
  <c r="A611" i="5"/>
  <c r="C610" i="5"/>
  <c r="D610" i="5"/>
  <c r="B610" i="5"/>
  <c r="A730" i="5"/>
  <c r="A744" i="5"/>
  <c r="C729" i="5"/>
  <c r="D729" i="5"/>
  <c r="B729" i="5"/>
  <c r="D659" i="5"/>
  <c r="B659" i="5"/>
  <c r="A660" i="5"/>
  <c r="C659" i="5"/>
  <c r="A492" i="5"/>
  <c r="C491" i="5"/>
  <c r="D491" i="5"/>
  <c r="B491" i="5"/>
  <c r="A296" i="5"/>
  <c r="C295" i="5"/>
  <c r="D295" i="5"/>
  <c r="B295" i="5"/>
  <c r="M29" i="6"/>
  <c r="O29" i="6"/>
  <c r="Q29" i="6"/>
  <c r="N29" i="6"/>
  <c r="R29" i="6"/>
  <c r="L29" i="6"/>
  <c r="P29" i="6"/>
  <c r="K30" i="6"/>
  <c r="B2604" i="5"/>
  <c r="A2605" i="5"/>
  <c r="A2619" i="5"/>
  <c r="D2604" i="5"/>
  <c r="C2604" i="5"/>
  <c r="L223" i="6"/>
  <c r="K224" i="6"/>
  <c r="N223" i="6"/>
  <c r="P223" i="6"/>
  <c r="R223" i="6"/>
  <c r="M223" i="6"/>
  <c r="O223" i="6"/>
  <c r="Q223" i="6"/>
  <c r="L283" i="6"/>
  <c r="K284" i="6"/>
  <c r="N283" i="6"/>
  <c r="P283" i="6"/>
  <c r="R283" i="6"/>
  <c r="M283" i="6"/>
  <c r="O283" i="6"/>
  <c r="Q283" i="6"/>
  <c r="A1329" i="5"/>
  <c r="A1315" i="5"/>
  <c r="D1314" i="5"/>
  <c r="B1314" i="5"/>
  <c r="C1314" i="5"/>
  <c r="A835" i="5"/>
  <c r="A849" i="5"/>
  <c r="C834" i="5"/>
  <c r="D834" i="5"/>
  <c r="B834" i="5"/>
  <c r="A597" i="5"/>
  <c r="C596" i="5"/>
  <c r="D596" i="5"/>
  <c r="B596" i="5"/>
  <c r="C554" i="5"/>
  <c r="A555" i="5"/>
  <c r="D554" i="5"/>
  <c r="B554" i="5"/>
  <c r="A401" i="5"/>
  <c r="C400" i="5"/>
  <c r="D400" i="5"/>
  <c r="B400" i="5"/>
  <c r="A520" i="5"/>
  <c r="A534" i="5"/>
  <c r="C519" i="5"/>
  <c r="D519" i="5"/>
  <c r="B519" i="5"/>
  <c r="D449" i="5"/>
  <c r="B449" i="5"/>
  <c r="A450" i="5"/>
  <c r="C449" i="5"/>
  <c r="A282" i="5"/>
  <c r="C281" i="5"/>
  <c r="D281" i="5"/>
  <c r="B281" i="5"/>
  <c r="B2562" i="5"/>
  <c r="A2563" i="5"/>
  <c r="C2562" i="5"/>
  <c r="D2562" i="5"/>
  <c r="L178" i="11"/>
  <c r="K179" i="11"/>
  <c r="Q178" i="11"/>
  <c r="O178" i="11"/>
  <c r="M178" i="11"/>
  <c r="R178" i="11"/>
  <c r="P178" i="11"/>
  <c r="N178" i="11"/>
  <c r="L193" i="6"/>
  <c r="K194" i="6"/>
  <c r="N193" i="6"/>
  <c r="P193" i="6"/>
  <c r="R193" i="6"/>
  <c r="M193" i="6"/>
  <c r="O193" i="6"/>
  <c r="Q193" i="6"/>
  <c r="L253" i="6"/>
  <c r="K254" i="6"/>
  <c r="N253" i="6"/>
  <c r="P253" i="6"/>
  <c r="R253" i="6"/>
  <c r="M253" i="6"/>
  <c r="O253" i="6"/>
  <c r="Q253" i="6"/>
  <c r="L313" i="6"/>
  <c r="K314" i="6"/>
  <c r="N313" i="6"/>
  <c r="P313" i="6"/>
  <c r="R313" i="6"/>
  <c r="M313" i="6"/>
  <c r="O313" i="6"/>
  <c r="Q313" i="6"/>
  <c r="A1211" i="5"/>
  <c r="C1210" i="5"/>
  <c r="D1210" i="5"/>
  <c r="B1210" i="5"/>
  <c r="A976" i="5"/>
  <c r="D975" i="5"/>
  <c r="B975" i="5"/>
  <c r="C975" i="5"/>
  <c r="B2576" i="5"/>
  <c r="A2577" i="5"/>
  <c r="D2576" i="5"/>
  <c r="C2576" i="5"/>
  <c r="K363" i="6"/>
  <c r="L362" i="6"/>
  <c r="N362" i="6"/>
  <c r="P362" i="6"/>
  <c r="R362" i="6"/>
  <c r="M362" i="6"/>
  <c r="O362" i="6"/>
  <c r="Q362" i="6"/>
  <c r="L13" i="6"/>
  <c r="N13" i="6"/>
  <c r="P13" i="6"/>
  <c r="R13" i="6"/>
  <c r="K14" i="6"/>
  <c r="M13" i="6"/>
  <c r="O13" i="6"/>
  <c r="Q13" i="6"/>
  <c r="A1405" i="5"/>
  <c r="A1419" i="5"/>
  <c r="C1404" i="5"/>
  <c r="D1404" i="5"/>
  <c r="B1404" i="5"/>
  <c r="A625" i="5"/>
  <c r="A639" i="5"/>
  <c r="C624" i="5"/>
  <c r="D624" i="5"/>
  <c r="B624" i="5"/>
  <c r="A387" i="5"/>
  <c r="C386" i="5"/>
  <c r="D386" i="5"/>
  <c r="B386" i="5"/>
  <c r="C344" i="5"/>
  <c r="A345" i="5"/>
  <c r="D344" i="5"/>
  <c r="B344" i="5"/>
  <c r="A716" i="5"/>
  <c r="C715" i="5"/>
  <c r="D715" i="5"/>
  <c r="B715" i="5"/>
  <c r="A310" i="5"/>
  <c r="A324" i="5"/>
  <c r="C309" i="5"/>
  <c r="D309" i="5"/>
  <c r="B309" i="5"/>
  <c r="A241" i="5"/>
  <c r="C240" i="5"/>
  <c r="D240" i="5"/>
  <c r="B240" i="5"/>
  <c r="A1197" i="5"/>
  <c r="C1196" i="5"/>
  <c r="D1196" i="5"/>
  <c r="B1196" i="5"/>
  <c r="A311" i="5" l="1"/>
  <c r="D310" i="5"/>
  <c r="B310" i="5"/>
  <c r="C310" i="5"/>
  <c r="A388" i="5"/>
  <c r="D387" i="5"/>
  <c r="B387" i="5"/>
  <c r="C387" i="5"/>
  <c r="A640" i="5"/>
  <c r="D639" i="5"/>
  <c r="B639" i="5"/>
  <c r="C639" i="5"/>
  <c r="C976" i="5"/>
  <c r="A977" i="5"/>
  <c r="D976" i="5"/>
  <c r="B976" i="5"/>
  <c r="A1212" i="5"/>
  <c r="D1211" i="5"/>
  <c r="B1211" i="5"/>
  <c r="C1211" i="5"/>
  <c r="A451" i="5"/>
  <c r="C450" i="5"/>
  <c r="D450" i="5"/>
  <c r="B450" i="5"/>
  <c r="A535" i="5"/>
  <c r="D534" i="5"/>
  <c r="B534" i="5"/>
  <c r="C534" i="5"/>
  <c r="A556" i="5"/>
  <c r="D555" i="5"/>
  <c r="B555" i="5"/>
  <c r="C555" i="5"/>
  <c r="A1316" i="5"/>
  <c r="C1315" i="5"/>
  <c r="B1315" i="5"/>
  <c r="D1315" i="5"/>
  <c r="L284" i="6"/>
  <c r="N284" i="6"/>
  <c r="P284" i="6"/>
  <c r="R284" i="6"/>
  <c r="K285" i="6"/>
  <c r="M284" i="6"/>
  <c r="O284" i="6"/>
  <c r="Q284" i="6"/>
  <c r="L224" i="6"/>
  <c r="N224" i="6"/>
  <c r="P224" i="6"/>
  <c r="R224" i="6"/>
  <c r="K225" i="6"/>
  <c r="M224" i="6"/>
  <c r="O224" i="6"/>
  <c r="Q224" i="6"/>
  <c r="A717" i="5"/>
  <c r="D716" i="5"/>
  <c r="B716" i="5"/>
  <c r="C716" i="5"/>
  <c r="A1406" i="5"/>
  <c r="D1405" i="5"/>
  <c r="B1405" i="5"/>
  <c r="C1405" i="5"/>
  <c r="M14" i="6"/>
  <c r="O14" i="6"/>
  <c r="Q14" i="6"/>
  <c r="L14" i="6"/>
  <c r="N14" i="6"/>
  <c r="P14" i="6"/>
  <c r="R14" i="6"/>
  <c r="K15" i="6"/>
  <c r="K364" i="6"/>
  <c r="L363" i="6"/>
  <c r="N363" i="6"/>
  <c r="P363" i="6"/>
  <c r="R363" i="6"/>
  <c r="M363" i="6"/>
  <c r="O363" i="6"/>
  <c r="Q363" i="6"/>
  <c r="A283" i="5"/>
  <c r="D282" i="5"/>
  <c r="B282" i="5"/>
  <c r="C282" i="5"/>
  <c r="A836" i="5"/>
  <c r="D835" i="5"/>
  <c r="B835" i="5"/>
  <c r="C835" i="5"/>
  <c r="B2619" i="5"/>
  <c r="A2620" i="5"/>
  <c r="A2634" i="5"/>
  <c r="D2619" i="5"/>
  <c r="C2619" i="5"/>
  <c r="A1198" i="5"/>
  <c r="D1197" i="5"/>
  <c r="B1197" i="5"/>
  <c r="C1197" i="5"/>
  <c r="D241" i="5"/>
  <c r="B241" i="5"/>
  <c r="A242" i="5"/>
  <c r="C241" i="5"/>
  <c r="A325" i="5"/>
  <c r="D324" i="5"/>
  <c r="B324" i="5"/>
  <c r="C324" i="5"/>
  <c r="A346" i="5"/>
  <c r="D345" i="5"/>
  <c r="B345" i="5"/>
  <c r="C345" i="5"/>
  <c r="A626" i="5"/>
  <c r="D625" i="5"/>
  <c r="B625" i="5"/>
  <c r="C625" i="5"/>
  <c r="A1434" i="5"/>
  <c r="A1420" i="5"/>
  <c r="D1419" i="5"/>
  <c r="B1419" i="5"/>
  <c r="C1419" i="5"/>
  <c r="B2577" i="5"/>
  <c r="A2578" i="5"/>
  <c r="D2577" i="5"/>
  <c r="C2577" i="5"/>
  <c r="L314" i="6"/>
  <c r="N314" i="6"/>
  <c r="P314" i="6"/>
  <c r="R314" i="6"/>
  <c r="K315" i="6"/>
  <c r="M314" i="6"/>
  <c r="O314" i="6"/>
  <c r="Q314" i="6"/>
  <c r="L254" i="6"/>
  <c r="N254" i="6"/>
  <c r="P254" i="6"/>
  <c r="R254" i="6"/>
  <c r="K255" i="6"/>
  <c r="M254" i="6"/>
  <c r="O254" i="6"/>
  <c r="Q254" i="6"/>
  <c r="L194" i="6"/>
  <c r="N194" i="6"/>
  <c r="P194" i="6"/>
  <c r="R194" i="6"/>
  <c r="K195" i="6"/>
  <c r="M194" i="6"/>
  <c r="O194" i="6"/>
  <c r="Q194" i="6"/>
  <c r="L179" i="11"/>
  <c r="Q179" i="11"/>
  <c r="O179" i="11"/>
  <c r="M179" i="11"/>
  <c r="K180" i="11"/>
  <c r="R179" i="11"/>
  <c r="P179" i="11"/>
  <c r="N179" i="11"/>
  <c r="B2563" i="5"/>
  <c r="C2563" i="5"/>
  <c r="A2564" i="5"/>
  <c r="D2563" i="5"/>
  <c r="A521" i="5"/>
  <c r="D520" i="5"/>
  <c r="B520" i="5"/>
  <c r="C520" i="5"/>
  <c r="A402" i="5"/>
  <c r="D401" i="5"/>
  <c r="B401" i="5"/>
  <c r="C401" i="5"/>
  <c r="A598" i="5"/>
  <c r="D597" i="5"/>
  <c r="B597" i="5"/>
  <c r="C597" i="5"/>
  <c r="A850" i="5"/>
  <c r="D849" i="5"/>
  <c r="B849" i="5"/>
  <c r="C849" i="5"/>
  <c r="A1330" i="5"/>
  <c r="A1344" i="5"/>
  <c r="C1329" i="5"/>
  <c r="D1329" i="5"/>
  <c r="B1329" i="5"/>
  <c r="B2605" i="5"/>
  <c r="A2606" i="5"/>
  <c r="D2605" i="5"/>
  <c r="C2605" i="5"/>
  <c r="L30" i="6"/>
  <c r="N30" i="6"/>
  <c r="P30" i="6"/>
  <c r="R30" i="6"/>
  <c r="O30" i="6"/>
  <c r="M30" i="6"/>
  <c r="Q30" i="6"/>
  <c r="K31" i="6"/>
  <c r="A731" i="5"/>
  <c r="D730" i="5"/>
  <c r="B730" i="5"/>
  <c r="C730" i="5"/>
  <c r="A612" i="5"/>
  <c r="D611" i="5"/>
  <c r="B611" i="5"/>
  <c r="C611" i="5"/>
  <c r="A808" i="5"/>
  <c r="D807" i="5"/>
  <c r="B807" i="5"/>
  <c r="C807" i="5"/>
  <c r="A944" i="5"/>
  <c r="C943" i="5"/>
  <c r="D943" i="5"/>
  <c r="B943" i="5"/>
  <c r="D1081" i="5"/>
  <c r="B1081" i="5"/>
  <c r="A1082" i="5"/>
  <c r="C1081" i="5"/>
  <c r="D1287" i="5"/>
  <c r="B1287" i="5"/>
  <c r="A1288" i="5"/>
  <c r="C1287" i="5"/>
  <c r="A1496" i="5"/>
  <c r="D1495" i="5"/>
  <c r="B1495" i="5"/>
  <c r="C1495" i="5"/>
  <c r="A1704" i="5"/>
  <c r="A1614" i="5"/>
  <c r="A1600" i="5"/>
  <c r="D1599" i="5"/>
  <c r="B1599" i="5"/>
  <c r="C1599" i="5"/>
  <c r="A1392" i="5"/>
  <c r="D1391" i="5"/>
  <c r="B1391" i="5"/>
  <c r="C1391" i="5"/>
  <c r="K361" i="9"/>
  <c r="R360" i="9"/>
  <c r="P360" i="9"/>
  <c r="N360" i="9"/>
  <c r="L360" i="9"/>
  <c r="Q360" i="9"/>
  <c r="O360" i="9"/>
  <c r="M360" i="9"/>
  <c r="A269" i="5"/>
  <c r="D268" i="5"/>
  <c r="B268" i="5"/>
  <c r="C268" i="5"/>
  <c r="A479" i="5"/>
  <c r="D478" i="5"/>
  <c r="B478" i="5"/>
  <c r="C478" i="5"/>
  <c r="A689" i="5"/>
  <c r="D688" i="5"/>
  <c r="B688" i="5"/>
  <c r="C688" i="5"/>
  <c r="A374" i="5"/>
  <c r="D373" i="5"/>
  <c r="B373" i="5"/>
  <c r="C373" i="5"/>
  <c r="A584" i="5"/>
  <c r="D583" i="5"/>
  <c r="B583" i="5"/>
  <c r="C583" i="5"/>
  <c r="A794" i="5"/>
  <c r="D793" i="5"/>
  <c r="B793" i="5"/>
  <c r="C793" i="5"/>
  <c r="A958" i="5"/>
  <c r="C957" i="5"/>
  <c r="D957" i="5"/>
  <c r="B957" i="5"/>
  <c r="A1226" i="5"/>
  <c r="D1225" i="5"/>
  <c r="B1225" i="5"/>
  <c r="C1225" i="5"/>
  <c r="L46" i="6"/>
  <c r="N46" i="6"/>
  <c r="P46" i="6"/>
  <c r="R46" i="6"/>
  <c r="M46" i="6"/>
  <c r="Q46" i="6"/>
  <c r="O46" i="6"/>
  <c r="K47" i="6"/>
  <c r="M61" i="6"/>
  <c r="O61" i="6"/>
  <c r="Q61" i="6"/>
  <c r="L61" i="6"/>
  <c r="P61" i="6"/>
  <c r="N61" i="6"/>
  <c r="R61" i="6"/>
  <c r="K62" i="6"/>
  <c r="L76" i="6"/>
  <c r="N76" i="6"/>
  <c r="P76" i="6"/>
  <c r="R76" i="6"/>
  <c r="M76" i="6"/>
  <c r="Q76" i="6"/>
  <c r="O76" i="6"/>
  <c r="K77" i="6"/>
  <c r="M91" i="6"/>
  <c r="O91" i="6"/>
  <c r="Q91" i="6"/>
  <c r="L91" i="6"/>
  <c r="P91" i="6"/>
  <c r="N91" i="6"/>
  <c r="R91" i="6"/>
  <c r="K92" i="6"/>
  <c r="M106" i="6"/>
  <c r="O106" i="6"/>
  <c r="Q106" i="6"/>
  <c r="L106" i="6"/>
  <c r="N106" i="6"/>
  <c r="P106" i="6"/>
  <c r="R106" i="6"/>
  <c r="K107" i="6"/>
  <c r="L121" i="6"/>
  <c r="N121" i="6"/>
  <c r="P121" i="6"/>
  <c r="R121" i="6"/>
  <c r="M121" i="6"/>
  <c r="O121" i="6"/>
  <c r="Q121" i="6"/>
  <c r="K122" i="6"/>
  <c r="M136" i="6"/>
  <c r="O136" i="6"/>
  <c r="Q136" i="6"/>
  <c r="L136" i="6"/>
  <c r="N136" i="6"/>
  <c r="P136" i="6"/>
  <c r="R136" i="6"/>
  <c r="K137" i="6"/>
  <c r="L151" i="6"/>
  <c r="N151" i="6"/>
  <c r="P151" i="6"/>
  <c r="R151" i="6"/>
  <c r="M151" i="6"/>
  <c r="O151" i="6"/>
  <c r="Q151" i="6"/>
  <c r="K152" i="6"/>
  <c r="M166" i="6"/>
  <c r="O166" i="6"/>
  <c r="Q166" i="6"/>
  <c r="L166" i="6"/>
  <c r="N166" i="6"/>
  <c r="P166" i="6"/>
  <c r="R166" i="6"/>
  <c r="K167" i="6"/>
  <c r="L119" i="11"/>
  <c r="K120" i="11"/>
  <c r="R119" i="11"/>
  <c r="P119" i="11"/>
  <c r="N119" i="11"/>
  <c r="Q119" i="11"/>
  <c r="O119" i="11"/>
  <c r="M119" i="11"/>
  <c r="A416" i="5"/>
  <c r="D415" i="5"/>
  <c r="B415" i="5"/>
  <c r="C415" i="5"/>
  <c r="A822" i="5"/>
  <c r="D821" i="5"/>
  <c r="B821" i="5"/>
  <c r="C821" i="5"/>
  <c r="A1302" i="5"/>
  <c r="C1301" i="5"/>
  <c r="D1301" i="5"/>
  <c r="B1301" i="5"/>
  <c r="A297" i="5"/>
  <c r="D296" i="5"/>
  <c r="B296" i="5"/>
  <c r="C296" i="5"/>
  <c r="A493" i="5"/>
  <c r="D492" i="5"/>
  <c r="B492" i="5"/>
  <c r="C492" i="5"/>
  <c r="A661" i="5"/>
  <c r="C660" i="5"/>
  <c r="D660" i="5"/>
  <c r="B660" i="5"/>
  <c r="A745" i="5"/>
  <c r="D744" i="5"/>
  <c r="B744" i="5"/>
  <c r="C744" i="5"/>
  <c r="A766" i="5"/>
  <c r="D765" i="5"/>
  <c r="B765" i="5"/>
  <c r="C765" i="5"/>
  <c r="A1524" i="5"/>
  <c r="A1510" i="5"/>
  <c r="C1509" i="5"/>
  <c r="B1509" i="5"/>
  <c r="D1509" i="5"/>
  <c r="B2549" i="5"/>
  <c r="C2549" i="5"/>
  <c r="A2550" i="5"/>
  <c r="D2549" i="5"/>
  <c r="A1254" i="5"/>
  <c r="A1240" i="5"/>
  <c r="D1239" i="5"/>
  <c r="B1239" i="5"/>
  <c r="C1239" i="5"/>
  <c r="A507" i="5"/>
  <c r="D506" i="5"/>
  <c r="B506" i="5"/>
  <c r="C506" i="5"/>
  <c r="A703" i="5"/>
  <c r="D702" i="5"/>
  <c r="B702" i="5"/>
  <c r="C702" i="5"/>
  <c r="A871" i="5"/>
  <c r="C870" i="5"/>
  <c r="D870" i="5"/>
  <c r="B870" i="5"/>
  <c r="A430" i="5"/>
  <c r="D429" i="5"/>
  <c r="B429" i="5"/>
  <c r="C429" i="5"/>
  <c r="A1186" i="5"/>
  <c r="D1185" i="5"/>
  <c r="B1185" i="5"/>
  <c r="C1185" i="5"/>
  <c r="L179" i="6"/>
  <c r="N179" i="6"/>
  <c r="P179" i="6"/>
  <c r="R179" i="6"/>
  <c r="K180" i="6"/>
  <c r="M179" i="6"/>
  <c r="O179" i="6"/>
  <c r="Q179" i="6"/>
  <c r="L344" i="6"/>
  <c r="K345" i="6"/>
  <c r="M344" i="6"/>
  <c r="O344" i="6"/>
  <c r="Q344" i="6"/>
  <c r="N344" i="6"/>
  <c r="R344" i="6"/>
  <c r="P344" i="6"/>
  <c r="L149" i="11"/>
  <c r="K150" i="11"/>
  <c r="R149" i="11"/>
  <c r="P149" i="11"/>
  <c r="N149" i="11"/>
  <c r="O149" i="11"/>
  <c r="Q149" i="11"/>
  <c r="M149" i="11"/>
  <c r="B2591" i="5"/>
  <c r="A2592" i="5"/>
  <c r="D2591" i="5"/>
  <c r="C2591" i="5"/>
  <c r="V321" i="11"/>
  <c r="V164" i="11"/>
  <c r="V270" i="9"/>
  <c r="V196" i="11"/>
  <c r="V274" i="9"/>
  <c r="V276" i="11"/>
  <c r="V294" i="9"/>
  <c r="V292" i="11"/>
  <c r="V298" i="9"/>
  <c r="V312" i="11"/>
  <c r="V344" i="11"/>
  <c r="V190" i="11"/>
  <c r="V222" i="11"/>
  <c r="V307" i="6"/>
  <c r="V236" i="11"/>
  <c r="V219" i="6"/>
  <c r="V284" i="11"/>
  <c r="V62" i="11"/>
  <c r="V94" i="11"/>
  <c r="V318" i="11"/>
  <c r="V350" i="11"/>
  <c r="V85" i="9"/>
  <c r="V109" i="9"/>
  <c r="V303" i="11"/>
  <c r="V315" i="11"/>
  <c r="V208" i="6"/>
  <c r="V225" i="11"/>
  <c r="V229" i="11"/>
  <c r="V249" i="11"/>
  <c r="V253" i="11"/>
  <c r="V138" i="11"/>
  <c r="V266" i="11"/>
  <c r="V152" i="9"/>
  <c r="V184" i="9"/>
  <c r="V275" i="9"/>
  <c r="V115" i="11"/>
  <c r="V299" i="9"/>
  <c r="V139" i="11"/>
  <c r="V147" i="9"/>
  <c r="V148" i="9"/>
  <c r="V39" i="9"/>
  <c r="V86" i="9"/>
  <c r="V235" i="9"/>
  <c r="V115" i="9"/>
  <c r="V368" i="11"/>
  <c r="V77" i="11"/>
  <c r="V81" i="11"/>
  <c r="V101" i="11"/>
  <c r="V105" i="11"/>
  <c r="V12" i="9"/>
  <c r="V27" i="11"/>
  <c r="V39" i="11"/>
  <c r="V67" i="11"/>
  <c r="V79" i="11"/>
  <c r="V206" i="9"/>
  <c r="V352" i="9"/>
  <c r="V161" i="6"/>
  <c r="V276" i="9"/>
  <c r="V302" i="6"/>
  <c r="V110" i="11"/>
  <c r="V297" i="9"/>
  <c r="J2574" i="5"/>
  <c r="V244" i="6"/>
  <c r="V303" i="6"/>
  <c r="V354" i="6"/>
  <c r="V236" i="9"/>
  <c r="V168" i="11"/>
  <c r="V72" i="6"/>
  <c r="V78" i="11"/>
  <c r="V281" i="9"/>
  <c r="V207" i="9"/>
  <c r="V287" i="9"/>
  <c r="V131" i="6"/>
  <c r="V11" i="6"/>
  <c r="V341" i="9"/>
  <c r="V14" i="11"/>
  <c r="V199" i="9"/>
  <c r="V305" i="11"/>
  <c r="V309" i="11"/>
  <c r="V329" i="11"/>
  <c r="V333" i="11"/>
  <c r="V291" i="9"/>
  <c r="V255" i="11"/>
  <c r="V267" i="11"/>
  <c r="V295" i="11"/>
  <c r="V307" i="11"/>
  <c r="V80" i="11"/>
  <c r="V239" i="9"/>
  <c r="V75" i="9"/>
  <c r="V333" i="6"/>
  <c r="V207" i="6"/>
  <c r="V159" i="11"/>
  <c r="V211" i="11"/>
  <c r="V182" i="9"/>
  <c r="V324" i="9"/>
  <c r="V216" i="9"/>
  <c r="H2546" i="5"/>
  <c r="I2575" i="5"/>
  <c r="V117" i="11"/>
  <c r="V358" i="9"/>
  <c r="V31" i="9"/>
  <c r="V44" i="9"/>
  <c r="V303" i="9"/>
  <c r="V175" i="9"/>
  <c r="V315" i="9"/>
  <c r="V312" i="6"/>
  <c r="V160" i="9"/>
  <c r="V159" i="6"/>
  <c r="V62" i="9"/>
  <c r="V311" i="6"/>
  <c r="V104" i="6"/>
  <c r="V29" i="6"/>
  <c r="J2576" i="5"/>
  <c r="V75" i="6"/>
  <c r="V223" i="6"/>
  <c r="J2604" i="5"/>
  <c r="H2547" i="5"/>
  <c r="V253" i="6"/>
  <c r="V362" i="6"/>
  <c r="I2562" i="5"/>
  <c r="V331" i="11"/>
  <c r="V160" i="11"/>
  <c r="V94" i="9"/>
  <c r="V220" i="6"/>
  <c r="V111" i="11"/>
  <c r="V54" i="9"/>
  <c r="V358" i="6"/>
  <c r="H2560" i="5"/>
  <c r="V58" i="11"/>
  <c r="V334" i="9"/>
  <c r="V74" i="11"/>
  <c r="V338" i="9"/>
  <c r="V202" i="11"/>
  <c r="V112" i="11"/>
  <c r="V218" i="11"/>
  <c r="V240" i="11"/>
  <c r="V286" i="9"/>
  <c r="V290" i="9"/>
  <c r="V310" i="9"/>
  <c r="V314" i="9"/>
  <c r="V265" i="6"/>
  <c r="V114" i="11"/>
  <c r="V271" i="6"/>
  <c r="V194" i="11"/>
  <c r="V302" i="9"/>
  <c r="V306" i="9"/>
  <c r="V326" i="9"/>
  <c r="V330" i="9"/>
  <c r="V226" i="9"/>
  <c r="V250" i="9"/>
  <c r="V362" i="11"/>
  <c r="V34" i="11"/>
  <c r="V330" i="6"/>
  <c r="V353" i="11"/>
  <c r="V20" i="11"/>
  <c r="V100" i="11"/>
  <c r="V132" i="11"/>
  <c r="V209" i="9"/>
  <c r="V246" i="11"/>
  <c r="V246" i="6"/>
  <c r="V297" i="6"/>
  <c r="V56" i="9"/>
  <c r="V215" i="11"/>
  <c r="V104" i="9"/>
  <c r="V227" i="11"/>
  <c r="V211" i="9"/>
  <c r="V295" i="9"/>
  <c r="V103" i="9"/>
  <c r="V214" i="9"/>
  <c r="V241" i="9"/>
  <c r="V230" i="11"/>
  <c r="V135" i="9"/>
  <c r="V241" i="11"/>
  <c r="V245" i="11"/>
  <c r="V265" i="11"/>
  <c r="V269" i="11"/>
  <c r="V227" i="9"/>
  <c r="V191" i="11"/>
  <c r="V203" i="11"/>
  <c r="V231" i="11"/>
  <c r="V243" i="11"/>
  <c r="V327" i="9"/>
  <c r="V36" i="9"/>
  <c r="V86" i="6"/>
  <c r="V340" i="9"/>
  <c r="V213" i="6"/>
  <c r="V232" i="9"/>
  <c r="V235" i="6"/>
  <c r="V360" i="6"/>
  <c r="V324" i="6"/>
  <c r="V338" i="6"/>
  <c r="V310" i="6"/>
  <c r="V14" i="9"/>
  <c r="V256" i="9"/>
  <c r="V87" i="6"/>
  <c r="V228" i="9"/>
  <c r="V129" i="6"/>
  <c r="V104" i="11"/>
  <c r="V96" i="9"/>
  <c r="V56" i="6"/>
  <c r="V43" i="6"/>
  <c r="V214" i="6"/>
  <c r="V284" i="9"/>
  <c r="V174" i="11"/>
  <c r="V367" i="11"/>
  <c r="V10" i="11"/>
  <c r="V90" i="11"/>
  <c r="V106" i="11"/>
  <c r="V88" i="9"/>
  <c r="V140" i="11"/>
  <c r="V220" i="11"/>
  <c r="V332" i="11"/>
  <c r="V355" i="9"/>
  <c r="V298" i="6"/>
  <c r="V265" i="9"/>
  <c r="V203" i="9"/>
  <c r="V95" i="9"/>
  <c r="V359" i="6"/>
  <c r="V348" i="11"/>
  <c r="V130" i="11"/>
  <c r="V237" i="9"/>
  <c r="V190" i="9"/>
  <c r="V344" i="9"/>
  <c r="I2574" i="5"/>
  <c r="V222" i="6"/>
  <c r="V74" i="6"/>
  <c r="I2589" i="5"/>
  <c r="V232" i="11"/>
  <c r="V35" i="11"/>
  <c r="V160" i="6"/>
  <c r="V280" i="9"/>
  <c r="V252" i="6"/>
  <c r="J2547" i="5"/>
  <c r="V189" i="6"/>
  <c r="V339" i="11"/>
  <c r="V294" i="6"/>
  <c r="V59" i="11"/>
  <c r="H2590" i="5"/>
  <c r="V193" i="6"/>
  <c r="V319" i="11"/>
  <c r="V43" i="9"/>
  <c r="V296" i="9"/>
  <c r="I2560" i="5"/>
  <c r="V99" i="11"/>
  <c r="V84" i="9"/>
  <c r="V117" i="6"/>
  <c r="V292" i="9"/>
  <c r="V192" i="9"/>
  <c r="V31" i="11"/>
  <c r="V49" i="9"/>
  <c r="V122" i="9"/>
  <c r="V357" i="11"/>
  <c r="V74" i="9"/>
  <c r="V365" i="11"/>
  <c r="V82" i="9"/>
  <c r="V25" i="9"/>
  <c r="H2544" i="5"/>
  <c r="V29" i="9"/>
  <c r="V13" i="11"/>
  <c r="V106" i="9"/>
  <c r="J2544" i="5"/>
  <c r="V9" i="11"/>
  <c r="V130" i="9"/>
  <c r="V249" i="6"/>
  <c r="V154" i="9"/>
  <c r="I2544" i="5"/>
  <c r="I2559" i="5"/>
  <c r="I2545" i="5"/>
  <c r="V21" i="11"/>
  <c r="V25" i="11"/>
  <c r="V45" i="11"/>
  <c r="V69" i="11"/>
  <c r="V194" i="9"/>
  <c r="V224" i="11"/>
  <c r="V210" i="9"/>
  <c r="V19" i="11"/>
  <c r="V234" i="11"/>
  <c r="V250" i="11"/>
  <c r="V330" i="11"/>
  <c r="V346" i="11"/>
  <c r="V350" i="9"/>
  <c r="V26" i="9"/>
  <c r="V326" i="6"/>
  <c r="V332" i="6"/>
  <c r="V321" i="9"/>
  <c r="V279" i="11"/>
  <c r="V208" i="9"/>
  <c r="V291" i="11"/>
  <c r="V136" i="11"/>
  <c r="V112" i="9"/>
  <c r="V167" i="9"/>
  <c r="V144" i="11"/>
  <c r="V301" i="6"/>
  <c r="V220" i="9"/>
  <c r="V40" i="11"/>
  <c r="V68" i="11"/>
  <c r="V84" i="11"/>
  <c r="V212" i="11"/>
  <c r="V228" i="11"/>
  <c r="V9" i="6"/>
  <c r="V28" i="11"/>
  <c r="V76" i="11"/>
  <c r="V285" i="9"/>
  <c r="V335" i="6"/>
  <c r="V71" i="11"/>
  <c r="V238" i="11"/>
  <c r="V135" i="11"/>
  <c r="V110" i="9"/>
  <c r="V304" i="9"/>
  <c r="V53" i="9"/>
  <c r="V73" i="9"/>
  <c r="V77" i="9"/>
  <c r="V29" i="11"/>
  <c r="V65" i="9"/>
  <c r="V33" i="11"/>
  <c r="V69" i="9"/>
  <c r="V53" i="11"/>
  <c r="V89" i="9"/>
  <c r="V57" i="11"/>
  <c r="V93" i="9"/>
  <c r="V109" i="11"/>
  <c r="V113" i="11"/>
  <c r="V145" i="11"/>
  <c r="V161" i="11"/>
  <c r="V76" i="9"/>
  <c r="V43" i="11"/>
  <c r="V124" i="9"/>
  <c r="V55" i="11"/>
  <c r="V137" i="11"/>
  <c r="V141" i="11"/>
  <c r="V173" i="11"/>
  <c r="V189" i="11"/>
  <c r="V337" i="11"/>
  <c r="V36" i="11"/>
  <c r="V323" i="9"/>
  <c r="V347" i="9"/>
  <c r="V272" i="11"/>
  <c r="V83" i="11"/>
  <c r="V97" i="9"/>
  <c r="V101" i="9"/>
  <c r="V121" i="9"/>
  <c r="V125" i="9"/>
  <c r="V213" i="11"/>
  <c r="V237" i="11"/>
  <c r="V75" i="11"/>
  <c r="V87" i="11"/>
  <c r="V234" i="6"/>
  <c r="V343" i="11"/>
  <c r="V240" i="6"/>
  <c r="V12" i="11"/>
  <c r="V270" i="11"/>
  <c r="V221" i="9"/>
  <c r="V134" i="11"/>
  <c r="V335" i="9"/>
  <c r="V336" i="6"/>
  <c r="V348" i="9"/>
  <c r="V240" i="9"/>
  <c r="V298" i="11"/>
  <c r="V314" i="11"/>
  <c r="V9" i="9"/>
  <c r="V13" i="9"/>
  <c r="V225" i="9"/>
  <c r="V50" i="11"/>
  <c r="V98" i="11"/>
  <c r="V242" i="11"/>
  <c r="V290" i="11"/>
  <c r="V209" i="6"/>
  <c r="V69" i="6"/>
  <c r="V107" i="9"/>
  <c r="V96" i="11"/>
  <c r="V354" i="11"/>
  <c r="V304" i="11"/>
  <c r="V268" i="6"/>
  <c r="V357" i="9"/>
  <c r="V235" i="11"/>
  <c r="V263" i="11"/>
  <c r="V275" i="11"/>
  <c r="V48" i="9"/>
  <c r="V164" i="9"/>
  <c r="V338" i="11"/>
  <c r="V48" i="11"/>
  <c r="V266" i="6"/>
  <c r="V248" i="9"/>
  <c r="V243" i="6"/>
  <c r="V73" i="6"/>
  <c r="V287" i="11"/>
  <c r="V195" i="11"/>
  <c r="V231" i="9"/>
  <c r="V150" i="9"/>
  <c r="V177" i="9"/>
  <c r="V181" i="9"/>
  <c r="V201" i="9"/>
  <c r="V205" i="9"/>
  <c r="V238" i="6"/>
  <c r="V251" i="9"/>
  <c r="V307" i="9"/>
  <c r="V331" i="9"/>
  <c r="V163" i="9"/>
  <c r="V55" i="9"/>
  <c r="V264" i="6"/>
  <c r="V308" i="9"/>
  <c r="V356" i="11"/>
  <c r="V163" i="6"/>
  <c r="V216" i="6"/>
  <c r="V93" i="11"/>
  <c r="V129" i="9"/>
  <c r="V97" i="11"/>
  <c r="V133" i="9"/>
  <c r="V129" i="11"/>
  <c r="V153" i="9"/>
  <c r="V133" i="11"/>
  <c r="V157" i="9"/>
  <c r="V273" i="11"/>
  <c r="V277" i="11"/>
  <c r="V297" i="11"/>
  <c r="V301" i="11"/>
  <c r="V259" i="9"/>
  <c r="V107" i="11"/>
  <c r="V283" i="9"/>
  <c r="V131" i="11"/>
  <c r="V289" i="11"/>
  <c r="V293" i="11"/>
  <c r="V313" i="11"/>
  <c r="V317" i="11"/>
  <c r="V81" i="9"/>
  <c r="V105" i="9"/>
  <c r="V261" i="9"/>
  <c r="V309" i="9"/>
  <c r="V339" i="9"/>
  <c r="V171" i="11"/>
  <c r="V86" i="11"/>
  <c r="V214" i="11"/>
  <c r="V24" i="11"/>
  <c r="V56" i="11"/>
  <c r="V170" i="11"/>
  <c r="V282" i="11"/>
  <c r="V239" i="11"/>
  <c r="V251" i="11"/>
  <c r="V200" i="9"/>
  <c r="V268" i="11"/>
  <c r="V339" i="6"/>
  <c r="V316" i="11"/>
  <c r="V252" i="9"/>
  <c r="V245" i="6"/>
  <c r="V296" i="11"/>
  <c r="V336" i="11"/>
  <c r="V95" i="11"/>
  <c r="V20" i="9"/>
  <c r="V22" i="9"/>
  <c r="V113" i="9"/>
  <c r="V117" i="9"/>
  <c r="V137" i="9"/>
  <c r="V141" i="9"/>
  <c r="V325" i="9"/>
  <c r="V60" i="9"/>
  <c r="V172" i="9"/>
  <c r="V16" i="11"/>
  <c r="V99" i="9"/>
  <c r="V322" i="11"/>
  <c r="V174" i="6"/>
  <c r="V171" i="9"/>
  <c r="V358" i="11"/>
  <c r="V63" i="9"/>
  <c r="V134" i="9"/>
  <c r="V130" i="6"/>
  <c r="I2546" i="5"/>
  <c r="V44" i="11"/>
  <c r="V204" i="11"/>
  <c r="V252" i="11"/>
  <c r="V237" i="6"/>
  <c r="V128" i="9"/>
  <c r="V59" i="9"/>
  <c r="V126" i="9"/>
  <c r="V250" i="6"/>
  <c r="V312" i="9"/>
  <c r="V54" i="6"/>
  <c r="V251" i="6"/>
  <c r="V300" i="11"/>
  <c r="V323" i="11"/>
  <c r="V249" i="9"/>
  <c r="V271" i="9"/>
  <c r="V254" i="11"/>
  <c r="V286" i="11"/>
  <c r="V363" i="11"/>
  <c r="V218" i="9"/>
  <c r="V280" i="6"/>
  <c r="V273" i="9"/>
  <c r="V229" i="9"/>
  <c r="V277" i="9"/>
  <c r="V264" i="11"/>
  <c r="V183" i="9"/>
  <c r="V162" i="6"/>
  <c r="V158" i="9"/>
  <c r="V328" i="9"/>
  <c r="V133" i="6"/>
  <c r="V199" i="11"/>
  <c r="V263" i="9"/>
  <c r="V10" i="6"/>
  <c r="V205" i="6"/>
  <c r="V333" i="9"/>
  <c r="V223" i="11"/>
  <c r="V134" i="6"/>
  <c r="V147" i="11"/>
  <c r="V244" i="9"/>
  <c r="V175" i="6"/>
  <c r="V67" i="9"/>
  <c r="V260" i="9"/>
  <c r="V132" i="6"/>
  <c r="I2561" i="5"/>
  <c r="V274" i="6"/>
  <c r="V176" i="6"/>
  <c r="V320" i="9"/>
  <c r="V102" i="9"/>
  <c r="J2575" i="5"/>
  <c r="V193" i="11"/>
  <c r="V193" i="9"/>
  <c r="V197" i="11"/>
  <c r="V197" i="9"/>
  <c r="V217" i="11"/>
  <c r="V22" i="11"/>
  <c r="V221" i="11"/>
  <c r="V54" i="11"/>
  <c r="V244" i="11"/>
  <c r="V260" i="11"/>
  <c r="V340" i="11"/>
  <c r="V359" i="11"/>
  <c r="V24" i="9"/>
  <c r="V207" i="11"/>
  <c r="V72" i="9"/>
  <c r="V219" i="11"/>
  <c r="V308" i="11"/>
  <c r="V324" i="11"/>
  <c r="V26" i="11"/>
  <c r="V42" i="11"/>
  <c r="V222" i="9"/>
  <c r="V246" i="9"/>
  <c r="V204" i="6"/>
  <c r="V210" i="6"/>
  <c r="V208" i="11"/>
  <c r="V247" i="11"/>
  <c r="V238" i="9"/>
  <c r="V242" i="9"/>
  <c r="V262" i="9"/>
  <c r="V266" i="9"/>
  <c r="V213" i="9"/>
  <c r="V278" i="11"/>
  <c r="V60" i="11"/>
  <c r="V108" i="11"/>
  <c r="V269" i="6"/>
  <c r="V162" i="11"/>
  <c r="V275" i="6"/>
  <c r="V226" i="11"/>
  <c r="V316" i="9"/>
  <c r="V114" i="6"/>
  <c r="V192" i="11"/>
  <c r="V301" i="9"/>
  <c r="V259" i="11"/>
  <c r="V39" i="6"/>
  <c r="V100" i="9"/>
  <c r="V310" i="11"/>
  <c r="V342" i="11"/>
  <c r="V248" i="11"/>
  <c r="V280" i="11"/>
  <c r="V299" i="6"/>
  <c r="V288" i="11"/>
  <c r="V120" i="9"/>
  <c r="V168" i="9"/>
  <c r="V102" i="11"/>
  <c r="V119" i="9"/>
  <c r="V329" i="6"/>
  <c r="V166" i="11"/>
  <c r="V343" i="9"/>
  <c r="V127" i="9"/>
  <c r="V68" i="9"/>
  <c r="V85" i="6"/>
  <c r="V58" i="6"/>
  <c r="V114" i="9"/>
  <c r="V138" i="9"/>
  <c r="V360" i="11"/>
  <c r="V270" i="6"/>
  <c r="V247" i="6"/>
  <c r="V123" i="9"/>
  <c r="V52" i="9"/>
  <c r="V15" i="9"/>
  <c r="V38" i="9"/>
  <c r="V276" i="6"/>
  <c r="V116" i="11"/>
  <c r="V18" i="11"/>
  <c r="V66" i="11"/>
  <c r="V306" i="6"/>
  <c r="V329" i="9"/>
  <c r="V318" i="9"/>
  <c r="V322" i="9"/>
  <c r="V342" i="9"/>
  <c r="V346" i="9"/>
  <c r="V273" i="6"/>
  <c r="V305" i="6"/>
  <c r="V84" i="6"/>
  <c r="V206" i="6"/>
  <c r="V268" i="9"/>
  <c r="V46" i="11"/>
  <c r="V55" i="6"/>
  <c r="V279" i="9"/>
  <c r="V198" i="9"/>
  <c r="V281" i="6"/>
  <c r="V82" i="11"/>
  <c r="V279" i="6"/>
  <c r="V91" i="9"/>
  <c r="V309" i="6"/>
  <c r="V215" i="6"/>
  <c r="V210" i="11"/>
  <c r="H2589" i="5"/>
  <c r="J2589" i="5"/>
  <c r="V30" i="9"/>
  <c r="V146" i="11"/>
  <c r="V142" i="11"/>
  <c r="V180" i="9"/>
  <c r="V341" i="6"/>
  <c r="V164" i="6"/>
  <c r="V159" i="9"/>
  <c r="V299" i="11"/>
  <c r="V340" i="6"/>
  <c r="V233" i="9"/>
  <c r="V361" i="6"/>
  <c r="V60" i="6"/>
  <c r="H2604" i="5"/>
  <c r="J2548" i="5"/>
  <c r="V283" i="6"/>
  <c r="V45" i="6"/>
  <c r="V359" i="9"/>
  <c r="H2548" i="5"/>
  <c r="V257" i="11"/>
  <c r="V88" i="11"/>
  <c r="V261" i="11"/>
  <c r="V216" i="11"/>
  <c r="V281" i="11"/>
  <c r="V355" i="11"/>
  <c r="V285" i="11"/>
  <c r="V30" i="11"/>
  <c r="V17" i="9"/>
  <c r="V21" i="9"/>
  <c r="V41" i="9"/>
  <c r="V45" i="9"/>
  <c r="V289" i="9"/>
  <c r="V271" i="11"/>
  <c r="V337" i="9"/>
  <c r="V283" i="11"/>
  <c r="V33" i="9"/>
  <c r="V37" i="9"/>
  <c r="V57" i="9"/>
  <c r="V61" i="9"/>
  <c r="V49" i="11"/>
  <c r="V73" i="11"/>
  <c r="V11" i="11"/>
  <c r="V23" i="11"/>
  <c r="V293" i="9"/>
  <c r="V311" i="11"/>
  <c r="V10" i="9"/>
  <c r="V18" i="9"/>
  <c r="V58" i="9"/>
  <c r="V66" i="9"/>
  <c r="V354" i="9"/>
  <c r="V34" i="9"/>
  <c r="V274" i="11"/>
  <c r="V146" i="9"/>
  <c r="V355" i="6"/>
  <c r="V170" i="9"/>
  <c r="H2559" i="5"/>
  <c r="V19" i="9"/>
  <c r="V46" i="9"/>
  <c r="V278" i="6"/>
  <c r="V272" i="9"/>
  <c r="V92" i="11"/>
  <c r="V172" i="11"/>
  <c r="V349" i="9"/>
  <c r="V64" i="9"/>
  <c r="V254" i="9"/>
  <c r="V258" i="9"/>
  <c r="V278" i="9"/>
  <c r="V282" i="9"/>
  <c r="V212" i="6"/>
  <c r="V24" i="6"/>
  <c r="V242" i="6"/>
  <c r="V248" i="6"/>
  <c r="V64" i="11"/>
  <c r="V262" i="11"/>
  <c r="V146" i="6"/>
  <c r="V328" i="11"/>
  <c r="V217" i="9"/>
  <c r="V191" i="9"/>
  <c r="V255" i="9"/>
  <c r="V145" i="6"/>
  <c r="V221" i="6"/>
  <c r="V243" i="9"/>
  <c r="V267" i="9"/>
  <c r="V131" i="9"/>
  <c r="V23" i="9"/>
  <c r="V211" i="6"/>
  <c r="V187" i="9"/>
  <c r="V247" i="9"/>
  <c r="V79" i="9"/>
  <c r="V166" i="9"/>
  <c r="V116" i="6"/>
  <c r="V118" i="6"/>
  <c r="V28" i="9"/>
  <c r="V51" i="9"/>
  <c r="V356" i="6"/>
  <c r="V300" i="6"/>
  <c r="V17" i="11"/>
  <c r="V37" i="11"/>
  <c r="V41" i="11"/>
  <c r="V162" i="9"/>
  <c r="H2545" i="5"/>
  <c r="V190" i="6"/>
  <c r="J2545" i="5"/>
  <c r="V15" i="11"/>
  <c r="V78" i="9"/>
  <c r="V288" i="9"/>
  <c r="V115" i="6"/>
  <c r="V345" i="9"/>
  <c r="V319" i="9"/>
  <c r="V176" i="11"/>
  <c r="V40" i="9"/>
  <c r="V87" i="9"/>
  <c r="V38" i="11"/>
  <c r="V111" i="9"/>
  <c r="V147" i="6"/>
  <c r="V188" i="9"/>
  <c r="V282" i="6"/>
  <c r="V59" i="6"/>
  <c r="V80" i="9"/>
  <c r="V148" i="6"/>
  <c r="V313" i="9"/>
  <c r="V144" i="9"/>
  <c r="J2546" i="5"/>
  <c r="H2561" i="5"/>
  <c r="V264" i="9"/>
  <c r="V176" i="9"/>
  <c r="V27" i="9"/>
  <c r="V102" i="6"/>
  <c r="V12" i="6"/>
  <c r="V178" i="11"/>
  <c r="V150" i="6"/>
  <c r="J2590" i="5"/>
  <c r="V361" i="11"/>
  <c r="V256" i="11"/>
  <c r="V345" i="11"/>
  <c r="V230" i="9"/>
  <c r="V349" i="11"/>
  <c r="V234" i="9"/>
  <c r="V145" i="9"/>
  <c r="V149" i="9"/>
  <c r="V169" i="9"/>
  <c r="V173" i="9"/>
  <c r="V99" i="6"/>
  <c r="V335" i="11"/>
  <c r="V325" i="11"/>
  <c r="V52" i="11"/>
  <c r="V209" i="11"/>
  <c r="V83" i="9"/>
  <c r="V42" i="9"/>
  <c r="V332" i="9"/>
  <c r="V88" i="6"/>
  <c r="V143" i="9"/>
  <c r="V169" i="11"/>
  <c r="V143" i="11"/>
  <c r="V70" i="6"/>
  <c r="V267" i="6"/>
  <c r="V253" i="9"/>
  <c r="J2561" i="5"/>
  <c r="V241" i="6"/>
  <c r="V155" i="9"/>
  <c r="V139" i="9"/>
  <c r="V200" i="11"/>
  <c r="V44" i="6"/>
  <c r="V90" i="6"/>
  <c r="V135" i="6"/>
  <c r="J2562" i="5"/>
  <c r="V103" i="6"/>
  <c r="I2576" i="5"/>
  <c r="V236" i="6"/>
  <c r="V163" i="11"/>
  <c r="V233" i="11"/>
  <c r="V174" i="9"/>
  <c r="V50" i="9"/>
  <c r="V224" i="9"/>
  <c r="V257" i="9"/>
  <c r="V132" i="9"/>
  <c r="V201" i="11"/>
  <c r="V202" i="9"/>
  <c r="V206" i="11"/>
  <c r="V195" i="9"/>
  <c r="V198" i="11"/>
  <c r="V177" i="6"/>
  <c r="V196" i="9"/>
  <c r="V327" i="6"/>
  <c r="V116" i="9"/>
  <c r="V47" i="9"/>
  <c r="V313" i="6"/>
  <c r="I2548" i="5"/>
  <c r="I2590" i="5"/>
  <c r="V342" i="6"/>
  <c r="V223" i="9"/>
  <c r="V366" i="11"/>
  <c r="V105" i="6"/>
  <c r="V63" i="11"/>
  <c r="V311" i="9"/>
  <c r="V192" i="6"/>
  <c r="V120" i="6"/>
  <c r="V347" i="11"/>
  <c r="V175" i="11"/>
  <c r="V204" i="9"/>
  <c r="V337" i="6"/>
  <c r="V90" i="9"/>
  <c r="V71" i="6"/>
  <c r="V305" i="9"/>
  <c r="V41" i="6"/>
  <c r="V205" i="11"/>
  <c r="V167" i="11"/>
  <c r="V357" i="6"/>
  <c r="V300" i="9"/>
  <c r="V352" i="11"/>
  <c r="V296" i="6"/>
  <c r="V70" i="9"/>
  <c r="V13" i="6"/>
  <c r="V16" i="9"/>
  <c r="V161" i="9"/>
  <c r="V295" i="6"/>
  <c r="V219" i="9"/>
  <c r="V336" i="9"/>
  <c r="V98" i="9"/>
  <c r="V320" i="11"/>
  <c r="V364" i="11"/>
  <c r="H2574" i="5"/>
  <c r="V140" i="9"/>
  <c r="V35" i="9"/>
  <c r="V70" i="11"/>
  <c r="V302" i="11"/>
  <c r="V351" i="9"/>
  <c r="V28" i="6"/>
  <c r="J2559" i="5"/>
  <c r="V304" i="6"/>
  <c r="V356" i="9"/>
  <c r="J2560" i="5"/>
  <c r="V118" i="11"/>
  <c r="I2604" i="5"/>
  <c r="V351" i="11"/>
  <c r="V186" i="9"/>
  <c r="V239" i="6"/>
  <c r="V165" i="9"/>
  <c r="V61" i="11"/>
  <c r="V108" i="9"/>
  <c r="V306" i="11"/>
  <c r="V334" i="6"/>
  <c r="V317" i="9"/>
  <c r="V151" i="9"/>
  <c r="V25" i="6"/>
  <c r="V353" i="9"/>
  <c r="V212" i="9"/>
  <c r="V269" i="9"/>
  <c r="V272" i="6"/>
  <c r="V40" i="6"/>
  <c r="I2547" i="5"/>
  <c r="V92" i="9"/>
  <c r="V178" i="6"/>
  <c r="V100" i="6"/>
  <c r="V178" i="9"/>
  <c r="V136" i="9"/>
  <c r="V101" i="6"/>
  <c r="H2576" i="5"/>
  <c r="V185" i="9"/>
  <c r="V65" i="11"/>
  <c r="V51" i="11"/>
  <c r="V258" i="11"/>
  <c r="V218" i="6"/>
  <c r="V326" i="11"/>
  <c r="V57" i="6"/>
  <c r="V179" i="9"/>
  <c r="V91" i="11"/>
  <c r="V331" i="6"/>
  <c r="V42" i="6"/>
  <c r="V26" i="6"/>
  <c r="V191" i="6"/>
  <c r="H2575" i="5"/>
  <c r="V47" i="11"/>
  <c r="V119" i="6"/>
  <c r="V327" i="11"/>
  <c r="V245" i="9"/>
  <c r="V148" i="11"/>
  <c r="H2562" i="5"/>
  <c r="V89" i="11"/>
  <c r="V328" i="6"/>
  <c r="V32" i="11"/>
  <c r="V325" i="6"/>
  <c r="V189" i="9"/>
  <c r="V85" i="11"/>
  <c r="V156" i="9"/>
  <c r="V217" i="6"/>
  <c r="V277" i="6"/>
  <c r="V32" i="9"/>
  <c r="V294" i="11"/>
  <c r="V71" i="9"/>
  <c r="V103" i="11"/>
  <c r="V118" i="9"/>
  <c r="V144" i="6"/>
  <c r="V334" i="11"/>
  <c r="V27" i="6"/>
  <c r="V11" i="9"/>
  <c r="V215" i="9"/>
  <c r="V149" i="6"/>
  <c r="V142" i="9"/>
  <c r="V89" i="6"/>
  <c r="V343" i="6"/>
  <c r="V165" i="6"/>
  <c r="V341" i="11"/>
  <c r="V165" i="11"/>
  <c r="V308" i="6"/>
  <c r="V72" i="11"/>
  <c r="V177" i="11"/>
  <c r="J2563" i="5"/>
  <c r="V179" i="6"/>
  <c r="V179" i="11"/>
  <c r="V360" i="9"/>
  <c r="I2563" i="5"/>
  <c r="V314" i="6"/>
  <c r="V76" i="6"/>
  <c r="J2577" i="5"/>
  <c r="V254" i="6"/>
  <c r="H2549" i="5"/>
  <c r="V91" i="6"/>
  <c r="J2591" i="5"/>
  <c r="J2619" i="5"/>
  <c r="V61" i="6"/>
  <c r="V46" i="6"/>
  <c r="V106" i="6"/>
  <c r="V149" i="11"/>
  <c r="H2619" i="5"/>
  <c r="V194" i="6"/>
  <c r="J2605" i="5"/>
  <c r="V344" i="6"/>
  <c r="H2577" i="5"/>
  <c r="V136" i="6"/>
  <c r="I2591" i="5"/>
  <c r="V224" i="6"/>
  <c r="V284" i="6"/>
  <c r="I2605" i="5"/>
  <c r="I2619" i="5"/>
  <c r="V121" i="6"/>
  <c r="I2549" i="5"/>
  <c r="I2577" i="5"/>
  <c r="H2605" i="5"/>
  <c r="V151" i="6"/>
  <c r="V30" i="6"/>
  <c r="J2549" i="5"/>
  <c r="V363" i="6"/>
  <c r="V166" i="6"/>
  <c r="H2591" i="5"/>
  <c r="V119" i="11"/>
  <c r="H2563" i="5"/>
  <c r="V14" i="6"/>
  <c r="T177" i="11" l="1"/>
  <c r="S177" i="11" s="1"/>
  <c r="T72" i="11"/>
  <c r="S72" i="11" s="1"/>
  <c r="T308" i="6"/>
  <c r="S308" i="6" s="1"/>
  <c r="T165" i="11"/>
  <c r="S165" i="11" s="1"/>
  <c r="T341" i="11"/>
  <c r="S341" i="11" s="1"/>
  <c r="T165" i="6"/>
  <c r="S165" i="6" s="1"/>
  <c r="T343" i="6"/>
  <c r="S343" i="6" s="1"/>
  <c r="T89" i="6"/>
  <c r="S89" i="6" s="1"/>
  <c r="T142" i="9"/>
  <c r="S142" i="9" s="1"/>
  <c r="T149" i="6"/>
  <c r="S149" i="6" s="1"/>
  <c r="T215" i="9"/>
  <c r="S215" i="9" s="1"/>
  <c r="T11" i="9"/>
  <c r="S11" i="9" s="1"/>
  <c r="T27" i="6"/>
  <c r="S27" i="6" s="1"/>
  <c r="T334" i="11"/>
  <c r="S334" i="11" s="1"/>
  <c r="T144" i="6"/>
  <c r="S144" i="6" s="1"/>
  <c r="T118" i="9"/>
  <c r="S118" i="9" s="1"/>
  <c r="T103" i="11"/>
  <c r="S103" i="11" s="1"/>
  <c r="T71" i="9"/>
  <c r="S71" i="9" s="1"/>
  <c r="T294" i="11"/>
  <c r="S294" i="11" s="1"/>
  <c r="T32" i="9"/>
  <c r="S32" i="9" s="1"/>
  <c r="T277" i="6"/>
  <c r="S277" i="6" s="1"/>
  <c r="T217" i="6"/>
  <c r="S217" i="6" s="1"/>
  <c r="T156" i="9"/>
  <c r="S156" i="9" s="1"/>
  <c r="T85" i="11"/>
  <c r="S85" i="11" s="1"/>
  <c r="T189" i="9"/>
  <c r="S189" i="9" s="1"/>
  <c r="T325" i="6"/>
  <c r="S325" i="6" s="1"/>
  <c r="T32" i="11"/>
  <c r="S32" i="11" s="1"/>
  <c r="T328" i="6"/>
  <c r="S328" i="6" s="1"/>
  <c r="T89" i="11"/>
  <c r="S89" i="11" s="1"/>
  <c r="F2562" i="5"/>
  <c r="E2562" i="5" s="1"/>
  <c r="T148" i="11"/>
  <c r="S148" i="11" s="1"/>
  <c r="T245" i="9"/>
  <c r="S245" i="9" s="1"/>
  <c r="T327" i="11"/>
  <c r="S327" i="11" s="1"/>
  <c r="T119" i="6"/>
  <c r="S119" i="6" s="1"/>
  <c r="T47" i="11"/>
  <c r="S47" i="11" s="1"/>
  <c r="F2575" i="5"/>
  <c r="E2575" i="5" s="1"/>
  <c r="T191" i="6"/>
  <c r="S191" i="6" s="1"/>
  <c r="T26" i="6"/>
  <c r="S26" i="6" s="1"/>
  <c r="T42" i="6"/>
  <c r="S42" i="6" s="1"/>
  <c r="T331" i="6"/>
  <c r="S331" i="6" s="1"/>
  <c r="T91" i="11"/>
  <c r="S91" i="11" s="1"/>
  <c r="T179" i="9"/>
  <c r="S179" i="9" s="1"/>
  <c r="T57" i="6"/>
  <c r="S57" i="6" s="1"/>
  <c r="T326" i="11"/>
  <c r="S326" i="11" s="1"/>
  <c r="T218" i="6"/>
  <c r="S218" i="6" s="1"/>
  <c r="T258" i="11"/>
  <c r="S258" i="11" s="1"/>
  <c r="T51" i="11"/>
  <c r="S51" i="11" s="1"/>
  <c r="T65" i="11"/>
  <c r="S65" i="11" s="1"/>
  <c r="T185" i="9"/>
  <c r="S185" i="9" s="1"/>
  <c r="F2576" i="5"/>
  <c r="E2576" i="5" s="1"/>
  <c r="T101" i="6"/>
  <c r="S101" i="6" s="1"/>
  <c r="T136" i="9"/>
  <c r="S136" i="9" s="1"/>
  <c r="T178" i="9"/>
  <c r="S178" i="9" s="1"/>
  <c r="T100" i="6"/>
  <c r="S100" i="6" s="1"/>
  <c r="T178" i="6"/>
  <c r="S178" i="6" s="1"/>
  <c r="T92" i="9"/>
  <c r="S92" i="9" s="1"/>
  <c r="T40" i="6"/>
  <c r="S40" i="6" s="1"/>
  <c r="T272" i="6"/>
  <c r="S272" i="6" s="1"/>
  <c r="T269" i="9"/>
  <c r="S269" i="9" s="1"/>
  <c r="T212" i="9"/>
  <c r="S212" i="9" s="1"/>
  <c r="T353" i="9"/>
  <c r="S353" i="9" s="1"/>
  <c r="T25" i="6"/>
  <c r="S25" i="6" s="1"/>
  <c r="T151" i="9"/>
  <c r="S151" i="9" s="1"/>
  <c r="T317" i="9"/>
  <c r="S317" i="9" s="1"/>
  <c r="T334" i="6"/>
  <c r="S334" i="6" s="1"/>
  <c r="T306" i="11"/>
  <c r="S306" i="11" s="1"/>
  <c r="T108" i="9"/>
  <c r="S108" i="9" s="1"/>
  <c r="T61" i="11"/>
  <c r="S61" i="11" s="1"/>
  <c r="T165" i="9"/>
  <c r="S165" i="9" s="1"/>
  <c r="T239" i="6"/>
  <c r="S239" i="6" s="1"/>
  <c r="T186" i="9"/>
  <c r="S186" i="9" s="1"/>
  <c r="T351" i="11"/>
  <c r="S351" i="11" s="1"/>
  <c r="T118" i="11"/>
  <c r="S118" i="11" s="1"/>
  <c r="T356" i="9"/>
  <c r="S356" i="9" s="1"/>
  <c r="T304" i="6"/>
  <c r="S304" i="6" s="1"/>
  <c r="T28" i="6"/>
  <c r="S28" i="6" s="1"/>
  <c r="T351" i="9"/>
  <c r="S351" i="9" s="1"/>
  <c r="T302" i="11"/>
  <c r="S302" i="11" s="1"/>
  <c r="T70" i="11"/>
  <c r="S70" i="11" s="1"/>
  <c r="T35" i="9"/>
  <c r="S35" i="9" s="1"/>
  <c r="T140" i="9"/>
  <c r="S140" i="9" s="1"/>
  <c r="F2574" i="5"/>
  <c r="E2574" i="5" s="1"/>
  <c r="T364" i="11"/>
  <c r="S364" i="11" s="1"/>
  <c r="T320" i="11"/>
  <c r="S320" i="11" s="1"/>
  <c r="T98" i="9"/>
  <c r="S98" i="9" s="1"/>
  <c r="T336" i="9"/>
  <c r="S336" i="9" s="1"/>
  <c r="T219" i="9"/>
  <c r="S219" i="9" s="1"/>
  <c r="T295" i="6"/>
  <c r="S295" i="6" s="1"/>
  <c r="T161" i="9"/>
  <c r="S161" i="9" s="1"/>
  <c r="T16" i="9"/>
  <c r="S16" i="9" s="1"/>
  <c r="T13" i="6"/>
  <c r="S13" i="6" s="1"/>
  <c r="T70" i="9"/>
  <c r="S70" i="9" s="1"/>
  <c r="T296" i="6"/>
  <c r="S296" i="6" s="1"/>
  <c r="T352" i="11"/>
  <c r="S352" i="11" s="1"/>
  <c r="T300" i="9"/>
  <c r="S300" i="9" s="1"/>
  <c r="T357" i="6"/>
  <c r="S357" i="6" s="1"/>
  <c r="T167" i="11"/>
  <c r="S167" i="11" s="1"/>
  <c r="T205" i="11"/>
  <c r="S205" i="11" s="1"/>
  <c r="T41" i="6"/>
  <c r="S41" i="6" s="1"/>
  <c r="T305" i="9"/>
  <c r="S305" i="9" s="1"/>
  <c r="T71" i="6"/>
  <c r="S71" i="6" s="1"/>
  <c r="T90" i="9"/>
  <c r="S90" i="9" s="1"/>
  <c r="T337" i="6"/>
  <c r="S337" i="6" s="1"/>
  <c r="T204" i="9"/>
  <c r="S204" i="9" s="1"/>
  <c r="T175" i="11"/>
  <c r="S175" i="11" s="1"/>
  <c r="T347" i="11"/>
  <c r="S347" i="11" s="1"/>
  <c r="T120" i="6"/>
  <c r="S120" i="6" s="1"/>
  <c r="T192" i="6"/>
  <c r="S192" i="6" s="1"/>
  <c r="T311" i="9"/>
  <c r="S311" i="9" s="1"/>
  <c r="T63" i="11"/>
  <c r="S63" i="11" s="1"/>
  <c r="T105" i="6"/>
  <c r="S105" i="6" s="1"/>
  <c r="T366" i="11"/>
  <c r="S366" i="11" s="1"/>
  <c r="T223" i="9"/>
  <c r="S223" i="9" s="1"/>
  <c r="T342" i="6"/>
  <c r="S342" i="6" s="1"/>
  <c r="T313" i="6"/>
  <c r="S313" i="6" s="1"/>
  <c r="T47" i="9"/>
  <c r="S47" i="9" s="1"/>
  <c r="T116" i="9"/>
  <c r="S116" i="9" s="1"/>
  <c r="T327" i="6"/>
  <c r="S327" i="6" s="1"/>
  <c r="T196" i="9"/>
  <c r="S196" i="9" s="1"/>
  <c r="T177" i="6"/>
  <c r="S177" i="6" s="1"/>
  <c r="T198" i="11"/>
  <c r="S198" i="11" s="1"/>
  <c r="T195" i="9"/>
  <c r="S195" i="9" s="1"/>
  <c r="T206" i="11"/>
  <c r="S206" i="11" s="1"/>
  <c r="T202" i="9"/>
  <c r="S202" i="9" s="1"/>
  <c r="T201" i="11"/>
  <c r="S201" i="11" s="1"/>
  <c r="T132" i="9"/>
  <c r="S132" i="9" s="1"/>
  <c r="T257" i="9"/>
  <c r="S257" i="9" s="1"/>
  <c r="T224" i="9"/>
  <c r="S224" i="9" s="1"/>
  <c r="T50" i="9"/>
  <c r="S50" i="9" s="1"/>
  <c r="T174" i="9"/>
  <c r="S174" i="9" s="1"/>
  <c r="T233" i="11"/>
  <c r="S233" i="11" s="1"/>
  <c r="T163" i="11"/>
  <c r="S163" i="11" s="1"/>
  <c r="T236" i="6"/>
  <c r="S236" i="6" s="1"/>
  <c r="T103" i="6"/>
  <c r="S103" i="6" s="1"/>
  <c r="T135" i="6"/>
  <c r="S135" i="6" s="1"/>
  <c r="T90" i="6"/>
  <c r="S90" i="6" s="1"/>
  <c r="T44" i="6"/>
  <c r="S44" i="6" s="1"/>
  <c r="T200" i="11"/>
  <c r="S200" i="11" s="1"/>
  <c r="T139" i="9"/>
  <c r="S139" i="9" s="1"/>
  <c r="T155" i="9"/>
  <c r="S155" i="9" s="1"/>
  <c r="T241" i="6"/>
  <c r="S241" i="6" s="1"/>
  <c r="T253" i="9"/>
  <c r="S253" i="9" s="1"/>
  <c r="T267" i="6"/>
  <c r="S267" i="6" s="1"/>
  <c r="T70" i="6"/>
  <c r="S70" i="6" s="1"/>
  <c r="T143" i="11"/>
  <c r="S143" i="11" s="1"/>
  <c r="T169" i="11"/>
  <c r="S169" i="11" s="1"/>
  <c r="T143" i="9"/>
  <c r="S143" i="9" s="1"/>
  <c r="T88" i="6"/>
  <c r="S88" i="6" s="1"/>
  <c r="T332" i="9"/>
  <c r="S332" i="9" s="1"/>
  <c r="T42" i="9"/>
  <c r="S42" i="9" s="1"/>
  <c r="T83" i="9"/>
  <c r="S83" i="9" s="1"/>
  <c r="T209" i="11"/>
  <c r="S209" i="11" s="1"/>
  <c r="T52" i="11"/>
  <c r="S52" i="11" s="1"/>
  <c r="T325" i="11"/>
  <c r="S325" i="11" s="1"/>
  <c r="T335" i="11"/>
  <c r="S335" i="11" s="1"/>
  <c r="T99" i="6"/>
  <c r="S99" i="6" s="1"/>
  <c r="T173" i="9"/>
  <c r="S173" i="9" s="1"/>
  <c r="T169" i="9"/>
  <c r="S169" i="9" s="1"/>
  <c r="T149" i="9"/>
  <c r="S149" i="9" s="1"/>
  <c r="T145" i="9"/>
  <c r="S145" i="9" s="1"/>
  <c r="T234" i="9"/>
  <c r="S234" i="9" s="1"/>
  <c r="T349" i="11"/>
  <c r="S349" i="11" s="1"/>
  <c r="T230" i="9"/>
  <c r="S230" i="9" s="1"/>
  <c r="T345" i="11"/>
  <c r="S345" i="11" s="1"/>
  <c r="T256" i="11"/>
  <c r="S256" i="11" s="1"/>
  <c r="T361" i="11"/>
  <c r="S361" i="11" s="1"/>
  <c r="T150" i="6"/>
  <c r="S150" i="6" s="1"/>
  <c r="T178" i="11"/>
  <c r="S178" i="11" s="1"/>
  <c r="T12" i="6"/>
  <c r="S12" i="6" s="1"/>
  <c r="T102" i="6"/>
  <c r="S102" i="6" s="1"/>
  <c r="T27" i="9"/>
  <c r="S27" i="9" s="1"/>
  <c r="T176" i="9"/>
  <c r="S176" i="9" s="1"/>
  <c r="T264" i="9"/>
  <c r="S264" i="9" s="1"/>
  <c r="F2561" i="5"/>
  <c r="E2561" i="5" s="1"/>
  <c r="T144" i="9"/>
  <c r="S144" i="9" s="1"/>
  <c r="T313" i="9"/>
  <c r="S313" i="9" s="1"/>
  <c r="T148" i="6"/>
  <c r="S148" i="6" s="1"/>
  <c r="T80" i="9"/>
  <c r="S80" i="9" s="1"/>
  <c r="T59" i="6"/>
  <c r="S59" i="6" s="1"/>
  <c r="T282" i="6"/>
  <c r="S282" i="6" s="1"/>
  <c r="T188" i="9"/>
  <c r="S188" i="9" s="1"/>
  <c r="T147" i="6"/>
  <c r="S147" i="6" s="1"/>
  <c r="T111" i="9"/>
  <c r="S111" i="9" s="1"/>
  <c r="T38" i="11"/>
  <c r="S38" i="11" s="1"/>
  <c r="T87" i="9"/>
  <c r="S87" i="9" s="1"/>
  <c r="T40" i="9"/>
  <c r="S40" i="9" s="1"/>
  <c r="T176" i="11"/>
  <c r="S176" i="11" s="1"/>
  <c r="T319" i="9"/>
  <c r="S319" i="9" s="1"/>
  <c r="T345" i="9"/>
  <c r="S345" i="9" s="1"/>
  <c r="T115" i="6"/>
  <c r="S115" i="6" s="1"/>
  <c r="T288" i="9"/>
  <c r="S288" i="9" s="1"/>
  <c r="T78" i="9"/>
  <c r="S78" i="9" s="1"/>
  <c r="T15" i="11"/>
  <c r="S15" i="11" s="1"/>
  <c r="T190" i="6"/>
  <c r="S190" i="6" s="1"/>
  <c r="F2545" i="5"/>
  <c r="E2545" i="5" s="1"/>
  <c r="T162" i="9"/>
  <c r="S162" i="9" s="1"/>
  <c r="T41" i="11"/>
  <c r="S41" i="11" s="1"/>
  <c r="T37" i="11"/>
  <c r="S37" i="11" s="1"/>
  <c r="T17" i="11"/>
  <c r="S17" i="11" s="1"/>
  <c r="T300" i="6"/>
  <c r="S300" i="6" s="1"/>
  <c r="T356" i="6"/>
  <c r="S356" i="6" s="1"/>
  <c r="T51" i="9"/>
  <c r="S51" i="9" s="1"/>
  <c r="T28" i="9"/>
  <c r="S28" i="9" s="1"/>
  <c r="T118" i="6"/>
  <c r="S118" i="6" s="1"/>
  <c r="T116" i="6"/>
  <c r="S116" i="6" s="1"/>
  <c r="T166" i="9"/>
  <c r="S166" i="9" s="1"/>
  <c r="T79" i="9"/>
  <c r="S79" i="9" s="1"/>
  <c r="T247" i="9"/>
  <c r="S247" i="9" s="1"/>
  <c r="T187" i="9"/>
  <c r="S187" i="9" s="1"/>
  <c r="T211" i="6"/>
  <c r="S211" i="6" s="1"/>
  <c r="T23" i="9"/>
  <c r="S23" i="9" s="1"/>
  <c r="T131" i="9"/>
  <c r="S131" i="9" s="1"/>
  <c r="T267" i="9"/>
  <c r="S267" i="9" s="1"/>
  <c r="T243" i="9"/>
  <c r="S243" i="9" s="1"/>
  <c r="T221" i="6"/>
  <c r="S221" i="6" s="1"/>
  <c r="T145" i="6"/>
  <c r="S145" i="6" s="1"/>
  <c r="T255" i="9"/>
  <c r="S255" i="9" s="1"/>
  <c r="T191" i="9"/>
  <c r="S191" i="9" s="1"/>
  <c r="T217" i="9"/>
  <c r="S217" i="9" s="1"/>
  <c r="T328" i="11"/>
  <c r="S328" i="11" s="1"/>
  <c r="T146" i="6"/>
  <c r="S146" i="6" s="1"/>
  <c r="T262" i="11"/>
  <c r="S262" i="11" s="1"/>
  <c r="T64" i="11"/>
  <c r="S64" i="11" s="1"/>
  <c r="T248" i="6"/>
  <c r="S248" i="6" s="1"/>
  <c r="T242" i="6"/>
  <c r="S242" i="6" s="1"/>
  <c r="T24" i="6"/>
  <c r="S24" i="6" s="1"/>
  <c r="T212" i="6"/>
  <c r="S212" i="6" s="1"/>
  <c r="T282" i="9"/>
  <c r="S282" i="9" s="1"/>
  <c r="T278" i="9"/>
  <c r="S278" i="9" s="1"/>
  <c r="T258" i="9"/>
  <c r="S258" i="9" s="1"/>
  <c r="T254" i="9"/>
  <c r="S254" i="9" s="1"/>
  <c r="T64" i="9"/>
  <c r="S64" i="9" s="1"/>
  <c r="T349" i="9"/>
  <c r="S349" i="9" s="1"/>
  <c r="T172" i="11"/>
  <c r="S172" i="11" s="1"/>
  <c r="T92" i="11"/>
  <c r="S92" i="11" s="1"/>
  <c r="T272" i="9"/>
  <c r="S272" i="9" s="1"/>
  <c r="T278" i="6"/>
  <c r="S278" i="6" s="1"/>
  <c r="T46" i="9"/>
  <c r="S46" i="9" s="1"/>
  <c r="T19" i="9"/>
  <c r="S19" i="9" s="1"/>
  <c r="F2559" i="5"/>
  <c r="E2559" i="5" s="1"/>
  <c r="T170" i="9"/>
  <c r="S170" i="9" s="1"/>
  <c r="T355" i="6"/>
  <c r="S355" i="6" s="1"/>
  <c r="T146" i="9"/>
  <c r="S146" i="9" s="1"/>
  <c r="T274" i="11"/>
  <c r="S274" i="11" s="1"/>
  <c r="T34" i="9"/>
  <c r="S34" i="9" s="1"/>
  <c r="T354" i="9"/>
  <c r="S354" i="9" s="1"/>
  <c r="T66" i="9"/>
  <c r="S66" i="9" s="1"/>
  <c r="T58" i="9"/>
  <c r="S58" i="9" s="1"/>
  <c r="T18" i="9"/>
  <c r="S18" i="9" s="1"/>
  <c r="T10" i="9"/>
  <c r="S10" i="9" s="1"/>
  <c r="T311" i="11"/>
  <c r="S311" i="11" s="1"/>
  <c r="T293" i="9"/>
  <c r="S293" i="9" s="1"/>
  <c r="T23" i="11"/>
  <c r="S23" i="11" s="1"/>
  <c r="T11" i="11"/>
  <c r="S11" i="11" s="1"/>
  <c r="T73" i="11"/>
  <c r="S73" i="11" s="1"/>
  <c r="T49" i="11"/>
  <c r="S49" i="11" s="1"/>
  <c r="T61" i="9"/>
  <c r="S61" i="9" s="1"/>
  <c r="T57" i="9"/>
  <c r="S57" i="9" s="1"/>
  <c r="T37" i="9"/>
  <c r="S37" i="9" s="1"/>
  <c r="T33" i="9"/>
  <c r="S33" i="9" s="1"/>
  <c r="T283" i="11"/>
  <c r="S283" i="11" s="1"/>
  <c r="T337" i="9"/>
  <c r="S337" i="9" s="1"/>
  <c r="T271" i="11"/>
  <c r="S271" i="11" s="1"/>
  <c r="T289" i="9"/>
  <c r="S289" i="9" s="1"/>
  <c r="T45" i="9"/>
  <c r="S45" i="9" s="1"/>
  <c r="T41" i="9"/>
  <c r="S41" i="9" s="1"/>
  <c r="T21" i="9"/>
  <c r="S21" i="9" s="1"/>
  <c r="T17" i="9"/>
  <c r="S17" i="9" s="1"/>
  <c r="T30" i="11"/>
  <c r="S30" i="11" s="1"/>
  <c r="T285" i="11"/>
  <c r="S285" i="11" s="1"/>
  <c r="T355" i="11"/>
  <c r="S355" i="11" s="1"/>
  <c r="T281" i="11"/>
  <c r="S281" i="11" s="1"/>
  <c r="T216" i="11"/>
  <c r="S216" i="11" s="1"/>
  <c r="T261" i="11"/>
  <c r="S261" i="11" s="1"/>
  <c r="T88" i="11"/>
  <c r="S88" i="11" s="1"/>
  <c r="T257" i="11"/>
  <c r="S257" i="11" s="1"/>
  <c r="F2548" i="5"/>
  <c r="E2548" i="5" s="1"/>
  <c r="T359" i="9"/>
  <c r="S359" i="9" s="1"/>
  <c r="T45" i="6"/>
  <c r="S45" i="6" s="1"/>
  <c r="T283" i="6"/>
  <c r="S283" i="6" s="1"/>
  <c r="F2604" i="5"/>
  <c r="E2604" i="5" s="1"/>
  <c r="T60" i="6"/>
  <c r="S60" i="6" s="1"/>
  <c r="T361" i="6"/>
  <c r="S361" i="6" s="1"/>
  <c r="T233" i="9"/>
  <c r="S233" i="9" s="1"/>
  <c r="T340" i="6"/>
  <c r="S340" i="6" s="1"/>
  <c r="T299" i="11"/>
  <c r="S299" i="11" s="1"/>
  <c r="T159" i="9"/>
  <c r="S159" i="9" s="1"/>
  <c r="T164" i="6"/>
  <c r="S164" i="6" s="1"/>
  <c r="T341" i="6"/>
  <c r="S341" i="6" s="1"/>
  <c r="T180" i="9"/>
  <c r="S180" i="9" s="1"/>
  <c r="T142" i="11"/>
  <c r="S142" i="11" s="1"/>
  <c r="T146" i="11"/>
  <c r="S146" i="11" s="1"/>
  <c r="T30" i="9"/>
  <c r="S30" i="9" s="1"/>
  <c r="F2589" i="5"/>
  <c r="E2589" i="5" s="1"/>
  <c r="T210" i="11"/>
  <c r="S210" i="11" s="1"/>
  <c r="T215" i="6"/>
  <c r="S215" i="6" s="1"/>
  <c r="T309" i="6"/>
  <c r="S309" i="6" s="1"/>
  <c r="T91" i="9"/>
  <c r="S91" i="9" s="1"/>
  <c r="T279" i="6"/>
  <c r="S279" i="6" s="1"/>
  <c r="T82" i="11"/>
  <c r="S82" i="11" s="1"/>
  <c r="T281" i="6"/>
  <c r="S281" i="6" s="1"/>
  <c r="T198" i="9"/>
  <c r="S198" i="9" s="1"/>
  <c r="T279" i="9"/>
  <c r="S279" i="9" s="1"/>
  <c r="T55" i="6"/>
  <c r="S55" i="6" s="1"/>
  <c r="T46" i="11"/>
  <c r="S46" i="11" s="1"/>
  <c r="T268" i="9"/>
  <c r="S268" i="9" s="1"/>
  <c r="T206" i="6"/>
  <c r="S206" i="6" s="1"/>
  <c r="T84" i="6"/>
  <c r="S84" i="6" s="1"/>
  <c r="T305" i="6"/>
  <c r="S305" i="6" s="1"/>
  <c r="T273" i="6"/>
  <c r="S273" i="6" s="1"/>
  <c r="T346" i="9"/>
  <c r="S346" i="9" s="1"/>
  <c r="T342" i="9"/>
  <c r="S342" i="9" s="1"/>
  <c r="T322" i="9"/>
  <c r="S322" i="9" s="1"/>
  <c r="T318" i="9"/>
  <c r="S318" i="9" s="1"/>
  <c r="T329" i="9"/>
  <c r="S329" i="9" s="1"/>
  <c r="T306" i="6"/>
  <c r="S306" i="6" s="1"/>
  <c r="T66" i="11"/>
  <c r="S66" i="11" s="1"/>
  <c r="T18" i="11"/>
  <c r="S18" i="11" s="1"/>
  <c r="T116" i="11"/>
  <c r="S116" i="11" s="1"/>
  <c r="T276" i="6"/>
  <c r="S276" i="6" s="1"/>
  <c r="T38" i="9"/>
  <c r="S38" i="9" s="1"/>
  <c r="T15" i="9"/>
  <c r="S15" i="9" s="1"/>
  <c r="T52" i="9"/>
  <c r="S52" i="9" s="1"/>
  <c r="T123" i="9"/>
  <c r="S123" i="9" s="1"/>
  <c r="T247" i="6"/>
  <c r="S247" i="6" s="1"/>
  <c r="T270" i="6"/>
  <c r="S270" i="6" s="1"/>
  <c r="T360" i="11"/>
  <c r="S360" i="11" s="1"/>
  <c r="T138" i="9"/>
  <c r="S138" i="9" s="1"/>
  <c r="T114" i="9"/>
  <c r="S114" i="9" s="1"/>
  <c r="T58" i="6"/>
  <c r="S58" i="6" s="1"/>
  <c r="T85" i="6"/>
  <c r="S85" i="6" s="1"/>
  <c r="T68" i="9"/>
  <c r="S68" i="9" s="1"/>
  <c r="T127" i="9"/>
  <c r="S127" i="9" s="1"/>
  <c r="T343" i="9"/>
  <c r="S343" i="9" s="1"/>
  <c r="T166" i="11"/>
  <c r="S166" i="11" s="1"/>
  <c r="T329" i="6"/>
  <c r="S329" i="6" s="1"/>
  <c r="T119" i="9"/>
  <c r="S119" i="9" s="1"/>
  <c r="T102" i="11"/>
  <c r="S102" i="11" s="1"/>
  <c r="T168" i="9"/>
  <c r="S168" i="9" s="1"/>
  <c r="T120" i="9"/>
  <c r="S120" i="9" s="1"/>
  <c r="T288" i="11"/>
  <c r="S288" i="11" s="1"/>
  <c r="T299" i="6"/>
  <c r="S299" i="6" s="1"/>
  <c r="T280" i="11"/>
  <c r="S280" i="11" s="1"/>
  <c r="T248" i="11"/>
  <c r="S248" i="11" s="1"/>
  <c r="T342" i="11"/>
  <c r="S342" i="11" s="1"/>
  <c r="T310" i="11"/>
  <c r="S310" i="11" s="1"/>
  <c r="T100" i="9"/>
  <c r="S100" i="9" s="1"/>
  <c r="T39" i="6"/>
  <c r="S39" i="6" s="1"/>
  <c r="T259" i="11"/>
  <c r="S259" i="11" s="1"/>
  <c r="T301" i="9"/>
  <c r="S301" i="9" s="1"/>
  <c r="T192" i="11"/>
  <c r="S192" i="11" s="1"/>
  <c r="T114" i="6"/>
  <c r="S114" i="6" s="1"/>
  <c r="T316" i="9"/>
  <c r="S316" i="9" s="1"/>
  <c r="T226" i="11"/>
  <c r="S226" i="11" s="1"/>
  <c r="T275" i="6"/>
  <c r="S275" i="6" s="1"/>
  <c r="T162" i="11"/>
  <c r="S162" i="11" s="1"/>
  <c r="T269" i="6"/>
  <c r="S269" i="6" s="1"/>
  <c r="T108" i="11"/>
  <c r="S108" i="11" s="1"/>
  <c r="T60" i="11"/>
  <c r="S60" i="11" s="1"/>
  <c r="T278" i="11"/>
  <c r="S278" i="11" s="1"/>
  <c r="T213" i="9"/>
  <c r="S213" i="9" s="1"/>
  <c r="T266" i="9"/>
  <c r="S266" i="9" s="1"/>
  <c r="T262" i="9"/>
  <c r="S262" i="9" s="1"/>
  <c r="T242" i="9"/>
  <c r="S242" i="9" s="1"/>
  <c r="T238" i="9"/>
  <c r="S238" i="9" s="1"/>
  <c r="T247" i="11"/>
  <c r="S247" i="11" s="1"/>
  <c r="T208" i="11"/>
  <c r="S208" i="11" s="1"/>
  <c r="T210" i="6"/>
  <c r="S210" i="6" s="1"/>
  <c r="T204" i="6"/>
  <c r="S204" i="6" s="1"/>
  <c r="T246" i="9"/>
  <c r="S246" i="9" s="1"/>
  <c r="T222" i="9"/>
  <c r="S222" i="9" s="1"/>
  <c r="T42" i="11"/>
  <c r="S42" i="11" s="1"/>
  <c r="T26" i="11"/>
  <c r="S26" i="11" s="1"/>
  <c r="T324" i="11"/>
  <c r="S324" i="11" s="1"/>
  <c r="T308" i="11"/>
  <c r="S308" i="11" s="1"/>
  <c r="T219" i="11"/>
  <c r="S219" i="11" s="1"/>
  <c r="T72" i="9"/>
  <c r="S72" i="9" s="1"/>
  <c r="T207" i="11"/>
  <c r="S207" i="11" s="1"/>
  <c r="T24" i="9"/>
  <c r="S24" i="9" s="1"/>
  <c r="T359" i="11"/>
  <c r="S359" i="11" s="1"/>
  <c r="T340" i="11"/>
  <c r="S340" i="11" s="1"/>
  <c r="T260" i="11"/>
  <c r="S260" i="11" s="1"/>
  <c r="T244" i="11"/>
  <c r="S244" i="11" s="1"/>
  <c r="T54" i="11"/>
  <c r="S54" i="11" s="1"/>
  <c r="T221" i="11"/>
  <c r="S221" i="11" s="1"/>
  <c r="T22" i="11"/>
  <c r="S22" i="11" s="1"/>
  <c r="T217" i="11"/>
  <c r="S217" i="11" s="1"/>
  <c r="T197" i="9"/>
  <c r="S197" i="9" s="1"/>
  <c r="T197" i="11"/>
  <c r="S197" i="11" s="1"/>
  <c r="T193" i="9"/>
  <c r="S193" i="9" s="1"/>
  <c r="T193" i="11"/>
  <c r="S193" i="11" s="1"/>
  <c r="T102" i="9"/>
  <c r="S102" i="9" s="1"/>
  <c r="T320" i="9"/>
  <c r="S320" i="9" s="1"/>
  <c r="T176" i="6"/>
  <c r="S176" i="6" s="1"/>
  <c r="T274" i="6"/>
  <c r="S274" i="6" s="1"/>
  <c r="T132" i="6"/>
  <c r="S132" i="6" s="1"/>
  <c r="T260" i="9"/>
  <c r="S260" i="9" s="1"/>
  <c r="T67" i="9"/>
  <c r="S67" i="9" s="1"/>
  <c r="T175" i="6"/>
  <c r="S175" i="6" s="1"/>
  <c r="T244" i="9"/>
  <c r="S244" i="9" s="1"/>
  <c r="T147" i="11"/>
  <c r="S147" i="11" s="1"/>
  <c r="T134" i="6"/>
  <c r="S134" i="6" s="1"/>
  <c r="T223" i="11"/>
  <c r="S223" i="11" s="1"/>
  <c r="T333" i="9"/>
  <c r="S333" i="9" s="1"/>
  <c r="T205" i="6"/>
  <c r="S205" i="6" s="1"/>
  <c r="T10" i="6"/>
  <c r="S10" i="6" s="1"/>
  <c r="T263" i="9"/>
  <c r="S263" i="9" s="1"/>
  <c r="T199" i="11"/>
  <c r="S199" i="11" s="1"/>
  <c r="T133" i="6"/>
  <c r="S133" i="6" s="1"/>
  <c r="T328" i="9"/>
  <c r="S328" i="9" s="1"/>
  <c r="T158" i="9"/>
  <c r="S158" i="9" s="1"/>
  <c r="T162" i="6"/>
  <c r="S162" i="6" s="1"/>
  <c r="T183" i="9"/>
  <c r="S183" i="9" s="1"/>
  <c r="T264" i="11"/>
  <c r="S264" i="11" s="1"/>
  <c r="T277" i="9"/>
  <c r="S277" i="9" s="1"/>
  <c r="T229" i="9"/>
  <c r="S229" i="9" s="1"/>
  <c r="T273" i="9"/>
  <c r="S273" i="9" s="1"/>
  <c r="T280" i="6"/>
  <c r="S280" i="6" s="1"/>
  <c r="T218" i="9"/>
  <c r="S218" i="9" s="1"/>
  <c r="T363" i="11"/>
  <c r="S363" i="11" s="1"/>
  <c r="T286" i="11"/>
  <c r="S286" i="11" s="1"/>
  <c r="T254" i="11"/>
  <c r="S254" i="11" s="1"/>
  <c r="T271" i="9"/>
  <c r="S271" i="9" s="1"/>
  <c r="T249" i="9"/>
  <c r="S249" i="9" s="1"/>
  <c r="T323" i="11"/>
  <c r="S323" i="11" s="1"/>
  <c r="T300" i="11"/>
  <c r="S300" i="11" s="1"/>
  <c r="T251" i="6"/>
  <c r="S251" i="6" s="1"/>
  <c r="T54" i="6"/>
  <c r="S54" i="6" s="1"/>
  <c r="T312" i="9"/>
  <c r="S312" i="9" s="1"/>
  <c r="T250" i="6"/>
  <c r="S250" i="6" s="1"/>
  <c r="T126" i="9"/>
  <c r="S126" i="9" s="1"/>
  <c r="T59" i="9"/>
  <c r="S59" i="9" s="1"/>
  <c r="T128" i="9"/>
  <c r="S128" i="9" s="1"/>
  <c r="T237" i="6"/>
  <c r="S237" i="6" s="1"/>
  <c r="T252" i="11"/>
  <c r="S252" i="11" s="1"/>
  <c r="T204" i="11"/>
  <c r="S204" i="11" s="1"/>
  <c r="T44" i="11"/>
  <c r="S44" i="11" s="1"/>
  <c r="T130" i="6"/>
  <c r="S130" i="6" s="1"/>
  <c r="T134" i="9"/>
  <c r="S134" i="9" s="1"/>
  <c r="T63" i="9"/>
  <c r="S63" i="9" s="1"/>
  <c r="T358" i="11"/>
  <c r="S358" i="11" s="1"/>
  <c r="T171" i="9"/>
  <c r="S171" i="9" s="1"/>
  <c r="T174" i="6"/>
  <c r="S174" i="6" s="1"/>
  <c r="T322" i="11"/>
  <c r="S322" i="11" s="1"/>
  <c r="T99" i="9"/>
  <c r="S99" i="9" s="1"/>
  <c r="T16" i="11"/>
  <c r="S16" i="11" s="1"/>
  <c r="T172" i="9"/>
  <c r="S172" i="9" s="1"/>
  <c r="T60" i="9"/>
  <c r="S60" i="9" s="1"/>
  <c r="T325" i="9"/>
  <c r="S325" i="9" s="1"/>
  <c r="T141" i="9"/>
  <c r="S141" i="9" s="1"/>
  <c r="T137" i="9"/>
  <c r="S137" i="9" s="1"/>
  <c r="T117" i="9"/>
  <c r="S117" i="9" s="1"/>
  <c r="T113" i="9"/>
  <c r="S113" i="9" s="1"/>
  <c r="T22" i="9"/>
  <c r="S22" i="9" s="1"/>
  <c r="T20" i="9"/>
  <c r="S20" i="9" s="1"/>
  <c r="T95" i="11"/>
  <c r="S95" i="11" s="1"/>
  <c r="T336" i="11"/>
  <c r="S336" i="11" s="1"/>
  <c r="T296" i="11"/>
  <c r="S296" i="11" s="1"/>
  <c r="T245" i="6"/>
  <c r="S245" i="6" s="1"/>
  <c r="T252" i="9"/>
  <c r="S252" i="9" s="1"/>
  <c r="T316" i="11"/>
  <c r="S316" i="11" s="1"/>
  <c r="T339" i="6"/>
  <c r="S339" i="6" s="1"/>
  <c r="T268" i="11"/>
  <c r="S268" i="11" s="1"/>
  <c r="T200" i="9"/>
  <c r="S200" i="9" s="1"/>
  <c r="T251" i="11"/>
  <c r="S251" i="11" s="1"/>
  <c r="T239" i="11"/>
  <c r="S239" i="11" s="1"/>
  <c r="T282" i="11"/>
  <c r="S282" i="11" s="1"/>
  <c r="T170" i="11"/>
  <c r="S170" i="11" s="1"/>
  <c r="T56" i="11"/>
  <c r="S56" i="11" s="1"/>
  <c r="T24" i="11"/>
  <c r="S24" i="11" s="1"/>
  <c r="T214" i="11"/>
  <c r="S214" i="11" s="1"/>
  <c r="T86" i="11"/>
  <c r="S86" i="11" s="1"/>
  <c r="T171" i="11"/>
  <c r="S171" i="11" s="1"/>
  <c r="T339" i="9"/>
  <c r="S339" i="9" s="1"/>
  <c r="T309" i="9"/>
  <c r="S309" i="9" s="1"/>
  <c r="T261" i="9"/>
  <c r="S261" i="9" s="1"/>
  <c r="T105" i="9"/>
  <c r="S105" i="9" s="1"/>
  <c r="T81" i="9"/>
  <c r="S81" i="9" s="1"/>
  <c r="T317" i="11"/>
  <c r="S317" i="11" s="1"/>
  <c r="T313" i="11"/>
  <c r="S313" i="11" s="1"/>
  <c r="T293" i="11"/>
  <c r="S293" i="11" s="1"/>
  <c r="T289" i="11"/>
  <c r="S289" i="11" s="1"/>
  <c r="T131" i="11"/>
  <c r="S131" i="11" s="1"/>
  <c r="T283" i="9"/>
  <c r="S283" i="9" s="1"/>
  <c r="T107" i="11"/>
  <c r="S107" i="11" s="1"/>
  <c r="T259" i="9"/>
  <c r="S259" i="9" s="1"/>
  <c r="T301" i="11"/>
  <c r="S301" i="11" s="1"/>
  <c r="T297" i="11"/>
  <c r="S297" i="11" s="1"/>
  <c r="T277" i="11"/>
  <c r="S277" i="11" s="1"/>
  <c r="T273" i="11"/>
  <c r="S273" i="11" s="1"/>
  <c r="T157" i="9"/>
  <c r="S157" i="9" s="1"/>
  <c r="T133" i="11"/>
  <c r="S133" i="11" s="1"/>
  <c r="T153" i="9"/>
  <c r="S153" i="9" s="1"/>
  <c r="T129" i="11"/>
  <c r="S129" i="11" s="1"/>
  <c r="T133" i="9"/>
  <c r="S133" i="9" s="1"/>
  <c r="T97" i="11"/>
  <c r="S97" i="11" s="1"/>
  <c r="T129" i="9"/>
  <c r="S129" i="9" s="1"/>
  <c r="T93" i="11"/>
  <c r="S93" i="11" s="1"/>
  <c r="T216" i="6"/>
  <c r="S216" i="6" s="1"/>
  <c r="T163" i="6"/>
  <c r="S163" i="6" s="1"/>
  <c r="T356" i="11"/>
  <c r="S356" i="11" s="1"/>
  <c r="T308" i="9"/>
  <c r="S308" i="9" s="1"/>
  <c r="T264" i="6"/>
  <c r="S264" i="6" s="1"/>
  <c r="T55" i="9"/>
  <c r="S55" i="9" s="1"/>
  <c r="T163" i="9"/>
  <c r="S163" i="9" s="1"/>
  <c r="T331" i="9"/>
  <c r="S331" i="9" s="1"/>
  <c r="T307" i="9"/>
  <c r="S307" i="9" s="1"/>
  <c r="T251" i="9"/>
  <c r="S251" i="9" s="1"/>
  <c r="T238" i="6"/>
  <c r="S238" i="6" s="1"/>
  <c r="T205" i="9"/>
  <c r="S205" i="9" s="1"/>
  <c r="T201" i="9"/>
  <c r="S201" i="9" s="1"/>
  <c r="T181" i="9"/>
  <c r="S181" i="9" s="1"/>
  <c r="T177" i="9"/>
  <c r="S177" i="9" s="1"/>
  <c r="T150" i="9"/>
  <c r="S150" i="9" s="1"/>
  <c r="T231" i="9"/>
  <c r="S231" i="9" s="1"/>
  <c r="T195" i="11"/>
  <c r="S195" i="11" s="1"/>
  <c r="T287" i="11"/>
  <c r="S287" i="11" s="1"/>
  <c r="T73" i="6"/>
  <c r="S73" i="6" s="1"/>
  <c r="T243" i="6"/>
  <c r="S243" i="6" s="1"/>
  <c r="T248" i="9"/>
  <c r="S248" i="9" s="1"/>
  <c r="T266" i="6"/>
  <c r="S266" i="6" s="1"/>
  <c r="T48" i="11"/>
  <c r="S48" i="11" s="1"/>
  <c r="T338" i="11"/>
  <c r="S338" i="11" s="1"/>
  <c r="T164" i="9"/>
  <c r="S164" i="9" s="1"/>
  <c r="T48" i="9"/>
  <c r="S48" i="9" s="1"/>
  <c r="T275" i="11"/>
  <c r="S275" i="11" s="1"/>
  <c r="T263" i="11"/>
  <c r="S263" i="11" s="1"/>
  <c r="T235" i="11"/>
  <c r="S235" i="11" s="1"/>
  <c r="T357" i="9"/>
  <c r="S357" i="9" s="1"/>
  <c r="T268" i="6"/>
  <c r="S268" i="6" s="1"/>
  <c r="T304" i="11"/>
  <c r="S304" i="11" s="1"/>
  <c r="T354" i="11"/>
  <c r="S354" i="11" s="1"/>
  <c r="T96" i="11"/>
  <c r="S96" i="11" s="1"/>
  <c r="T107" i="9"/>
  <c r="S107" i="9" s="1"/>
  <c r="T69" i="6"/>
  <c r="S69" i="6" s="1"/>
  <c r="T209" i="6"/>
  <c r="S209" i="6" s="1"/>
  <c r="T290" i="11"/>
  <c r="S290" i="11" s="1"/>
  <c r="T242" i="11"/>
  <c r="S242" i="11" s="1"/>
  <c r="T98" i="11"/>
  <c r="S98" i="11" s="1"/>
  <c r="T50" i="11"/>
  <c r="S50" i="11" s="1"/>
  <c r="T225" i="9"/>
  <c r="S225" i="9" s="1"/>
  <c r="T13" i="9"/>
  <c r="S13" i="9" s="1"/>
  <c r="T9" i="9"/>
  <c r="S9" i="9" s="1"/>
  <c r="T314" i="11"/>
  <c r="S314" i="11" s="1"/>
  <c r="T298" i="11"/>
  <c r="S298" i="11" s="1"/>
  <c r="T240" i="9"/>
  <c r="S240" i="9" s="1"/>
  <c r="T348" i="9"/>
  <c r="S348" i="9" s="1"/>
  <c r="T336" i="6"/>
  <c r="S336" i="6" s="1"/>
  <c r="T335" i="9"/>
  <c r="S335" i="9" s="1"/>
  <c r="T134" i="11"/>
  <c r="S134" i="11" s="1"/>
  <c r="T221" i="9"/>
  <c r="S221" i="9" s="1"/>
  <c r="T270" i="11"/>
  <c r="S270" i="11" s="1"/>
  <c r="T12" i="11"/>
  <c r="S12" i="11" s="1"/>
  <c r="T240" i="6"/>
  <c r="S240" i="6" s="1"/>
  <c r="T343" i="11"/>
  <c r="S343" i="11" s="1"/>
  <c r="T234" i="6"/>
  <c r="S234" i="6" s="1"/>
  <c r="T87" i="11"/>
  <c r="S87" i="11" s="1"/>
  <c r="T75" i="11"/>
  <c r="S75" i="11" s="1"/>
  <c r="T237" i="11"/>
  <c r="S237" i="11" s="1"/>
  <c r="T213" i="11"/>
  <c r="S213" i="11" s="1"/>
  <c r="T125" i="9"/>
  <c r="S125" i="9" s="1"/>
  <c r="T121" i="9"/>
  <c r="S121" i="9" s="1"/>
  <c r="T101" i="9"/>
  <c r="S101" i="9" s="1"/>
  <c r="T97" i="9"/>
  <c r="S97" i="9" s="1"/>
  <c r="T83" i="11"/>
  <c r="S83" i="11" s="1"/>
  <c r="T272" i="11"/>
  <c r="S272" i="11" s="1"/>
  <c r="T347" i="9"/>
  <c r="S347" i="9" s="1"/>
  <c r="T323" i="9"/>
  <c r="S323" i="9" s="1"/>
  <c r="T36" i="11"/>
  <c r="S36" i="11" s="1"/>
  <c r="T337" i="11"/>
  <c r="S337" i="11" s="1"/>
  <c r="T189" i="11"/>
  <c r="S189" i="11" s="1"/>
  <c r="T173" i="11"/>
  <c r="S173" i="11" s="1"/>
  <c r="T141" i="11"/>
  <c r="S141" i="11" s="1"/>
  <c r="T137" i="11"/>
  <c r="S137" i="11" s="1"/>
  <c r="T55" i="11"/>
  <c r="S55" i="11" s="1"/>
  <c r="T124" i="9"/>
  <c r="S124" i="9" s="1"/>
  <c r="T43" i="11"/>
  <c r="S43" i="11" s="1"/>
  <c r="T76" i="9"/>
  <c r="S76" i="9" s="1"/>
  <c r="T161" i="11"/>
  <c r="S161" i="11" s="1"/>
  <c r="T145" i="11"/>
  <c r="S145" i="11" s="1"/>
  <c r="T113" i="11"/>
  <c r="S113" i="11" s="1"/>
  <c r="T109" i="11"/>
  <c r="S109" i="11" s="1"/>
  <c r="T93" i="9"/>
  <c r="S93" i="9" s="1"/>
  <c r="T57" i="11"/>
  <c r="S57" i="11" s="1"/>
  <c r="T89" i="9"/>
  <c r="S89" i="9" s="1"/>
  <c r="T53" i="11"/>
  <c r="S53" i="11" s="1"/>
  <c r="T69" i="9"/>
  <c r="S69" i="9" s="1"/>
  <c r="T33" i="11"/>
  <c r="S33" i="11" s="1"/>
  <c r="T65" i="9"/>
  <c r="S65" i="9" s="1"/>
  <c r="T29" i="11"/>
  <c r="S29" i="11" s="1"/>
  <c r="T77" i="9"/>
  <c r="S77" i="9" s="1"/>
  <c r="T73" i="9"/>
  <c r="S73" i="9" s="1"/>
  <c r="T53" i="9"/>
  <c r="S53" i="9" s="1"/>
  <c r="T304" i="9"/>
  <c r="S304" i="9" s="1"/>
  <c r="T110" i="9"/>
  <c r="S110" i="9" s="1"/>
  <c r="T135" i="11"/>
  <c r="S135" i="11" s="1"/>
  <c r="T238" i="11"/>
  <c r="S238" i="11" s="1"/>
  <c r="T71" i="11"/>
  <c r="S71" i="11" s="1"/>
  <c r="T335" i="6"/>
  <c r="S335" i="6" s="1"/>
  <c r="T285" i="9"/>
  <c r="S285" i="9" s="1"/>
  <c r="T76" i="11"/>
  <c r="S76" i="11" s="1"/>
  <c r="T28" i="11"/>
  <c r="S28" i="11" s="1"/>
  <c r="T9" i="6"/>
  <c r="S9" i="6" s="1"/>
  <c r="T228" i="11"/>
  <c r="S228" i="11" s="1"/>
  <c r="T212" i="11"/>
  <c r="S212" i="11" s="1"/>
  <c r="T84" i="11"/>
  <c r="S84" i="11" s="1"/>
  <c r="T68" i="11"/>
  <c r="S68" i="11" s="1"/>
  <c r="T40" i="11"/>
  <c r="S40" i="11" s="1"/>
  <c r="T220" i="9"/>
  <c r="S220" i="9" s="1"/>
  <c r="T301" i="6"/>
  <c r="S301" i="6" s="1"/>
  <c r="T144" i="11"/>
  <c r="S144" i="11" s="1"/>
  <c r="T167" i="9"/>
  <c r="S167" i="9" s="1"/>
  <c r="T112" i="9"/>
  <c r="S112" i="9" s="1"/>
  <c r="T136" i="11"/>
  <c r="S136" i="11" s="1"/>
  <c r="T291" i="11"/>
  <c r="S291" i="11" s="1"/>
  <c r="T208" i="9"/>
  <c r="S208" i="9" s="1"/>
  <c r="T279" i="11"/>
  <c r="S279" i="11" s="1"/>
  <c r="T321" i="9"/>
  <c r="S321" i="9" s="1"/>
  <c r="T332" i="6"/>
  <c r="S332" i="6" s="1"/>
  <c r="T326" i="6"/>
  <c r="S326" i="6" s="1"/>
  <c r="T26" i="9"/>
  <c r="S26" i="9" s="1"/>
  <c r="T350" i="9"/>
  <c r="S350" i="9" s="1"/>
  <c r="T346" i="11"/>
  <c r="S346" i="11" s="1"/>
  <c r="T330" i="11"/>
  <c r="S330" i="11" s="1"/>
  <c r="T250" i="11"/>
  <c r="S250" i="11" s="1"/>
  <c r="T234" i="11"/>
  <c r="S234" i="11" s="1"/>
  <c r="T19" i="11"/>
  <c r="S19" i="11" s="1"/>
  <c r="T210" i="9"/>
  <c r="S210" i="9" s="1"/>
  <c r="T224" i="11"/>
  <c r="S224" i="11" s="1"/>
  <c r="T194" i="9"/>
  <c r="S194" i="9" s="1"/>
  <c r="T69" i="11"/>
  <c r="S69" i="11" s="1"/>
  <c r="T45" i="11"/>
  <c r="S45" i="11" s="1"/>
  <c r="T25" i="11"/>
  <c r="S25" i="11" s="1"/>
  <c r="T21" i="11"/>
  <c r="S21" i="11" s="1"/>
  <c r="T154" i="9"/>
  <c r="S154" i="9" s="1"/>
  <c r="T249" i="6"/>
  <c r="S249" i="6" s="1"/>
  <c r="T130" i="9"/>
  <c r="S130" i="9" s="1"/>
  <c r="T9" i="11"/>
  <c r="S9" i="11" s="1"/>
  <c r="T106" i="9"/>
  <c r="S106" i="9" s="1"/>
  <c r="T13" i="11"/>
  <c r="S13" i="11" s="1"/>
  <c r="T29" i="9"/>
  <c r="S29" i="9" s="1"/>
  <c r="F2544" i="5"/>
  <c r="E2544" i="5" s="1"/>
  <c r="T25" i="9"/>
  <c r="S25" i="9" s="1"/>
  <c r="T82" i="9"/>
  <c r="S82" i="9" s="1"/>
  <c r="T365" i="11"/>
  <c r="S365" i="11" s="1"/>
  <c r="T74" i="9"/>
  <c r="S74" i="9" s="1"/>
  <c r="T357" i="11"/>
  <c r="S357" i="11" s="1"/>
  <c r="T122" i="9"/>
  <c r="S122" i="9" s="1"/>
  <c r="T49" i="9"/>
  <c r="S49" i="9" s="1"/>
  <c r="T31" i="11"/>
  <c r="S31" i="11" s="1"/>
  <c r="T192" i="9"/>
  <c r="S192" i="9" s="1"/>
  <c r="T292" i="9"/>
  <c r="S292" i="9" s="1"/>
  <c r="T117" i="6"/>
  <c r="S117" i="6" s="1"/>
  <c r="T84" i="9"/>
  <c r="S84" i="9" s="1"/>
  <c r="T99" i="11"/>
  <c r="S99" i="11" s="1"/>
  <c r="T296" i="9"/>
  <c r="S296" i="9" s="1"/>
  <c r="T43" i="9"/>
  <c r="S43" i="9" s="1"/>
  <c r="T319" i="11"/>
  <c r="S319" i="11" s="1"/>
  <c r="T193" i="6"/>
  <c r="S193" i="6" s="1"/>
  <c r="F2590" i="5"/>
  <c r="E2590" i="5" s="1"/>
  <c r="T59" i="11"/>
  <c r="S59" i="11" s="1"/>
  <c r="T294" i="6"/>
  <c r="S294" i="6" s="1"/>
  <c r="T339" i="11"/>
  <c r="S339" i="11" s="1"/>
  <c r="T189" i="6"/>
  <c r="S189" i="6" s="1"/>
  <c r="T252" i="6"/>
  <c r="S252" i="6" s="1"/>
  <c r="T280" i="9"/>
  <c r="S280" i="9" s="1"/>
  <c r="T160" i="6"/>
  <c r="S160" i="6" s="1"/>
  <c r="T35" i="11"/>
  <c r="S35" i="11" s="1"/>
  <c r="T232" i="11"/>
  <c r="S232" i="11" s="1"/>
  <c r="T74" i="6"/>
  <c r="S74" i="6" s="1"/>
  <c r="T222" i="6"/>
  <c r="S222" i="6" s="1"/>
  <c r="T344" i="9"/>
  <c r="S344" i="9" s="1"/>
  <c r="T190" i="9"/>
  <c r="S190" i="9" s="1"/>
  <c r="T237" i="9"/>
  <c r="S237" i="9" s="1"/>
  <c r="T130" i="11"/>
  <c r="S130" i="11" s="1"/>
  <c r="T348" i="11"/>
  <c r="S348" i="11" s="1"/>
  <c r="T359" i="6"/>
  <c r="S359" i="6" s="1"/>
  <c r="T95" i="9"/>
  <c r="S95" i="9" s="1"/>
  <c r="T203" i="9"/>
  <c r="S203" i="9" s="1"/>
  <c r="T265" i="9"/>
  <c r="S265" i="9" s="1"/>
  <c r="T298" i="6"/>
  <c r="S298" i="6" s="1"/>
  <c r="T355" i="9"/>
  <c r="S355" i="9" s="1"/>
  <c r="T332" i="11"/>
  <c r="S332" i="11" s="1"/>
  <c r="T220" i="11"/>
  <c r="S220" i="11" s="1"/>
  <c r="T140" i="11"/>
  <c r="S140" i="11" s="1"/>
  <c r="T88" i="9"/>
  <c r="S88" i="9" s="1"/>
  <c r="T106" i="11"/>
  <c r="S106" i="11" s="1"/>
  <c r="T90" i="11"/>
  <c r="S90" i="11" s="1"/>
  <c r="T10" i="11"/>
  <c r="S10" i="11" s="1"/>
  <c r="T367" i="11"/>
  <c r="S367" i="11" s="1"/>
  <c r="T174" i="11"/>
  <c r="S174" i="11" s="1"/>
  <c r="T284" i="9"/>
  <c r="S284" i="9" s="1"/>
  <c r="T214" i="6"/>
  <c r="S214" i="6" s="1"/>
  <c r="T43" i="6"/>
  <c r="S43" i="6" s="1"/>
  <c r="T56" i="6"/>
  <c r="S56" i="6" s="1"/>
  <c r="T96" i="9"/>
  <c r="S96" i="9" s="1"/>
  <c r="T104" i="11"/>
  <c r="S104" i="11" s="1"/>
  <c r="T129" i="6"/>
  <c r="S129" i="6" s="1"/>
  <c r="T228" i="9"/>
  <c r="S228" i="9" s="1"/>
  <c r="T87" i="6"/>
  <c r="S87" i="6" s="1"/>
  <c r="T256" i="9"/>
  <c r="S256" i="9" s="1"/>
  <c r="T14" i="9"/>
  <c r="S14" i="9" s="1"/>
  <c r="T310" i="6"/>
  <c r="S310" i="6" s="1"/>
  <c r="T338" i="6"/>
  <c r="S338" i="6" s="1"/>
  <c r="T324" i="6"/>
  <c r="S324" i="6" s="1"/>
  <c r="T360" i="6"/>
  <c r="S360" i="6" s="1"/>
  <c r="T235" i="6"/>
  <c r="S235" i="6" s="1"/>
  <c r="T232" i="9"/>
  <c r="S232" i="9" s="1"/>
  <c r="T213" i="6"/>
  <c r="S213" i="6" s="1"/>
  <c r="T340" i="9"/>
  <c r="S340" i="9" s="1"/>
  <c r="T86" i="6"/>
  <c r="S86" i="6" s="1"/>
  <c r="T36" i="9"/>
  <c r="S36" i="9" s="1"/>
  <c r="T327" i="9"/>
  <c r="S327" i="9" s="1"/>
  <c r="T243" i="11"/>
  <c r="S243" i="11" s="1"/>
  <c r="T231" i="11"/>
  <c r="S231" i="11" s="1"/>
  <c r="T203" i="11"/>
  <c r="S203" i="11" s="1"/>
  <c r="T191" i="11"/>
  <c r="S191" i="11" s="1"/>
  <c r="T227" i="9"/>
  <c r="S227" i="9" s="1"/>
  <c r="T269" i="11"/>
  <c r="S269" i="11" s="1"/>
  <c r="T265" i="11"/>
  <c r="S265" i="11" s="1"/>
  <c r="T245" i="11"/>
  <c r="S245" i="11" s="1"/>
  <c r="T241" i="11"/>
  <c r="S241" i="11" s="1"/>
  <c r="T135" i="9"/>
  <c r="S135" i="9" s="1"/>
  <c r="T230" i="11"/>
  <c r="S230" i="11" s="1"/>
  <c r="T241" i="9"/>
  <c r="S241" i="9" s="1"/>
  <c r="T214" i="9"/>
  <c r="S214" i="9" s="1"/>
  <c r="T103" i="9"/>
  <c r="S103" i="9" s="1"/>
  <c r="T295" i="9"/>
  <c r="S295" i="9" s="1"/>
  <c r="T211" i="9"/>
  <c r="S211" i="9" s="1"/>
  <c r="T227" i="11"/>
  <c r="S227" i="11" s="1"/>
  <c r="T104" i="9"/>
  <c r="S104" i="9" s="1"/>
  <c r="T215" i="11"/>
  <c r="S215" i="11" s="1"/>
  <c r="T56" i="9"/>
  <c r="S56" i="9" s="1"/>
  <c r="T297" i="6"/>
  <c r="S297" i="6" s="1"/>
  <c r="T246" i="6"/>
  <c r="S246" i="6" s="1"/>
  <c r="T246" i="11"/>
  <c r="S246" i="11" s="1"/>
  <c r="T209" i="9"/>
  <c r="S209" i="9" s="1"/>
  <c r="T132" i="11"/>
  <c r="S132" i="11" s="1"/>
  <c r="T100" i="11"/>
  <c r="S100" i="11" s="1"/>
  <c r="T20" i="11"/>
  <c r="S20" i="11" s="1"/>
  <c r="T353" i="11"/>
  <c r="S353" i="11" s="1"/>
  <c r="T330" i="6"/>
  <c r="S330" i="6" s="1"/>
  <c r="T34" i="11"/>
  <c r="S34" i="11" s="1"/>
  <c r="T362" i="11"/>
  <c r="S362" i="11" s="1"/>
  <c r="T250" i="9"/>
  <c r="S250" i="9" s="1"/>
  <c r="T226" i="9"/>
  <c r="S226" i="9" s="1"/>
  <c r="T330" i="9"/>
  <c r="S330" i="9" s="1"/>
  <c r="T326" i="9"/>
  <c r="S326" i="9" s="1"/>
  <c r="T306" i="9"/>
  <c r="S306" i="9" s="1"/>
  <c r="T302" i="9"/>
  <c r="S302" i="9" s="1"/>
  <c r="T194" i="11"/>
  <c r="S194" i="11" s="1"/>
  <c r="T271" i="6"/>
  <c r="S271" i="6" s="1"/>
  <c r="T114" i="11"/>
  <c r="S114" i="11" s="1"/>
  <c r="T265" i="6"/>
  <c r="S265" i="6" s="1"/>
  <c r="T314" i="9"/>
  <c r="S314" i="9" s="1"/>
  <c r="T310" i="9"/>
  <c r="S310" i="9" s="1"/>
  <c r="T290" i="9"/>
  <c r="S290" i="9" s="1"/>
  <c r="T286" i="9"/>
  <c r="S286" i="9" s="1"/>
  <c r="T240" i="11"/>
  <c r="S240" i="11" s="1"/>
  <c r="T218" i="11"/>
  <c r="S218" i="11" s="1"/>
  <c r="T112" i="11"/>
  <c r="S112" i="11" s="1"/>
  <c r="T202" i="11"/>
  <c r="S202" i="11" s="1"/>
  <c r="T338" i="9"/>
  <c r="S338" i="9" s="1"/>
  <c r="T74" i="11"/>
  <c r="S74" i="11" s="1"/>
  <c r="T334" i="9"/>
  <c r="S334" i="9" s="1"/>
  <c r="T58" i="11"/>
  <c r="S58" i="11" s="1"/>
  <c r="F2560" i="5"/>
  <c r="E2560" i="5" s="1"/>
  <c r="T358" i="6"/>
  <c r="S358" i="6" s="1"/>
  <c r="T54" i="9"/>
  <c r="S54" i="9" s="1"/>
  <c r="T111" i="11"/>
  <c r="S111" i="11" s="1"/>
  <c r="T220" i="6"/>
  <c r="S220" i="6" s="1"/>
  <c r="T94" i="9"/>
  <c r="S94" i="9" s="1"/>
  <c r="T160" i="11"/>
  <c r="S160" i="11" s="1"/>
  <c r="T331" i="11"/>
  <c r="S331" i="11" s="1"/>
  <c r="T362" i="6"/>
  <c r="S362" i="6" s="1"/>
  <c r="T253" i="6"/>
  <c r="S253" i="6" s="1"/>
  <c r="F2547" i="5"/>
  <c r="E2547" i="5" s="1"/>
  <c r="T223" i="6"/>
  <c r="S223" i="6" s="1"/>
  <c r="T75" i="6"/>
  <c r="S75" i="6" s="1"/>
  <c r="T29" i="6"/>
  <c r="S29" i="6" s="1"/>
  <c r="T104" i="6"/>
  <c r="S104" i="6" s="1"/>
  <c r="T311" i="6"/>
  <c r="S311" i="6" s="1"/>
  <c r="T62" i="9"/>
  <c r="S62" i="9" s="1"/>
  <c r="T159" i="6"/>
  <c r="S159" i="6" s="1"/>
  <c r="T160" i="9"/>
  <c r="S160" i="9" s="1"/>
  <c r="T312" i="6"/>
  <c r="S312" i="6" s="1"/>
  <c r="T315" i="9"/>
  <c r="S315" i="9" s="1"/>
  <c r="T175" i="9"/>
  <c r="S175" i="9" s="1"/>
  <c r="T303" i="9"/>
  <c r="S303" i="9" s="1"/>
  <c r="T44" i="9"/>
  <c r="S44" i="9" s="1"/>
  <c r="T31" i="9"/>
  <c r="S31" i="9" s="1"/>
  <c r="T358" i="9"/>
  <c r="S358" i="9" s="1"/>
  <c r="T117" i="11"/>
  <c r="S117" i="11" s="1"/>
  <c r="F2546" i="5"/>
  <c r="E2546" i="5" s="1"/>
  <c r="T216" i="9"/>
  <c r="S216" i="9" s="1"/>
  <c r="T324" i="9"/>
  <c r="S324" i="9" s="1"/>
  <c r="T182" i="9"/>
  <c r="S182" i="9" s="1"/>
  <c r="T211" i="11"/>
  <c r="S211" i="11" s="1"/>
  <c r="T159" i="11"/>
  <c r="S159" i="11" s="1"/>
  <c r="T207" i="6"/>
  <c r="S207" i="6" s="1"/>
  <c r="T333" i="6"/>
  <c r="S333" i="6" s="1"/>
  <c r="T75" i="9"/>
  <c r="S75" i="9" s="1"/>
  <c r="T239" i="9"/>
  <c r="S239" i="9" s="1"/>
  <c r="T80" i="11"/>
  <c r="S80" i="11" s="1"/>
  <c r="T307" i="11"/>
  <c r="S307" i="11" s="1"/>
  <c r="T295" i="11"/>
  <c r="S295" i="11" s="1"/>
  <c r="T267" i="11"/>
  <c r="S267" i="11" s="1"/>
  <c r="T255" i="11"/>
  <c r="S255" i="11" s="1"/>
  <c r="T291" i="9"/>
  <c r="S291" i="9" s="1"/>
  <c r="T333" i="11"/>
  <c r="S333" i="11" s="1"/>
  <c r="T329" i="11"/>
  <c r="S329" i="11" s="1"/>
  <c r="T309" i="11"/>
  <c r="S309" i="11" s="1"/>
  <c r="T305" i="11"/>
  <c r="S305" i="11" s="1"/>
  <c r="T199" i="9"/>
  <c r="S199" i="9" s="1"/>
  <c r="T14" i="11"/>
  <c r="S14" i="11" s="1"/>
  <c r="T341" i="9"/>
  <c r="S341" i="9" s="1"/>
  <c r="T11" i="6"/>
  <c r="S11" i="6" s="1"/>
  <c r="T131" i="6"/>
  <c r="S131" i="6" s="1"/>
  <c r="T287" i="9"/>
  <c r="S287" i="9" s="1"/>
  <c r="T207" i="9"/>
  <c r="S207" i="9" s="1"/>
  <c r="T281" i="9"/>
  <c r="S281" i="9" s="1"/>
  <c r="T78" i="11"/>
  <c r="S78" i="11" s="1"/>
  <c r="T72" i="6"/>
  <c r="S72" i="6" s="1"/>
  <c r="T168" i="11"/>
  <c r="S168" i="11" s="1"/>
  <c r="T236" i="9"/>
  <c r="S236" i="9" s="1"/>
  <c r="T354" i="6"/>
  <c r="S354" i="6" s="1"/>
  <c r="T303" i="6"/>
  <c r="S303" i="6" s="1"/>
  <c r="T244" i="6"/>
  <c r="S244" i="6" s="1"/>
  <c r="T297" i="9"/>
  <c r="S297" i="9" s="1"/>
  <c r="T110" i="11"/>
  <c r="S110" i="11" s="1"/>
  <c r="T302" i="6"/>
  <c r="S302" i="6" s="1"/>
  <c r="T276" i="9"/>
  <c r="S276" i="9" s="1"/>
  <c r="T161" i="6"/>
  <c r="S161" i="6" s="1"/>
  <c r="T352" i="9"/>
  <c r="S352" i="9" s="1"/>
  <c r="T206" i="9"/>
  <c r="S206" i="9" s="1"/>
  <c r="T79" i="11"/>
  <c r="S79" i="11" s="1"/>
  <c r="T67" i="11"/>
  <c r="S67" i="11" s="1"/>
  <c r="T39" i="11"/>
  <c r="S39" i="11" s="1"/>
  <c r="T27" i="11"/>
  <c r="S27" i="11" s="1"/>
  <c r="T12" i="9"/>
  <c r="S12" i="9" s="1"/>
  <c r="T105" i="11"/>
  <c r="S105" i="11" s="1"/>
  <c r="T101" i="11"/>
  <c r="S101" i="11" s="1"/>
  <c r="T81" i="11"/>
  <c r="S81" i="11" s="1"/>
  <c r="T77" i="11"/>
  <c r="S77" i="11" s="1"/>
  <c r="T368" i="11"/>
  <c r="S368" i="11" s="1"/>
  <c r="Z368" i="11" s="1"/>
  <c r="AA368" i="11" s="1"/>
  <c r="AC368" i="11" s="1"/>
  <c r="A536" i="11" s="1"/>
  <c r="T115" i="9"/>
  <c r="S115" i="9" s="1"/>
  <c r="T235" i="9"/>
  <c r="S235" i="9" s="1"/>
  <c r="T86" i="9"/>
  <c r="S86" i="9" s="1"/>
  <c r="T39" i="9"/>
  <c r="S39" i="9" s="1"/>
  <c r="T148" i="9"/>
  <c r="S148" i="9" s="1"/>
  <c r="T147" i="9"/>
  <c r="S147" i="9" s="1"/>
  <c r="T139" i="11"/>
  <c r="S139" i="11" s="1"/>
  <c r="T299" i="9"/>
  <c r="S299" i="9" s="1"/>
  <c r="T115" i="11"/>
  <c r="S115" i="11" s="1"/>
  <c r="T275" i="9"/>
  <c r="S275" i="9" s="1"/>
  <c r="T184" i="9"/>
  <c r="S184" i="9" s="1"/>
  <c r="T152" i="9"/>
  <c r="S152" i="9" s="1"/>
  <c r="T266" i="11"/>
  <c r="S266" i="11" s="1"/>
  <c r="T138" i="11"/>
  <c r="S138" i="11" s="1"/>
  <c r="T253" i="11"/>
  <c r="S253" i="11" s="1"/>
  <c r="T249" i="11"/>
  <c r="S249" i="11" s="1"/>
  <c r="T229" i="11"/>
  <c r="S229" i="11" s="1"/>
  <c r="T225" i="11"/>
  <c r="S225" i="11" s="1"/>
  <c r="T208" i="6"/>
  <c r="S208" i="6" s="1"/>
  <c r="T315" i="11"/>
  <c r="S315" i="11" s="1"/>
  <c r="T303" i="11"/>
  <c r="S303" i="11" s="1"/>
  <c r="T109" i="9"/>
  <c r="S109" i="9" s="1"/>
  <c r="T85" i="9"/>
  <c r="S85" i="9" s="1"/>
  <c r="T350" i="11"/>
  <c r="S350" i="11" s="1"/>
  <c r="T318" i="11"/>
  <c r="S318" i="11" s="1"/>
  <c r="T94" i="11"/>
  <c r="S94" i="11" s="1"/>
  <c r="T62" i="11"/>
  <c r="S62" i="11" s="1"/>
  <c r="T284" i="11"/>
  <c r="S284" i="11" s="1"/>
  <c r="T219" i="6"/>
  <c r="S219" i="6" s="1"/>
  <c r="T236" i="11"/>
  <c r="S236" i="11" s="1"/>
  <c r="T307" i="6"/>
  <c r="S307" i="6" s="1"/>
  <c r="T222" i="11"/>
  <c r="S222" i="11" s="1"/>
  <c r="T190" i="11"/>
  <c r="S190" i="11" s="1"/>
  <c r="T344" i="11"/>
  <c r="S344" i="11" s="1"/>
  <c r="T312" i="11"/>
  <c r="S312" i="11" s="1"/>
  <c r="T298" i="9"/>
  <c r="S298" i="9" s="1"/>
  <c r="T292" i="11"/>
  <c r="S292" i="11" s="1"/>
  <c r="T294" i="9"/>
  <c r="S294" i="9" s="1"/>
  <c r="T276" i="11"/>
  <c r="S276" i="11" s="1"/>
  <c r="T274" i="9"/>
  <c r="S274" i="9" s="1"/>
  <c r="T196" i="11"/>
  <c r="S196" i="11" s="1"/>
  <c r="T270" i="9"/>
  <c r="S270" i="9" s="1"/>
  <c r="T164" i="11"/>
  <c r="S164" i="11" s="1"/>
  <c r="T321" i="11"/>
  <c r="S321" i="11" s="1"/>
  <c r="F2591" i="5"/>
  <c r="E2591" i="5" s="1"/>
  <c r="T149" i="11"/>
  <c r="S149" i="11" s="1"/>
  <c r="T344" i="6"/>
  <c r="S344" i="6" s="1"/>
  <c r="T179" i="6"/>
  <c r="S179" i="6" s="1"/>
  <c r="T119" i="11"/>
  <c r="S119" i="11" s="1"/>
  <c r="T151" i="6"/>
  <c r="S151" i="6" s="1"/>
  <c r="T121" i="6"/>
  <c r="S121" i="6" s="1"/>
  <c r="T76" i="6"/>
  <c r="S76" i="6" s="1"/>
  <c r="T46" i="6"/>
  <c r="S46" i="6" s="1"/>
  <c r="T360" i="9"/>
  <c r="S360" i="9" s="1"/>
  <c r="T30" i="6"/>
  <c r="S30" i="6" s="1"/>
  <c r="F2605" i="5"/>
  <c r="E2605" i="5" s="1"/>
  <c r="T363" i="6"/>
  <c r="S363" i="6" s="1"/>
  <c r="T14" i="6"/>
  <c r="S14" i="6" s="1"/>
  <c r="F2549" i="5"/>
  <c r="E2549" i="5" s="1"/>
  <c r="T166" i="6"/>
  <c r="S166" i="6" s="1"/>
  <c r="T136" i="6"/>
  <c r="S136" i="6" s="1"/>
  <c r="T106" i="6"/>
  <c r="S106" i="6" s="1"/>
  <c r="T91" i="6"/>
  <c r="S91" i="6" s="1"/>
  <c r="T61" i="6"/>
  <c r="S61" i="6" s="1"/>
  <c r="F2563" i="5"/>
  <c r="E2563" i="5" s="1"/>
  <c r="T179" i="11"/>
  <c r="S179" i="11" s="1"/>
  <c r="T194" i="6"/>
  <c r="S194" i="6" s="1"/>
  <c r="T254" i="6"/>
  <c r="S254" i="6" s="1"/>
  <c r="T314" i="6"/>
  <c r="S314" i="6" s="1"/>
  <c r="F2577" i="5"/>
  <c r="E2577" i="5" s="1"/>
  <c r="F2619" i="5"/>
  <c r="E2619" i="5" s="1"/>
  <c r="T224" i="6"/>
  <c r="S224" i="6" s="1"/>
  <c r="T284" i="6"/>
  <c r="S284" i="6" s="1"/>
  <c r="L180" i="6"/>
  <c r="K181" i="6"/>
  <c r="N180" i="6"/>
  <c r="P180" i="6"/>
  <c r="R180" i="6"/>
  <c r="M180" i="6"/>
  <c r="O180" i="6"/>
  <c r="Q180" i="6"/>
  <c r="C1186" i="5"/>
  <c r="A1187" i="5"/>
  <c r="D1186" i="5"/>
  <c r="B1186" i="5"/>
  <c r="A431" i="5"/>
  <c r="C430" i="5"/>
  <c r="D430" i="5"/>
  <c r="B430" i="5"/>
  <c r="D871" i="5"/>
  <c r="B871" i="5"/>
  <c r="A872" i="5"/>
  <c r="C871" i="5"/>
  <c r="A704" i="5"/>
  <c r="C703" i="5"/>
  <c r="D703" i="5"/>
  <c r="B703" i="5"/>
  <c r="A508" i="5"/>
  <c r="C507" i="5"/>
  <c r="D507" i="5"/>
  <c r="B507" i="5"/>
  <c r="A1241" i="5"/>
  <c r="C1240" i="5"/>
  <c r="B1240" i="5"/>
  <c r="D1240" i="5"/>
  <c r="A1539" i="5"/>
  <c r="A1525" i="5"/>
  <c r="D1524" i="5"/>
  <c r="B1524" i="5"/>
  <c r="C1524" i="5"/>
  <c r="C766" i="5"/>
  <c r="A767" i="5"/>
  <c r="D766" i="5"/>
  <c r="B766" i="5"/>
  <c r="A746" i="5"/>
  <c r="C745" i="5"/>
  <c r="D745" i="5"/>
  <c r="B745" i="5"/>
  <c r="D661" i="5"/>
  <c r="B661" i="5"/>
  <c r="A662" i="5"/>
  <c r="C661" i="5"/>
  <c r="A494" i="5"/>
  <c r="C493" i="5"/>
  <c r="D493" i="5"/>
  <c r="B493" i="5"/>
  <c r="A298" i="5"/>
  <c r="C297" i="5"/>
  <c r="D297" i="5"/>
  <c r="B297" i="5"/>
  <c r="A1303" i="5"/>
  <c r="D1302" i="5"/>
  <c r="B1302" i="5"/>
  <c r="C1302" i="5"/>
  <c r="A823" i="5"/>
  <c r="C822" i="5"/>
  <c r="D822" i="5"/>
  <c r="B822" i="5"/>
  <c r="A417" i="5"/>
  <c r="C416" i="5"/>
  <c r="D416" i="5"/>
  <c r="B416" i="5"/>
  <c r="A1227" i="5"/>
  <c r="C1226" i="5"/>
  <c r="D1226" i="5"/>
  <c r="B1226" i="5"/>
  <c r="A959" i="5"/>
  <c r="D958" i="5"/>
  <c r="B958" i="5"/>
  <c r="C958" i="5"/>
  <c r="A795" i="5"/>
  <c r="C794" i="5"/>
  <c r="D794" i="5"/>
  <c r="B794" i="5"/>
  <c r="A585" i="5"/>
  <c r="C584" i="5"/>
  <c r="D584" i="5"/>
  <c r="B584" i="5"/>
  <c r="A375" i="5"/>
  <c r="C374" i="5"/>
  <c r="D374" i="5"/>
  <c r="B374" i="5"/>
  <c r="A690" i="5"/>
  <c r="C689" i="5"/>
  <c r="D689" i="5"/>
  <c r="B689" i="5"/>
  <c r="A480" i="5"/>
  <c r="C479" i="5"/>
  <c r="D479" i="5"/>
  <c r="B479" i="5"/>
  <c r="A270" i="5"/>
  <c r="C269" i="5"/>
  <c r="D269" i="5"/>
  <c r="B269" i="5"/>
  <c r="K362" i="9"/>
  <c r="R361" i="9"/>
  <c r="P361" i="9"/>
  <c r="N361" i="9"/>
  <c r="L361" i="9"/>
  <c r="Q361" i="9"/>
  <c r="O361" i="9"/>
  <c r="M361" i="9"/>
  <c r="C1392" i="5"/>
  <c r="A1393" i="5"/>
  <c r="D1392" i="5"/>
  <c r="B1392" i="5"/>
  <c r="A1601" i="5"/>
  <c r="C1600" i="5"/>
  <c r="D1600" i="5"/>
  <c r="B1600" i="5"/>
  <c r="A1809" i="5"/>
  <c r="A1719" i="5"/>
  <c r="A1705" i="5"/>
  <c r="C1704" i="5"/>
  <c r="D1704" i="5"/>
  <c r="B1704" i="5"/>
  <c r="A1497" i="5"/>
  <c r="C1496" i="5"/>
  <c r="D1496" i="5"/>
  <c r="B1496" i="5"/>
  <c r="A1289" i="5"/>
  <c r="C1288" i="5"/>
  <c r="D1288" i="5"/>
  <c r="B1288" i="5"/>
  <c r="A1083" i="5"/>
  <c r="C1082" i="5"/>
  <c r="D1082" i="5"/>
  <c r="B1082" i="5"/>
  <c r="A945" i="5"/>
  <c r="D944" i="5"/>
  <c r="B944" i="5"/>
  <c r="C944" i="5"/>
  <c r="A809" i="5"/>
  <c r="C808" i="5"/>
  <c r="D808" i="5"/>
  <c r="B808" i="5"/>
  <c r="A613" i="5"/>
  <c r="C612" i="5"/>
  <c r="D612" i="5"/>
  <c r="B612" i="5"/>
  <c r="A732" i="5"/>
  <c r="C731" i="5"/>
  <c r="D731" i="5"/>
  <c r="B731" i="5"/>
  <c r="A1359" i="5"/>
  <c r="A1345" i="5"/>
  <c r="D1344" i="5"/>
  <c r="B1344" i="5"/>
  <c r="C1344" i="5"/>
  <c r="B2578" i="5"/>
  <c r="A2579" i="5"/>
  <c r="D2578" i="5"/>
  <c r="C2578" i="5"/>
  <c r="A1435" i="5"/>
  <c r="A1449" i="5"/>
  <c r="C1434" i="5"/>
  <c r="B1434" i="5"/>
  <c r="D1434" i="5"/>
  <c r="A627" i="5"/>
  <c r="C626" i="5"/>
  <c r="D626" i="5"/>
  <c r="B626" i="5"/>
  <c r="C346" i="5"/>
  <c r="A347" i="5"/>
  <c r="D346" i="5"/>
  <c r="B346" i="5"/>
  <c r="A326" i="5"/>
  <c r="C325" i="5"/>
  <c r="D325" i="5"/>
  <c r="B325" i="5"/>
  <c r="A243" i="5"/>
  <c r="C242" i="5"/>
  <c r="D242" i="5"/>
  <c r="B242" i="5"/>
  <c r="A1199" i="5"/>
  <c r="C1198" i="5"/>
  <c r="D1198" i="5"/>
  <c r="B1198" i="5"/>
  <c r="B2620" i="5"/>
  <c r="A2621" i="5"/>
  <c r="D2620" i="5"/>
  <c r="C2620" i="5"/>
  <c r="L15" i="6"/>
  <c r="N15" i="6"/>
  <c r="P15" i="6"/>
  <c r="R15" i="6"/>
  <c r="K16" i="6"/>
  <c r="M15" i="6"/>
  <c r="O15" i="6"/>
  <c r="Q15" i="6"/>
  <c r="A978" i="5"/>
  <c r="D977" i="5"/>
  <c r="B977" i="5"/>
  <c r="C977" i="5"/>
  <c r="B2592" i="5"/>
  <c r="A2593" i="5"/>
  <c r="D2592" i="5"/>
  <c r="C2592" i="5"/>
  <c r="L150" i="11"/>
  <c r="K151" i="11"/>
  <c r="R150" i="11"/>
  <c r="P150" i="11"/>
  <c r="N150" i="11"/>
  <c r="Q150" i="11"/>
  <c r="M150" i="11"/>
  <c r="O150" i="11"/>
  <c r="L345" i="6"/>
  <c r="K346" i="6"/>
  <c r="M345" i="6"/>
  <c r="O345" i="6"/>
  <c r="Q345" i="6"/>
  <c r="P345" i="6"/>
  <c r="N345" i="6"/>
  <c r="R345" i="6"/>
  <c r="A1255" i="5"/>
  <c r="A1269" i="5"/>
  <c r="C1254" i="5"/>
  <c r="D1254" i="5"/>
  <c r="B1254" i="5"/>
  <c r="B2550" i="5"/>
  <c r="A2551" i="5"/>
  <c r="C2550" i="5"/>
  <c r="D2550" i="5"/>
  <c r="A1511" i="5"/>
  <c r="D1510" i="5"/>
  <c r="B1510" i="5"/>
  <c r="C1510" i="5"/>
  <c r="L120" i="11"/>
  <c r="K121" i="11"/>
  <c r="R120" i="11"/>
  <c r="P120" i="11"/>
  <c r="N120" i="11"/>
  <c r="Q120" i="11"/>
  <c r="O120" i="11"/>
  <c r="M120" i="11"/>
  <c r="L167" i="6"/>
  <c r="N167" i="6"/>
  <c r="P167" i="6"/>
  <c r="R167" i="6"/>
  <c r="M167" i="6"/>
  <c r="O167" i="6"/>
  <c r="Q167" i="6"/>
  <c r="K168" i="6"/>
  <c r="M152" i="6"/>
  <c r="O152" i="6"/>
  <c r="Q152" i="6"/>
  <c r="L152" i="6"/>
  <c r="N152" i="6"/>
  <c r="P152" i="6"/>
  <c r="R152" i="6"/>
  <c r="K153" i="6"/>
  <c r="L137" i="6"/>
  <c r="N137" i="6"/>
  <c r="P137" i="6"/>
  <c r="R137" i="6"/>
  <c r="M137" i="6"/>
  <c r="O137" i="6"/>
  <c r="Q137" i="6"/>
  <c r="K138" i="6"/>
  <c r="M122" i="6"/>
  <c r="O122" i="6"/>
  <c r="Q122" i="6"/>
  <c r="L122" i="6"/>
  <c r="N122" i="6"/>
  <c r="P122" i="6"/>
  <c r="R122" i="6"/>
  <c r="K123" i="6"/>
  <c r="L107" i="6"/>
  <c r="N107" i="6"/>
  <c r="P107" i="6"/>
  <c r="R107" i="6"/>
  <c r="M107" i="6"/>
  <c r="O107" i="6"/>
  <c r="Q107" i="6"/>
  <c r="K108" i="6"/>
  <c r="L92" i="6"/>
  <c r="N92" i="6"/>
  <c r="P92" i="6"/>
  <c r="R92" i="6"/>
  <c r="M92" i="6"/>
  <c r="Q92" i="6"/>
  <c r="O92" i="6"/>
  <c r="K93" i="6"/>
  <c r="M77" i="6"/>
  <c r="O77" i="6"/>
  <c r="Q77" i="6"/>
  <c r="N77" i="6"/>
  <c r="R77" i="6"/>
  <c r="L77" i="6"/>
  <c r="P77" i="6"/>
  <c r="K78" i="6"/>
  <c r="L62" i="6"/>
  <c r="N62" i="6"/>
  <c r="P62" i="6"/>
  <c r="R62" i="6"/>
  <c r="M62" i="6"/>
  <c r="Q62" i="6"/>
  <c r="O62" i="6"/>
  <c r="K63" i="6"/>
  <c r="M47" i="6"/>
  <c r="O47" i="6"/>
  <c r="Q47" i="6"/>
  <c r="N47" i="6"/>
  <c r="R47" i="6"/>
  <c r="L47" i="6"/>
  <c r="P47" i="6"/>
  <c r="K48" i="6"/>
  <c r="A1629" i="5"/>
  <c r="A1615" i="5"/>
  <c r="C1614" i="5"/>
  <c r="D1614" i="5"/>
  <c r="B1614" i="5"/>
  <c r="M31" i="6"/>
  <c r="O31" i="6"/>
  <c r="Q31" i="6"/>
  <c r="L31" i="6"/>
  <c r="P31" i="6"/>
  <c r="N31" i="6"/>
  <c r="R31" i="6"/>
  <c r="K32" i="6"/>
  <c r="B2606" i="5"/>
  <c r="A2607" i="5"/>
  <c r="D2606" i="5"/>
  <c r="C2606" i="5"/>
  <c r="A1331" i="5"/>
  <c r="D1330" i="5"/>
  <c r="B1330" i="5"/>
  <c r="C1330" i="5"/>
  <c r="A851" i="5"/>
  <c r="C850" i="5"/>
  <c r="D850" i="5"/>
  <c r="B850" i="5"/>
  <c r="A599" i="5"/>
  <c r="C598" i="5"/>
  <c r="D598" i="5"/>
  <c r="B598" i="5"/>
  <c r="A403" i="5"/>
  <c r="C402" i="5"/>
  <c r="D402" i="5"/>
  <c r="B402" i="5"/>
  <c r="A522" i="5"/>
  <c r="C521" i="5"/>
  <c r="D521" i="5"/>
  <c r="B521" i="5"/>
  <c r="B2564" i="5"/>
  <c r="A2565" i="5"/>
  <c r="C2564" i="5"/>
  <c r="D2564" i="5"/>
  <c r="L180" i="11"/>
  <c r="K181" i="11"/>
  <c r="Q180" i="11"/>
  <c r="O180" i="11"/>
  <c r="M180" i="11"/>
  <c r="R180" i="11"/>
  <c r="P180" i="11"/>
  <c r="N180" i="11"/>
  <c r="L195" i="6"/>
  <c r="K196" i="6"/>
  <c r="N195" i="6"/>
  <c r="P195" i="6"/>
  <c r="R195" i="6"/>
  <c r="M195" i="6"/>
  <c r="O195" i="6"/>
  <c r="Q195" i="6"/>
  <c r="L255" i="6"/>
  <c r="K256" i="6"/>
  <c r="N255" i="6"/>
  <c r="P255" i="6"/>
  <c r="R255" i="6"/>
  <c r="M255" i="6"/>
  <c r="O255" i="6"/>
  <c r="Q255" i="6"/>
  <c r="L315" i="6"/>
  <c r="K316" i="6"/>
  <c r="N315" i="6"/>
  <c r="P315" i="6"/>
  <c r="R315" i="6"/>
  <c r="M315" i="6"/>
  <c r="O315" i="6"/>
  <c r="Q315" i="6"/>
  <c r="A1421" i="5"/>
  <c r="C1420" i="5"/>
  <c r="D1420" i="5"/>
  <c r="B1420" i="5"/>
  <c r="B2634" i="5"/>
  <c r="A2635" i="5"/>
  <c r="D2634" i="5"/>
  <c r="C2634" i="5"/>
  <c r="A837" i="5"/>
  <c r="C836" i="5"/>
  <c r="D836" i="5"/>
  <c r="B836" i="5"/>
  <c r="A284" i="5"/>
  <c r="C283" i="5"/>
  <c r="D283" i="5"/>
  <c r="B283" i="5"/>
  <c r="K365" i="6"/>
  <c r="L364" i="6"/>
  <c r="N364" i="6"/>
  <c r="P364" i="6"/>
  <c r="R364" i="6"/>
  <c r="M364" i="6"/>
  <c r="O364" i="6"/>
  <c r="Q364" i="6"/>
  <c r="A1407" i="5"/>
  <c r="C1406" i="5"/>
  <c r="B1406" i="5"/>
  <c r="D1406" i="5"/>
  <c r="A718" i="5"/>
  <c r="C717" i="5"/>
  <c r="D717" i="5"/>
  <c r="B717" i="5"/>
  <c r="L225" i="6"/>
  <c r="K226" i="6"/>
  <c r="N225" i="6"/>
  <c r="P225" i="6"/>
  <c r="R225" i="6"/>
  <c r="M225" i="6"/>
  <c r="O225" i="6"/>
  <c r="Q225" i="6"/>
  <c r="L285" i="6"/>
  <c r="K286" i="6"/>
  <c r="N285" i="6"/>
  <c r="P285" i="6"/>
  <c r="R285" i="6"/>
  <c r="M285" i="6"/>
  <c r="O285" i="6"/>
  <c r="Q285" i="6"/>
  <c r="A1317" i="5"/>
  <c r="D1316" i="5"/>
  <c r="B1316" i="5"/>
  <c r="C1316" i="5"/>
  <c r="C556" i="5"/>
  <c r="A557" i="5"/>
  <c r="D556" i="5"/>
  <c r="B556" i="5"/>
  <c r="A536" i="5"/>
  <c r="C535" i="5"/>
  <c r="D535" i="5"/>
  <c r="B535" i="5"/>
  <c r="D451" i="5"/>
  <c r="B451" i="5"/>
  <c r="A452" i="5"/>
  <c r="C451" i="5"/>
  <c r="A1213" i="5"/>
  <c r="C1212" i="5"/>
  <c r="D1212" i="5"/>
  <c r="B1212" i="5"/>
  <c r="A641" i="5"/>
  <c r="C640" i="5"/>
  <c r="D640" i="5"/>
  <c r="B640" i="5"/>
  <c r="A389" i="5"/>
  <c r="C388" i="5"/>
  <c r="D388" i="5"/>
  <c r="B388" i="5"/>
  <c r="A312" i="5"/>
  <c r="C311" i="5"/>
  <c r="D311" i="5"/>
  <c r="B311" i="5"/>
  <c r="I2634" i="5"/>
  <c r="V285" i="6"/>
  <c r="V77" i="6"/>
  <c r="J2634" i="5"/>
  <c r="H2578" i="5"/>
  <c r="V92" i="6"/>
  <c r="J2564" i="5"/>
  <c r="V364" i="6"/>
  <c r="V120" i="11"/>
  <c r="V47" i="6"/>
  <c r="H2564" i="5"/>
  <c r="J2592" i="5"/>
  <c r="V152" i="6"/>
  <c r="V62" i="6"/>
  <c r="V122" i="6"/>
  <c r="V225" i="6"/>
  <c r="V137" i="6"/>
  <c r="V180" i="11"/>
  <c r="V150" i="11"/>
  <c r="V180" i="6"/>
  <c r="V315" i="6"/>
  <c r="H2592" i="5"/>
  <c r="J2578" i="5"/>
  <c r="I2606" i="5"/>
  <c r="H2550" i="5"/>
  <c r="I2620" i="5"/>
  <c r="H2606" i="5"/>
  <c r="J2606" i="5"/>
  <c r="V255" i="6"/>
  <c r="V195" i="6"/>
  <c r="I2550" i="5"/>
  <c r="V15" i="6"/>
  <c r="I2592" i="5"/>
  <c r="J2550" i="5"/>
  <c r="V345" i="6"/>
  <c r="H2620" i="5"/>
  <c r="H2634" i="5"/>
  <c r="I2564" i="5"/>
  <c r="V31" i="6"/>
  <c r="J2620" i="5"/>
  <c r="V107" i="6"/>
  <c r="I2578" i="5"/>
  <c r="V167" i="6"/>
  <c r="V361" i="9"/>
  <c r="Z269" i="6" l="1"/>
  <c r="AA269" i="6" s="1"/>
  <c r="AC269" i="6" s="1"/>
  <c r="Z270" i="6"/>
  <c r="AA270" i="6" s="1"/>
  <c r="AC270" i="6" s="1"/>
  <c r="Z39" i="9"/>
  <c r="AA39" i="9" s="1"/>
  <c r="AC39" i="9" s="1"/>
  <c r="A33" i="9" s="1"/>
  <c r="Z93" i="9"/>
  <c r="AA93" i="9" s="1"/>
  <c r="AC93" i="9" s="1"/>
  <c r="A87" i="9" s="1"/>
  <c r="Z360" i="11"/>
  <c r="AA360" i="11" s="1"/>
  <c r="AC360" i="11" s="1"/>
  <c r="A528" i="11" s="1"/>
  <c r="Z345" i="9"/>
  <c r="AA345" i="9" s="1"/>
  <c r="AC345" i="9" s="1"/>
  <c r="A342" i="9" s="1"/>
  <c r="Z92" i="9"/>
  <c r="AA92" i="9" s="1"/>
  <c r="AC92" i="9" s="1"/>
  <c r="A86" i="9" s="1"/>
  <c r="Z98" i="9"/>
  <c r="AA98" i="9" s="1"/>
  <c r="AC98" i="9" s="1"/>
  <c r="Z84" i="9"/>
  <c r="AA84" i="9" s="1"/>
  <c r="AC84" i="9" s="1"/>
  <c r="A78" i="9" s="1"/>
  <c r="Z209" i="6"/>
  <c r="AA209" i="6" s="1"/>
  <c r="AC209" i="6" s="1"/>
  <c r="Z258" i="11"/>
  <c r="AA258" i="11" s="1"/>
  <c r="AC258" i="11" s="1"/>
  <c r="A378" i="11" s="1"/>
  <c r="Z54" i="9"/>
  <c r="AA54" i="9" s="1"/>
  <c r="AC54" i="9" s="1"/>
  <c r="A54" i="9" s="1"/>
  <c r="Z60" i="11"/>
  <c r="AA60" i="11" s="1"/>
  <c r="AC60" i="11" s="1"/>
  <c r="A78" i="11" s="1"/>
  <c r="Z329" i="9"/>
  <c r="AA329" i="9" s="1"/>
  <c r="AC329" i="9" s="1"/>
  <c r="A329" i="9" s="1"/>
  <c r="Z365" i="11"/>
  <c r="AA365" i="11" s="1"/>
  <c r="AC365" i="11" s="1"/>
  <c r="A533" i="11" s="1"/>
  <c r="Z268" i="6"/>
  <c r="AA268" i="6" s="1"/>
  <c r="AC268" i="6" s="1"/>
  <c r="A133" i="6" s="1"/>
  <c r="Z51" i="9"/>
  <c r="AA51" i="9" s="1"/>
  <c r="AC51" i="9" s="1"/>
  <c r="Z295" i="9"/>
  <c r="AA295" i="9" s="1"/>
  <c r="AC295" i="9" s="1"/>
  <c r="A292" i="9" s="1"/>
  <c r="Z363" i="11"/>
  <c r="AA363" i="11" s="1"/>
  <c r="AC363" i="11" s="1"/>
  <c r="A531" i="11" s="1"/>
  <c r="Z280" i="11"/>
  <c r="AA280" i="11" s="1"/>
  <c r="AC280" i="11" s="1"/>
  <c r="A415" i="11" s="1"/>
  <c r="Z54" i="11"/>
  <c r="AA54" i="11" s="1"/>
  <c r="AC54" i="11" s="1"/>
  <c r="A72" i="11" s="1"/>
  <c r="Z236" i="9"/>
  <c r="AA236" i="9" s="1"/>
  <c r="AC236" i="9" s="1"/>
  <c r="A236" i="9" s="1"/>
  <c r="Z210" i="6"/>
  <c r="AA210" i="6" s="1"/>
  <c r="AC210" i="6" s="1"/>
  <c r="Z196" i="9"/>
  <c r="AA196" i="9" s="1"/>
  <c r="AC196" i="9" s="1"/>
  <c r="A196" i="9" s="1"/>
  <c r="Z300" i="11"/>
  <c r="AA300" i="11" s="1"/>
  <c r="AC300" i="11" s="1"/>
  <c r="A438" i="11" s="1"/>
  <c r="Z313" i="9"/>
  <c r="AA313" i="9" s="1"/>
  <c r="AC313" i="9" s="1"/>
  <c r="A307" i="9" s="1"/>
  <c r="Z265" i="11"/>
  <c r="AA265" i="11" s="1"/>
  <c r="AC265" i="11" s="1"/>
  <c r="A388" i="11" s="1"/>
  <c r="Z309" i="9"/>
  <c r="AA309" i="9" s="1"/>
  <c r="AC309" i="9" s="1"/>
  <c r="A303" i="9" s="1"/>
  <c r="Z9" i="11"/>
  <c r="AA9" i="11" s="1"/>
  <c r="AC9" i="11" s="1"/>
  <c r="A9" i="11" s="1"/>
  <c r="Z226" i="11"/>
  <c r="AA226" i="11" s="1"/>
  <c r="AC226" i="11" s="1"/>
  <c r="A331" i="11" s="1"/>
  <c r="Z343" i="11"/>
  <c r="AA343" i="11" s="1"/>
  <c r="AC343" i="11" s="1"/>
  <c r="A508" i="11" s="1"/>
  <c r="Z325" i="6"/>
  <c r="AA325" i="6" s="1"/>
  <c r="AC325" i="6" s="1"/>
  <c r="A163" i="6" s="1"/>
  <c r="Z154" i="9"/>
  <c r="AA154" i="9" s="1"/>
  <c r="AC154" i="9" s="1"/>
  <c r="Z61" i="11"/>
  <c r="AA61" i="11" s="1"/>
  <c r="AC61" i="11" s="1"/>
  <c r="A79" i="11" s="1"/>
  <c r="Z176" i="9"/>
  <c r="AA176" i="9" s="1"/>
  <c r="AC176" i="9" s="1"/>
  <c r="A170" i="9" s="1"/>
  <c r="Z331" i="9"/>
  <c r="AA331" i="9" s="1"/>
  <c r="AC331" i="9" s="1"/>
  <c r="A331" i="9" s="1"/>
  <c r="Z142" i="9"/>
  <c r="AA142" i="9" s="1"/>
  <c r="AC142" i="9" s="1"/>
  <c r="Z319" i="11"/>
  <c r="AA319" i="11" s="1"/>
  <c r="AC319" i="11" s="1"/>
  <c r="A469" i="11" s="1"/>
  <c r="Z91" i="9"/>
  <c r="AA91" i="9" s="1"/>
  <c r="AC91" i="9" s="1"/>
  <c r="A85" i="9" s="1"/>
  <c r="Z65" i="11"/>
  <c r="AA65" i="11" s="1"/>
  <c r="AC65" i="11" s="1"/>
  <c r="A83" i="11" s="1"/>
  <c r="Z248" i="9"/>
  <c r="AA248" i="9" s="1"/>
  <c r="AC248" i="9" s="1"/>
  <c r="Z243" i="11"/>
  <c r="AA243" i="11" s="1"/>
  <c r="AC243" i="11" s="1"/>
  <c r="A351" i="11" s="1"/>
  <c r="Z310" i="11"/>
  <c r="AA310" i="11" s="1"/>
  <c r="AC310" i="11" s="1"/>
  <c r="A460" i="11" s="1"/>
  <c r="Z278" i="11"/>
  <c r="AA278" i="11" s="1"/>
  <c r="AC278" i="11" s="1"/>
  <c r="A401" i="11" s="1"/>
  <c r="Z254" i="11"/>
  <c r="AA254" i="11" s="1"/>
  <c r="AC254" i="11" s="1"/>
  <c r="A374" i="11" s="1"/>
  <c r="Z328" i="9"/>
  <c r="AA328" i="9" s="1"/>
  <c r="AC328" i="9" s="1"/>
  <c r="A328" i="9" s="1"/>
  <c r="Z172" i="9"/>
  <c r="AA172" i="9" s="1"/>
  <c r="AC172" i="9" s="1"/>
  <c r="Z267" i="11"/>
  <c r="AA267" i="11" s="1"/>
  <c r="AC267" i="11" s="1"/>
  <c r="A390" i="11" s="1"/>
  <c r="Z301" i="9"/>
  <c r="AA301" i="9" s="1"/>
  <c r="AC301" i="9" s="1"/>
  <c r="A298" i="9" s="1"/>
  <c r="Z163" i="9"/>
  <c r="AA163" i="9" s="1"/>
  <c r="AC163" i="9" s="1"/>
  <c r="A160" i="9" s="1"/>
  <c r="Z228" i="11"/>
  <c r="AA228" i="11" s="1"/>
  <c r="AC228" i="11" s="1"/>
  <c r="A333" i="11" s="1"/>
  <c r="Z330" i="6"/>
  <c r="AA330" i="6" s="1"/>
  <c r="AC330" i="6" s="1"/>
  <c r="Z203" i="9"/>
  <c r="AA203" i="9" s="1"/>
  <c r="AC203" i="9" s="1"/>
  <c r="Z233" i="11"/>
  <c r="AA233" i="11" s="1"/>
  <c r="AC233" i="11" s="1"/>
  <c r="A338" i="11" s="1"/>
  <c r="Z318" i="9"/>
  <c r="AA318" i="9" s="1"/>
  <c r="AC318" i="9" s="1"/>
  <c r="A312" i="9" s="1"/>
  <c r="Z324" i="6"/>
  <c r="AA324" i="6" s="1"/>
  <c r="AC324" i="6" s="1"/>
  <c r="A162" i="6" s="1"/>
  <c r="Z10" i="11"/>
  <c r="AA10" i="11" s="1"/>
  <c r="AC10" i="11" s="1"/>
  <c r="A10" i="11" s="1"/>
  <c r="Z297" i="6"/>
  <c r="AA297" i="6" s="1"/>
  <c r="AC297" i="6" s="1"/>
  <c r="A153" i="6" s="1"/>
  <c r="Z46" i="9"/>
  <c r="AA46" i="9" s="1"/>
  <c r="AC46" i="9" s="1"/>
  <c r="A40" i="9" s="1"/>
  <c r="Z27" i="9"/>
  <c r="AA27" i="9" s="1"/>
  <c r="AC27" i="9" s="1"/>
  <c r="A24" i="9" s="1"/>
  <c r="Z17" i="11"/>
  <c r="AA17" i="11" s="1"/>
  <c r="AC17" i="11" s="1"/>
  <c r="A17" i="11" s="1"/>
  <c r="Z246" i="11"/>
  <c r="AA246" i="11" s="1"/>
  <c r="AC246" i="11" s="1"/>
  <c r="A354" i="11" s="1"/>
  <c r="Z214" i="9"/>
  <c r="AA214" i="9" s="1"/>
  <c r="AC214" i="9" s="1"/>
  <c r="Z52" i="9"/>
  <c r="AA52" i="9" s="1"/>
  <c r="AC52" i="9" s="1"/>
  <c r="Z121" i="9"/>
  <c r="AA121" i="9" s="1"/>
  <c r="AC121" i="9" s="1"/>
  <c r="A118" i="9" s="1"/>
  <c r="Z12" i="11"/>
  <c r="AA12" i="11" s="1"/>
  <c r="AC12" i="11" s="1"/>
  <c r="A12" i="11" s="1"/>
  <c r="Z297" i="11"/>
  <c r="AA297" i="11" s="1"/>
  <c r="AC297" i="11" s="1"/>
  <c r="A435" i="11" s="1"/>
  <c r="Z289" i="11"/>
  <c r="AA289" i="11" s="1"/>
  <c r="AC289" i="11" s="1"/>
  <c r="A424" i="11" s="1"/>
  <c r="Z266" i="6"/>
  <c r="AA266" i="6" s="1"/>
  <c r="AC266" i="6" s="1"/>
  <c r="A131" i="6" s="1"/>
  <c r="Z173" i="9"/>
  <c r="AA173" i="9" s="1"/>
  <c r="AC173" i="9" s="1"/>
  <c r="Z162" i="9"/>
  <c r="AA162" i="9" s="1"/>
  <c r="AC162" i="9" s="1"/>
  <c r="A159" i="9" s="1"/>
  <c r="Z269" i="11"/>
  <c r="AA269" i="11" s="1"/>
  <c r="AC269" i="11" s="1"/>
  <c r="A392" i="11" s="1"/>
  <c r="Z334" i="11"/>
  <c r="AA334" i="11" s="1"/>
  <c r="AC334" i="11" s="1"/>
  <c r="A487" i="11" s="1"/>
  <c r="Z356" i="11"/>
  <c r="AA356" i="11" s="1"/>
  <c r="AC356" i="11" s="1"/>
  <c r="A524" i="11" s="1"/>
  <c r="Z128" i="9"/>
  <c r="AA128" i="9" s="1"/>
  <c r="AC128" i="9" s="1"/>
  <c r="Z259" i="9"/>
  <c r="AA259" i="9" s="1"/>
  <c r="AC259" i="9" s="1"/>
  <c r="Z317" i="9"/>
  <c r="AA317" i="9" s="1"/>
  <c r="AC317" i="9" s="1"/>
  <c r="A311" i="9" s="1"/>
  <c r="Z62" i="9"/>
  <c r="AA62" i="9" s="1"/>
  <c r="AC62" i="9" s="1"/>
  <c r="A62" i="9" s="1"/>
  <c r="Z204" i="6"/>
  <c r="AA204" i="6" s="1"/>
  <c r="AC204" i="6" s="1"/>
  <c r="A105" i="6" s="1"/>
  <c r="Z316" i="9"/>
  <c r="AA316" i="9" s="1"/>
  <c r="AC316" i="9" s="1"/>
  <c r="A310" i="9" s="1"/>
  <c r="Z341" i="11"/>
  <c r="AA341" i="11" s="1"/>
  <c r="AC341" i="11" s="1"/>
  <c r="A506" i="11" s="1"/>
  <c r="Z116" i="9"/>
  <c r="AA116" i="9" s="1"/>
  <c r="AC116" i="9" s="1"/>
  <c r="A113" i="9" s="1"/>
  <c r="Z110" i="9"/>
  <c r="AA110" i="9" s="1"/>
  <c r="AC110" i="9" s="1"/>
  <c r="Z33" i="9"/>
  <c r="AA33" i="9" s="1"/>
  <c r="AC33" i="9" s="1"/>
  <c r="A30" i="9" s="1"/>
  <c r="Z46" i="11"/>
  <c r="AA46" i="11" s="1"/>
  <c r="AC46" i="11" s="1"/>
  <c r="A61" i="11" s="1"/>
  <c r="Z208" i="11"/>
  <c r="AA208" i="11" s="1"/>
  <c r="AC208" i="11" s="1"/>
  <c r="A301" i="11" s="1"/>
  <c r="Z59" i="9"/>
  <c r="AA59" i="9" s="1"/>
  <c r="AC59" i="9" s="1"/>
  <c r="A59" i="9" s="1"/>
  <c r="Z9" i="9"/>
  <c r="AA9" i="9" s="1"/>
  <c r="AC9" i="9" s="1"/>
  <c r="A9" i="9" s="1"/>
  <c r="Z164" i="9"/>
  <c r="AA164" i="9" s="1"/>
  <c r="AC164" i="9" s="1"/>
  <c r="A161" i="9" s="1"/>
  <c r="Z335" i="9"/>
  <c r="AA335" i="9" s="1"/>
  <c r="AC335" i="9" s="1"/>
  <c r="Z239" i="6"/>
  <c r="AA239" i="6" s="1"/>
  <c r="AC239" i="6" s="1"/>
  <c r="Z251" i="9"/>
  <c r="AA251" i="9" s="1"/>
  <c r="AC251" i="9" s="1"/>
  <c r="A248" i="9" s="1"/>
  <c r="Z79" i="9"/>
  <c r="AA79" i="9" s="1"/>
  <c r="AC79" i="9" s="1"/>
  <c r="Z228" i="9"/>
  <c r="AA228" i="9" s="1"/>
  <c r="AC228" i="9" s="1"/>
  <c r="A222" i="9" s="1"/>
  <c r="Z50" i="11"/>
  <c r="AA50" i="11" s="1"/>
  <c r="AC50" i="11" s="1"/>
  <c r="A65" i="11" s="1"/>
  <c r="Z134" i="11"/>
  <c r="AA134" i="11" s="1"/>
  <c r="AC134" i="11" s="1"/>
  <c r="A194" i="11" s="1"/>
  <c r="Z194" i="11"/>
  <c r="AA194" i="11" s="1"/>
  <c r="AC194" i="11" s="1"/>
  <c r="A284" i="11" s="1"/>
  <c r="Z161" i="11"/>
  <c r="AA161" i="11" s="1"/>
  <c r="AC161" i="11" s="1"/>
  <c r="A236" i="11" s="1"/>
  <c r="Z130" i="9"/>
  <c r="AA130" i="9" s="1"/>
  <c r="AC130" i="9" s="1"/>
  <c r="A124" i="9" s="1"/>
  <c r="Z178" i="9"/>
  <c r="AA178" i="9" s="1"/>
  <c r="AC178" i="9" s="1"/>
  <c r="A172" i="9" s="1"/>
  <c r="Z91" i="11"/>
  <c r="AA91" i="11" s="1"/>
  <c r="AC91" i="11" s="1"/>
  <c r="A124" i="11" s="1"/>
  <c r="Z326" i="11"/>
  <c r="AA326" i="11" s="1"/>
  <c r="AC326" i="11" s="1"/>
  <c r="A479" i="11" s="1"/>
  <c r="Z96" i="11"/>
  <c r="AA96" i="11" s="1"/>
  <c r="AC96" i="11" s="1"/>
  <c r="A129" i="11" s="1"/>
  <c r="Z277" i="11"/>
  <c r="AA277" i="11" s="1"/>
  <c r="AC277" i="11" s="1"/>
  <c r="A400" i="11" s="1"/>
  <c r="Z346" i="9"/>
  <c r="AA346" i="9" s="1"/>
  <c r="AC346" i="9" s="1"/>
  <c r="A343" i="9" s="1"/>
  <c r="Z135" i="11"/>
  <c r="AA135" i="11" s="1"/>
  <c r="AC135" i="11" s="1"/>
  <c r="A195" i="11" s="1"/>
  <c r="Z67" i="9"/>
  <c r="AA67" i="9" s="1"/>
  <c r="AC67" i="9" s="1"/>
  <c r="Z237" i="9"/>
  <c r="AA237" i="9" s="1"/>
  <c r="AC237" i="9" s="1"/>
  <c r="A237" i="9" s="1"/>
  <c r="Z341" i="9"/>
  <c r="AA341" i="9" s="1"/>
  <c r="AC341" i="9" s="1"/>
  <c r="A338" i="9" s="1"/>
  <c r="Z131" i="9"/>
  <c r="AA131" i="9" s="1"/>
  <c r="AC131" i="9" s="1"/>
  <c r="A125" i="9" s="1"/>
  <c r="Z241" i="9"/>
  <c r="AA241" i="9" s="1"/>
  <c r="AC241" i="9" s="1"/>
  <c r="A241" i="9" s="1"/>
  <c r="Z353" i="11"/>
  <c r="AA353" i="11" s="1"/>
  <c r="AC353" i="11" s="1"/>
  <c r="A518" i="11" s="1"/>
  <c r="Z11" i="9"/>
  <c r="AA11" i="9" s="1"/>
  <c r="AC11" i="9" s="1"/>
  <c r="A11" i="9" s="1"/>
  <c r="Z148" i="9"/>
  <c r="AA148" i="9" s="1"/>
  <c r="AC148" i="9" s="1"/>
  <c r="A148" i="9" s="1"/>
  <c r="Z197" i="11"/>
  <c r="AA197" i="11" s="1"/>
  <c r="AC197" i="11" s="1"/>
  <c r="A287" i="11" s="1"/>
  <c r="Z82" i="11"/>
  <c r="AA82" i="11" s="1"/>
  <c r="AC82" i="11" s="1"/>
  <c r="A112" i="11" s="1"/>
  <c r="Z273" i="9"/>
  <c r="AA273" i="9" s="1"/>
  <c r="AC273" i="9" s="1"/>
  <c r="A267" i="9" s="1"/>
  <c r="Z99" i="11"/>
  <c r="AA99" i="11" s="1"/>
  <c r="AC99" i="11" s="1"/>
  <c r="A144" i="11" s="1"/>
  <c r="Z168" i="9"/>
  <c r="AA168" i="9" s="1"/>
  <c r="AC168" i="9" s="1"/>
  <c r="A165" i="9" s="1"/>
  <c r="Z136" i="9"/>
  <c r="AA136" i="9" s="1"/>
  <c r="AC136" i="9" s="1"/>
  <c r="A130" i="9" s="1"/>
  <c r="Z150" i="9"/>
  <c r="AA150" i="9" s="1"/>
  <c r="AC150" i="9" s="1"/>
  <c r="A150" i="9" s="1"/>
  <c r="Z243" i="9"/>
  <c r="AA243" i="9" s="1"/>
  <c r="AC243" i="9" s="1"/>
  <c r="A243" i="9" s="1"/>
  <c r="Z269" i="9"/>
  <c r="AA269" i="9" s="1"/>
  <c r="AC269" i="9" s="1"/>
  <c r="A263" i="9" s="1"/>
  <c r="Z338" i="11"/>
  <c r="AA338" i="11" s="1"/>
  <c r="AC338" i="11" s="1"/>
  <c r="A491" i="11" s="1"/>
  <c r="Z92" i="11"/>
  <c r="AA92" i="11" s="1"/>
  <c r="AC92" i="11" s="1"/>
  <c r="A125" i="11" s="1"/>
  <c r="Z234" i="9"/>
  <c r="AA234" i="9" s="1"/>
  <c r="AC234" i="9" s="1"/>
  <c r="A234" i="9" s="1"/>
  <c r="Z14" i="11"/>
  <c r="AA14" i="11" s="1"/>
  <c r="AC14" i="11" s="1"/>
  <c r="A14" i="11" s="1"/>
  <c r="Z11" i="11"/>
  <c r="AA11" i="11" s="1"/>
  <c r="AC11" i="11" s="1"/>
  <c r="A11" i="11" s="1"/>
  <c r="Z21" i="9"/>
  <c r="AA21" i="9" s="1"/>
  <c r="AC21" i="9" s="1"/>
  <c r="Z57" i="9"/>
  <c r="AA57" i="9" s="1"/>
  <c r="AC57" i="9" s="1"/>
  <c r="A57" i="9" s="1"/>
  <c r="Z236" i="11"/>
  <c r="AA236" i="11" s="1"/>
  <c r="AC236" i="11" s="1"/>
  <c r="A344" i="11" s="1"/>
  <c r="Z234" i="6"/>
  <c r="AA234" i="6" s="1"/>
  <c r="AC234" i="6" s="1"/>
  <c r="A117" i="6" s="1"/>
  <c r="Z96" i="9"/>
  <c r="AA96" i="9" s="1"/>
  <c r="AC96" i="9" s="1"/>
  <c r="Z104" i="11"/>
  <c r="AA104" i="11" s="1"/>
  <c r="AC104" i="11" s="1"/>
  <c r="A149" i="11" s="1"/>
  <c r="Z335" i="11"/>
  <c r="AA335" i="11" s="1"/>
  <c r="AC335" i="11" s="1"/>
  <c r="A488" i="11" s="1"/>
  <c r="Z357" i="11"/>
  <c r="AA357" i="11" s="1"/>
  <c r="AC357" i="11" s="1"/>
  <c r="A525" i="11" s="1"/>
  <c r="Z345" i="11"/>
  <c r="AA345" i="11" s="1"/>
  <c r="AC345" i="11" s="1"/>
  <c r="A510" i="11" s="1"/>
  <c r="Z59" i="11"/>
  <c r="AA59" i="11" s="1"/>
  <c r="AC59" i="11" s="1"/>
  <c r="A77" i="11" s="1"/>
  <c r="Z42" i="11"/>
  <c r="AA42" i="11" s="1"/>
  <c r="AC42" i="11" s="1"/>
  <c r="A57" i="11" s="1"/>
  <c r="Z237" i="11"/>
  <c r="AA237" i="11" s="1"/>
  <c r="AC237" i="11" s="1"/>
  <c r="A345" i="11" s="1"/>
  <c r="Z220" i="9"/>
  <c r="AA220" i="9" s="1"/>
  <c r="AC220" i="9" s="1"/>
  <c r="A214" i="9" s="1"/>
  <c r="Z264" i="6"/>
  <c r="AA264" i="6" s="1"/>
  <c r="AC264" i="6" s="1"/>
  <c r="A129" i="6" s="1"/>
  <c r="Z214" i="11"/>
  <c r="AA214" i="11" s="1"/>
  <c r="AC214" i="11" s="1"/>
  <c r="A307" i="11" s="1"/>
  <c r="Z170" i="9"/>
  <c r="AA170" i="9" s="1"/>
  <c r="AC170" i="9" s="1"/>
  <c r="Z126" i="9"/>
  <c r="AA126" i="9" s="1"/>
  <c r="AC126" i="9" s="1"/>
  <c r="Z260" i="9"/>
  <c r="AA260" i="9" s="1"/>
  <c r="AC260" i="9" s="1"/>
  <c r="Z205" i="11"/>
  <c r="AA205" i="11" s="1"/>
  <c r="AC205" i="11" s="1"/>
  <c r="A298" i="11" s="1"/>
  <c r="Z163" i="11"/>
  <c r="AA163" i="11" s="1"/>
  <c r="AC163" i="11" s="1"/>
  <c r="A238" i="11" s="1"/>
  <c r="Z358" i="11"/>
  <c r="AA358" i="11" s="1"/>
  <c r="AC358" i="11" s="1"/>
  <c r="A526" i="11" s="1"/>
  <c r="Z278" i="9"/>
  <c r="AA278" i="9" s="1"/>
  <c r="AC278" i="9" s="1"/>
  <c r="Z210" i="11"/>
  <c r="AA210" i="11" s="1"/>
  <c r="AC210" i="11" s="1"/>
  <c r="A303" i="11" s="1"/>
  <c r="Z15" i="9"/>
  <c r="AA15" i="9" s="1"/>
  <c r="AC15" i="9" s="1"/>
  <c r="A15" i="9" s="1"/>
  <c r="Z64" i="11"/>
  <c r="AA64" i="11" s="1"/>
  <c r="AC64" i="11" s="1"/>
  <c r="A82" i="11" s="1"/>
  <c r="Z138" i="9"/>
  <c r="AA138" i="9" s="1"/>
  <c r="AC138" i="9" s="1"/>
  <c r="A132" i="9" s="1"/>
  <c r="Z195" i="9"/>
  <c r="AA195" i="9" s="1"/>
  <c r="AC195" i="9" s="1"/>
  <c r="A195" i="9" s="1"/>
  <c r="Z49" i="11"/>
  <c r="AA49" i="11" s="1"/>
  <c r="AC49" i="11" s="1"/>
  <c r="A64" i="11" s="1"/>
  <c r="Z155" i="9"/>
  <c r="AA155" i="9" s="1"/>
  <c r="AC155" i="9" s="1"/>
  <c r="Z344" i="9"/>
  <c r="AA344" i="9" s="1"/>
  <c r="AC344" i="9" s="1"/>
  <c r="A341" i="9" s="1"/>
  <c r="Z122" i="9"/>
  <c r="AA122" i="9" s="1"/>
  <c r="AC122" i="9" s="1"/>
  <c r="A119" i="9" s="1"/>
  <c r="Z312" i="9"/>
  <c r="AA312" i="9" s="1"/>
  <c r="AC312" i="9" s="1"/>
  <c r="A306" i="9" s="1"/>
  <c r="Z98" i="11"/>
  <c r="AA98" i="11" s="1"/>
  <c r="AC98" i="11" s="1"/>
  <c r="A131" i="11" s="1"/>
  <c r="Z266" i="9"/>
  <c r="AA266" i="9" s="1"/>
  <c r="AC266" i="9" s="1"/>
  <c r="A260" i="9" s="1"/>
  <c r="Z311" i="9"/>
  <c r="AA311" i="9" s="1"/>
  <c r="AC311" i="9" s="1"/>
  <c r="A305" i="9" s="1"/>
  <c r="Z143" i="9"/>
  <c r="AA143" i="9" s="1"/>
  <c r="AC143" i="9" s="1"/>
  <c r="Z58" i="9"/>
  <c r="AA58" i="9" s="1"/>
  <c r="AC58" i="9" s="1"/>
  <c r="A58" i="9" s="1"/>
  <c r="Z196" i="11"/>
  <c r="AA196" i="11" s="1"/>
  <c r="AC196" i="11" s="1"/>
  <c r="A286" i="11" s="1"/>
  <c r="Z313" i="11"/>
  <c r="AA313" i="11" s="1"/>
  <c r="AC313" i="11" s="1"/>
  <c r="A463" i="11" s="1"/>
  <c r="Z221" i="11"/>
  <c r="AA221" i="11" s="1"/>
  <c r="AC221" i="11" s="1"/>
  <c r="A326" i="11" s="1"/>
  <c r="Z112" i="9"/>
  <c r="AA112" i="9" s="1"/>
  <c r="AC112" i="9" s="1"/>
  <c r="Z33" i="11"/>
  <c r="AA33" i="11" s="1"/>
  <c r="AC33" i="11" s="1"/>
  <c r="A36" i="11" s="1"/>
  <c r="Z189" i="9"/>
  <c r="AA189" i="9" s="1"/>
  <c r="AC189" i="9" s="1"/>
  <c r="A189" i="9" s="1"/>
  <c r="Z291" i="11"/>
  <c r="AA291" i="11" s="1"/>
  <c r="AC291" i="11" s="1"/>
  <c r="A426" i="11" s="1"/>
  <c r="Z207" i="11"/>
  <c r="AA207" i="11" s="1"/>
  <c r="AC207" i="11" s="1"/>
  <c r="A300" i="11" s="1"/>
  <c r="Z35" i="9"/>
  <c r="AA35" i="9" s="1"/>
  <c r="AC35" i="9" s="1"/>
  <c r="Z47" i="11"/>
  <c r="AA47" i="11" s="1"/>
  <c r="AC47" i="11" s="1"/>
  <c r="A62" i="11" s="1"/>
  <c r="Z293" i="9"/>
  <c r="AA293" i="9" s="1"/>
  <c r="AC293" i="9" s="1"/>
  <c r="Z326" i="6"/>
  <c r="AA326" i="6" s="1"/>
  <c r="AC326" i="6" s="1"/>
  <c r="A164" i="6" s="1"/>
  <c r="Z208" i="9"/>
  <c r="AA208" i="9" s="1"/>
  <c r="AC208" i="9" s="1"/>
  <c r="A205" i="9" s="1"/>
  <c r="Z219" i="9"/>
  <c r="AA219" i="9" s="1"/>
  <c r="AC219" i="9" s="1"/>
  <c r="A213" i="9" s="1"/>
  <c r="Z14" i="9"/>
  <c r="AA14" i="9" s="1"/>
  <c r="AC14" i="9" s="1"/>
  <c r="A14" i="9" s="1"/>
  <c r="Z86" i="9"/>
  <c r="AA86" i="9" s="1"/>
  <c r="AC86" i="9" s="1"/>
  <c r="A80" i="9" s="1"/>
  <c r="Z94" i="9"/>
  <c r="AA94" i="9" s="1"/>
  <c r="AC94" i="9" s="1"/>
  <c r="Z77" i="9"/>
  <c r="AA77" i="9" s="1"/>
  <c r="AC77" i="9" s="1"/>
  <c r="A74" i="9" s="1"/>
  <c r="Z69" i="9"/>
  <c r="AA69" i="9" s="1"/>
  <c r="AC69" i="9" s="1"/>
  <c r="A66" i="9" s="1"/>
  <c r="Z183" i="9"/>
  <c r="AA183" i="9" s="1"/>
  <c r="AC183" i="9" s="1"/>
  <c r="A177" i="9" s="1"/>
  <c r="Z71" i="11"/>
  <c r="AA71" i="11" s="1"/>
  <c r="AC71" i="11" s="1"/>
  <c r="A101" i="11" s="1"/>
  <c r="Z272" i="11"/>
  <c r="AA272" i="11" s="1"/>
  <c r="AC272" i="11" s="1"/>
  <c r="A395" i="11" s="1"/>
  <c r="Z74" i="11"/>
  <c r="AA74" i="11" s="1"/>
  <c r="AC74" i="11" s="1"/>
  <c r="A104" i="11" s="1"/>
  <c r="Z130" i="11"/>
  <c r="AA130" i="11" s="1"/>
  <c r="AC130" i="11" s="1"/>
  <c r="A190" i="11" s="1"/>
  <c r="Z305" i="9"/>
  <c r="AA305" i="9" s="1"/>
  <c r="AC305" i="9" s="1"/>
  <c r="Z250" i="9"/>
  <c r="AA250" i="9" s="1"/>
  <c r="AC250" i="9" s="1"/>
  <c r="A247" i="9" s="1"/>
  <c r="Z81" i="9"/>
  <c r="AA81" i="9" s="1"/>
  <c r="AC81" i="9" s="1"/>
  <c r="Z22" i="11"/>
  <c r="AA22" i="11" s="1"/>
  <c r="AC22" i="11" s="1"/>
  <c r="A22" i="11" s="1"/>
  <c r="Z22" i="9"/>
  <c r="AA22" i="9" s="1"/>
  <c r="AC22" i="9" s="1"/>
  <c r="Z253" i="11"/>
  <c r="AA253" i="11" s="1"/>
  <c r="AC253" i="11" s="1"/>
  <c r="A373" i="11" s="1"/>
  <c r="Z264" i="11"/>
  <c r="AA264" i="11" s="1"/>
  <c r="AC264" i="11" s="1"/>
  <c r="A387" i="11" s="1"/>
  <c r="Z66" i="9"/>
  <c r="AA66" i="9" s="1"/>
  <c r="AC66" i="9" s="1"/>
  <c r="Z181" i="9"/>
  <c r="AA181" i="9" s="1"/>
  <c r="AC181" i="9" s="1"/>
  <c r="A175" i="9" s="1"/>
  <c r="Z255" i="11"/>
  <c r="AA255" i="11" s="1"/>
  <c r="AC255" i="11" s="1"/>
  <c r="A375" i="11" s="1"/>
  <c r="Z299" i="6"/>
  <c r="AA299" i="6" s="1"/>
  <c r="AC299" i="6" s="1"/>
  <c r="Z342" i="9"/>
  <c r="AA342" i="9" s="1"/>
  <c r="AC342" i="9" s="1"/>
  <c r="A339" i="9" s="1"/>
  <c r="Z267" i="6"/>
  <c r="AA267" i="6" s="1"/>
  <c r="AC267" i="6" s="1"/>
  <c r="A132" i="6" s="1"/>
  <c r="Z18" i="11"/>
  <c r="AA18" i="11" s="1"/>
  <c r="AC18" i="11" s="1"/>
  <c r="A18" i="11" s="1"/>
  <c r="Z337" i="9"/>
  <c r="AA337" i="9" s="1"/>
  <c r="AC337" i="9" s="1"/>
  <c r="Z45" i="9"/>
  <c r="AA45" i="9" s="1"/>
  <c r="AC45" i="9" s="1"/>
  <c r="A39" i="9" s="1"/>
  <c r="Z361" i="11"/>
  <c r="AA361" i="11" s="1"/>
  <c r="AC361" i="11" s="1"/>
  <c r="A529" i="11" s="1"/>
  <c r="Z327" i="6"/>
  <c r="AA327" i="6" s="1"/>
  <c r="AC327" i="6" s="1"/>
  <c r="A165" i="6" s="1"/>
  <c r="Z63" i="11"/>
  <c r="AA63" i="11" s="1"/>
  <c r="AC63" i="11" s="1"/>
  <c r="A81" i="11" s="1"/>
  <c r="Z352" i="11"/>
  <c r="AA352" i="11" s="1"/>
  <c r="AC352" i="11" s="1"/>
  <c r="A517" i="11" s="1"/>
  <c r="Z256" i="11"/>
  <c r="AA256" i="11" s="1"/>
  <c r="AC256" i="11" s="1"/>
  <c r="A376" i="11" s="1"/>
  <c r="Z306" i="11"/>
  <c r="AA306" i="11" s="1"/>
  <c r="AC306" i="11" s="1"/>
  <c r="A444" i="11" s="1"/>
  <c r="Z162" i="11"/>
  <c r="AA162" i="11" s="1"/>
  <c r="AC162" i="11" s="1"/>
  <c r="A237" i="11" s="1"/>
  <c r="Z70" i="9"/>
  <c r="AA70" i="9" s="1"/>
  <c r="AC70" i="9" s="1"/>
  <c r="A67" i="9" s="1"/>
  <c r="Z103" i="11"/>
  <c r="AA103" i="11" s="1"/>
  <c r="AC103" i="11" s="1"/>
  <c r="A148" i="11" s="1"/>
  <c r="Z125" i="9"/>
  <c r="AA125" i="9" s="1"/>
  <c r="AC125" i="9" s="1"/>
  <c r="Z149" i="9"/>
  <c r="AA149" i="9" s="1"/>
  <c r="AC149" i="9" s="1"/>
  <c r="A149" i="9" s="1"/>
  <c r="Z64" i="9"/>
  <c r="AA64" i="9" s="1"/>
  <c r="AC64" i="9" s="1"/>
  <c r="Z38" i="11"/>
  <c r="AA38" i="11" s="1"/>
  <c r="AC38" i="11" s="1"/>
  <c r="A41" i="11" s="1"/>
  <c r="Z152" i="9"/>
  <c r="AA152" i="9" s="1"/>
  <c r="AC152" i="9" s="1"/>
  <c r="A152" i="9" s="1"/>
  <c r="Z274" i="9"/>
  <c r="AA274" i="9" s="1"/>
  <c r="AC274" i="9" s="1"/>
  <c r="Z222" i="11"/>
  <c r="AA222" i="11" s="1"/>
  <c r="AC222" i="11" s="1"/>
  <c r="A327" i="11" s="1"/>
  <c r="Z348" i="11"/>
  <c r="AA348" i="11" s="1"/>
  <c r="AC348" i="11" s="1"/>
  <c r="A513" i="11" s="1"/>
  <c r="Z291" i="9"/>
  <c r="AA291" i="9" s="1"/>
  <c r="AC291" i="9" s="1"/>
  <c r="Z302" i="11"/>
  <c r="AA302" i="11" s="1"/>
  <c r="AC302" i="11" s="1"/>
  <c r="A440" i="11" s="1"/>
  <c r="Z303" i="9"/>
  <c r="AA303" i="9" s="1"/>
  <c r="AC303" i="9" s="1"/>
  <c r="A300" i="9" s="1"/>
  <c r="Z56" i="9"/>
  <c r="AA56" i="9" s="1"/>
  <c r="AC56" i="9" s="1"/>
  <c r="A56" i="9" s="1"/>
  <c r="Z240" i="9"/>
  <c r="AA240" i="9" s="1"/>
  <c r="AC240" i="9" s="1"/>
  <c r="A240" i="9" s="1"/>
  <c r="Z205" i="6"/>
  <c r="AA205" i="6" s="1"/>
  <c r="AC205" i="6" s="1"/>
  <c r="A106" i="6" s="1"/>
  <c r="Z230" i="11"/>
  <c r="AA230" i="11" s="1"/>
  <c r="AC230" i="11" s="1"/>
  <c r="A335" i="11" s="1"/>
  <c r="Z212" i="11"/>
  <c r="AA212" i="11" s="1"/>
  <c r="AC212" i="11" s="1"/>
  <c r="A305" i="11" s="1"/>
  <c r="Z238" i="11"/>
  <c r="AA238" i="11" s="1"/>
  <c r="AC238" i="11" s="1"/>
  <c r="A346" i="11" s="1"/>
  <c r="Z80" i="11"/>
  <c r="AA80" i="11" s="1"/>
  <c r="AC80" i="11" s="1"/>
  <c r="A110" i="11" s="1"/>
  <c r="Z87" i="11"/>
  <c r="AA87" i="11" s="1"/>
  <c r="AC87" i="11" s="1"/>
  <c r="A120" i="11" s="1"/>
  <c r="Z333" i="11"/>
  <c r="AA333" i="11" s="1"/>
  <c r="AC333" i="11" s="1"/>
  <c r="A486" i="11" s="1"/>
  <c r="Z294" i="6"/>
  <c r="AA294" i="6" s="1"/>
  <c r="AC294" i="6" s="1"/>
  <c r="A150" i="6" s="1"/>
  <c r="Z89" i="11"/>
  <c r="AA89" i="11" s="1"/>
  <c r="AC89" i="11" s="1"/>
  <c r="A122" i="11" s="1"/>
  <c r="Z225" i="9"/>
  <c r="AA225" i="9" s="1"/>
  <c r="AC225" i="9" s="1"/>
  <c r="A219" i="9" s="1"/>
  <c r="Z182" i="9"/>
  <c r="AA182" i="9" s="1"/>
  <c r="AC182" i="9" s="1"/>
  <c r="A176" i="9" s="1"/>
  <c r="Z23" i="9"/>
  <c r="AA23" i="9" s="1"/>
  <c r="AC23" i="9" s="1"/>
  <c r="Z175" i="9"/>
  <c r="AA175" i="9" s="1"/>
  <c r="AC175" i="9" s="1"/>
  <c r="A169" i="9" s="1"/>
  <c r="Z253" i="9"/>
  <c r="AA253" i="9" s="1"/>
  <c r="AC253" i="9" s="1"/>
  <c r="A250" i="9" s="1"/>
  <c r="Z332" i="11"/>
  <c r="AA332" i="11" s="1"/>
  <c r="AC332" i="11" s="1"/>
  <c r="A485" i="11" s="1"/>
  <c r="Z304" i="9"/>
  <c r="AA304" i="9" s="1"/>
  <c r="AC304" i="9" s="1"/>
  <c r="Z114" i="9"/>
  <c r="AA114" i="9" s="1"/>
  <c r="AC114" i="9" s="1"/>
  <c r="A111" i="9" s="1"/>
  <c r="Z342" i="11"/>
  <c r="AA342" i="11" s="1"/>
  <c r="AC342" i="11" s="1"/>
  <c r="A507" i="11" s="1"/>
  <c r="Z174" i="9"/>
  <c r="AA174" i="9" s="1"/>
  <c r="AC174" i="9" s="1"/>
  <c r="A168" i="9" s="1"/>
  <c r="Z262" i="9"/>
  <c r="AA262" i="9" s="1"/>
  <c r="AC262" i="9" s="1"/>
  <c r="Z257" i="9"/>
  <c r="AA257" i="9" s="1"/>
  <c r="AC257" i="9" s="1"/>
  <c r="A254" i="9" s="1"/>
  <c r="Z160" i="11"/>
  <c r="AA160" i="11" s="1"/>
  <c r="AC160" i="11" s="1"/>
  <c r="A235" i="11" s="1"/>
  <c r="Z165" i="11"/>
  <c r="AA165" i="11" s="1"/>
  <c r="AC165" i="11" s="1"/>
  <c r="A240" i="11" s="1"/>
  <c r="Z298" i="6"/>
  <c r="AA298" i="6" s="1"/>
  <c r="AC298" i="6" s="1"/>
  <c r="A154" i="6" s="1"/>
  <c r="Z164" i="11"/>
  <c r="AA164" i="11" s="1"/>
  <c r="AC164" i="11" s="1"/>
  <c r="A239" i="11" s="1"/>
  <c r="Z144" i="9"/>
  <c r="AA144" i="9" s="1"/>
  <c r="AC144" i="9" s="1"/>
  <c r="A144" i="9" s="1"/>
  <c r="Z39" i="11"/>
  <c r="AA39" i="11" s="1"/>
  <c r="AC39" i="11" s="1"/>
  <c r="A54" i="11" s="1"/>
  <c r="Z242" i="9"/>
  <c r="AA242" i="9" s="1"/>
  <c r="AC242" i="9" s="1"/>
  <c r="A242" i="9" s="1"/>
  <c r="Z235" i="11"/>
  <c r="AA235" i="11" s="1"/>
  <c r="AC235" i="11" s="1"/>
  <c r="A343" i="11" s="1"/>
  <c r="Z260" i="11"/>
  <c r="AA260" i="11" s="1"/>
  <c r="AC260" i="11" s="1"/>
  <c r="A380" i="11" s="1"/>
  <c r="Z102" i="9"/>
  <c r="AA102" i="9" s="1"/>
  <c r="AC102" i="9" s="1"/>
  <c r="A102" i="9" s="1"/>
  <c r="Z324" i="9"/>
  <c r="AA324" i="9" s="1"/>
  <c r="AC324" i="9" s="1"/>
  <c r="A324" i="9" s="1"/>
  <c r="Z351" i="11"/>
  <c r="AA351" i="11" s="1"/>
  <c r="AC351" i="11" s="1"/>
  <c r="A516" i="11" s="1"/>
  <c r="Z349" i="11"/>
  <c r="AA349" i="11" s="1"/>
  <c r="AC349" i="11" s="1"/>
  <c r="A514" i="11" s="1"/>
  <c r="Z220" i="11"/>
  <c r="AA220" i="11" s="1"/>
  <c r="AC220" i="11" s="1"/>
  <c r="A325" i="11" s="1"/>
  <c r="Z31" i="11"/>
  <c r="AA31" i="11" s="1"/>
  <c r="AC31" i="11" s="1"/>
  <c r="A34" i="11" s="1"/>
  <c r="Z331" i="11"/>
  <c r="AA331" i="11" s="1"/>
  <c r="AC331" i="11" s="1"/>
  <c r="A484" i="11" s="1"/>
  <c r="Z300" i="9"/>
  <c r="AA300" i="9" s="1"/>
  <c r="AC300" i="9" s="1"/>
  <c r="A297" i="9" s="1"/>
  <c r="Z55" i="9"/>
  <c r="AA55" i="9" s="1"/>
  <c r="AC55" i="9" s="1"/>
  <c r="A55" i="9" s="1"/>
  <c r="Z336" i="9"/>
  <c r="AA336" i="9" s="1"/>
  <c r="AC336" i="9" s="1"/>
  <c r="Z213" i="9"/>
  <c r="AA213" i="9" s="1"/>
  <c r="AC213" i="9" s="1"/>
  <c r="A210" i="9" s="1"/>
  <c r="Z263" i="9"/>
  <c r="AA263" i="9" s="1"/>
  <c r="AC263" i="9" s="1"/>
  <c r="Z88" i="9"/>
  <c r="AA88" i="9" s="1"/>
  <c r="AC88" i="9" s="1"/>
  <c r="A82" i="9" s="1"/>
  <c r="Z300" i="6"/>
  <c r="AA300" i="6" s="1"/>
  <c r="AC300" i="6" s="1"/>
  <c r="Z34" i="9"/>
  <c r="AA34" i="9" s="1"/>
  <c r="AC34" i="9" s="1"/>
  <c r="Z187" i="9"/>
  <c r="AA187" i="9" s="1"/>
  <c r="AC187" i="9" s="1"/>
  <c r="Z264" i="9"/>
  <c r="AA264" i="9" s="1"/>
  <c r="AC264" i="9" s="1"/>
  <c r="A258" i="9" s="1"/>
  <c r="Z258" i="9"/>
  <c r="AA258" i="9" s="1"/>
  <c r="AC258" i="9" s="1"/>
  <c r="A255" i="9" s="1"/>
  <c r="Z252" i="9"/>
  <c r="AA252" i="9" s="1"/>
  <c r="AC252" i="9" s="1"/>
  <c r="A249" i="9" s="1"/>
  <c r="Z329" i="6"/>
  <c r="AA329" i="6" s="1"/>
  <c r="AC329" i="6" s="1"/>
  <c r="Z240" i="6"/>
  <c r="AA240" i="6" s="1"/>
  <c r="AC240" i="6" s="1"/>
  <c r="Z186" i="9"/>
  <c r="AA186" i="9" s="1"/>
  <c r="AC186" i="9" s="1"/>
  <c r="Z188" i="9"/>
  <c r="AA188" i="9" s="1"/>
  <c r="AC188" i="9" s="1"/>
  <c r="Z206" i="6"/>
  <c r="AA206" i="6" s="1"/>
  <c r="AC206" i="6" s="1"/>
  <c r="A107" i="6" s="1"/>
  <c r="Z73" i="9"/>
  <c r="AA73" i="9" s="1"/>
  <c r="AC73" i="9" s="1"/>
  <c r="A70" i="9" s="1"/>
  <c r="Z47" i="9"/>
  <c r="AA47" i="9" s="1"/>
  <c r="AC47" i="9" s="1"/>
  <c r="A41" i="9" s="1"/>
  <c r="Z267" i="9"/>
  <c r="AA267" i="9" s="1"/>
  <c r="AC267" i="9" s="1"/>
  <c r="A261" i="9" s="1"/>
  <c r="Z224" i="9"/>
  <c r="AA224" i="9" s="1"/>
  <c r="AC224" i="9" s="1"/>
  <c r="A218" i="9" s="1"/>
  <c r="Z221" i="9"/>
  <c r="AA221" i="9" s="1"/>
  <c r="AC221" i="9" s="1"/>
  <c r="A215" i="9" s="1"/>
  <c r="Z227" i="11"/>
  <c r="AA227" i="11" s="1"/>
  <c r="AC227" i="11" s="1"/>
  <c r="A332" i="11" s="1"/>
  <c r="Z213" i="11"/>
  <c r="AA213" i="11" s="1"/>
  <c r="AC213" i="11" s="1"/>
  <c r="A306" i="11" s="1"/>
  <c r="Z81" i="11"/>
  <c r="AA81" i="11" s="1"/>
  <c r="AC81" i="11" s="1"/>
  <c r="A111" i="11" s="1"/>
  <c r="Z34" i="11"/>
  <c r="AA34" i="11" s="1"/>
  <c r="AC34" i="11" s="1"/>
  <c r="A37" i="11" s="1"/>
  <c r="Z118" i="9"/>
  <c r="AA118" i="9" s="1"/>
  <c r="AC118" i="9" s="1"/>
  <c r="A115" i="9" s="1"/>
  <c r="Z139" i="9"/>
  <c r="AA139" i="9" s="1"/>
  <c r="AC139" i="9" s="1"/>
  <c r="Z343" i="9"/>
  <c r="AA343" i="9" s="1"/>
  <c r="AC343" i="9" s="1"/>
  <c r="A340" i="9" s="1"/>
  <c r="Z231" i="9"/>
  <c r="AA231" i="9" s="1"/>
  <c r="AC231" i="9" s="1"/>
  <c r="Z117" i="9"/>
  <c r="AA117" i="9" s="1"/>
  <c r="AC117" i="9" s="1"/>
  <c r="A114" i="9" s="1"/>
  <c r="Z244" i="9"/>
  <c r="AA244" i="9" s="1"/>
  <c r="AC244" i="9" s="1"/>
  <c r="Z271" i="11"/>
  <c r="AA271" i="11" s="1"/>
  <c r="AC271" i="11" s="1"/>
  <c r="A394" i="11" s="1"/>
  <c r="Z85" i="9"/>
  <c r="AA85" i="9" s="1"/>
  <c r="AC85" i="9" s="1"/>
  <c r="A79" i="9" s="1"/>
  <c r="Z250" i="11"/>
  <c r="AA250" i="11" s="1"/>
  <c r="AC250" i="11" s="1"/>
  <c r="A370" i="11" s="1"/>
  <c r="Z133" i="11"/>
  <c r="AA133" i="11" s="1"/>
  <c r="AC133" i="11" s="1"/>
  <c r="A193" i="11" s="1"/>
  <c r="Z69" i="11"/>
  <c r="AA69" i="11" s="1"/>
  <c r="AC69" i="11" s="1"/>
  <c r="A99" i="11" s="1"/>
  <c r="Z236" i="6"/>
  <c r="AA236" i="6" s="1"/>
  <c r="AC236" i="6" s="1"/>
  <c r="A119" i="6" s="1"/>
  <c r="Z301" i="11"/>
  <c r="AA301" i="11" s="1"/>
  <c r="AC301" i="11" s="1"/>
  <c r="A439" i="11" s="1"/>
  <c r="Z320" i="9"/>
  <c r="AA320" i="9" s="1"/>
  <c r="AC320" i="9" s="1"/>
  <c r="Z165" i="9"/>
  <c r="AA165" i="9" s="1"/>
  <c r="AC165" i="9" s="1"/>
  <c r="A162" i="9" s="1"/>
  <c r="Z90" i="9"/>
  <c r="AA90" i="9" s="1"/>
  <c r="AC90" i="9" s="1"/>
  <c r="A84" i="9" s="1"/>
  <c r="Z73" i="11"/>
  <c r="AA73" i="11" s="1"/>
  <c r="AC73" i="11" s="1"/>
  <c r="A103" i="11" s="1"/>
  <c r="Z308" i="9"/>
  <c r="AA308" i="9" s="1"/>
  <c r="AC308" i="9" s="1"/>
  <c r="Z325" i="9"/>
  <c r="AA325" i="9" s="1"/>
  <c r="AC325" i="9" s="1"/>
  <c r="A325" i="9" s="1"/>
  <c r="Z78" i="9"/>
  <c r="AA78" i="9" s="1"/>
  <c r="AC78" i="9" s="1"/>
  <c r="A75" i="9" s="1"/>
  <c r="Z100" i="9"/>
  <c r="AA100" i="9" s="1"/>
  <c r="AC100" i="9" s="1"/>
  <c r="A100" i="9" s="1"/>
  <c r="Z85" i="11"/>
  <c r="AA85" i="11" s="1"/>
  <c r="AC85" i="11" s="1"/>
  <c r="A118" i="11" s="1"/>
  <c r="Z347" i="11"/>
  <c r="AA347" i="11" s="1"/>
  <c r="AC347" i="11" s="1"/>
  <c r="A512" i="11" s="1"/>
  <c r="Z68" i="9"/>
  <c r="AA68" i="9" s="1"/>
  <c r="AC68" i="9" s="1"/>
  <c r="Z200" i="11"/>
  <c r="AA200" i="11" s="1"/>
  <c r="AC200" i="11" s="1"/>
  <c r="A290" i="11" s="1"/>
  <c r="Z198" i="11"/>
  <c r="AA198" i="11" s="1"/>
  <c r="AC198" i="11" s="1"/>
  <c r="A288" i="11" s="1"/>
  <c r="Z229" i="9"/>
  <c r="AA229" i="9" s="1"/>
  <c r="AC229" i="9" s="1"/>
  <c r="Z329" i="11"/>
  <c r="AA329" i="11" s="1"/>
  <c r="AC329" i="11" s="1"/>
  <c r="A482" i="11" s="1"/>
  <c r="Z204" i="11"/>
  <c r="AA204" i="11" s="1"/>
  <c r="AC204" i="11" s="1"/>
  <c r="A297" i="11" s="1"/>
  <c r="Z119" i="9"/>
  <c r="AA119" i="9" s="1"/>
  <c r="AC119" i="9" s="1"/>
  <c r="A116" i="9" s="1"/>
  <c r="Z120" i="9"/>
  <c r="AA120" i="9" s="1"/>
  <c r="AC120" i="9" s="1"/>
  <c r="A117" i="9" s="1"/>
  <c r="Z235" i="9"/>
  <c r="AA235" i="9" s="1"/>
  <c r="AC235" i="9" s="1"/>
  <c r="A235" i="9" s="1"/>
  <c r="Z32" i="11"/>
  <c r="AA32" i="11" s="1"/>
  <c r="AC32" i="11" s="1"/>
  <c r="A35" i="11" s="1"/>
  <c r="Z26" i="11"/>
  <c r="AA26" i="11" s="1"/>
  <c r="AC26" i="11" s="1"/>
  <c r="A29" i="11" s="1"/>
  <c r="Z315" i="9"/>
  <c r="AA315" i="9" s="1"/>
  <c r="AC315" i="9" s="1"/>
  <c r="A309" i="9" s="1"/>
  <c r="Z207" i="6"/>
  <c r="AA207" i="6" s="1"/>
  <c r="AC207" i="6" s="1"/>
  <c r="A108" i="6" s="1"/>
  <c r="Z199" i="9"/>
  <c r="AA199" i="9" s="1"/>
  <c r="AC199" i="9" s="1"/>
  <c r="Z133" i="9"/>
  <c r="AA133" i="9" s="1"/>
  <c r="AC133" i="9" s="1"/>
  <c r="A127" i="9" s="1"/>
  <c r="Z245" i="9"/>
  <c r="AA245" i="9" s="1"/>
  <c r="AC245" i="9" s="1"/>
  <c r="Z319" i="9"/>
  <c r="AA319" i="9" s="1"/>
  <c r="AC319" i="9" s="1"/>
  <c r="Z60" i="9"/>
  <c r="AA60" i="9" s="1"/>
  <c r="AC60" i="9" s="1"/>
  <c r="A60" i="9" s="1"/>
  <c r="Z105" i="11"/>
  <c r="AA105" i="11" s="1"/>
  <c r="AC105" i="11" s="1"/>
  <c r="A150" i="11" s="1"/>
  <c r="Z327" i="11"/>
  <c r="AA327" i="11" s="1"/>
  <c r="AC327" i="11" s="1"/>
  <c r="A480" i="11" s="1"/>
  <c r="Z190" i="9"/>
  <c r="AA190" i="9" s="1"/>
  <c r="AC190" i="9" s="1"/>
  <c r="A190" i="9" s="1"/>
  <c r="Z53" i="9"/>
  <c r="AA53" i="9" s="1"/>
  <c r="AC53" i="9" s="1"/>
  <c r="Z327" i="9"/>
  <c r="AA327" i="9" s="1"/>
  <c r="AC327" i="9" s="1"/>
  <c r="A327" i="9" s="1"/>
  <c r="Z97" i="9"/>
  <c r="AA97" i="9" s="1"/>
  <c r="AC97" i="9" s="1"/>
  <c r="Z323" i="11"/>
  <c r="AA323" i="11" s="1"/>
  <c r="AC323" i="11" s="1"/>
  <c r="A473" i="11" s="1"/>
  <c r="Z180" i="9"/>
  <c r="AA180" i="9" s="1"/>
  <c r="AC180" i="9" s="1"/>
  <c r="A174" i="9" s="1"/>
  <c r="Z294" i="11"/>
  <c r="AA294" i="11" s="1"/>
  <c r="AC294" i="11" s="1"/>
  <c r="A432" i="11" s="1"/>
  <c r="Z320" i="11"/>
  <c r="AA320" i="11" s="1"/>
  <c r="AC320" i="11" s="1"/>
  <c r="A470" i="11" s="1"/>
  <c r="Z296" i="9"/>
  <c r="AA296" i="9" s="1"/>
  <c r="AC296" i="9" s="1"/>
  <c r="A293" i="9" s="1"/>
  <c r="Z279" i="11"/>
  <c r="AA279" i="11" s="1"/>
  <c r="AC279" i="11" s="1"/>
  <c r="A414" i="11" s="1"/>
  <c r="Z158" i="9"/>
  <c r="AA158" i="9" s="1"/>
  <c r="AC158" i="9" s="1"/>
  <c r="Z247" i="9"/>
  <c r="AA247" i="9" s="1"/>
  <c r="AC247" i="9" s="1"/>
  <c r="Z314" i="11"/>
  <c r="AA314" i="11" s="1"/>
  <c r="AC314" i="11" s="1"/>
  <c r="A464" i="11" s="1"/>
  <c r="Z270" i="11"/>
  <c r="AA270" i="11" s="1"/>
  <c r="AC270" i="11" s="1"/>
  <c r="A393" i="11" s="1"/>
  <c r="Z129" i="11"/>
  <c r="AA129" i="11" s="1"/>
  <c r="AC129" i="11" s="1"/>
  <c r="A189" i="11" s="1"/>
  <c r="Z90" i="11"/>
  <c r="AA90" i="11" s="1"/>
  <c r="AC90" i="11" s="1"/>
  <c r="A123" i="11" s="1"/>
  <c r="Z296" i="11"/>
  <c r="AA296" i="11" s="1"/>
  <c r="AC296" i="11" s="1"/>
  <c r="A434" i="11" s="1"/>
  <c r="Z344" i="11"/>
  <c r="AA344" i="11" s="1"/>
  <c r="AC344" i="11" s="1"/>
  <c r="A509" i="11" s="1"/>
  <c r="Z24" i="9"/>
  <c r="AA24" i="9" s="1"/>
  <c r="AC24" i="9" s="1"/>
  <c r="A21" i="9" s="1"/>
  <c r="Z190" i="11"/>
  <c r="AA190" i="11" s="1"/>
  <c r="AC190" i="11" s="1"/>
  <c r="A280" i="11" s="1"/>
  <c r="Z78" i="11"/>
  <c r="AA78" i="11" s="1"/>
  <c r="AC78" i="11" s="1"/>
  <c r="A108" i="11" s="1"/>
  <c r="Z321" i="11"/>
  <c r="AA321" i="11" s="1"/>
  <c r="AC321" i="11" s="1"/>
  <c r="A471" i="11" s="1"/>
  <c r="Z272" i="9"/>
  <c r="AA272" i="9" s="1"/>
  <c r="AC272" i="9" s="1"/>
  <c r="A266" i="9" s="1"/>
  <c r="Z288" i="9"/>
  <c r="AA288" i="9" s="1"/>
  <c r="AC288" i="9" s="1"/>
  <c r="A288" i="9" s="1"/>
  <c r="Z295" i="6"/>
  <c r="AA295" i="6" s="1"/>
  <c r="AC295" i="6" s="1"/>
  <c r="A151" i="6" s="1"/>
  <c r="Z206" i="9"/>
  <c r="AA206" i="9" s="1"/>
  <c r="AC206" i="9" s="1"/>
  <c r="A203" i="9" s="1"/>
  <c r="Z227" i="9"/>
  <c r="AA227" i="9" s="1"/>
  <c r="AC227" i="9" s="1"/>
  <c r="A221" i="9" s="1"/>
  <c r="Z326" i="9"/>
  <c r="AA326" i="9" s="1"/>
  <c r="AC326" i="9" s="1"/>
  <c r="A326" i="9" s="1"/>
  <c r="Z87" i="9"/>
  <c r="AA87" i="9" s="1"/>
  <c r="AC87" i="9" s="1"/>
  <c r="A81" i="9" s="1"/>
  <c r="Z82" i="9"/>
  <c r="AA82" i="9" s="1"/>
  <c r="AC82" i="9" s="1"/>
  <c r="Z71" i="9"/>
  <c r="AA71" i="9" s="1"/>
  <c r="AC71" i="9" s="1"/>
  <c r="A68" i="9" s="1"/>
  <c r="Z84" i="11"/>
  <c r="AA84" i="11" s="1"/>
  <c r="AC84" i="11" s="1"/>
  <c r="A117" i="11" s="1"/>
  <c r="Z68" i="11"/>
  <c r="AA68" i="11" s="1"/>
  <c r="AC68" i="11" s="1"/>
  <c r="A86" i="11" s="1"/>
  <c r="Z23" i="11"/>
  <c r="AA23" i="11" s="1"/>
  <c r="AC23" i="11" s="1"/>
  <c r="A23" i="11" s="1"/>
  <c r="Z261" i="11"/>
  <c r="AA261" i="11" s="1"/>
  <c r="AC261" i="11" s="1"/>
  <c r="A381" i="11" s="1"/>
  <c r="Z12" i="9"/>
  <c r="AA12" i="9" s="1"/>
  <c r="AC12" i="9" s="1"/>
  <c r="A12" i="9" s="1"/>
  <c r="Z99" i="9"/>
  <c r="AA99" i="9" s="1"/>
  <c r="AC99" i="9" s="1"/>
  <c r="A99" i="9" s="1"/>
  <c r="Z274" i="11"/>
  <c r="AA274" i="11" s="1"/>
  <c r="AC274" i="11" s="1"/>
  <c r="A397" i="11" s="1"/>
  <c r="Z307" i="9"/>
  <c r="AA307" i="9" s="1"/>
  <c r="AC307" i="9" s="1"/>
  <c r="Z254" i="9"/>
  <c r="AA254" i="9" s="1"/>
  <c r="AC254" i="9" s="1"/>
  <c r="A251" i="9" s="1"/>
  <c r="Z76" i="9"/>
  <c r="AA76" i="9" s="1"/>
  <c r="AC76" i="9" s="1"/>
  <c r="A73" i="9" s="1"/>
  <c r="Z19" i="11"/>
  <c r="AA19" i="11" s="1"/>
  <c r="AC19" i="11" s="1"/>
  <c r="A19" i="11" s="1"/>
  <c r="Z18" i="9"/>
  <c r="AA18" i="9" s="1"/>
  <c r="AC18" i="9" s="1"/>
  <c r="A18" i="9" s="1"/>
  <c r="Z15" i="11"/>
  <c r="AA15" i="11" s="1"/>
  <c r="AC15" i="11" s="1"/>
  <c r="A15" i="11" s="1"/>
  <c r="Z65" i="9"/>
  <c r="AA65" i="9" s="1"/>
  <c r="AC65" i="9" s="1"/>
  <c r="Z237" i="6"/>
  <c r="AA237" i="6" s="1"/>
  <c r="AC237" i="6" s="1"/>
  <c r="A120" i="6" s="1"/>
  <c r="Z322" i="11"/>
  <c r="AA322" i="11" s="1"/>
  <c r="AC322" i="11" s="1"/>
  <c r="A472" i="11" s="1"/>
  <c r="Z111" i="9"/>
  <c r="AA111" i="9" s="1"/>
  <c r="AC111" i="9" s="1"/>
  <c r="Z321" i="9"/>
  <c r="AA321" i="9" s="1"/>
  <c r="AC321" i="9" s="1"/>
  <c r="Z24" i="11"/>
  <c r="AA24" i="11" s="1"/>
  <c r="AC24" i="11" s="1"/>
  <c r="A27" i="11" s="1"/>
  <c r="Z318" i="11"/>
  <c r="AA318" i="11" s="1"/>
  <c r="AC318" i="11" s="1"/>
  <c r="A468" i="11" s="1"/>
  <c r="Z43" i="9"/>
  <c r="AA43" i="9" s="1"/>
  <c r="AC43" i="9" s="1"/>
  <c r="A37" i="9" s="1"/>
  <c r="Z265" i="9"/>
  <c r="AA265" i="9" s="1"/>
  <c r="AC265" i="9" s="1"/>
  <c r="A259" i="9" s="1"/>
  <c r="Z346" i="11"/>
  <c r="AA346" i="11" s="1"/>
  <c r="AC346" i="11" s="1"/>
  <c r="A511" i="11" s="1"/>
  <c r="Z248" i="11"/>
  <c r="AA248" i="11" s="1"/>
  <c r="AC248" i="11" s="1"/>
  <c r="A356" i="11" s="1"/>
  <c r="Z230" i="9"/>
  <c r="AA230" i="9" s="1"/>
  <c r="AC230" i="9" s="1"/>
  <c r="Z210" i="9"/>
  <c r="AA210" i="9" s="1"/>
  <c r="AC210" i="9" s="1"/>
  <c r="A207" i="9" s="1"/>
  <c r="Z251" i="11"/>
  <c r="AA251" i="11" s="1"/>
  <c r="AC251" i="11" s="1"/>
  <c r="A371" i="11" s="1"/>
  <c r="Z161" i="9"/>
  <c r="AA161" i="9" s="1"/>
  <c r="AC161" i="9" s="1"/>
  <c r="A158" i="9" s="1"/>
  <c r="Z340" i="11"/>
  <c r="AA340" i="11" s="1"/>
  <c r="AC340" i="11" s="1"/>
  <c r="A505" i="11" s="1"/>
  <c r="Z113" i="9"/>
  <c r="AA113" i="9" s="1"/>
  <c r="AC113" i="9" s="1"/>
  <c r="Z328" i="11"/>
  <c r="AA328" i="11" s="1"/>
  <c r="AC328" i="11" s="1"/>
  <c r="A481" i="11" s="1"/>
  <c r="Z86" i="11"/>
  <c r="AA86" i="11" s="1"/>
  <c r="AC86" i="11" s="1"/>
  <c r="A119" i="11" s="1"/>
  <c r="Z132" i="9"/>
  <c r="AA132" i="9" s="1"/>
  <c r="AC132" i="9" s="1"/>
  <c r="A126" i="9" s="1"/>
  <c r="Z189" i="11"/>
  <c r="AA189" i="11" s="1"/>
  <c r="AC189" i="11" s="1"/>
  <c r="A279" i="11" s="1"/>
  <c r="Z193" i="11"/>
  <c r="AA193" i="11" s="1"/>
  <c r="AC193" i="11" s="1"/>
  <c r="A283" i="11" s="1"/>
  <c r="Z80" i="9"/>
  <c r="AA80" i="9" s="1"/>
  <c r="AC80" i="9" s="1"/>
  <c r="Z75" i="9"/>
  <c r="AA75" i="9" s="1"/>
  <c r="AC75" i="9" s="1"/>
  <c r="A72" i="9" s="1"/>
  <c r="Z336" i="11"/>
  <c r="AA336" i="11" s="1"/>
  <c r="AC336" i="11" s="1"/>
  <c r="A489" i="11" s="1"/>
  <c r="Z239" i="11"/>
  <c r="AA239" i="11" s="1"/>
  <c r="AC239" i="11" s="1"/>
  <c r="A347" i="11" s="1"/>
  <c r="Z235" i="6"/>
  <c r="AA235" i="6" s="1"/>
  <c r="AC235" i="6" s="1"/>
  <c r="A118" i="6" s="1"/>
  <c r="Z208" i="6"/>
  <c r="AA208" i="6" s="1"/>
  <c r="AC208" i="6" s="1"/>
  <c r="A109" i="6" s="1"/>
  <c r="Z316" i="11"/>
  <c r="AA316" i="11" s="1"/>
  <c r="AC316" i="11" s="1"/>
  <c r="A466" i="11" s="1"/>
  <c r="Z315" i="11"/>
  <c r="AA315" i="11" s="1"/>
  <c r="AC315" i="11" s="1"/>
  <c r="A465" i="11" s="1"/>
  <c r="Z30" i="9"/>
  <c r="AA30" i="9" s="1"/>
  <c r="AC30" i="9" s="1"/>
  <c r="A27" i="9" s="1"/>
  <c r="Z101" i="11"/>
  <c r="AA101" i="11" s="1"/>
  <c r="AC101" i="11" s="1"/>
  <c r="A146" i="11" s="1"/>
  <c r="Z287" i="9"/>
  <c r="AA287" i="9" s="1"/>
  <c r="AC287" i="9" s="1"/>
  <c r="A287" i="9" s="1"/>
  <c r="Z179" i="9"/>
  <c r="AA179" i="9" s="1"/>
  <c r="AC179" i="9" s="1"/>
  <c r="A173" i="9" s="1"/>
  <c r="Z40" i="9"/>
  <c r="AA40" i="9" s="1"/>
  <c r="AC40" i="9" s="1"/>
  <c r="A34" i="9" s="1"/>
  <c r="Z48" i="9"/>
  <c r="AA48" i="9" s="1"/>
  <c r="AC48" i="9" s="1"/>
  <c r="A42" i="9" s="1"/>
  <c r="Z25" i="9"/>
  <c r="AA25" i="9" s="1"/>
  <c r="AC25" i="9" s="1"/>
  <c r="A22" i="9" s="1"/>
  <c r="Z25" i="11"/>
  <c r="AA25" i="11" s="1"/>
  <c r="AC25" i="11" s="1"/>
  <c r="A28" i="11" s="1"/>
  <c r="Z76" i="11"/>
  <c r="AA76" i="11" s="1"/>
  <c r="AC76" i="11" s="1"/>
  <c r="A106" i="11" s="1"/>
  <c r="Z50" i="9"/>
  <c r="AA50" i="9" s="1"/>
  <c r="AC50" i="9" s="1"/>
  <c r="Z89" i="9"/>
  <c r="AA89" i="9" s="1"/>
  <c r="AC89" i="9" s="1"/>
  <c r="A83" i="9" s="1"/>
  <c r="Z123" i="9"/>
  <c r="AA123" i="9" s="1"/>
  <c r="AC123" i="9" s="1"/>
  <c r="A120" i="9" s="1"/>
  <c r="Z129" i="9"/>
  <c r="AA129" i="9" s="1"/>
  <c r="AC129" i="9" s="1"/>
  <c r="A123" i="9" s="1"/>
  <c r="Z355" i="11"/>
  <c r="AA355" i="11" s="1"/>
  <c r="AC355" i="11" s="1"/>
  <c r="A523" i="11" s="1"/>
  <c r="Z223" i="9"/>
  <c r="AA223" i="9" s="1"/>
  <c r="AC223" i="9" s="1"/>
  <c r="A217" i="9" s="1"/>
  <c r="Z296" i="6"/>
  <c r="AA296" i="6" s="1"/>
  <c r="AC296" i="6" s="1"/>
  <c r="A152" i="6" s="1"/>
  <c r="Z198" i="9"/>
  <c r="AA198" i="9" s="1"/>
  <c r="AC198" i="9" s="1"/>
  <c r="A198" i="9" s="1"/>
  <c r="Z218" i="9"/>
  <c r="AA218" i="9" s="1"/>
  <c r="AC218" i="9" s="1"/>
  <c r="Z37" i="11"/>
  <c r="AA37" i="11" s="1"/>
  <c r="AC37" i="11" s="1"/>
  <c r="A40" i="11" s="1"/>
  <c r="Z192" i="9"/>
  <c r="AA192" i="9" s="1"/>
  <c r="AC192" i="9" s="1"/>
  <c r="A192" i="9" s="1"/>
  <c r="Z340" i="9"/>
  <c r="AA340" i="9" s="1"/>
  <c r="AC340" i="9" s="1"/>
  <c r="A337" i="9" s="1"/>
  <c r="Z102" i="11"/>
  <c r="AA102" i="11" s="1"/>
  <c r="AC102" i="11" s="1"/>
  <c r="A147" i="11" s="1"/>
  <c r="Z203" i="11"/>
  <c r="AA203" i="11" s="1"/>
  <c r="AC203" i="11" s="1"/>
  <c r="A293" i="11" s="1"/>
  <c r="Z192" i="11"/>
  <c r="AA192" i="11" s="1"/>
  <c r="AC192" i="11" s="1"/>
  <c r="A282" i="11" s="1"/>
  <c r="Z211" i="9"/>
  <c r="AA211" i="9" s="1"/>
  <c r="AC211" i="9" s="1"/>
  <c r="A208" i="9" s="1"/>
  <c r="Z104" i="9"/>
  <c r="AA104" i="9" s="1"/>
  <c r="AC104" i="9" s="1"/>
  <c r="A104" i="9" s="1"/>
  <c r="Z108" i="9"/>
  <c r="AA108" i="9" s="1"/>
  <c r="AC108" i="9" s="1"/>
  <c r="A108" i="9" s="1"/>
  <c r="Z100" i="11"/>
  <c r="AA100" i="11" s="1"/>
  <c r="AC100" i="11" s="1"/>
  <c r="A145" i="11" s="1"/>
  <c r="Z83" i="11"/>
  <c r="AA83" i="11" s="1"/>
  <c r="AC83" i="11" s="1"/>
  <c r="A113" i="11" s="1"/>
  <c r="Z246" i="9"/>
  <c r="AA246" i="9" s="1"/>
  <c r="AC246" i="9" s="1"/>
  <c r="Z289" i="9"/>
  <c r="AA289" i="9" s="1"/>
  <c r="AC289" i="9" s="1"/>
  <c r="Z44" i="9"/>
  <c r="AA44" i="9" s="1"/>
  <c r="AC44" i="9" s="1"/>
  <c r="A38" i="9" s="1"/>
  <c r="Z218" i="11"/>
  <c r="AA218" i="11" s="1"/>
  <c r="AC218" i="11" s="1"/>
  <c r="A311" i="11" s="1"/>
  <c r="Z215" i="9"/>
  <c r="AA215" i="9" s="1"/>
  <c r="AC215" i="9" s="1"/>
  <c r="Z307" i="11"/>
  <c r="AA307" i="11" s="1"/>
  <c r="AC307" i="11" s="1"/>
  <c r="A445" i="11" s="1"/>
  <c r="Z276" i="9"/>
  <c r="AA276" i="9" s="1"/>
  <c r="AC276" i="9" s="1"/>
  <c r="Z20" i="9"/>
  <c r="AA20" i="9" s="1"/>
  <c r="AC20" i="9" s="1"/>
  <c r="Z167" i="9"/>
  <c r="AA167" i="9" s="1"/>
  <c r="AC167" i="9" s="1"/>
  <c r="A164" i="9" s="1"/>
  <c r="Z147" i="9"/>
  <c r="AA147" i="9" s="1"/>
  <c r="AC147" i="9" s="1"/>
  <c r="A147" i="9" s="1"/>
  <c r="Z268" i="11"/>
  <c r="AA268" i="11" s="1"/>
  <c r="AC268" i="11" s="1"/>
  <c r="A391" i="11" s="1"/>
  <c r="Z26" i="9"/>
  <c r="AA26" i="9" s="1"/>
  <c r="AC26" i="9" s="1"/>
  <c r="A23" i="9" s="1"/>
  <c r="Z330" i="11"/>
  <c r="AA330" i="11" s="1"/>
  <c r="AC330" i="11" s="1"/>
  <c r="A483" i="11" s="1"/>
  <c r="Z105" i="9"/>
  <c r="AA105" i="9" s="1"/>
  <c r="AC105" i="9" s="1"/>
  <c r="A105" i="9" s="1"/>
  <c r="Z317" i="11"/>
  <c r="AA317" i="11" s="1"/>
  <c r="AC317" i="11" s="1"/>
  <c r="A467" i="11" s="1"/>
  <c r="Z171" i="9"/>
  <c r="AA171" i="9" s="1"/>
  <c r="AC171" i="9" s="1"/>
  <c r="Z124" i="9"/>
  <c r="AA124" i="9" s="1"/>
  <c r="AC124" i="9" s="1"/>
  <c r="Z311" i="11"/>
  <c r="AA311" i="11" s="1"/>
  <c r="AC311" i="11" s="1"/>
  <c r="A461" i="11" s="1"/>
  <c r="Z56" i="11"/>
  <c r="AA56" i="11" s="1"/>
  <c r="AC56" i="11" s="1"/>
  <c r="A74" i="11" s="1"/>
  <c r="Z28" i="9"/>
  <c r="AA28" i="9" s="1"/>
  <c r="AC28" i="9" s="1"/>
  <c r="A25" i="9" s="1"/>
  <c r="Z38" i="9"/>
  <c r="AA38" i="9" s="1"/>
  <c r="AC38" i="9" s="1"/>
  <c r="Z159" i="11"/>
  <c r="AA159" i="11" s="1"/>
  <c r="AC159" i="11" s="1"/>
  <c r="A234" i="11" s="1"/>
  <c r="Z177" i="9"/>
  <c r="AA177" i="9" s="1"/>
  <c r="AC177" i="9" s="1"/>
  <c r="A171" i="9" s="1"/>
  <c r="Z10" i="9"/>
  <c r="AA10" i="9" s="1"/>
  <c r="AC10" i="9" s="1"/>
  <c r="A10" i="9" s="1"/>
  <c r="Z286" i="11"/>
  <c r="AA286" i="11" s="1"/>
  <c r="AC286" i="11" s="1"/>
  <c r="A421" i="11" s="1"/>
  <c r="Z288" i="11"/>
  <c r="AA288" i="11" s="1"/>
  <c r="AC288" i="11" s="1"/>
  <c r="A423" i="11" s="1"/>
  <c r="Z103" i="9"/>
  <c r="AA103" i="9" s="1"/>
  <c r="AC103" i="9" s="1"/>
  <c r="A103" i="9" s="1"/>
  <c r="Z156" i="9"/>
  <c r="AA156" i="9" s="1"/>
  <c r="AC156" i="9" s="1"/>
  <c r="Z36" i="11"/>
  <c r="AA36" i="11" s="1"/>
  <c r="AC36" i="11" s="1"/>
  <c r="A39" i="11" s="1"/>
  <c r="Z219" i="11"/>
  <c r="AA219" i="11" s="1"/>
  <c r="AC219" i="11" s="1"/>
  <c r="A324" i="11" s="1"/>
  <c r="Z57" i="11"/>
  <c r="AA57" i="11" s="1"/>
  <c r="AC57" i="11" s="1"/>
  <c r="A75" i="11" s="1"/>
  <c r="Z256" i="9"/>
  <c r="AA256" i="9" s="1"/>
  <c r="AC256" i="9" s="1"/>
  <c r="A253" i="9" s="1"/>
  <c r="Z160" i="9"/>
  <c r="AA160" i="9" s="1"/>
  <c r="AC160" i="9" s="1"/>
  <c r="A157" i="9" s="1"/>
  <c r="Z35" i="11"/>
  <c r="AA35" i="11" s="1"/>
  <c r="AC35" i="11" s="1"/>
  <c r="A38" i="11" s="1"/>
  <c r="Z199" i="11"/>
  <c r="AA199" i="11" s="1"/>
  <c r="AC199" i="11" s="1"/>
  <c r="A289" i="11" s="1"/>
  <c r="Z322" i="9"/>
  <c r="AA322" i="9" s="1"/>
  <c r="AC322" i="9" s="1"/>
  <c r="Z66" i="11"/>
  <c r="AA66" i="11" s="1"/>
  <c r="AC66" i="11" s="1"/>
  <c r="A84" i="11" s="1"/>
  <c r="Z115" i="9"/>
  <c r="AA115" i="9" s="1"/>
  <c r="AC115" i="9" s="1"/>
  <c r="A112" i="9" s="1"/>
  <c r="Z166" i="9"/>
  <c r="AA166" i="9" s="1"/>
  <c r="AC166" i="9" s="1"/>
  <c r="A163" i="9" s="1"/>
  <c r="Z19" i="9"/>
  <c r="AA19" i="9" s="1"/>
  <c r="AC19" i="9" s="1"/>
  <c r="Z275" i="11"/>
  <c r="AA275" i="11" s="1"/>
  <c r="AC275" i="11" s="1"/>
  <c r="A398" i="11" s="1"/>
  <c r="Z266" i="11"/>
  <c r="AA266" i="11" s="1"/>
  <c r="AC266" i="11" s="1"/>
  <c r="A389" i="11" s="1"/>
  <c r="Z359" i="11"/>
  <c r="AA359" i="11" s="1"/>
  <c r="AC359" i="11" s="1"/>
  <c r="A527" i="11" s="1"/>
  <c r="Z255" i="9"/>
  <c r="AA255" i="9" s="1"/>
  <c r="AC255" i="9" s="1"/>
  <c r="A252" i="9" s="1"/>
  <c r="Z29" i="9"/>
  <c r="AA29" i="9" s="1"/>
  <c r="AC29" i="9" s="1"/>
  <c r="A26" i="9" s="1"/>
  <c r="Z36" i="9"/>
  <c r="AA36" i="9" s="1"/>
  <c r="AC36" i="9" s="1"/>
  <c r="Z202" i="11"/>
  <c r="AA202" i="11" s="1"/>
  <c r="AC202" i="11" s="1"/>
  <c r="A292" i="11" s="1"/>
  <c r="Z216" i="11"/>
  <c r="AA216" i="11" s="1"/>
  <c r="AC216" i="11" s="1"/>
  <c r="A309" i="11" s="1"/>
  <c r="Z205" i="9"/>
  <c r="AA205" i="9" s="1"/>
  <c r="AC205" i="9" s="1"/>
  <c r="A202" i="9" s="1"/>
  <c r="Z52" i="11"/>
  <c r="AA52" i="11" s="1"/>
  <c r="AC52" i="11" s="1"/>
  <c r="A67" i="11" s="1"/>
  <c r="Z48" i="11"/>
  <c r="AA48" i="11" s="1"/>
  <c r="AC48" i="11" s="1"/>
  <c r="A63" i="11" s="1"/>
  <c r="Z310" i="9"/>
  <c r="AA310" i="9" s="1"/>
  <c r="AC310" i="9" s="1"/>
  <c r="A304" i="9" s="1"/>
  <c r="Z249" i="9"/>
  <c r="AA249" i="9" s="1"/>
  <c r="AC249" i="9" s="1"/>
  <c r="A246" i="9" s="1"/>
  <c r="Z16" i="9"/>
  <c r="AA16" i="9" s="1"/>
  <c r="AC16" i="9" s="1"/>
  <c r="A16" i="9" s="1"/>
  <c r="Z297" i="9"/>
  <c r="AA297" i="9" s="1"/>
  <c r="AC297" i="9" s="1"/>
  <c r="A294" i="9" s="1"/>
  <c r="Z159" i="9"/>
  <c r="AA159" i="9" s="1"/>
  <c r="AC159" i="9" s="1"/>
  <c r="A156" i="9" s="1"/>
  <c r="Z51" i="11"/>
  <c r="AA51" i="11" s="1"/>
  <c r="AC51" i="11" s="1"/>
  <c r="A66" i="11" s="1"/>
  <c r="Z273" i="11"/>
  <c r="AA273" i="11" s="1"/>
  <c r="AC273" i="11" s="1"/>
  <c r="A396" i="11" s="1"/>
  <c r="Z191" i="9"/>
  <c r="AA191" i="9" s="1"/>
  <c r="AC191" i="9" s="1"/>
  <c r="A191" i="9" s="1"/>
  <c r="Z284" i="9"/>
  <c r="AA284" i="9" s="1"/>
  <c r="AC284" i="9" s="1"/>
  <c r="A284" i="9" s="1"/>
  <c r="Z27" i="11"/>
  <c r="AA27" i="11" s="1"/>
  <c r="AC27" i="11" s="1"/>
  <c r="A30" i="11" s="1"/>
  <c r="Z299" i="9"/>
  <c r="AA299" i="9" s="1"/>
  <c r="AC299" i="9" s="1"/>
  <c r="A296" i="9" s="1"/>
  <c r="Z44" i="11"/>
  <c r="AA44" i="11" s="1"/>
  <c r="AC44" i="11" s="1"/>
  <c r="A59" i="11" s="1"/>
  <c r="Z70" i="11"/>
  <c r="AA70" i="11" s="1"/>
  <c r="AC70" i="11" s="1"/>
  <c r="A100" i="11" s="1"/>
  <c r="Z31" i="9"/>
  <c r="AA31" i="9" s="1"/>
  <c r="AC31" i="9" s="1"/>
  <c r="A28" i="9" s="1"/>
  <c r="Z42" i="9"/>
  <c r="AA42" i="9" s="1"/>
  <c r="AC42" i="9" s="1"/>
  <c r="A36" i="9" s="1"/>
  <c r="Z292" i="9"/>
  <c r="AA292" i="9" s="1"/>
  <c r="AC292" i="9" s="1"/>
  <c r="Z234" i="11"/>
  <c r="AA234" i="11" s="1"/>
  <c r="AC234" i="11" s="1"/>
  <c r="A342" i="11" s="1"/>
  <c r="Z109" i="9"/>
  <c r="AA109" i="9" s="1"/>
  <c r="AC109" i="9" s="1"/>
  <c r="Z75" i="11"/>
  <c r="AA75" i="11" s="1"/>
  <c r="AC75" i="11" s="1"/>
  <c r="A105" i="11" s="1"/>
  <c r="Z202" i="9"/>
  <c r="AA202" i="9" s="1"/>
  <c r="AC202" i="9" s="1"/>
  <c r="Z325" i="11"/>
  <c r="AA325" i="11" s="1"/>
  <c r="AC325" i="11" s="1"/>
  <c r="A478" i="11" s="1"/>
  <c r="Z239" i="9"/>
  <c r="AA239" i="9" s="1"/>
  <c r="AC239" i="9" s="1"/>
  <c r="A239" i="9" s="1"/>
  <c r="Z209" i="9"/>
  <c r="AA209" i="9" s="1"/>
  <c r="AC209" i="9" s="1"/>
  <c r="A206" i="9" s="1"/>
  <c r="Z302" i="9"/>
  <c r="AA302" i="9" s="1"/>
  <c r="AC302" i="9" s="1"/>
  <c r="A299" i="9" s="1"/>
  <c r="Z29" i="11"/>
  <c r="AA29" i="11" s="1"/>
  <c r="AC29" i="11" s="1"/>
  <c r="A32" i="11" s="1"/>
  <c r="Z201" i="9"/>
  <c r="AA201" i="9" s="1"/>
  <c r="AC201" i="9" s="1"/>
  <c r="Z41" i="9"/>
  <c r="AA41" i="9" s="1"/>
  <c r="AC41" i="9" s="1"/>
  <c r="A35" i="9" s="1"/>
  <c r="Z55" i="11"/>
  <c r="AA55" i="11" s="1"/>
  <c r="AC55" i="11" s="1"/>
  <c r="A73" i="11" s="1"/>
  <c r="Z292" i="11"/>
  <c r="AA292" i="11" s="1"/>
  <c r="AC292" i="11" s="1"/>
  <c r="A427" i="11" s="1"/>
  <c r="Z298" i="11"/>
  <c r="AA298" i="11" s="1"/>
  <c r="AC298" i="11" s="1"/>
  <c r="A436" i="11" s="1"/>
  <c r="Z257" i="11"/>
  <c r="AA257" i="11" s="1"/>
  <c r="AC257" i="11" s="1"/>
  <c r="A377" i="11" s="1"/>
  <c r="Z94" i="11"/>
  <c r="AA94" i="11" s="1"/>
  <c r="AC94" i="11" s="1"/>
  <c r="A127" i="11" s="1"/>
  <c r="Z339" i="9"/>
  <c r="AA339" i="9" s="1"/>
  <c r="AC339" i="9" s="1"/>
  <c r="A336" i="9" s="1"/>
  <c r="Z63" i="9"/>
  <c r="AA63" i="9" s="1"/>
  <c r="AC63" i="9" s="1"/>
  <c r="A63" i="9" s="1"/>
  <c r="Z201" i="11"/>
  <c r="AA201" i="11" s="1"/>
  <c r="AC201" i="11" s="1"/>
  <c r="A291" i="11" s="1"/>
  <c r="Z265" i="6"/>
  <c r="AA265" i="6" s="1"/>
  <c r="AC265" i="6" s="1"/>
  <c r="A130" i="6" s="1"/>
  <c r="Z226" i="9"/>
  <c r="AA226" i="9" s="1"/>
  <c r="AC226" i="9" s="1"/>
  <c r="A220" i="9" s="1"/>
  <c r="Z43" i="11"/>
  <c r="AA43" i="11" s="1"/>
  <c r="AC43" i="11" s="1"/>
  <c r="A58" i="11" s="1"/>
  <c r="Z53" i="11"/>
  <c r="AA53" i="11" s="1"/>
  <c r="AC53" i="11" s="1"/>
  <c r="A68" i="11" s="1"/>
  <c r="Z45" i="11"/>
  <c r="AA45" i="11" s="1"/>
  <c r="AC45" i="11" s="1"/>
  <c r="A60" i="11" s="1"/>
  <c r="Z195" i="11"/>
  <c r="AA195" i="11" s="1"/>
  <c r="AC195" i="11" s="1"/>
  <c r="A285" i="11" s="1"/>
  <c r="Z223" i="11"/>
  <c r="AA223" i="11" s="1"/>
  <c r="AC223" i="11" s="1"/>
  <c r="A328" i="11" s="1"/>
  <c r="Z285" i="9"/>
  <c r="AA285" i="9" s="1"/>
  <c r="AC285" i="9" s="1"/>
  <c r="A285" i="9" s="1"/>
  <c r="Z252" i="11"/>
  <c r="AA252" i="11" s="1"/>
  <c r="AC252" i="11" s="1"/>
  <c r="A372" i="11" s="1"/>
  <c r="Z280" i="9"/>
  <c r="AA280" i="9" s="1"/>
  <c r="AC280" i="9" s="1"/>
  <c r="A280" i="9" s="1"/>
  <c r="Z240" i="11"/>
  <c r="AA240" i="11" s="1"/>
  <c r="AC240" i="11" s="1"/>
  <c r="A348" i="11" s="1"/>
  <c r="Z304" i="11"/>
  <c r="AA304" i="11" s="1"/>
  <c r="AC304" i="11" s="1"/>
  <c r="A442" i="11" s="1"/>
  <c r="Z49" i="9"/>
  <c r="AA49" i="9" s="1"/>
  <c r="AC49" i="9" s="1"/>
  <c r="Z283" i="11"/>
  <c r="AA283" i="11" s="1"/>
  <c r="AC283" i="11" s="1"/>
  <c r="A418" i="11" s="1"/>
  <c r="Z283" i="9"/>
  <c r="AA283" i="9" s="1"/>
  <c r="AC283" i="9" s="1"/>
  <c r="A283" i="9" s="1"/>
  <c r="Z72" i="9"/>
  <c r="AA72" i="9" s="1"/>
  <c r="AC72" i="9" s="1"/>
  <c r="A69" i="9" s="1"/>
  <c r="Z308" i="11"/>
  <c r="AA308" i="11" s="1"/>
  <c r="AC308" i="11" s="1"/>
  <c r="A446" i="11" s="1"/>
  <c r="Z306" i="9"/>
  <c r="AA306" i="9" s="1"/>
  <c r="AC306" i="9" s="1"/>
  <c r="Z275" i="9"/>
  <c r="AA275" i="9" s="1"/>
  <c r="AC275" i="9" s="1"/>
  <c r="Z153" i="9"/>
  <c r="AA153" i="9" s="1"/>
  <c r="AC153" i="9" s="1"/>
  <c r="A153" i="9" s="1"/>
  <c r="Z134" i="9"/>
  <c r="AA134" i="9" s="1"/>
  <c r="AC134" i="9" s="1"/>
  <c r="A128" i="9" s="1"/>
  <c r="Z324" i="11"/>
  <c r="AA324" i="11" s="1"/>
  <c r="AC324" i="11" s="1"/>
  <c r="A477" i="11" s="1"/>
  <c r="Z332" i="9"/>
  <c r="AA332" i="9" s="1"/>
  <c r="AC332" i="9" s="1"/>
  <c r="A332" i="9" s="1"/>
  <c r="Z314" i="9"/>
  <c r="AA314" i="9" s="1"/>
  <c r="AC314" i="9" s="1"/>
  <c r="A308" i="9" s="1"/>
  <c r="Z330" i="9"/>
  <c r="AA330" i="9" s="1"/>
  <c r="AC330" i="9" s="1"/>
  <c r="A330" i="9" s="1"/>
  <c r="Z184" i="9"/>
  <c r="AA184" i="9" s="1"/>
  <c r="AC184" i="9" s="1"/>
  <c r="Z17" i="9"/>
  <c r="AA17" i="9" s="1"/>
  <c r="AC17" i="9" s="1"/>
  <c r="A17" i="9" s="1"/>
  <c r="Z293" i="11"/>
  <c r="AA293" i="11" s="1"/>
  <c r="AC293" i="11" s="1"/>
  <c r="A428" i="11" s="1"/>
  <c r="Z193" i="9"/>
  <c r="AA193" i="9" s="1"/>
  <c r="AC193" i="9" s="1"/>
  <c r="A193" i="9" s="1"/>
  <c r="Z137" i="9"/>
  <c r="AA137" i="9" s="1"/>
  <c r="AC137" i="9" s="1"/>
  <c r="A131" i="9" s="1"/>
  <c r="Z268" i="9"/>
  <c r="AA268" i="9" s="1"/>
  <c r="AC268" i="9" s="1"/>
  <c r="A262" i="9" s="1"/>
  <c r="Z83" i="9"/>
  <c r="AA83" i="9" s="1"/>
  <c r="AC83" i="9" s="1"/>
  <c r="Z67" i="11"/>
  <c r="AA67" i="11" s="1"/>
  <c r="AC67" i="11" s="1"/>
  <c r="A85" i="11" s="1"/>
  <c r="Z141" i="9"/>
  <c r="AA141" i="9" s="1"/>
  <c r="AC141" i="9" s="1"/>
  <c r="Z276" i="11"/>
  <c r="AA276" i="11" s="1"/>
  <c r="AC276" i="11" s="1"/>
  <c r="A399" i="11" s="1"/>
  <c r="Z58" i="11"/>
  <c r="AA58" i="11" s="1"/>
  <c r="AC58" i="11" s="1"/>
  <c r="A76" i="11" s="1"/>
  <c r="Z270" i="9"/>
  <c r="AA270" i="9" s="1"/>
  <c r="AC270" i="9" s="1"/>
  <c r="A264" i="9" s="1"/>
  <c r="Z146" i="9"/>
  <c r="AA146" i="9" s="1"/>
  <c r="AC146" i="9" s="1"/>
  <c r="A146" i="9" s="1"/>
  <c r="Z229" i="11"/>
  <c r="AA229" i="11" s="1"/>
  <c r="AC229" i="11" s="1"/>
  <c r="A334" i="11" s="1"/>
  <c r="Z367" i="11"/>
  <c r="AA367" i="11" s="1"/>
  <c r="AC367" i="11" s="1"/>
  <c r="A535" i="11" s="1"/>
  <c r="Z32" i="9"/>
  <c r="AA32" i="9" s="1"/>
  <c r="AC32" i="9" s="1"/>
  <c r="A29" i="9" s="1"/>
  <c r="Z145" i="9"/>
  <c r="AA145" i="9" s="1"/>
  <c r="AC145" i="9" s="1"/>
  <c r="A145" i="9" s="1"/>
  <c r="Z107" i="9"/>
  <c r="AA107" i="9" s="1"/>
  <c r="AC107" i="9" s="1"/>
  <c r="A107" i="9" s="1"/>
  <c r="Z95" i="9"/>
  <c r="AA95" i="9" s="1"/>
  <c r="AC95" i="9" s="1"/>
  <c r="Z77" i="11"/>
  <c r="AA77" i="11" s="1"/>
  <c r="AC77" i="11" s="1"/>
  <c r="A107" i="11" s="1"/>
  <c r="Z101" i="9"/>
  <c r="AA101" i="9" s="1"/>
  <c r="AC101" i="9" s="1"/>
  <c r="A101" i="9" s="1"/>
  <c r="Z281" i="11"/>
  <c r="AA281" i="11" s="1"/>
  <c r="AC281" i="11" s="1"/>
  <c r="A416" i="11" s="1"/>
  <c r="Z211" i="11"/>
  <c r="AA211" i="11" s="1"/>
  <c r="AC211" i="11" s="1"/>
  <c r="A304" i="11" s="1"/>
  <c r="Z245" i="11"/>
  <c r="AA245" i="11" s="1"/>
  <c r="AC245" i="11" s="1"/>
  <c r="A353" i="11" s="1"/>
  <c r="Z62" i="11"/>
  <c r="AA62" i="11" s="1"/>
  <c r="AC62" i="11" s="1"/>
  <c r="A80" i="11" s="1"/>
  <c r="Z281" i="9"/>
  <c r="AA281" i="9" s="1"/>
  <c r="AC281" i="9" s="1"/>
  <c r="A281" i="9" s="1"/>
  <c r="Z95" i="11"/>
  <c r="AA95" i="11" s="1"/>
  <c r="AC95" i="11" s="1"/>
  <c r="A128" i="11" s="1"/>
  <c r="Z231" i="11"/>
  <c r="AA231" i="11" s="1"/>
  <c r="AC231" i="11" s="1"/>
  <c r="A336" i="11" s="1"/>
  <c r="Z16" i="11"/>
  <c r="AA16" i="11" s="1"/>
  <c r="AC16" i="11" s="1"/>
  <c r="A16" i="11" s="1"/>
  <c r="Z97" i="11"/>
  <c r="AA97" i="11" s="1"/>
  <c r="AC97" i="11" s="1"/>
  <c r="A130" i="11" s="1"/>
  <c r="Z140" i="9"/>
  <c r="AA140" i="9" s="1"/>
  <c r="AC140" i="9" s="1"/>
  <c r="Z217" i="9"/>
  <c r="AA217" i="9" s="1"/>
  <c r="AC217" i="9" s="1"/>
  <c r="Z131" i="11"/>
  <c r="AA131" i="11" s="1"/>
  <c r="AC131" i="11" s="1"/>
  <c r="A191" i="11" s="1"/>
  <c r="Z217" i="11"/>
  <c r="AA217" i="11" s="1"/>
  <c r="AC217" i="11" s="1"/>
  <c r="A310" i="11" s="1"/>
  <c r="Z241" i="11"/>
  <c r="AA241" i="11" s="1"/>
  <c r="AC241" i="11" s="1"/>
  <c r="A349" i="11" s="1"/>
  <c r="Z242" i="11"/>
  <c r="AA242" i="11" s="1"/>
  <c r="AC242" i="11" s="1"/>
  <c r="A350" i="11" s="1"/>
  <c r="Z354" i="11"/>
  <c r="AA354" i="11" s="1"/>
  <c r="AC354" i="11" s="1"/>
  <c r="A522" i="11" s="1"/>
  <c r="Z233" i="9"/>
  <c r="AA233" i="9" s="1"/>
  <c r="AC233" i="9" s="1"/>
  <c r="Z279" i="9"/>
  <c r="AA279" i="9" s="1"/>
  <c r="AC279" i="9" s="1"/>
  <c r="A279" i="9" s="1"/>
  <c r="Z312" i="11"/>
  <c r="AA312" i="11" s="1"/>
  <c r="AC312" i="11" s="1"/>
  <c r="A462" i="11" s="1"/>
  <c r="Z30" i="11"/>
  <c r="AA30" i="11" s="1"/>
  <c r="AC30" i="11" s="1"/>
  <c r="A33" i="11" s="1"/>
  <c r="Z20" i="11"/>
  <c r="AA20" i="11" s="1"/>
  <c r="AC20" i="11" s="1"/>
  <c r="A20" i="11" s="1"/>
  <c r="Z28" i="11"/>
  <c r="AA28" i="11" s="1"/>
  <c r="AC28" i="11" s="1"/>
  <c r="A31" i="11" s="1"/>
  <c r="Z298" i="9"/>
  <c r="AA298" i="9" s="1"/>
  <c r="AC298" i="9" s="1"/>
  <c r="A295" i="9" s="1"/>
  <c r="Z337" i="11"/>
  <c r="AA337" i="11" s="1"/>
  <c r="AC337" i="11" s="1"/>
  <c r="A490" i="11" s="1"/>
  <c r="Z41" i="11"/>
  <c r="AA41" i="11" s="1"/>
  <c r="AC41" i="11" s="1"/>
  <c r="A56" i="11" s="1"/>
  <c r="Z285" i="11"/>
  <c r="AA285" i="11" s="1"/>
  <c r="AC285" i="11" s="1"/>
  <c r="A420" i="11" s="1"/>
  <c r="Z157" i="9"/>
  <c r="AA157" i="9" s="1"/>
  <c r="AC157" i="9" s="1"/>
  <c r="Z299" i="11"/>
  <c r="AA299" i="11" s="1"/>
  <c r="AC299" i="11" s="1"/>
  <c r="A437" i="11" s="1"/>
  <c r="Z323" i="9"/>
  <c r="AA323" i="9" s="1"/>
  <c r="AC323" i="9" s="1"/>
  <c r="Z225" i="11"/>
  <c r="AA225" i="11" s="1"/>
  <c r="AC225" i="11" s="1"/>
  <c r="A330" i="11" s="1"/>
  <c r="Z333" i="9"/>
  <c r="AA333" i="9" s="1"/>
  <c r="AC333" i="9" s="1"/>
  <c r="A333" i="9" s="1"/>
  <c r="Z151" i="9"/>
  <c r="AA151" i="9" s="1"/>
  <c r="AC151" i="9" s="1"/>
  <c r="A151" i="9" s="1"/>
  <c r="Z37" i="9"/>
  <c r="AA37" i="9" s="1"/>
  <c r="AC37" i="9" s="1"/>
  <c r="Z224" i="11"/>
  <c r="AA224" i="11" s="1"/>
  <c r="AC224" i="11" s="1"/>
  <c r="A329" i="11" s="1"/>
  <c r="Z194" i="9"/>
  <c r="AA194" i="9" s="1"/>
  <c r="AC194" i="9" s="1"/>
  <c r="A194" i="9" s="1"/>
  <c r="Z282" i="9"/>
  <c r="AA282" i="9" s="1"/>
  <c r="AC282" i="9" s="1"/>
  <c r="A282" i="9" s="1"/>
  <c r="Z79" i="11"/>
  <c r="AA79" i="11" s="1"/>
  <c r="AC79" i="11" s="1"/>
  <c r="A109" i="11" s="1"/>
  <c r="Z290" i="11"/>
  <c r="AA290" i="11" s="1"/>
  <c r="AC290" i="11" s="1"/>
  <c r="A425" i="11" s="1"/>
  <c r="Z263" i="11"/>
  <c r="AA263" i="11" s="1"/>
  <c r="AC263" i="11" s="1"/>
  <c r="A383" i="11" s="1"/>
  <c r="Z309" i="11"/>
  <c r="AA309" i="11" s="1"/>
  <c r="AC309" i="11" s="1"/>
  <c r="A459" i="11" s="1"/>
  <c r="Z261" i="9"/>
  <c r="AA261" i="9" s="1"/>
  <c r="AC261" i="9" s="1"/>
  <c r="Z212" i="9"/>
  <c r="AA212" i="9" s="1"/>
  <c r="AC212" i="9" s="1"/>
  <c r="A209" i="9" s="1"/>
  <c r="Z215" i="11"/>
  <c r="AA215" i="11" s="1"/>
  <c r="AC215" i="11" s="1"/>
  <c r="A308" i="11" s="1"/>
  <c r="Z232" i="9"/>
  <c r="AA232" i="9" s="1"/>
  <c r="AC232" i="9" s="1"/>
  <c r="Z13" i="11"/>
  <c r="AA13" i="11" s="1"/>
  <c r="AC13" i="11" s="1"/>
  <c r="A13" i="11" s="1"/>
  <c r="Z259" i="11"/>
  <c r="AA259" i="11" s="1"/>
  <c r="AC259" i="11" s="1"/>
  <c r="A379" i="11" s="1"/>
  <c r="Z282" i="11"/>
  <c r="AA282" i="11" s="1"/>
  <c r="AC282" i="11" s="1"/>
  <c r="A417" i="11" s="1"/>
  <c r="Z21" i="11"/>
  <c r="AA21" i="11" s="1"/>
  <c r="AC21" i="11" s="1"/>
  <c r="A21" i="11" s="1"/>
  <c r="Z88" i="11"/>
  <c r="AA88" i="11" s="1"/>
  <c r="AC88" i="11" s="1"/>
  <c r="A121" i="11" s="1"/>
  <c r="Z338" i="9"/>
  <c r="AA338" i="9" s="1"/>
  <c r="AC338" i="9" s="1"/>
  <c r="Z209" i="11"/>
  <c r="AA209" i="11" s="1"/>
  <c r="AC209" i="11" s="1"/>
  <c r="A302" i="11" s="1"/>
  <c r="Z244" i="11"/>
  <c r="AA244" i="11" s="1"/>
  <c r="AC244" i="11" s="1"/>
  <c r="A352" i="11" s="1"/>
  <c r="Z204" i="9"/>
  <c r="AA204" i="9" s="1"/>
  <c r="AC204" i="9" s="1"/>
  <c r="A201" i="9" s="1"/>
  <c r="Z262" i="11"/>
  <c r="AA262" i="11" s="1"/>
  <c r="AC262" i="11" s="1"/>
  <c r="A382" i="11" s="1"/>
  <c r="Z61" i="9"/>
  <c r="AA61" i="9" s="1"/>
  <c r="AC61" i="9" s="1"/>
  <c r="A61" i="9" s="1"/>
  <c r="Z40" i="11"/>
  <c r="AA40" i="11" s="1"/>
  <c r="AC40" i="11" s="1"/>
  <c r="A55" i="11" s="1"/>
  <c r="Z185" i="9"/>
  <c r="AA185" i="9" s="1"/>
  <c r="AC185" i="9" s="1"/>
  <c r="Z350" i="11"/>
  <c r="AA350" i="11" s="1"/>
  <c r="AC350" i="11" s="1"/>
  <c r="A515" i="11" s="1"/>
  <c r="Z216" i="9"/>
  <c r="AA216" i="9" s="1"/>
  <c r="AC216" i="9" s="1"/>
  <c r="Z249" i="11"/>
  <c r="AA249" i="11" s="1"/>
  <c r="AC249" i="11" s="1"/>
  <c r="A369" i="11" s="1"/>
  <c r="Z339" i="11"/>
  <c r="AA339" i="11" s="1"/>
  <c r="AC339" i="11" s="1"/>
  <c r="A504" i="11" s="1"/>
  <c r="Z93" i="11"/>
  <c r="AA93" i="11" s="1"/>
  <c r="AC93" i="11" s="1"/>
  <c r="A126" i="11" s="1"/>
  <c r="Z303" i="11"/>
  <c r="AA303" i="11" s="1"/>
  <c r="AC303" i="11" s="1"/>
  <c r="A441" i="11" s="1"/>
  <c r="Z197" i="9"/>
  <c r="AA197" i="9" s="1"/>
  <c r="AC197" i="9" s="1"/>
  <c r="A197" i="9" s="1"/>
  <c r="Z305" i="11"/>
  <c r="AA305" i="11" s="1"/>
  <c r="AC305" i="11" s="1"/>
  <c r="A443" i="11" s="1"/>
  <c r="Z286" i="9"/>
  <c r="AA286" i="9" s="1"/>
  <c r="AC286" i="9" s="1"/>
  <c r="A286" i="9" s="1"/>
  <c r="Z200" i="9"/>
  <c r="AA200" i="9" s="1"/>
  <c r="AC200" i="9" s="1"/>
  <c r="Z13" i="9"/>
  <c r="AA13" i="9" s="1"/>
  <c r="AC13" i="9" s="1"/>
  <c r="A13" i="9" s="1"/>
  <c r="Z247" i="11"/>
  <c r="AA247" i="11" s="1"/>
  <c r="AC247" i="11" s="1"/>
  <c r="A355" i="11" s="1"/>
  <c r="Z238" i="9"/>
  <c r="AA238" i="9" s="1"/>
  <c r="AC238" i="9" s="1"/>
  <c r="A238" i="9" s="1"/>
  <c r="Z277" i="9"/>
  <c r="AA277" i="9" s="1"/>
  <c r="AC277" i="9" s="1"/>
  <c r="Z127" i="9"/>
  <c r="AA127" i="9" s="1"/>
  <c r="AC127" i="9" s="1"/>
  <c r="Z206" i="11"/>
  <c r="AA206" i="11" s="1"/>
  <c r="AC206" i="11" s="1"/>
  <c r="A299" i="11" s="1"/>
  <c r="Z294" i="9"/>
  <c r="AA294" i="9" s="1"/>
  <c r="AC294" i="9" s="1"/>
  <c r="A291" i="9" s="1"/>
  <c r="Z271" i="9"/>
  <c r="AA271" i="9" s="1"/>
  <c r="AC271" i="9" s="1"/>
  <c r="A265" i="9" s="1"/>
  <c r="Z334" i="9"/>
  <c r="AA334" i="9" s="1"/>
  <c r="AC334" i="9" s="1"/>
  <c r="Z191" i="11"/>
  <c r="AA191" i="11" s="1"/>
  <c r="AC191" i="11" s="1"/>
  <c r="A281" i="11" s="1"/>
  <c r="Z362" i="11"/>
  <c r="AA362" i="11" s="1"/>
  <c r="AC362" i="11" s="1"/>
  <c r="A530" i="11" s="1"/>
  <c r="Z287" i="11"/>
  <c r="AA287" i="11" s="1"/>
  <c r="AC287" i="11" s="1"/>
  <c r="A422" i="11" s="1"/>
  <c r="Z295" i="11"/>
  <c r="AA295" i="11" s="1"/>
  <c r="AC295" i="11" s="1"/>
  <c r="A433" i="11" s="1"/>
  <c r="Z290" i="9"/>
  <c r="AA290" i="9" s="1"/>
  <c r="AC290" i="9" s="1"/>
  <c r="Z232" i="11"/>
  <c r="AA232" i="11" s="1"/>
  <c r="AC232" i="11" s="1"/>
  <c r="A337" i="11" s="1"/>
  <c r="Z222" i="9"/>
  <c r="AA222" i="9" s="1"/>
  <c r="AC222" i="9" s="1"/>
  <c r="A216" i="9" s="1"/>
  <c r="Z72" i="11"/>
  <c r="AA72" i="11" s="1"/>
  <c r="AC72" i="11" s="1"/>
  <c r="A102" i="11" s="1"/>
  <c r="Z238" i="6"/>
  <c r="AA238" i="6" s="1"/>
  <c r="AC238" i="6" s="1"/>
  <c r="A121" i="6" s="1"/>
  <c r="Z207" i="9"/>
  <c r="AA207" i="9" s="1"/>
  <c r="AC207" i="9" s="1"/>
  <c r="A204" i="9" s="1"/>
  <c r="Z132" i="11"/>
  <c r="AA132" i="11" s="1"/>
  <c r="AC132" i="11" s="1"/>
  <c r="A192" i="11" s="1"/>
  <c r="Z284" i="11"/>
  <c r="AA284" i="11" s="1"/>
  <c r="AC284" i="11" s="1"/>
  <c r="A419" i="11" s="1"/>
  <c r="Z135" i="9"/>
  <c r="AA135" i="9" s="1"/>
  <c r="AC135" i="9" s="1"/>
  <c r="A129" i="9" s="1"/>
  <c r="Z106" i="9"/>
  <c r="AA106" i="9" s="1"/>
  <c r="AC106" i="9" s="1"/>
  <c r="A106" i="9" s="1"/>
  <c r="Z364" i="11"/>
  <c r="AA364" i="11" s="1"/>
  <c r="AC364" i="11" s="1"/>
  <c r="A532" i="11" s="1"/>
  <c r="Z74" i="9"/>
  <c r="AA74" i="9" s="1"/>
  <c r="AC74" i="9" s="1"/>
  <c r="A71" i="9" s="1"/>
  <c r="Z169" i="9"/>
  <c r="AA169" i="9" s="1"/>
  <c r="AC169" i="9" s="1"/>
  <c r="Z328" i="6"/>
  <c r="AA328" i="6" s="1"/>
  <c r="AC328" i="6" s="1"/>
  <c r="A166" i="6" s="1"/>
  <c r="Z366" i="11"/>
  <c r="AA366" i="11" s="1"/>
  <c r="AC366" i="11" s="1"/>
  <c r="A534" i="11" s="1"/>
  <c r="T364" i="6"/>
  <c r="S364" i="6" s="1"/>
  <c r="T31" i="6"/>
  <c r="S31" i="6" s="1"/>
  <c r="T62" i="6"/>
  <c r="S62" i="6" s="1"/>
  <c r="T92" i="6"/>
  <c r="S92" i="6" s="1"/>
  <c r="T107" i="6"/>
  <c r="S107" i="6" s="1"/>
  <c r="T137" i="6"/>
  <c r="S137" i="6" s="1"/>
  <c r="T167" i="6"/>
  <c r="S167" i="6" s="1"/>
  <c r="T120" i="11"/>
  <c r="S120" i="11" s="1"/>
  <c r="F2550" i="5"/>
  <c r="E2550" i="5" s="1"/>
  <c r="T285" i="6"/>
  <c r="S285" i="6" s="1"/>
  <c r="T225" i="6"/>
  <c r="S225" i="6" s="1"/>
  <c r="F2634" i="5"/>
  <c r="E2634" i="5" s="1"/>
  <c r="T315" i="6"/>
  <c r="S315" i="6" s="1"/>
  <c r="T255" i="6"/>
  <c r="S255" i="6" s="1"/>
  <c r="T195" i="6"/>
  <c r="S195" i="6" s="1"/>
  <c r="T180" i="11"/>
  <c r="S180" i="11" s="1"/>
  <c r="F2564" i="5"/>
  <c r="E2564" i="5" s="1"/>
  <c r="F2606" i="5"/>
  <c r="E2606" i="5" s="1"/>
  <c r="T47" i="6"/>
  <c r="S47" i="6" s="1"/>
  <c r="T77" i="6"/>
  <c r="S77" i="6" s="1"/>
  <c r="T122" i="6"/>
  <c r="S122" i="6" s="1"/>
  <c r="T152" i="6"/>
  <c r="S152" i="6" s="1"/>
  <c r="T345" i="6"/>
  <c r="S345" i="6" s="1"/>
  <c r="T150" i="11"/>
  <c r="S150" i="11" s="1"/>
  <c r="F2592" i="5"/>
  <c r="E2592" i="5" s="1"/>
  <c r="F2578" i="5"/>
  <c r="E2578" i="5" s="1"/>
  <c r="T180" i="6"/>
  <c r="S180" i="6" s="1"/>
  <c r="T15" i="6"/>
  <c r="S15" i="6" s="1"/>
  <c r="F2620" i="5"/>
  <c r="E2620" i="5" s="1"/>
  <c r="T361" i="9"/>
  <c r="S361" i="9" s="1"/>
  <c r="A313" i="5"/>
  <c r="D312" i="5"/>
  <c r="B312" i="5"/>
  <c r="C312" i="5"/>
  <c r="A390" i="5"/>
  <c r="D389" i="5"/>
  <c r="B389" i="5"/>
  <c r="C389" i="5"/>
  <c r="A642" i="5"/>
  <c r="D641" i="5"/>
  <c r="B641" i="5"/>
  <c r="C641" i="5"/>
  <c r="A1214" i="5"/>
  <c r="D1213" i="5"/>
  <c r="B1213" i="5"/>
  <c r="C1213" i="5"/>
  <c r="A453" i="5"/>
  <c r="C452" i="5"/>
  <c r="D452" i="5"/>
  <c r="B452" i="5"/>
  <c r="A537" i="5"/>
  <c r="D536" i="5"/>
  <c r="B536" i="5"/>
  <c r="C536" i="5"/>
  <c r="A558" i="5"/>
  <c r="D557" i="5"/>
  <c r="B557" i="5"/>
  <c r="C557" i="5"/>
  <c r="A1318" i="5"/>
  <c r="C1317" i="5"/>
  <c r="D1317" i="5"/>
  <c r="B1317" i="5"/>
  <c r="L286" i="6"/>
  <c r="N286" i="6"/>
  <c r="P286" i="6"/>
  <c r="R286" i="6"/>
  <c r="K287" i="6"/>
  <c r="M286" i="6"/>
  <c r="O286" i="6"/>
  <c r="Q286" i="6"/>
  <c r="L226" i="6"/>
  <c r="N226" i="6"/>
  <c r="P226" i="6"/>
  <c r="R226" i="6"/>
  <c r="K227" i="6"/>
  <c r="M226" i="6"/>
  <c r="O226" i="6"/>
  <c r="Q226" i="6"/>
  <c r="A719" i="5"/>
  <c r="D718" i="5"/>
  <c r="B718" i="5"/>
  <c r="C718" i="5"/>
  <c r="A1408" i="5"/>
  <c r="D1407" i="5"/>
  <c r="B1407" i="5"/>
  <c r="C1407" i="5"/>
  <c r="L365" i="6"/>
  <c r="K366" i="6"/>
  <c r="N365" i="6"/>
  <c r="P365" i="6"/>
  <c r="R365" i="6"/>
  <c r="M365" i="6"/>
  <c r="O365" i="6"/>
  <c r="Q365" i="6"/>
  <c r="A285" i="5"/>
  <c r="D284" i="5"/>
  <c r="B284" i="5"/>
  <c r="C284" i="5"/>
  <c r="A838" i="5"/>
  <c r="D837" i="5"/>
  <c r="B837" i="5"/>
  <c r="C837" i="5"/>
  <c r="B2635" i="5"/>
  <c r="A2636" i="5"/>
  <c r="D2635" i="5"/>
  <c r="C2635" i="5"/>
  <c r="A1422" i="5"/>
  <c r="D1421" i="5"/>
  <c r="B1421" i="5"/>
  <c r="C1421" i="5"/>
  <c r="L316" i="6"/>
  <c r="N316" i="6"/>
  <c r="P316" i="6"/>
  <c r="R316" i="6"/>
  <c r="K317" i="6"/>
  <c r="M316" i="6"/>
  <c r="O316" i="6"/>
  <c r="Q316" i="6"/>
  <c r="L256" i="6"/>
  <c r="N256" i="6"/>
  <c r="P256" i="6"/>
  <c r="R256" i="6"/>
  <c r="K257" i="6"/>
  <c r="M256" i="6"/>
  <c r="O256" i="6"/>
  <c r="Q256" i="6"/>
  <c r="L196" i="6"/>
  <c r="N196" i="6"/>
  <c r="P196" i="6"/>
  <c r="R196" i="6"/>
  <c r="K197" i="6"/>
  <c r="M196" i="6"/>
  <c r="O196" i="6"/>
  <c r="Q196" i="6"/>
  <c r="L181" i="11"/>
  <c r="Q181" i="11"/>
  <c r="O181" i="11"/>
  <c r="M181" i="11"/>
  <c r="K182" i="11"/>
  <c r="R181" i="11"/>
  <c r="P181" i="11"/>
  <c r="N181" i="11"/>
  <c r="B2565" i="5"/>
  <c r="C2565" i="5"/>
  <c r="A2566" i="5"/>
  <c r="D2565" i="5"/>
  <c r="A523" i="5"/>
  <c r="D522" i="5"/>
  <c r="B522" i="5"/>
  <c r="C522" i="5"/>
  <c r="A404" i="5"/>
  <c r="D403" i="5"/>
  <c r="B403" i="5"/>
  <c r="C403" i="5"/>
  <c r="A600" i="5"/>
  <c r="D599" i="5"/>
  <c r="B599" i="5"/>
  <c r="C599" i="5"/>
  <c r="A852" i="5"/>
  <c r="D851" i="5"/>
  <c r="B851" i="5"/>
  <c r="C851" i="5"/>
  <c r="A1332" i="5"/>
  <c r="C1331" i="5"/>
  <c r="B1331" i="5"/>
  <c r="D1331" i="5"/>
  <c r="B2607" i="5"/>
  <c r="A2608" i="5"/>
  <c r="D2607" i="5"/>
  <c r="C2607" i="5"/>
  <c r="L32" i="6"/>
  <c r="N32" i="6"/>
  <c r="P32" i="6"/>
  <c r="R32" i="6"/>
  <c r="M32" i="6"/>
  <c r="Q32" i="6"/>
  <c r="O32" i="6"/>
  <c r="K33" i="6"/>
  <c r="A1616" i="5"/>
  <c r="D1615" i="5"/>
  <c r="B1615" i="5"/>
  <c r="C1615" i="5"/>
  <c r="A1644" i="5"/>
  <c r="A1630" i="5"/>
  <c r="D1629" i="5"/>
  <c r="B1629" i="5"/>
  <c r="C1629" i="5"/>
  <c r="L48" i="6"/>
  <c r="N48" i="6"/>
  <c r="P48" i="6"/>
  <c r="R48" i="6"/>
  <c r="O48" i="6"/>
  <c r="M48" i="6"/>
  <c r="Q48" i="6"/>
  <c r="K49" i="6"/>
  <c r="M63" i="6"/>
  <c r="O63" i="6"/>
  <c r="Q63" i="6"/>
  <c r="N63" i="6"/>
  <c r="R63" i="6"/>
  <c r="L63" i="6"/>
  <c r="P63" i="6"/>
  <c r="K64" i="6"/>
  <c r="L78" i="6"/>
  <c r="N78" i="6"/>
  <c r="P78" i="6"/>
  <c r="R78" i="6"/>
  <c r="O78" i="6"/>
  <c r="M78" i="6"/>
  <c r="Q78" i="6"/>
  <c r="K79" i="6"/>
  <c r="M93" i="6"/>
  <c r="O93" i="6"/>
  <c r="Q93" i="6"/>
  <c r="N93" i="6"/>
  <c r="R93" i="6"/>
  <c r="L93" i="6"/>
  <c r="P93" i="6"/>
  <c r="K94" i="6"/>
  <c r="M108" i="6"/>
  <c r="O108" i="6"/>
  <c r="Q108" i="6"/>
  <c r="L108" i="6"/>
  <c r="N108" i="6"/>
  <c r="P108" i="6"/>
  <c r="R108" i="6"/>
  <c r="K109" i="6"/>
  <c r="L123" i="6"/>
  <c r="N123" i="6"/>
  <c r="P123" i="6"/>
  <c r="R123" i="6"/>
  <c r="M123" i="6"/>
  <c r="O123" i="6"/>
  <c r="Q123" i="6"/>
  <c r="K124" i="6"/>
  <c r="M138" i="6"/>
  <c r="O138" i="6"/>
  <c r="Q138" i="6"/>
  <c r="L138" i="6"/>
  <c r="N138" i="6"/>
  <c r="P138" i="6"/>
  <c r="R138" i="6"/>
  <c r="K139" i="6"/>
  <c r="L153" i="6"/>
  <c r="N153" i="6"/>
  <c r="P153" i="6"/>
  <c r="R153" i="6"/>
  <c r="M153" i="6"/>
  <c r="O153" i="6"/>
  <c r="Q153" i="6"/>
  <c r="K154" i="6"/>
  <c r="M168" i="6"/>
  <c r="O168" i="6"/>
  <c r="Q168" i="6"/>
  <c r="L168" i="6"/>
  <c r="N168" i="6"/>
  <c r="P168" i="6"/>
  <c r="R168" i="6"/>
  <c r="K169" i="6"/>
  <c r="L121" i="11"/>
  <c r="K122" i="11"/>
  <c r="R121" i="11"/>
  <c r="P121" i="11"/>
  <c r="N121" i="11"/>
  <c r="Q121" i="11"/>
  <c r="O121" i="11"/>
  <c r="M121" i="11"/>
  <c r="A1512" i="5"/>
  <c r="C1511" i="5"/>
  <c r="D1511" i="5"/>
  <c r="B1511" i="5"/>
  <c r="B2551" i="5"/>
  <c r="C2551" i="5"/>
  <c r="A2552" i="5"/>
  <c r="D2551" i="5"/>
  <c r="A1270" i="5"/>
  <c r="D1269" i="5"/>
  <c r="B1269" i="5"/>
  <c r="C1269" i="5"/>
  <c r="A1256" i="5"/>
  <c r="D1255" i="5"/>
  <c r="B1255" i="5"/>
  <c r="C1255" i="5"/>
  <c r="L346" i="6"/>
  <c r="K347" i="6"/>
  <c r="M346" i="6"/>
  <c r="O346" i="6"/>
  <c r="Q346" i="6"/>
  <c r="N346" i="6"/>
  <c r="R346" i="6"/>
  <c r="P346" i="6"/>
  <c r="L151" i="11"/>
  <c r="K152" i="11"/>
  <c r="R151" i="11"/>
  <c r="P151" i="11"/>
  <c r="N151" i="11"/>
  <c r="O151" i="11"/>
  <c r="Q151" i="11"/>
  <c r="M151" i="11"/>
  <c r="B2593" i="5"/>
  <c r="A2594" i="5"/>
  <c r="D2593" i="5"/>
  <c r="C2593" i="5"/>
  <c r="C978" i="5"/>
  <c r="A979" i="5"/>
  <c r="D978" i="5"/>
  <c r="B978" i="5"/>
  <c r="M16" i="6"/>
  <c r="O16" i="6"/>
  <c r="Q16" i="6"/>
  <c r="L16" i="6"/>
  <c r="N16" i="6"/>
  <c r="P16" i="6"/>
  <c r="R16" i="6"/>
  <c r="K17" i="6"/>
  <c r="B2621" i="5"/>
  <c r="A2622" i="5"/>
  <c r="D2621" i="5"/>
  <c r="C2621" i="5"/>
  <c r="A1200" i="5"/>
  <c r="D1199" i="5"/>
  <c r="B1199" i="5"/>
  <c r="C1199" i="5"/>
  <c r="D243" i="5"/>
  <c r="B243" i="5"/>
  <c r="A244" i="5"/>
  <c r="C243" i="5"/>
  <c r="A327" i="5"/>
  <c r="D326" i="5"/>
  <c r="B326" i="5"/>
  <c r="C326" i="5"/>
  <c r="A348" i="5"/>
  <c r="D347" i="5"/>
  <c r="B347" i="5"/>
  <c r="C347" i="5"/>
  <c r="A628" i="5"/>
  <c r="D627" i="5"/>
  <c r="B627" i="5"/>
  <c r="C627" i="5"/>
  <c r="A1464" i="5"/>
  <c r="A1450" i="5"/>
  <c r="D1449" i="5"/>
  <c r="B1449" i="5"/>
  <c r="C1449" i="5"/>
  <c r="A1436" i="5"/>
  <c r="D1435" i="5"/>
  <c r="B1435" i="5"/>
  <c r="C1435" i="5"/>
  <c r="B2579" i="5"/>
  <c r="A2580" i="5"/>
  <c r="D2579" i="5"/>
  <c r="C2579" i="5"/>
  <c r="A1346" i="5"/>
  <c r="C1345" i="5"/>
  <c r="D1345" i="5"/>
  <c r="B1345" i="5"/>
  <c r="A1360" i="5"/>
  <c r="A1374" i="5"/>
  <c r="C1359" i="5"/>
  <c r="B1359" i="5"/>
  <c r="D1359" i="5"/>
  <c r="A733" i="5"/>
  <c r="D732" i="5"/>
  <c r="B732" i="5"/>
  <c r="C732" i="5"/>
  <c r="A614" i="5"/>
  <c r="D613" i="5"/>
  <c r="B613" i="5"/>
  <c r="C613" i="5"/>
  <c r="A810" i="5"/>
  <c r="D809" i="5"/>
  <c r="B809" i="5"/>
  <c r="C809" i="5"/>
  <c r="A946" i="5"/>
  <c r="C945" i="5"/>
  <c r="D945" i="5"/>
  <c r="B945" i="5"/>
  <c r="D1083" i="5"/>
  <c r="B1083" i="5"/>
  <c r="A1084" i="5"/>
  <c r="C1083" i="5"/>
  <c r="A1290" i="5"/>
  <c r="D1289" i="5"/>
  <c r="B1289" i="5"/>
  <c r="C1289" i="5"/>
  <c r="D1497" i="5"/>
  <c r="B1497" i="5"/>
  <c r="A1498" i="5"/>
  <c r="C1497" i="5"/>
  <c r="A1706" i="5"/>
  <c r="D1705" i="5"/>
  <c r="B1705" i="5"/>
  <c r="C1705" i="5"/>
  <c r="A1734" i="5"/>
  <c r="A1720" i="5"/>
  <c r="C1719" i="5"/>
  <c r="B1719" i="5"/>
  <c r="D1719" i="5"/>
  <c r="A1914" i="5"/>
  <c r="A1824" i="5"/>
  <c r="A1810" i="5"/>
  <c r="D1809" i="5"/>
  <c r="B1809" i="5"/>
  <c r="C1809" i="5"/>
  <c r="A1602" i="5"/>
  <c r="D1601" i="5"/>
  <c r="B1601" i="5"/>
  <c r="C1601" i="5"/>
  <c r="A1394" i="5"/>
  <c r="D1393" i="5"/>
  <c r="B1393" i="5"/>
  <c r="C1393" i="5"/>
  <c r="K363" i="9"/>
  <c r="R362" i="9"/>
  <c r="P362" i="9"/>
  <c r="N362" i="9"/>
  <c r="L362" i="9"/>
  <c r="Q362" i="9"/>
  <c r="O362" i="9"/>
  <c r="M362" i="9"/>
  <c r="A271" i="5"/>
  <c r="D270" i="5"/>
  <c r="B270" i="5"/>
  <c r="C270" i="5"/>
  <c r="A481" i="5"/>
  <c r="D480" i="5"/>
  <c r="B480" i="5"/>
  <c r="C480" i="5"/>
  <c r="A691" i="5"/>
  <c r="D690" i="5"/>
  <c r="B690" i="5"/>
  <c r="C690" i="5"/>
  <c r="A376" i="5"/>
  <c r="D375" i="5"/>
  <c r="B375" i="5"/>
  <c r="C375" i="5"/>
  <c r="A586" i="5"/>
  <c r="D585" i="5"/>
  <c r="B585" i="5"/>
  <c r="C585" i="5"/>
  <c r="A796" i="5"/>
  <c r="D795" i="5"/>
  <c r="B795" i="5"/>
  <c r="C795" i="5"/>
  <c r="A960" i="5"/>
  <c r="C959" i="5"/>
  <c r="D959" i="5"/>
  <c r="B959" i="5"/>
  <c r="A1228" i="5"/>
  <c r="D1227" i="5"/>
  <c r="B1227" i="5"/>
  <c r="C1227" i="5"/>
  <c r="A418" i="5"/>
  <c r="D417" i="5"/>
  <c r="B417" i="5"/>
  <c r="C417" i="5"/>
  <c r="A824" i="5"/>
  <c r="D823" i="5"/>
  <c r="B823" i="5"/>
  <c r="C823" i="5"/>
  <c r="A1304" i="5"/>
  <c r="C1303" i="5"/>
  <c r="B1303" i="5"/>
  <c r="D1303" i="5"/>
  <c r="A299" i="5"/>
  <c r="D298" i="5"/>
  <c r="B298" i="5"/>
  <c r="C298" i="5"/>
  <c r="A495" i="5"/>
  <c r="D494" i="5"/>
  <c r="B494" i="5"/>
  <c r="C494" i="5"/>
  <c r="A663" i="5"/>
  <c r="C662" i="5"/>
  <c r="D662" i="5"/>
  <c r="B662" i="5"/>
  <c r="A747" i="5"/>
  <c r="D746" i="5"/>
  <c r="B746" i="5"/>
  <c r="C746" i="5"/>
  <c r="A768" i="5"/>
  <c r="D767" i="5"/>
  <c r="B767" i="5"/>
  <c r="C767" i="5"/>
  <c r="A1526" i="5"/>
  <c r="C1525" i="5"/>
  <c r="B1525" i="5"/>
  <c r="D1525" i="5"/>
  <c r="A1554" i="5"/>
  <c r="A1540" i="5"/>
  <c r="C1539" i="5"/>
  <c r="D1539" i="5"/>
  <c r="B1539" i="5"/>
  <c r="A1242" i="5"/>
  <c r="D1241" i="5"/>
  <c r="B1241" i="5"/>
  <c r="C1241" i="5"/>
  <c r="A509" i="5"/>
  <c r="D508" i="5"/>
  <c r="B508" i="5"/>
  <c r="C508" i="5"/>
  <c r="A705" i="5"/>
  <c r="D704" i="5"/>
  <c r="B704" i="5"/>
  <c r="C704" i="5"/>
  <c r="A873" i="5"/>
  <c r="C872" i="5"/>
  <c r="D872" i="5"/>
  <c r="B872" i="5"/>
  <c r="A432" i="5"/>
  <c r="D431" i="5"/>
  <c r="B431" i="5"/>
  <c r="C431" i="5"/>
  <c r="A1188" i="5"/>
  <c r="D1187" i="5"/>
  <c r="B1187" i="5"/>
  <c r="C1187" i="5"/>
  <c r="L181" i="6"/>
  <c r="K182" i="6"/>
  <c r="N181" i="6"/>
  <c r="P181" i="6"/>
  <c r="R181" i="6"/>
  <c r="M181" i="6"/>
  <c r="O181" i="6"/>
  <c r="Q181" i="6"/>
  <c r="J2621" i="5"/>
  <c r="V93" i="6"/>
  <c r="V153" i="6"/>
  <c r="V63" i="6"/>
  <c r="J2607" i="5"/>
  <c r="V256" i="6"/>
  <c r="V316" i="6"/>
  <c r="H2551" i="5"/>
  <c r="V48" i="6"/>
  <c r="I2607" i="5"/>
  <c r="H2607" i="5"/>
  <c r="J2593" i="5"/>
  <c r="V123" i="6"/>
  <c r="V32" i="6"/>
  <c r="I2565" i="5"/>
  <c r="I2621" i="5"/>
  <c r="V16" i="6"/>
  <c r="V181" i="11"/>
  <c r="V196" i="6"/>
  <c r="V365" i="6"/>
  <c r="H2579" i="5"/>
  <c r="V108" i="6"/>
  <c r="H2621" i="5"/>
  <c r="V78" i="6"/>
  <c r="V286" i="6"/>
  <c r="H2593" i="5"/>
  <c r="V151" i="11"/>
  <c r="J2579" i="5"/>
  <c r="I2551" i="5"/>
  <c r="V138" i="6"/>
  <c r="V121" i="11"/>
  <c r="H2565" i="5"/>
  <c r="V226" i="6"/>
  <c r="J2635" i="5"/>
  <c r="I2579" i="5"/>
  <c r="V362" i="9"/>
  <c r="J2565" i="5"/>
  <c r="V168" i="6"/>
  <c r="I2593" i="5"/>
  <c r="H2635" i="5"/>
  <c r="V181" i="6"/>
  <c r="V346" i="6"/>
  <c r="J2551" i="5"/>
  <c r="I2635" i="5"/>
  <c r="T181" i="6" l="1"/>
  <c r="S181" i="6" s="1"/>
  <c r="F2621" i="5"/>
  <c r="E2621" i="5" s="1"/>
  <c r="F2593" i="5"/>
  <c r="E2593" i="5" s="1"/>
  <c r="T151" i="11"/>
  <c r="S151" i="11" s="1"/>
  <c r="T346" i="6"/>
  <c r="S346" i="6" s="1"/>
  <c r="Z332" i="6" s="1"/>
  <c r="AA332" i="6" s="1"/>
  <c r="AC332" i="6" s="1"/>
  <c r="F2551" i="5"/>
  <c r="E2551" i="5" s="1"/>
  <c r="T121" i="11"/>
  <c r="S121" i="11" s="1"/>
  <c r="Z107" i="11" s="1"/>
  <c r="AA107" i="11" s="1"/>
  <c r="AC107" i="11" s="1"/>
  <c r="A152" i="11" s="1"/>
  <c r="T153" i="6"/>
  <c r="S153" i="6" s="1"/>
  <c r="T123" i="6"/>
  <c r="S123" i="6" s="1"/>
  <c r="T78" i="6"/>
  <c r="S78" i="6" s="1"/>
  <c r="T48" i="6"/>
  <c r="S48" i="6" s="1"/>
  <c r="T362" i="9"/>
  <c r="S362" i="9" s="1"/>
  <c r="F2579" i="5"/>
  <c r="E2579" i="5" s="1"/>
  <c r="T16" i="6"/>
  <c r="S16" i="6" s="1"/>
  <c r="T168" i="6"/>
  <c r="S168" i="6" s="1"/>
  <c r="T138" i="6"/>
  <c r="S138" i="6" s="1"/>
  <c r="T108" i="6"/>
  <c r="S108" i="6" s="1"/>
  <c r="T93" i="6"/>
  <c r="S93" i="6" s="1"/>
  <c r="T63" i="6"/>
  <c r="S63" i="6" s="1"/>
  <c r="T32" i="6"/>
  <c r="S32" i="6" s="1"/>
  <c r="F2607" i="5"/>
  <c r="E2607" i="5" s="1"/>
  <c r="F2565" i="5"/>
  <c r="E2565" i="5" s="1"/>
  <c r="T181" i="11"/>
  <c r="S181" i="11" s="1"/>
  <c r="Z167" i="11" s="1"/>
  <c r="AA167" i="11" s="1"/>
  <c r="AC167" i="11" s="1"/>
  <c r="A242" i="11" s="1"/>
  <c r="T196" i="6"/>
  <c r="S196" i="6" s="1"/>
  <c r="T256" i="6"/>
  <c r="S256" i="6" s="1"/>
  <c r="Z242" i="6" s="1"/>
  <c r="AA242" i="6" s="1"/>
  <c r="AC242" i="6" s="1"/>
  <c r="T316" i="6"/>
  <c r="S316" i="6" s="1"/>
  <c r="Z302" i="6" s="1"/>
  <c r="AA302" i="6" s="1"/>
  <c r="AC302" i="6" s="1"/>
  <c r="F2635" i="5"/>
  <c r="E2635" i="5" s="1"/>
  <c r="T365" i="6"/>
  <c r="S365" i="6" s="1"/>
  <c r="T226" i="6"/>
  <c r="S226" i="6" s="1"/>
  <c r="Z212" i="6" s="1"/>
  <c r="AA212" i="6" s="1"/>
  <c r="AC212" i="6" s="1"/>
  <c r="T286" i="6"/>
  <c r="S286" i="6" s="1"/>
  <c r="Z347" i="9"/>
  <c r="AA347" i="9" s="1"/>
  <c r="AC347" i="9" s="1"/>
  <c r="A344" i="9" s="1"/>
  <c r="Z136" i="11"/>
  <c r="AA136" i="11" s="1"/>
  <c r="AC136" i="11" s="1"/>
  <c r="A196" i="11" s="1"/>
  <c r="Z166" i="11"/>
  <c r="AA166" i="11" s="1"/>
  <c r="AC166" i="11" s="1"/>
  <c r="A241" i="11" s="1"/>
  <c r="Z241" i="6"/>
  <c r="AA241" i="6" s="1"/>
  <c r="AC241" i="6" s="1"/>
  <c r="Z271" i="6"/>
  <c r="AA271" i="6" s="1"/>
  <c r="AC271" i="6" s="1"/>
  <c r="Z106" i="11"/>
  <c r="AA106" i="11" s="1"/>
  <c r="AC106" i="11" s="1"/>
  <c r="A151" i="11" s="1"/>
  <c r="Z331" i="6"/>
  <c r="AA331" i="6" s="1"/>
  <c r="AC331" i="6" s="1"/>
  <c r="Z301" i="6"/>
  <c r="AA301" i="6" s="1"/>
  <c r="AC301" i="6" s="1"/>
  <c r="Z211" i="6"/>
  <c r="AA211" i="6" s="1"/>
  <c r="AC211" i="6" s="1"/>
  <c r="L182" i="6"/>
  <c r="K183" i="6"/>
  <c r="N182" i="6"/>
  <c r="P182" i="6"/>
  <c r="R182" i="6"/>
  <c r="M182" i="6"/>
  <c r="O182" i="6"/>
  <c r="Q182" i="6"/>
  <c r="C1188" i="5"/>
  <c r="A1189" i="5"/>
  <c r="D1188" i="5"/>
  <c r="B1188" i="5"/>
  <c r="A433" i="5"/>
  <c r="C432" i="5"/>
  <c r="D432" i="5"/>
  <c r="B432" i="5"/>
  <c r="D873" i="5"/>
  <c r="B873" i="5"/>
  <c r="A874" i="5"/>
  <c r="C873" i="5"/>
  <c r="A706" i="5"/>
  <c r="C705" i="5"/>
  <c r="D705" i="5"/>
  <c r="B705" i="5"/>
  <c r="A510" i="5"/>
  <c r="C509" i="5"/>
  <c r="D509" i="5"/>
  <c r="B509" i="5"/>
  <c r="A1243" i="5"/>
  <c r="C1242" i="5"/>
  <c r="D1242" i="5"/>
  <c r="B1242" i="5"/>
  <c r="A1541" i="5"/>
  <c r="D1540" i="5"/>
  <c r="B1540" i="5"/>
  <c r="C1540" i="5"/>
  <c r="A1569" i="5"/>
  <c r="A1555" i="5"/>
  <c r="D1554" i="5"/>
  <c r="B1554" i="5"/>
  <c r="C1554" i="5"/>
  <c r="A1527" i="5"/>
  <c r="D1526" i="5"/>
  <c r="B1526" i="5"/>
  <c r="C1526" i="5"/>
  <c r="C768" i="5"/>
  <c r="A769" i="5"/>
  <c r="D768" i="5"/>
  <c r="B768" i="5"/>
  <c r="A748" i="5"/>
  <c r="C747" i="5"/>
  <c r="D747" i="5"/>
  <c r="B747" i="5"/>
  <c r="D663" i="5"/>
  <c r="B663" i="5"/>
  <c r="A664" i="5"/>
  <c r="C663" i="5"/>
  <c r="A496" i="5"/>
  <c r="C495" i="5"/>
  <c r="D495" i="5"/>
  <c r="B495" i="5"/>
  <c r="A300" i="5"/>
  <c r="C299" i="5"/>
  <c r="D299" i="5"/>
  <c r="B299" i="5"/>
  <c r="A1305" i="5"/>
  <c r="D1304" i="5"/>
  <c r="B1304" i="5"/>
  <c r="C1304" i="5"/>
  <c r="A825" i="5"/>
  <c r="C824" i="5"/>
  <c r="D824" i="5"/>
  <c r="B824" i="5"/>
  <c r="A419" i="5"/>
  <c r="C418" i="5"/>
  <c r="D418" i="5"/>
  <c r="B418" i="5"/>
  <c r="A1229" i="5"/>
  <c r="C1228" i="5"/>
  <c r="B1228" i="5"/>
  <c r="D1228" i="5"/>
  <c r="A961" i="5"/>
  <c r="D960" i="5"/>
  <c r="B960" i="5"/>
  <c r="C960" i="5"/>
  <c r="A797" i="5"/>
  <c r="C796" i="5"/>
  <c r="D796" i="5"/>
  <c r="B796" i="5"/>
  <c r="A587" i="5"/>
  <c r="C586" i="5"/>
  <c r="D586" i="5"/>
  <c r="B586" i="5"/>
  <c r="A377" i="5"/>
  <c r="C376" i="5"/>
  <c r="D376" i="5"/>
  <c r="B376" i="5"/>
  <c r="A692" i="5"/>
  <c r="C691" i="5"/>
  <c r="D691" i="5"/>
  <c r="B691" i="5"/>
  <c r="A482" i="5"/>
  <c r="C481" i="5"/>
  <c r="D481" i="5"/>
  <c r="B481" i="5"/>
  <c r="A272" i="5"/>
  <c r="C271" i="5"/>
  <c r="D271" i="5"/>
  <c r="B271" i="5"/>
  <c r="K364" i="9"/>
  <c r="R363" i="9"/>
  <c r="P363" i="9"/>
  <c r="N363" i="9"/>
  <c r="L363" i="9"/>
  <c r="Q363" i="9"/>
  <c r="O363" i="9"/>
  <c r="M363" i="9"/>
  <c r="A1395" i="5"/>
  <c r="C1394" i="5"/>
  <c r="D1394" i="5"/>
  <c r="B1394" i="5"/>
  <c r="A1603" i="5"/>
  <c r="C1602" i="5"/>
  <c r="D1602" i="5"/>
  <c r="B1602" i="5"/>
  <c r="A1811" i="5"/>
  <c r="C1810" i="5"/>
  <c r="D1810" i="5"/>
  <c r="B1810" i="5"/>
  <c r="A1839" i="5"/>
  <c r="A1825" i="5"/>
  <c r="C1824" i="5"/>
  <c r="D1824" i="5"/>
  <c r="B1824" i="5"/>
  <c r="A2019" i="5"/>
  <c r="A1929" i="5"/>
  <c r="A1915" i="5"/>
  <c r="C1914" i="5"/>
  <c r="D1914" i="5"/>
  <c r="B1914" i="5"/>
  <c r="A1721" i="5"/>
  <c r="D1720" i="5"/>
  <c r="B1720" i="5"/>
  <c r="C1720" i="5"/>
  <c r="A1749" i="5"/>
  <c r="A1735" i="5"/>
  <c r="D1734" i="5"/>
  <c r="B1734" i="5"/>
  <c r="C1734" i="5"/>
  <c r="A1707" i="5"/>
  <c r="C1706" i="5"/>
  <c r="D1706" i="5"/>
  <c r="B1706" i="5"/>
  <c r="A1499" i="5"/>
  <c r="C1498" i="5"/>
  <c r="D1498" i="5"/>
  <c r="B1498" i="5"/>
  <c r="A1291" i="5"/>
  <c r="C1290" i="5"/>
  <c r="D1290" i="5"/>
  <c r="B1290" i="5"/>
  <c r="A1085" i="5"/>
  <c r="C1084" i="5"/>
  <c r="D1084" i="5"/>
  <c r="B1084" i="5"/>
  <c r="A947" i="5"/>
  <c r="D946" i="5"/>
  <c r="B946" i="5"/>
  <c r="C946" i="5"/>
  <c r="A811" i="5"/>
  <c r="C810" i="5"/>
  <c r="D810" i="5"/>
  <c r="B810" i="5"/>
  <c r="A615" i="5"/>
  <c r="C614" i="5"/>
  <c r="D614" i="5"/>
  <c r="B614" i="5"/>
  <c r="A734" i="5"/>
  <c r="C733" i="5"/>
  <c r="D733" i="5"/>
  <c r="B733" i="5"/>
  <c r="A1375" i="5"/>
  <c r="D1374" i="5"/>
  <c r="B1374" i="5"/>
  <c r="C1374" i="5"/>
  <c r="A1361" i="5"/>
  <c r="D1360" i="5"/>
  <c r="B1360" i="5"/>
  <c r="C1360" i="5"/>
  <c r="A1347" i="5"/>
  <c r="D1346" i="5"/>
  <c r="B1346" i="5"/>
  <c r="C1346" i="5"/>
  <c r="B2580" i="5"/>
  <c r="A2581" i="5"/>
  <c r="D2580" i="5"/>
  <c r="C2580" i="5"/>
  <c r="A1437" i="5"/>
  <c r="C1436" i="5"/>
  <c r="D1436" i="5"/>
  <c r="B1436" i="5"/>
  <c r="A1451" i="5"/>
  <c r="C1450" i="5"/>
  <c r="B1450" i="5"/>
  <c r="D1450" i="5"/>
  <c r="A1465" i="5"/>
  <c r="A1479" i="5"/>
  <c r="C1464" i="5"/>
  <c r="D1464" i="5"/>
  <c r="B1464" i="5"/>
  <c r="A629" i="5"/>
  <c r="C628" i="5"/>
  <c r="D628" i="5"/>
  <c r="B628" i="5"/>
  <c r="C348" i="5"/>
  <c r="A349" i="5"/>
  <c r="D348" i="5"/>
  <c r="B348" i="5"/>
  <c r="A328" i="5"/>
  <c r="C327" i="5"/>
  <c r="D327" i="5"/>
  <c r="B327" i="5"/>
  <c r="A245" i="5"/>
  <c r="C244" i="5"/>
  <c r="D244" i="5"/>
  <c r="B244" i="5"/>
  <c r="A1201" i="5"/>
  <c r="C1200" i="5"/>
  <c r="D1200" i="5"/>
  <c r="B1200" i="5"/>
  <c r="B2622" i="5"/>
  <c r="A2623" i="5"/>
  <c r="D2622" i="5"/>
  <c r="C2622" i="5"/>
  <c r="L17" i="6"/>
  <c r="N17" i="6"/>
  <c r="P17" i="6"/>
  <c r="R17" i="6"/>
  <c r="K18" i="6"/>
  <c r="M17" i="6"/>
  <c r="O17" i="6"/>
  <c r="Q17" i="6"/>
  <c r="A980" i="5"/>
  <c r="D979" i="5"/>
  <c r="B979" i="5"/>
  <c r="C979" i="5"/>
  <c r="B2594" i="5"/>
  <c r="A2595" i="5"/>
  <c r="D2594" i="5"/>
  <c r="C2594" i="5"/>
  <c r="L152" i="11"/>
  <c r="K153" i="11"/>
  <c r="R152" i="11"/>
  <c r="P152" i="11"/>
  <c r="N152" i="11"/>
  <c r="Q152" i="11"/>
  <c r="M152" i="11"/>
  <c r="O152" i="11"/>
  <c r="L347" i="6"/>
  <c r="K348" i="6"/>
  <c r="M347" i="6"/>
  <c r="O347" i="6"/>
  <c r="Q347" i="6"/>
  <c r="P347" i="6"/>
  <c r="N347" i="6"/>
  <c r="R347" i="6"/>
  <c r="A1257" i="5"/>
  <c r="C1256" i="5"/>
  <c r="B1256" i="5"/>
  <c r="D1256" i="5"/>
  <c r="A1271" i="5"/>
  <c r="C1270" i="5"/>
  <c r="D1270" i="5"/>
  <c r="B1270" i="5"/>
  <c r="B2552" i="5"/>
  <c r="A2553" i="5"/>
  <c r="C2552" i="5"/>
  <c r="D2552" i="5"/>
  <c r="A1513" i="5"/>
  <c r="D1512" i="5"/>
  <c r="B1512" i="5"/>
  <c r="C1512" i="5"/>
  <c r="L122" i="11"/>
  <c r="K123" i="11"/>
  <c r="R122" i="11"/>
  <c r="P122" i="11"/>
  <c r="N122" i="11"/>
  <c r="Q122" i="11"/>
  <c r="O122" i="11"/>
  <c r="M122" i="11"/>
  <c r="L169" i="6"/>
  <c r="N169" i="6"/>
  <c r="P169" i="6"/>
  <c r="R169" i="6"/>
  <c r="M169" i="6"/>
  <c r="O169" i="6"/>
  <c r="Q169" i="6"/>
  <c r="K170" i="6"/>
  <c r="M154" i="6"/>
  <c r="O154" i="6"/>
  <c r="Q154" i="6"/>
  <c r="L154" i="6"/>
  <c r="N154" i="6"/>
  <c r="P154" i="6"/>
  <c r="R154" i="6"/>
  <c r="K155" i="6"/>
  <c r="L139" i="6"/>
  <c r="N139" i="6"/>
  <c r="P139" i="6"/>
  <c r="R139" i="6"/>
  <c r="M139" i="6"/>
  <c r="O139" i="6"/>
  <c r="Q139" i="6"/>
  <c r="K140" i="6"/>
  <c r="M124" i="6"/>
  <c r="O124" i="6"/>
  <c r="Q124" i="6"/>
  <c r="L124" i="6"/>
  <c r="N124" i="6"/>
  <c r="P124" i="6"/>
  <c r="R124" i="6"/>
  <c r="K125" i="6"/>
  <c r="L109" i="6"/>
  <c r="N109" i="6"/>
  <c r="P109" i="6"/>
  <c r="R109" i="6"/>
  <c r="M109" i="6"/>
  <c r="O109" i="6"/>
  <c r="Q109" i="6"/>
  <c r="K110" i="6"/>
  <c r="L94" i="6"/>
  <c r="N94" i="6"/>
  <c r="P94" i="6"/>
  <c r="R94" i="6"/>
  <c r="O94" i="6"/>
  <c r="M94" i="6"/>
  <c r="Q94" i="6"/>
  <c r="K95" i="6"/>
  <c r="M79" i="6"/>
  <c r="O79" i="6"/>
  <c r="Q79" i="6"/>
  <c r="L79" i="6"/>
  <c r="P79" i="6"/>
  <c r="N79" i="6"/>
  <c r="R79" i="6"/>
  <c r="K80" i="6"/>
  <c r="L64" i="6"/>
  <c r="N64" i="6"/>
  <c r="P64" i="6"/>
  <c r="R64" i="6"/>
  <c r="O64" i="6"/>
  <c r="M64" i="6"/>
  <c r="Q64" i="6"/>
  <c r="K65" i="6"/>
  <c r="M49" i="6"/>
  <c r="O49" i="6"/>
  <c r="Q49" i="6"/>
  <c r="L49" i="6"/>
  <c r="P49" i="6"/>
  <c r="N49" i="6"/>
  <c r="R49" i="6"/>
  <c r="K50" i="6"/>
  <c r="A1631" i="5"/>
  <c r="C1630" i="5"/>
  <c r="D1630" i="5"/>
  <c r="B1630" i="5"/>
  <c r="A1659" i="5"/>
  <c r="A1645" i="5"/>
  <c r="C1644" i="5"/>
  <c r="B1644" i="5"/>
  <c r="D1644" i="5"/>
  <c r="A1617" i="5"/>
  <c r="C1616" i="5"/>
  <c r="B1616" i="5"/>
  <c r="D1616" i="5"/>
  <c r="M33" i="6"/>
  <c r="O33" i="6"/>
  <c r="Q33" i="6"/>
  <c r="N33" i="6"/>
  <c r="R33" i="6"/>
  <c r="L33" i="6"/>
  <c r="P33" i="6"/>
  <c r="K34" i="6"/>
  <c r="B2608" i="5"/>
  <c r="A2609" i="5"/>
  <c r="D2608" i="5"/>
  <c r="C2608" i="5"/>
  <c r="A1333" i="5"/>
  <c r="D1332" i="5"/>
  <c r="B1332" i="5"/>
  <c r="C1332" i="5"/>
  <c r="A853" i="5"/>
  <c r="C852" i="5"/>
  <c r="D852" i="5"/>
  <c r="B852" i="5"/>
  <c r="A601" i="5"/>
  <c r="C600" i="5"/>
  <c r="D600" i="5"/>
  <c r="B600" i="5"/>
  <c r="A405" i="5"/>
  <c r="C404" i="5"/>
  <c r="D404" i="5"/>
  <c r="B404" i="5"/>
  <c r="A524" i="5"/>
  <c r="C523" i="5"/>
  <c r="D523" i="5"/>
  <c r="B523" i="5"/>
  <c r="B2566" i="5"/>
  <c r="A2567" i="5"/>
  <c r="C2566" i="5"/>
  <c r="D2566" i="5"/>
  <c r="L182" i="11"/>
  <c r="K183" i="11"/>
  <c r="Q182" i="11"/>
  <c r="O182" i="11"/>
  <c r="M182" i="11"/>
  <c r="R182" i="11"/>
  <c r="P182" i="11"/>
  <c r="N182" i="11"/>
  <c r="L197" i="6"/>
  <c r="K198" i="6"/>
  <c r="N197" i="6"/>
  <c r="P197" i="6"/>
  <c r="R197" i="6"/>
  <c r="M197" i="6"/>
  <c r="O197" i="6"/>
  <c r="Q197" i="6"/>
  <c r="L257" i="6"/>
  <c r="K258" i="6"/>
  <c r="N257" i="6"/>
  <c r="P257" i="6"/>
  <c r="R257" i="6"/>
  <c r="M257" i="6"/>
  <c r="O257" i="6"/>
  <c r="Q257" i="6"/>
  <c r="L317" i="6"/>
  <c r="K318" i="6"/>
  <c r="N317" i="6"/>
  <c r="P317" i="6"/>
  <c r="R317" i="6"/>
  <c r="M317" i="6"/>
  <c r="O317" i="6"/>
  <c r="Q317" i="6"/>
  <c r="A1423" i="5"/>
  <c r="C1422" i="5"/>
  <c r="B1422" i="5"/>
  <c r="D1422" i="5"/>
  <c r="B2636" i="5"/>
  <c r="A2637" i="5"/>
  <c r="D2636" i="5"/>
  <c r="C2636" i="5"/>
  <c r="A839" i="5"/>
  <c r="C838" i="5"/>
  <c r="D838" i="5"/>
  <c r="B838" i="5"/>
  <c r="A286" i="5"/>
  <c r="C285" i="5"/>
  <c r="D285" i="5"/>
  <c r="B285" i="5"/>
  <c r="K367" i="6"/>
  <c r="L366" i="6"/>
  <c r="N366" i="6"/>
  <c r="P366" i="6"/>
  <c r="R366" i="6"/>
  <c r="M366" i="6"/>
  <c r="O366" i="6"/>
  <c r="Q366" i="6"/>
  <c r="A1409" i="5"/>
  <c r="C1408" i="5"/>
  <c r="D1408" i="5"/>
  <c r="B1408" i="5"/>
  <c r="A720" i="5"/>
  <c r="C719" i="5"/>
  <c r="D719" i="5"/>
  <c r="B719" i="5"/>
  <c r="L227" i="6"/>
  <c r="K228" i="6"/>
  <c r="N227" i="6"/>
  <c r="P227" i="6"/>
  <c r="R227" i="6"/>
  <c r="M227" i="6"/>
  <c r="O227" i="6"/>
  <c r="Q227" i="6"/>
  <c r="L287" i="6"/>
  <c r="K288" i="6"/>
  <c r="N287" i="6"/>
  <c r="P287" i="6"/>
  <c r="R287" i="6"/>
  <c r="M287" i="6"/>
  <c r="O287" i="6"/>
  <c r="Q287" i="6"/>
  <c r="A1319" i="5"/>
  <c r="D1318" i="5"/>
  <c r="B1318" i="5"/>
  <c r="C1318" i="5"/>
  <c r="C558" i="5"/>
  <c r="A559" i="5"/>
  <c r="D558" i="5"/>
  <c r="B558" i="5"/>
  <c r="A538" i="5"/>
  <c r="C537" i="5"/>
  <c r="D537" i="5"/>
  <c r="B537" i="5"/>
  <c r="D453" i="5"/>
  <c r="B453" i="5"/>
  <c r="A454" i="5"/>
  <c r="C453" i="5"/>
  <c r="A1215" i="5"/>
  <c r="C1214" i="5"/>
  <c r="D1214" i="5"/>
  <c r="B1214" i="5"/>
  <c r="A643" i="5"/>
  <c r="C642" i="5"/>
  <c r="D642" i="5"/>
  <c r="B642" i="5"/>
  <c r="A391" i="5"/>
  <c r="C390" i="5"/>
  <c r="D390" i="5"/>
  <c r="B390" i="5"/>
  <c r="A314" i="5"/>
  <c r="C313" i="5"/>
  <c r="D313" i="5"/>
  <c r="B313" i="5"/>
  <c r="H2636" i="5"/>
  <c r="V49" i="6"/>
  <c r="V317" i="6"/>
  <c r="V182" i="6"/>
  <c r="J2622" i="5"/>
  <c r="V109" i="6"/>
  <c r="V227" i="6"/>
  <c r="I2608" i="5"/>
  <c r="J2594" i="5"/>
  <c r="J2552" i="5"/>
  <c r="V347" i="6"/>
  <c r="H2580" i="5"/>
  <c r="V169" i="6"/>
  <c r="J2566" i="5"/>
  <c r="V257" i="6"/>
  <c r="V287" i="6"/>
  <c r="V182" i="11"/>
  <c r="V64" i="6"/>
  <c r="V33" i="6"/>
  <c r="H2622" i="5"/>
  <c r="V79" i="6"/>
  <c r="V366" i="6"/>
  <c r="V152" i="11"/>
  <c r="H2552" i="5"/>
  <c r="I2636" i="5"/>
  <c r="V124" i="6"/>
  <c r="V363" i="9"/>
  <c r="V122" i="11"/>
  <c r="V197" i="6"/>
  <c r="V17" i="6"/>
  <c r="J2580" i="5"/>
  <c r="V139" i="6"/>
  <c r="I2580" i="5"/>
  <c r="H2608" i="5"/>
  <c r="I2622" i="5"/>
  <c r="V94" i="6"/>
  <c r="J2608" i="5"/>
  <c r="I2594" i="5"/>
  <c r="I2552" i="5"/>
  <c r="J2636" i="5"/>
  <c r="H2566" i="5"/>
  <c r="I2566" i="5"/>
  <c r="V154" i="6"/>
  <c r="H2594" i="5"/>
  <c r="T94" i="6" l="1"/>
  <c r="S94" i="6" s="1"/>
  <c r="T139" i="6"/>
  <c r="S139" i="6" s="1"/>
  <c r="T169" i="6"/>
  <c r="S169" i="6" s="1"/>
  <c r="T122" i="11"/>
  <c r="S122" i="11" s="1"/>
  <c r="F2552" i="5"/>
  <c r="E2552" i="5" s="1"/>
  <c r="T347" i="6"/>
  <c r="S347" i="6" s="1"/>
  <c r="T182" i="6"/>
  <c r="S182" i="6" s="1"/>
  <c r="T366" i="6"/>
  <c r="S366" i="6" s="1"/>
  <c r="T33" i="6"/>
  <c r="S33" i="6" s="1"/>
  <c r="T64" i="6"/>
  <c r="S64" i="6" s="1"/>
  <c r="T109" i="6"/>
  <c r="S109" i="6" s="1"/>
  <c r="T152" i="11"/>
  <c r="S152" i="11" s="1"/>
  <c r="F2594" i="5"/>
  <c r="E2594" i="5" s="1"/>
  <c r="T17" i="6"/>
  <c r="S17" i="6" s="1"/>
  <c r="F2622" i="5"/>
  <c r="E2622" i="5" s="1"/>
  <c r="T287" i="6"/>
  <c r="S287" i="6" s="1"/>
  <c r="T227" i="6"/>
  <c r="S227" i="6" s="1"/>
  <c r="F2636" i="5"/>
  <c r="E2636" i="5" s="1"/>
  <c r="T317" i="6"/>
  <c r="S317" i="6" s="1"/>
  <c r="Z303" i="6" s="1"/>
  <c r="AA303" i="6" s="1"/>
  <c r="AC303" i="6" s="1"/>
  <c r="T257" i="6"/>
  <c r="S257" i="6" s="1"/>
  <c r="T197" i="6"/>
  <c r="S197" i="6" s="1"/>
  <c r="T182" i="11"/>
  <c r="S182" i="11" s="1"/>
  <c r="F2566" i="5"/>
  <c r="E2566" i="5" s="1"/>
  <c r="F2608" i="5"/>
  <c r="E2608" i="5" s="1"/>
  <c r="T49" i="6"/>
  <c r="S49" i="6" s="1"/>
  <c r="T79" i="6"/>
  <c r="S79" i="6" s="1"/>
  <c r="T124" i="6"/>
  <c r="S124" i="6" s="1"/>
  <c r="T154" i="6"/>
  <c r="S154" i="6" s="1"/>
  <c r="F2580" i="5"/>
  <c r="E2580" i="5" s="1"/>
  <c r="T363" i="9"/>
  <c r="S363" i="9" s="1"/>
  <c r="Z272" i="6"/>
  <c r="AA272" i="6" s="1"/>
  <c r="AC272" i="6" s="1"/>
  <c r="Z137" i="11"/>
  <c r="AA137" i="11" s="1"/>
  <c r="AC137" i="11" s="1"/>
  <c r="A197" i="11" s="1"/>
  <c r="Z348" i="9"/>
  <c r="AA348" i="9" s="1"/>
  <c r="AC348" i="9" s="1"/>
  <c r="A345" i="9" s="1"/>
  <c r="A315" i="5"/>
  <c r="D314" i="5"/>
  <c r="B314" i="5"/>
  <c r="C314" i="5"/>
  <c r="A392" i="5"/>
  <c r="D391" i="5"/>
  <c r="B391" i="5"/>
  <c r="C391" i="5"/>
  <c r="A644" i="5"/>
  <c r="D643" i="5"/>
  <c r="B643" i="5"/>
  <c r="C643" i="5"/>
  <c r="A1216" i="5"/>
  <c r="D1215" i="5"/>
  <c r="B1215" i="5"/>
  <c r="C1215" i="5"/>
  <c r="A455" i="5"/>
  <c r="C454" i="5"/>
  <c r="D454" i="5"/>
  <c r="B454" i="5"/>
  <c r="A539" i="5"/>
  <c r="D538" i="5"/>
  <c r="B538" i="5"/>
  <c r="C538" i="5"/>
  <c r="A560" i="5"/>
  <c r="D559" i="5"/>
  <c r="B559" i="5"/>
  <c r="C559" i="5"/>
  <c r="A1320" i="5"/>
  <c r="C1319" i="5"/>
  <c r="B1319" i="5"/>
  <c r="D1319" i="5"/>
  <c r="L288" i="6"/>
  <c r="N288" i="6"/>
  <c r="P288" i="6"/>
  <c r="R288" i="6"/>
  <c r="K289" i="6"/>
  <c r="M288" i="6"/>
  <c r="O288" i="6"/>
  <c r="Q288" i="6"/>
  <c r="L228" i="6"/>
  <c r="N228" i="6"/>
  <c r="P228" i="6"/>
  <c r="R228" i="6"/>
  <c r="K229" i="6"/>
  <c r="M228" i="6"/>
  <c r="O228" i="6"/>
  <c r="Q228" i="6"/>
  <c r="A721" i="5"/>
  <c r="D720" i="5"/>
  <c r="B720" i="5"/>
  <c r="C720" i="5"/>
  <c r="A1410" i="5"/>
  <c r="D1409" i="5"/>
  <c r="B1409" i="5"/>
  <c r="C1409" i="5"/>
  <c r="K368" i="6"/>
  <c r="L367" i="6"/>
  <c r="N367" i="6"/>
  <c r="P367" i="6"/>
  <c r="R367" i="6"/>
  <c r="M367" i="6"/>
  <c r="O367" i="6"/>
  <c r="Q367" i="6"/>
  <c r="A287" i="5"/>
  <c r="D286" i="5"/>
  <c r="B286" i="5"/>
  <c r="C286" i="5"/>
  <c r="A840" i="5"/>
  <c r="D839" i="5"/>
  <c r="B839" i="5"/>
  <c r="C839" i="5"/>
  <c r="B2637" i="5"/>
  <c r="A2638" i="5"/>
  <c r="D2637" i="5"/>
  <c r="C2637" i="5"/>
  <c r="A1424" i="5"/>
  <c r="D1423" i="5"/>
  <c r="B1423" i="5"/>
  <c r="C1423" i="5"/>
  <c r="L318" i="6"/>
  <c r="N318" i="6"/>
  <c r="P318" i="6"/>
  <c r="R318" i="6"/>
  <c r="K319" i="6"/>
  <c r="M318" i="6"/>
  <c r="O318" i="6"/>
  <c r="Q318" i="6"/>
  <c r="L258" i="6"/>
  <c r="N258" i="6"/>
  <c r="P258" i="6"/>
  <c r="R258" i="6"/>
  <c r="K259" i="6"/>
  <c r="M258" i="6"/>
  <c r="O258" i="6"/>
  <c r="Q258" i="6"/>
  <c r="L198" i="6"/>
  <c r="N198" i="6"/>
  <c r="P198" i="6"/>
  <c r="R198" i="6"/>
  <c r="K199" i="6"/>
  <c r="M198" i="6"/>
  <c r="O198" i="6"/>
  <c r="Q198" i="6"/>
  <c r="K184" i="11"/>
  <c r="Q183" i="11"/>
  <c r="O183" i="11"/>
  <c r="M183" i="11"/>
  <c r="L183" i="11"/>
  <c r="R183" i="11"/>
  <c r="P183" i="11"/>
  <c r="N183" i="11"/>
  <c r="B2567" i="5"/>
  <c r="C2567" i="5"/>
  <c r="A2568" i="5"/>
  <c r="D2567" i="5"/>
  <c r="A525" i="5"/>
  <c r="D524" i="5"/>
  <c r="B524" i="5"/>
  <c r="C524" i="5"/>
  <c r="A406" i="5"/>
  <c r="D405" i="5"/>
  <c r="B405" i="5"/>
  <c r="C405" i="5"/>
  <c r="A602" i="5"/>
  <c r="D601" i="5"/>
  <c r="B601" i="5"/>
  <c r="C601" i="5"/>
  <c r="A854" i="5"/>
  <c r="D853" i="5"/>
  <c r="B853" i="5"/>
  <c r="C853" i="5"/>
  <c r="A1334" i="5"/>
  <c r="C1333" i="5"/>
  <c r="D1333" i="5"/>
  <c r="B1333" i="5"/>
  <c r="B2609" i="5"/>
  <c r="A2610" i="5"/>
  <c r="D2609" i="5"/>
  <c r="C2609" i="5"/>
  <c r="L34" i="6"/>
  <c r="N34" i="6"/>
  <c r="P34" i="6"/>
  <c r="R34" i="6"/>
  <c r="O34" i="6"/>
  <c r="M34" i="6"/>
  <c r="Q34" i="6"/>
  <c r="K35" i="6"/>
  <c r="A1618" i="5"/>
  <c r="D1617" i="5"/>
  <c r="B1617" i="5"/>
  <c r="C1617" i="5"/>
  <c r="A1646" i="5"/>
  <c r="D1645" i="5"/>
  <c r="B1645" i="5"/>
  <c r="C1645" i="5"/>
  <c r="A1674" i="5"/>
  <c r="A1660" i="5"/>
  <c r="D1659" i="5"/>
  <c r="B1659" i="5"/>
  <c r="C1659" i="5"/>
  <c r="A1632" i="5"/>
  <c r="D1631" i="5"/>
  <c r="B1631" i="5"/>
  <c r="C1631" i="5"/>
  <c r="L50" i="6"/>
  <c r="N50" i="6"/>
  <c r="P50" i="6"/>
  <c r="R50" i="6"/>
  <c r="M50" i="6"/>
  <c r="Q50" i="6"/>
  <c r="O50" i="6"/>
  <c r="K51" i="6"/>
  <c r="M65" i="6"/>
  <c r="O65" i="6"/>
  <c r="Q65" i="6"/>
  <c r="L65" i="6"/>
  <c r="P65" i="6"/>
  <c r="N65" i="6"/>
  <c r="R65" i="6"/>
  <c r="K66" i="6"/>
  <c r="L80" i="6"/>
  <c r="N80" i="6"/>
  <c r="P80" i="6"/>
  <c r="R80" i="6"/>
  <c r="M80" i="6"/>
  <c r="Q80" i="6"/>
  <c r="O80" i="6"/>
  <c r="K81" i="6"/>
  <c r="M95" i="6"/>
  <c r="O95" i="6"/>
  <c r="Q95" i="6"/>
  <c r="L95" i="6"/>
  <c r="P95" i="6"/>
  <c r="N95" i="6"/>
  <c r="R95" i="6"/>
  <c r="K96" i="6"/>
  <c r="M110" i="6"/>
  <c r="O110" i="6"/>
  <c r="Q110" i="6"/>
  <c r="L110" i="6"/>
  <c r="N110" i="6"/>
  <c r="P110" i="6"/>
  <c r="R110" i="6"/>
  <c r="K111" i="6"/>
  <c r="L125" i="6"/>
  <c r="N125" i="6"/>
  <c r="P125" i="6"/>
  <c r="R125" i="6"/>
  <c r="M125" i="6"/>
  <c r="O125" i="6"/>
  <c r="Q125" i="6"/>
  <c r="K126" i="6"/>
  <c r="M140" i="6"/>
  <c r="O140" i="6"/>
  <c r="Q140" i="6"/>
  <c r="L140" i="6"/>
  <c r="N140" i="6"/>
  <c r="P140" i="6"/>
  <c r="R140" i="6"/>
  <c r="K141" i="6"/>
  <c r="L155" i="6"/>
  <c r="N155" i="6"/>
  <c r="P155" i="6"/>
  <c r="R155" i="6"/>
  <c r="M155" i="6"/>
  <c r="O155" i="6"/>
  <c r="Q155" i="6"/>
  <c r="K156" i="6"/>
  <c r="M170" i="6"/>
  <c r="O170" i="6"/>
  <c r="Q170" i="6"/>
  <c r="L170" i="6"/>
  <c r="N170" i="6"/>
  <c r="P170" i="6"/>
  <c r="R170" i="6"/>
  <c r="K171" i="6"/>
  <c r="L123" i="11"/>
  <c r="K124" i="11"/>
  <c r="R123" i="11"/>
  <c r="P123" i="11"/>
  <c r="N123" i="11"/>
  <c r="Q123" i="11"/>
  <c r="O123" i="11"/>
  <c r="M123" i="11"/>
  <c r="A1514" i="5"/>
  <c r="C1513" i="5"/>
  <c r="B1513" i="5"/>
  <c r="D1513" i="5"/>
  <c r="B2553" i="5"/>
  <c r="C2553" i="5"/>
  <c r="A2554" i="5"/>
  <c r="D2553" i="5"/>
  <c r="A1272" i="5"/>
  <c r="D1271" i="5"/>
  <c r="B1271" i="5"/>
  <c r="C1271" i="5"/>
  <c r="A1258" i="5"/>
  <c r="D1257" i="5"/>
  <c r="B1257" i="5"/>
  <c r="C1257" i="5"/>
  <c r="L348" i="6"/>
  <c r="K349" i="6"/>
  <c r="M348" i="6"/>
  <c r="O348" i="6"/>
  <c r="Q348" i="6"/>
  <c r="N348" i="6"/>
  <c r="R348" i="6"/>
  <c r="P348" i="6"/>
  <c r="L153" i="11"/>
  <c r="K154" i="11"/>
  <c r="R153" i="11"/>
  <c r="P153" i="11"/>
  <c r="N153" i="11"/>
  <c r="O153" i="11"/>
  <c r="Q153" i="11"/>
  <c r="M153" i="11"/>
  <c r="B2595" i="5"/>
  <c r="A2596" i="5"/>
  <c r="D2595" i="5"/>
  <c r="C2595" i="5"/>
  <c r="C980" i="5"/>
  <c r="A981" i="5"/>
  <c r="D980" i="5"/>
  <c r="B980" i="5"/>
  <c r="M18" i="6"/>
  <c r="O18" i="6"/>
  <c r="Q18" i="6"/>
  <c r="L18" i="6"/>
  <c r="N18" i="6"/>
  <c r="P18" i="6"/>
  <c r="R18" i="6"/>
  <c r="K19" i="6"/>
  <c r="B2623" i="5"/>
  <c r="A2624" i="5"/>
  <c r="D2623" i="5"/>
  <c r="C2623" i="5"/>
  <c r="A1202" i="5"/>
  <c r="D1201" i="5"/>
  <c r="B1201" i="5"/>
  <c r="C1201" i="5"/>
  <c r="D245" i="5"/>
  <c r="B245" i="5"/>
  <c r="A246" i="5"/>
  <c r="C245" i="5"/>
  <c r="A329" i="5"/>
  <c r="D328" i="5"/>
  <c r="B328" i="5"/>
  <c r="C328" i="5"/>
  <c r="A350" i="5"/>
  <c r="D349" i="5"/>
  <c r="B349" i="5"/>
  <c r="C349" i="5"/>
  <c r="A630" i="5"/>
  <c r="D629" i="5"/>
  <c r="B629" i="5"/>
  <c r="C629" i="5"/>
  <c r="A1480" i="5"/>
  <c r="D1479" i="5"/>
  <c r="B1479" i="5"/>
  <c r="C1479" i="5"/>
  <c r="A1466" i="5"/>
  <c r="D1465" i="5"/>
  <c r="B1465" i="5"/>
  <c r="C1465" i="5"/>
  <c r="A1452" i="5"/>
  <c r="D1451" i="5"/>
  <c r="B1451" i="5"/>
  <c r="C1451" i="5"/>
  <c r="A1438" i="5"/>
  <c r="D1437" i="5"/>
  <c r="B1437" i="5"/>
  <c r="C1437" i="5"/>
  <c r="B2581" i="5"/>
  <c r="A2582" i="5"/>
  <c r="D2581" i="5"/>
  <c r="C2581" i="5"/>
  <c r="A1348" i="5"/>
  <c r="C1347" i="5"/>
  <c r="B1347" i="5"/>
  <c r="D1347" i="5"/>
  <c r="A1362" i="5"/>
  <c r="C1361" i="5"/>
  <c r="D1361" i="5"/>
  <c r="B1361" i="5"/>
  <c r="A1376" i="5"/>
  <c r="C1375" i="5"/>
  <c r="B1375" i="5"/>
  <c r="D1375" i="5"/>
  <c r="A735" i="5"/>
  <c r="D734" i="5"/>
  <c r="B734" i="5"/>
  <c r="C734" i="5"/>
  <c r="A616" i="5"/>
  <c r="D615" i="5"/>
  <c r="B615" i="5"/>
  <c r="C615" i="5"/>
  <c r="A812" i="5"/>
  <c r="D811" i="5"/>
  <c r="B811" i="5"/>
  <c r="C811" i="5"/>
  <c r="A948" i="5"/>
  <c r="C947" i="5"/>
  <c r="D947" i="5"/>
  <c r="B947" i="5"/>
  <c r="D1085" i="5"/>
  <c r="B1085" i="5"/>
  <c r="A1086" i="5"/>
  <c r="C1085" i="5"/>
  <c r="D1291" i="5"/>
  <c r="B1291" i="5"/>
  <c r="A1292" i="5"/>
  <c r="C1291" i="5"/>
  <c r="A1500" i="5"/>
  <c r="D1499" i="5"/>
  <c r="B1499" i="5"/>
  <c r="C1499" i="5"/>
  <c r="A1708" i="5"/>
  <c r="D1707" i="5"/>
  <c r="B1707" i="5"/>
  <c r="C1707" i="5"/>
  <c r="A1736" i="5"/>
  <c r="C1735" i="5"/>
  <c r="B1735" i="5"/>
  <c r="D1735" i="5"/>
  <c r="A1764" i="5"/>
  <c r="A1750" i="5"/>
  <c r="C1749" i="5"/>
  <c r="D1749" i="5"/>
  <c r="B1749" i="5"/>
  <c r="A1722" i="5"/>
  <c r="C1721" i="5"/>
  <c r="D1721" i="5"/>
  <c r="B1721" i="5"/>
  <c r="A1916" i="5"/>
  <c r="D1915" i="5"/>
  <c r="B1915" i="5"/>
  <c r="C1915" i="5"/>
  <c r="A1944" i="5"/>
  <c r="A1930" i="5"/>
  <c r="C1929" i="5"/>
  <c r="D1929" i="5"/>
  <c r="B1929" i="5"/>
  <c r="A2124" i="5"/>
  <c r="A2034" i="5"/>
  <c r="A2020" i="5"/>
  <c r="D2019" i="5"/>
  <c r="B2019" i="5"/>
  <c r="C2019" i="5"/>
  <c r="A1826" i="5"/>
  <c r="D1825" i="5"/>
  <c r="B1825" i="5"/>
  <c r="C1825" i="5"/>
  <c r="A1854" i="5"/>
  <c r="A1840" i="5"/>
  <c r="D1839" i="5"/>
  <c r="B1839" i="5"/>
  <c r="C1839" i="5"/>
  <c r="A1812" i="5"/>
  <c r="D1811" i="5"/>
  <c r="B1811" i="5"/>
  <c r="C1811" i="5"/>
  <c r="A1604" i="5"/>
  <c r="D1603" i="5"/>
  <c r="B1603" i="5"/>
  <c r="C1603" i="5"/>
  <c r="A1396" i="5"/>
  <c r="D1395" i="5"/>
  <c r="B1395" i="5"/>
  <c r="C1395" i="5"/>
  <c r="K365" i="9"/>
  <c r="R364" i="9"/>
  <c r="P364" i="9"/>
  <c r="N364" i="9"/>
  <c r="L364" i="9"/>
  <c r="Q364" i="9"/>
  <c r="O364" i="9"/>
  <c r="M364" i="9"/>
  <c r="A273" i="5"/>
  <c r="D272" i="5"/>
  <c r="B272" i="5"/>
  <c r="C272" i="5"/>
  <c r="A483" i="5"/>
  <c r="D482" i="5"/>
  <c r="B482" i="5"/>
  <c r="C482" i="5"/>
  <c r="A693" i="5"/>
  <c r="D692" i="5"/>
  <c r="B692" i="5"/>
  <c r="C692" i="5"/>
  <c r="A378" i="5"/>
  <c r="D377" i="5"/>
  <c r="B377" i="5"/>
  <c r="C377" i="5"/>
  <c r="A588" i="5"/>
  <c r="D587" i="5"/>
  <c r="B587" i="5"/>
  <c r="C587" i="5"/>
  <c r="A798" i="5"/>
  <c r="D797" i="5"/>
  <c r="B797" i="5"/>
  <c r="C797" i="5"/>
  <c r="A962" i="5"/>
  <c r="C961" i="5"/>
  <c r="D961" i="5"/>
  <c r="B961" i="5"/>
  <c r="A1230" i="5"/>
  <c r="D1229" i="5"/>
  <c r="B1229" i="5"/>
  <c r="C1229" i="5"/>
  <c r="A420" i="5"/>
  <c r="D419" i="5"/>
  <c r="B419" i="5"/>
  <c r="C419" i="5"/>
  <c r="A826" i="5"/>
  <c r="D825" i="5"/>
  <c r="B825" i="5"/>
  <c r="C825" i="5"/>
  <c r="A1306" i="5"/>
  <c r="C1305" i="5"/>
  <c r="D1305" i="5"/>
  <c r="B1305" i="5"/>
  <c r="A301" i="5"/>
  <c r="D300" i="5"/>
  <c r="B300" i="5"/>
  <c r="C300" i="5"/>
  <c r="A497" i="5"/>
  <c r="D496" i="5"/>
  <c r="B496" i="5"/>
  <c r="C496" i="5"/>
  <c r="A665" i="5"/>
  <c r="C664" i="5"/>
  <c r="D664" i="5"/>
  <c r="B664" i="5"/>
  <c r="A749" i="5"/>
  <c r="D748" i="5"/>
  <c r="B748" i="5"/>
  <c r="C748" i="5"/>
  <c r="A770" i="5"/>
  <c r="D769" i="5"/>
  <c r="B769" i="5"/>
  <c r="C769" i="5"/>
  <c r="A1528" i="5"/>
  <c r="C1527" i="5"/>
  <c r="D1527" i="5"/>
  <c r="B1527" i="5"/>
  <c r="A1556" i="5"/>
  <c r="C1555" i="5"/>
  <c r="D1555" i="5"/>
  <c r="B1555" i="5"/>
  <c r="A1584" i="5"/>
  <c r="A1570" i="5"/>
  <c r="C1569" i="5"/>
  <c r="B1569" i="5"/>
  <c r="D1569" i="5"/>
  <c r="A1542" i="5"/>
  <c r="C1541" i="5"/>
  <c r="B1541" i="5"/>
  <c r="D1541" i="5"/>
  <c r="A1244" i="5"/>
  <c r="D1243" i="5"/>
  <c r="B1243" i="5"/>
  <c r="C1243" i="5"/>
  <c r="A511" i="5"/>
  <c r="D510" i="5"/>
  <c r="B510" i="5"/>
  <c r="C510" i="5"/>
  <c r="A707" i="5"/>
  <c r="D706" i="5"/>
  <c r="B706" i="5"/>
  <c r="C706" i="5"/>
  <c r="A875" i="5"/>
  <c r="C874" i="5"/>
  <c r="D874" i="5"/>
  <c r="B874" i="5"/>
  <c r="A434" i="5"/>
  <c r="D433" i="5"/>
  <c r="B433" i="5"/>
  <c r="C433" i="5"/>
  <c r="A1190" i="5"/>
  <c r="D1189" i="5"/>
  <c r="B1189" i="5"/>
  <c r="C1189" i="5"/>
  <c r="K184" i="6"/>
  <c r="N183" i="6"/>
  <c r="P183" i="6"/>
  <c r="R183" i="6"/>
  <c r="L183" i="6"/>
  <c r="M183" i="6"/>
  <c r="O183" i="6"/>
  <c r="Q183" i="6"/>
  <c r="J2637" i="5"/>
  <c r="J2623" i="5"/>
  <c r="V125" i="6"/>
  <c r="V364" i="9"/>
  <c r="V95" i="6"/>
  <c r="V80" i="6"/>
  <c r="V228" i="6"/>
  <c r="J2581" i="5"/>
  <c r="V198" i="6"/>
  <c r="H2595" i="5"/>
  <c r="J2609" i="5"/>
  <c r="V65" i="6"/>
  <c r="V34" i="6"/>
  <c r="V50" i="6"/>
  <c r="V18" i="6"/>
  <c r="V318" i="6"/>
  <c r="V123" i="11"/>
  <c r="V170" i="6"/>
  <c r="H2581" i="5"/>
  <c r="J2553" i="5"/>
  <c r="V258" i="6"/>
  <c r="V288" i="6"/>
  <c r="V153" i="11"/>
  <c r="J2567" i="5"/>
  <c r="H2609" i="5"/>
  <c r="V348" i="6"/>
  <c r="I2595" i="5"/>
  <c r="V155" i="6"/>
  <c r="I2609" i="5"/>
  <c r="I2637" i="5"/>
  <c r="V140" i="6"/>
  <c r="H2637" i="5"/>
  <c r="V183" i="6"/>
  <c r="I2553" i="5"/>
  <c r="H2567" i="5"/>
  <c r="V110" i="6"/>
  <c r="V367" i="6"/>
  <c r="I2581" i="5"/>
  <c r="V183" i="11"/>
  <c r="H2623" i="5"/>
  <c r="J2595" i="5"/>
  <c r="I2623" i="5"/>
  <c r="I2567" i="5"/>
  <c r="H2553" i="5"/>
  <c r="T18" i="6" l="1"/>
  <c r="S18" i="6" s="1"/>
  <c r="T140" i="6"/>
  <c r="S140" i="6" s="1"/>
  <c r="T95" i="6"/>
  <c r="S95" i="6" s="1"/>
  <c r="F2567" i="5"/>
  <c r="E2567" i="5" s="1"/>
  <c r="T318" i="6"/>
  <c r="S318" i="6" s="1"/>
  <c r="T228" i="6"/>
  <c r="S228" i="6" s="1"/>
  <c r="T288" i="6"/>
  <c r="S288" i="6" s="1"/>
  <c r="Z274" i="6" s="1"/>
  <c r="AA274" i="6" s="1"/>
  <c r="AC274" i="6" s="1"/>
  <c r="T364" i="9"/>
  <c r="S364" i="9" s="1"/>
  <c r="T170" i="6"/>
  <c r="S170" i="6" s="1"/>
  <c r="T110" i="6"/>
  <c r="S110" i="6" s="1"/>
  <c r="T65" i="6"/>
  <c r="S65" i="6" s="1"/>
  <c r="T34" i="6"/>
  <c r="S34" i="6" s="1"/>
  <c r="F2609" i="5"/>
  <c r="E2609" i="5" s="1"/>
  <c r="T183" i="11"/>
  <c r="S183" i="11" s="1"/>
  <c r="Z169" i="11" s="1"/>
  <c r="AA169" i="11" s="1"/>
  <c r="AC169" i="11" s="1"/>
  <c r="A244" i="11" s="1"/>
  <c r="T198" i="6"/>
  <c r="S198" i="6" s="1"/>
  <c r="T258" i="6"/>
  <c r="S258" i="6" s="1"/>
  <c r="F2637" i="5"/>
  <c r="E2637" i="5" s="1"/>
  <c r="T183" i="6"/>
  <c r="S183" i="6" s="1"/>
  <c r="F2581" i="5"/>
  <c r="E2581" i="5" s="1"/>
  <c r="F2623" i="5"/>
  <c r="E2623" i="5" s="1"/>
  <c r="F2595" i="5"/>
  <c r="E2595" i="5" s="1"/>
  <c r="T153" i="11"/>
  <c r="S153" i="11" s="1"/>
  <c r="T348" i="6"/>
  <c r="S348" i="6" s="1"/>
  <c r="Z334" i="6" s="1"/>
  <c r="AA334" i="6" s="1"/>
  <c r="AC334" i="6" s="1"/>
  <c r="F2553" i="5"/>
  <c r="E2553" i="5" s="1"/>
  <c r="T123" i="11"/>
  <c r="S123" i="11" s="1"/>
  <c r="Z109" i="11" s="1"/>
  <c r="AA109" i="11" s="1"/>
  <c r="AC109" i="11" s="1"/>
  <c r="A154" i="11" s="1"/>
  <c r="T155" i="6"/>
  <c r="S155" i="6" s="1"/>
  <c r="T125" i="6"/>
  <c r="S125" i="6" s="1"/>
  <c r="T80" i="6"/>
  <c r="S80" i="6" s="1"/>
  <c r="T50" i="6"/>
  <c r="S50" i="6" s="1"/>
  <c r="T367" i="6"/>
  <c r="S367" i="6" s="1"/>
  <c r="Z349" i="9"/>
  <c r="AA349" i="9" s="1"/>
  <c r="AC349" i="9" s="1"/>
  <c r="Z168" i="11"/>
  <c r="AA168" i="11" s="1"/>
  <c r="AC168" i="11" s="1"/>
  <c r="A243" i="11" s="1"/>
  <c r="Z243" i="6"/>
  <c r="AA243" i="6" s="1"/>
  <c r="AC243" i="6" s="1"/>
  <c r="Z273" i="6"/>
  <c r="AA273" i="6" s="1"/>
  <c r="AC273" i="6" s="1"/>
  <c r="Z138" i="11"/>
  <c r="AA138" i="11" s="1"/>
  <c r="AC138" i="11" s="1"/>
  <c r="A198" i="11" s="1"/>
  <c r="Z333" i="6"/>
  <c r="AA333" i="6" s="1"/>
  <c r="AC333" i="6" s="1"/>
  <c r="Z108" i="11"/>
  <c r="AA108" i="11" s="1"/>
  <c r="AC108" i="11" s="1"/>
  <c r="A153" i="11" s="1"/>
  <c r="Z213" i="6"/>
  <c r="AA213" i="6" s="1"/>
  <c r="AC213" i="6" s="1"/>
  <c r="K185" i="6"/>
  <c r="L184" i="6"/>
  <c r="N184" i="6"/>
  <c r="P184" i="6"/>
  <c r="R184" i="6"/>
  <c r="M184" i="6"/>
  <c r="O184" i="6"/>
  <c r="Q184" i="6"/>
  <c r="C1190" i="5"/>
  <c r="A1191" i="5"/>
  <c r="D1190" i="5"/>
  <c r="B1190" i="5"/>
  <c r="A435" i="5"/>
  <c r="C434" i="5"/>
  <c r="D434" i="5"/>
  <c r="B434" i="5"/>
  <c r="D875" i="5"/>
  <c r="B875" i="5"/>
  <c r="A876" i="5"/>
  <c r="C875" i="5"/>
  <c r="A708" i="5"/>
  <c r="C707" i="5"/>
  <c r="D707" i="5"/>
  <c r="B707" i="5"/>
  <c r="A512" i="5"/>
  <c r="C511" i="5"/>
  <c r="D511" i="5"/>
  <c r="B511" i="5"/>
  <c r="A1245" i="5"/>
  <c r="C1244" i="5"/>
  <c r="B1244" i="5"/>
  <c r="D1244" i="5"/>
  <c r="A1543" i="5"/>
  <c r="D1542" i="5"/>
  <c r="B1542" i="5"/>
  <c r="C1542" i="5"/>
  <c r="A1571" i="5"/>
  <c r="D1570" i="5"/>
  <c r="B1570" i="5"/>
  <c r="C1570" i="5"/>
  <c r="A1585" i="5"/>
  <c r="D1584" i="5"/>
  <c r="B1584" i="5"/>
  <c r="C1584" i="5"/>
  <c r="A1557" i="5"/>
  <c r="D1556" i="5"/>
  <c r="B1556" i="5"/>
  <c r="C1556" i="5"/>
  <c r="A1529" i="5"/>
  <c r="D1528" i="5"/>
  <c r="B1528" i="5"/>
  <c r="C1528" i="5"/>
  <c r="C770" i="5"/>
  <c r="A771" i="5"/>
  <c r="D770" i="5"/>
  <c r="B770" i="5"/>
  <c r="A750" i="5"/>
  <c r="C749" i="5"/>
  <c r="D749" i="5"/>
  <c r="B749" i="5"/>
  <c r="D665" i="5"/>
  <c r="B665" i="5"/>
  <c r="A666" i="5"/>
  <c r="C665" i="5"/>
  <c r="A498" i="5"/>
  <c r="C497" i="5"/>
  <c r="D497" i="5"/>
  <c r="B497" i="5"/>
  <c r="A302" i="5"/>
  <c r="C301" i="5"/>
  <c r="D301" i="5"/>
  <c r="B301" i="5"/>
  <c r="A1307" i="5"/>
  <c r="D1306" i="5"/>
  <c r="B1306" i="5"/>
  <c r="C1306" i="5"/>
  <c r="A827" i="5"/>
  <c r="C826" i="5"/>
  <c r="D826" i="5"/>
  <c r="B826" i="5"/>
  <c r="A421" i="5"/>
  <c r="C420" i="5"/>
  <c r="D420" i="5"/>
  <c r="B420" i="5"/>
  <c r="A1231" i="5"/>
  <c r="C1230" i="5"/>
  <c r="D1230" i="5"/>
  <c r="B1230" i="5"/>
  <c r="A963" i="5"/>
  <c r="D962" i="5"/>
  <c r="B962" i="5"/>
  <c r="C962" i="5"/>
  <c r="A799" i="5"/>
  <c r="C798" i="5"/>
  <c r="D798" i="5"/>
  <c r="B798" i="5"/>
  <c r="A589" i="5"/>
  <c r="C588" i="5"/>
  <c r="D588" i="5"/>
  <c r="B588" i="5"/>
  <c r="A379" i="5"/>
  <c r="C378" i="5"/>
  <c r="D378" i="5"/>
  <c r="B378" i="5"/>
  <c r="A694" i="5"/>
  <c r="C693" i="5"/>
  <c r="D693" i="5"/>
  <c r="B693" i="5"/>
  <c r="A484" i="5"/>
  <c r="C483" i="5"/>
  <c r="D483" i="5"/>
  <c r="B483" i="5"/>
  <c r="A274" i="5"/>
  <c r="C273" i="5"/>
  <c r="D273" i="5"/>
  <c r="B273" i="5"/>
  <c r="K366" i="9"/>
  <c r="R365" i="9"/>
  <c r="P365" i="9"/>
  <c r="N365" i="9"/>
  <c r="L365" i="9"/>
  <c r="Q365" i="9"/>
  <c r="O365" i="9"/>
  <c r="M365" i="9"/>
  <c r="C1396" i="5"/>
  <c r="A1397" i="5"/>
  <c r="D1396" i="5"/>
  <c r="B1396" i="5"/>
  <c r="A1605" i="5"/>
  <c r="C1604" i="5"/>
  <c r="D1604" i="5"/>
  <c r="B1604" i="5"/>
  <c r="A1813" i="5"/>
  <c r="C1812" i="5"/>
  <c r="D1812" i="5"/>
  <c r="B1812" i="5"/>
  <c r="A1841" i="5"/>
  <c r="C1840" i="5"/>
  <c r="D1840" i="5"/>
  <c r="B1840" i="5"/>
  <c r="A1869" i="5"/>
  <c r="A1855" i="5"/>
  <c r="C1854" i="5"/>
  <c r="D1854" i="5"/>
  <c r="B1854" i="5"/>
  <c r="A1827" i="5"/>
  <c r="C1826" i="5"/>
  <c r="D1826" i="5"/>
  <c r="B1826" i="5"/>
  <c r="A2021" i="5"/>
  <c r="C2020" i="5"/>
  <c r="D2020" i="5"/>
  <c r="B2020" i="5"/>
  <c r="A2049" i="5"/>
  <c r="A2035" i="5"/>
  <c r="C2034" i="5"/>
  <c r="D2034" i="5"/>
  <c r="B2034" i="5"/>
  <c r="A2229" i="5"/>
  <c r="A2139" i="5"/>
  <c r="A2125" i="5"/>
  <c r="C2124" i="5"/>
  <c r="D2124" i="5"/>
  <c r="B2124" i="5"/>
  <c r="A1931" i="5"/>
  <c r="D1930" i="5"/>
  <c r="B1930" i="5"/>
  <c r="C1930" i="5"/>
  <c r="A1959" i="5"/>
  <c r="A1945" i="5"/>
  <c r="D1944" i="5"/>
  <c r="B1944" i="5"/>
  <c r="C1944" i="5"/>
  <c r="A1917" i="5"/>
  <c r="C1916" i="5"/>
  <c r="D1916" i="5"/>
  <c r="B1916" i="5"/>
  <c r="A1723" i="5"/>
  <c r="D1722" i="5"/>
  <c r="B1722" i="5"/>
  <c r="C1722" i="5"/>
  <c r="A1751" i="5"/>
  <c r="D1750" i="5"/>
  <c r="B1750" i="5"/>
  <c r="C1750" i="5"/>
  <c r="A1779" i="5"/>
  <c r="A1765" i="5"/>
  <c r="D1764" i="5"/>
  <c r="B1764" i="5"/>
  <c r="C1764" i="5"/>
  <c r="A1737" i="5"/>
  <c r="D1736" i="5"/>
  <c r="B1736" i="5"/>
  <c r="C1736" i="5"/>
  <c r="A1709" i="5"/>
  <c r="C1708" i="5"/>
  <c r="D1708" i="5"/>
  <c r="B1708" i="5"/>
  <c r="A1501" i="5"/>
  <c r="C1500" i="5"/>
  <c r="D1500" i="5"/>
  <c r="B1500" i="5"/>
  <c r="A1293" i="5"/>
  <c r="C1292" i="5"/>
  <c r="D1292" i="5"/>
  <c r="B1292" i="5"/>
  <c r="A1087" i="5"/>
  <c r="C1086" i="5"/>
  <c r="D1086" i="5"/>
  <c r="B1086" i="5"/>
  <c r="A949" i="5"/>
  <c r="D948" i="5"/>
  <c r="B948" i="5"/>
  <c r="C948" i="5"/>
  <c r="A813" i="5"/>
  <c r="C812" i="5"/>
  <c r="D812" i="5"/>
  <c r="B812" i="5"/>
  <c r="A617" i="5"/>
  <c r="C616" i="5"/>
  <c r="D616" i="5"/>
  <c r="B616" i="5"/>
  <c r="A736" i="5"/>
  <c r="C735" i="5"/>
  <c r="D735" i="5"/>
  <c r="B735" i="5"/>
  <c r="A1377" i="5"/>
  <c r="D1376" i="5"/>
  <c r="B1376" i="5"/>
  <c r="C1376" i="5"/>
  <c r="A1363" i="5"/>
  <c r="D1362" i="5"/>
  <c r="B1362" i="5"/>
  <c r="C1362" i="5"/>
  <c r="A1349" i="5"/>
  <c r="D1348" i="5"/>
  <c r="B1348" i="5"/>
  <c r="C1348" i="5"/>
  <c r="B2582" i="5"/>
  <c r="A2583" i="5"/>
  <c r="D2582" i="5"/>
  <c r="C2582" i="5"/>
  <c r="A1439" i="5"/>
  <c r="C1438" i="5"/>
  <c r="B1438" i="5"/>
  <c r="D1438" i="5"/>
  <c r="A1453" i="5"/>
  <c r="C1452" i="5"/>
  <c r="D1452" i="5"/>
  <c r="B1452" i="5"/>
  <c r="A1467" i="5"/>
  <c r="C1466" i="5"/>
  <c r="B1466" i="5"/>
  <c r="D1466" i="5"/>
  <c r="A1481" i="5"/>
  <c r="C1480" i="5"/>
  <c r="D1480" i="5"/>
  <c r="B1480" i="5"/>
  <c r="A631" i="5"/>
  <c r="C630" i="5"/>
  <c r="D630" i="5"/>
  <c r="B630" i="5"/>
  <c r="C350" i="5"/>
  <c r="A351" i="5"/>
  <c r="D350" i="5"/>
  <c r="B350" i="5"/>
  <c r="A330" i="5"/>
  <c r="C329" i="5"/>
  <c r="D329" i="5"/>
  <c r="B329" i="5"/>
  <c r="A247" i="5"/>
  <c r="C246" i="5"/>
  <c r="D246" i="5"/>
  <c r="B246" i="5"/>
  <c r="A1203" i="5"/>
  <c r="C1202" i="5"/>
  <c r="D1202" i="5"/>
  <c r="B1202" i="5"/>
  <c r="B2624" i="5"/>
  <c r="A2625" i="5"/>
  <c r="D2624" i="5"/>
  <c r="C2624" i="5"/>
  <c r="L19" i="6"/>
  <c r="N19" i="6"/>
  <c r="P19" i="6"/>
  <c r="R19" i="6"/>
  <c r="K20" i="6"/>
  <c r="M19" i="6"/>
  <c r="O19" i="6"/>
  <c r="Q19" i="6"/>
  <c r="A982" i="5"/>
  <c r="D981" i="5"/>
  <c r="B981" i="5"/>
  <c r="C981" i="5"/>
  <c r="B2596" i="5"/>
  <c r="A2597" i="5"/>
  <c r="D2596" i="5"/>
  <c r="C2596" i="5"/>
  <c r="L154" i="11"/>
  <c r="K155" i="11"/>
  <c r="R154" i="11"/>
  <c r="P154" i="11"/>
  <c r="N154" i="11"/>
  <c r="Q154" i="11"/>
  <c r="M154" i="11"/>
  <c r="O154" i="11"/>
  <c r="L349" i="6"/>
  <c r="K350" i="6"/>
  <c r="M349" i="6"/>
  <c r="O349" i="6"/>
  <c r="Q349" i="6"/>
  <c r="P349" i="6"/>
  <c r="N349" i="6"/>
  <c r="R349" i="6"/>
  <c r="A1259" i="5"/>
  <c r="C1258" i="5"/>
  <c r="D1258" i="5"/>
  <c r="B1258" i="5"/>
  <c r="A1273" i="5"/>
  <c r="C1272" i="5"/>
  <c r="B1272" i="5"/>
  <c r="D1272" i="5"/>
  <c r="B2554" i="5"/>
  <c r="A2555" i="5"/>
  <c r="C2554" i="5"/>
  <c r="D2554" i="5"/>
  <c r="A1515" i="5"/>
  <c r="D1514" i="5"/>
  <c r="B1514" i="5"/>
  <c r="C1514" i="5"/>
  <c r="L124" i="11"/>
  <c r="K125" i="11"/>
  <c r="R124" i="11"/>
  <c r="P124" i="11"/>
  <c r="N124" i="11"/>
  <c r="Q124" i="11"/>
  <c r="O124" i="11"/>
  <c r="M124" i="11"/>
  <c r="L171" i="6"/>
  <c r="N171" i="6"/>
  <c r="P171" i="6"/>
  <c r="R171" i="6"/>
  <c r="M171" i="6"/>
  <c r="O171" i="6"/>
  <c r="Q171" i="6"/>
  <c r="K172" i="6"/>
  <c r="M156" i="6"/>
  <c r="O156" i="6"/>
  <c r="Q156" i="6"/>
  <c r="L156" i="6"/>
  <c r="N156" i="6"/>
  <c r="P156" i="6"/>
  <c r="R156" i="6"/>
  <c r="K157" i="6"/>
  <c r="L141" i="6"/>
  <c r="N141" i="6"/>
  <c r="P141" i="6"/>
  <c r="R141" i="6"/>
  <c r="M141" i="6"/>
  <c r="O141" i="6"/>
  <c r="Q141" i="6"/>
  <c r="K142" i="6"/>
  <c r="M126" i="6"/>
  <c r="O126" i="6"/>
  <c r="Q126" i="6"/>
  <c r="L126" i="6"/>
  <c r="N126" i="6"/>
  <c r="P126" i="6"/>
  <c r="R126" i="6"/>
  <c r="K127" i="6"/>
  <c r="L111" i="6"/>
  <c r="N111" i="6"/>
  <c r="P111" i="6"/>
  <c r="R111" i="6"/>
  <c r="M111" i="6"/>
  <c r="O111" i="6"/>
  <c r="Q111" i="6"/>
  <c r="K112" i="6"/>
  <c r="L96" i="6"/>
  <c r="N96" i="6"/>
  <c r="P96" i="6"/>
  <c r="R96" i="6"/>
  <c r="M96" i="6"/>
  <c r="Q96" i="6"/>
  <c r="O96" i="6"/>
  <c r="K97" i="6"/>
  <c r="M81" i="6"/>
  <c r="O81" i="6"/>
  <c r="Q81" i="6"/>
  <c r="N81" i="6"/>
  <c r="R81" i="6"/>
  <c r="L81" i="6"/>
  <c r="P81" i="6"/>
  <c r="K82" i="6"/>
  <c r="L66" i="6"/>
  <c r="N66" i="6"/>
  <c r="P66" i="6"/>
  <c r="R66" i="6"/>
  <c r="M66" i="6"/>
  <c r="Q66" i="6"/>
  <c r="O66" i="6"/>
  <c r="K67" i="6"/>
  <c r="M51" i="6"/>
  <c r="O51" i="6"/>
  <c r="Q51" i="6"/>
  <c r="N51" i="6"/>
  <c r="R51" i="6"/>
  <c r="L51" i="6"/>
  <c r="P51" i="6"/>
  <c r="K52" i="6"/>
  <c r="A1633" i="5"/>
  <c r="C1632" i="5"/>
  <c r="B1632" i="5"/>
  <c r="D1632" i="5"/>
  <c r="A1661" i="5"/>
  <c r="C1660" i="5"/>
  <c r="B1660" i="5"/>
  <c r="D1660" i="5"/>
  <c r="A1689" i="5"/>
  <c r="A1675" i="5"/>
  <c r="C1674" i="5"/>
  <c r="D1674" i="5"/>
  <c r="B1674" i="5"/>
  <c r="A1647" i="5"/>
  <c r="C1646" i="5"/>
  <c r="D1646" i="5"/>
  <c r="B1646" i="5"/>
  <c r="A1619" i="5"/>
  <c r="C1618" i="5"/>
  <c r="D1618" i="5"/>
  <c r="B1618" i="5"/>
  <c r="M35" i="6"/>
  <c r="O35" i="6"/>
  <c r="Q35" i="6"/>
  <c r="L35" i="6"/>
  <c r="P35" i="6"/>
  <c r="N35" i="6"/>
  <c r="R35" i="6"/>
  <c r="K36" i="6"/>
  <c r="B2610" i="5"/>
  <c r="A2611" i="5"/>
  <c r="D2610" i="5"/>
  <c r="C2610" i="5"/>
  <c r="A1335" i="5"/>
  <c r="D1334" i="5"/>
  <c r="B1334" i="5"/>
  <c r="C1334" i="5"/>
  <c r="A855" i="5"/>
  <c r="C854" i="5"/>
  <c r="D854" i="5"/>
  <c r="B854" i="5"/>
  <c r="A603" i="5"/>
  <c r="C602" i="5"/>
  <c r="D602" i="5"/>
  <c r="B602" i="5"/>
  <c r="A407" i="5"/>
  <c r="C406" i="5"/>
  <c r="D406" i="5"/>
  <c r="B406" i="5"/>
  <c r="A526" i="5"/>
  <c r="C525" i="5"/>
  <c r="D525" i="5"/>
  <c r="B525" i="5"/>
  <c r="B2568" i="5"/>
  <c r="A2569" i="5"/>
  <c r="C2568" i="5"/>
  <c r="D2568" i="5"/>
  <c r="K185" i="11"/>
  <c r="Q184" i="11"/>
  <c r="O184" i="11"/>
  <c r="M184" i="11"/>
  <c r="L184" i="11"/>
  <c r="R184" i="11"/>
  <c r="P184" i="11"/>
  <c r="N184" i="11"/>
  <c r="L199" i="6"/>
  <c r="K200" i="6"/>
  <c r="N199" i="6"/>
  <c r="P199" i="6"/>
  <c r="R199" i="6"/>
  <c r="M199" i="6"/>
  <c r="O199" i="6"/>
  <c r="Q199" i="6"/>
  <c r="L259" i="6"/>
  <c r="K260" i="6"/>
  <c r="N259" i="6"/>
  <c r="P259" i="6"/>
  <c r="R259" i="6"/>
  <c r="M259" i="6"/>
  <c r="O259" i="6"/>
  <c r="Q259" i="6"/>
  <c r="L319" i="6"/>
  <c r="K320" i="6"/>
  <c r="N319" i="6"/>
  <c r="P319" i="6"/>
  <c r="R319" i="6"/>
  <c r="M319" i="6"/>
  <c r="O319" i="6"/>
  <c r="Q319" i="6"/>
  <c r="A1425" i="5"/>
  <c r="C1424" i="5"/>
  <c r="D1424" i="5"/>
  <c r="B1424" i="5"/>
  <c r="B2638" i="5"/>
  <c r="A2639" i="5"/>
  <c r="D2638" i="5"/>
  <c r="C2638" i="5"/>
  <c r="A841" i="5"/>
  <c r="C840" i="5"/>
  <c r="D840" i="5"/>
  <c r="B840" i="5"/>
  <c r="A288" i="5"/>
  <c r="C287" i="5"/>
  <c r="D287" i="5"/>
  <c r="B287" i="5"/>
  <c r="L368" i="6"/>
  <c r="N368" i="6"/>
  <c r="P368" i="6"/>
  <c r="R368" i="6"/>
  <c r="M368" i="6"/>
  <c r="O368" i="6"/>
  <c r="Q368" i="6"/>
  <c r="A1411" i="5"/>
  <c r="C1410" i="5"/>
  <c r="B1410" i="5"/>
  <c r="D1410" i="5"/>
  <c r="A722" i="5"/>
  <c r="C721" i="5"/>
  <c r="D721" i="5"/>
  <c r="B721" i="5"/>
  <c r="L229" i="6"/>
  <c r="K230" i="6"/>
  <c r="N229" i="6"/>
  <c r="P229" i="6"/>
  <c r="R229" i="6"/>
  <c r="M229" i="6"/>
  <c r="O229" i="6"/>
  <c r="Q229" i="6"/>
  <c r="L289" i="6"/>
  <c r="K290" i="6"/>
  <c r="N289" i="6"/>
  <c r="P289" i="6"/>
  <c r="R289" i="6"/>
  <c r="M289" i="6"/>
  <c r="O289" i="6"/>
  <c r="Q289" i="6"/>
  <c r="A1321" i="5"/>
  <c r="D1320" i="5"/>
  <c r="B1320" i="5"/>
  <c r="C1320" i="5"/>
  <c r="C560" i="5"/>
  <c r="A561" i="5"/>
  <c r="D560" i="5"/>
  <c r="B560" i="5"/>
  <c r="A540" i="5"/>
  <c r="C539" i="5"/>
  <c r="D539" i="5"/>
  <c r="B539" i="5"/>
  <c r="D455" i="5"/>
  <c r="B455" i="5"/>
  <c r="A456" i="5"/>
  <c r="C455" i="5"/>
  <c r="A1217" i="5"/>
  <c r="C1216" i="5"/>
  <c r="B1216" i="5"/>
  <c r="D1216" i="5"/>
  <c r="A645" i="5"/>
  <c r="C644" i="5"/>
  <c r="D644" i="5"/>
  <c r="B644" i="5"/>
  <c r="A393" i="5"/>
  <c r="C392" i="5"/>
  <c r="D392" i="5"/>
  <c r="B392" i="5"/>
  <c r="A316" i="5"/>
  <c r="C315" i="5"/>
  <c r="D315" i="5"/>
  <c r="B315" i="5"/>
  <c r="V141" i="6"/>
  <c r="V19" i="6"/>
  <c r="J2624" i="5"/>
  <c r="H2610" i="5"/>
  <c r="V81" i="6"/>
  <c r="I2638" i="5"/>
  <c r="J2582" i="5"/>
  <c r="V126" i="6"/>
  <c r="I2610" i="5"/>
  <c r="H2554" i="5"/>
  <c r="H2582" i="5"/>
  <c r="V365" i="9"/>
  <c r="V319" i="6"/>
  <c r="V368" i="6"/>
  <c r="H2624" i="5"/>
  <c r="J2554" i="5"/>
  <c r="H2638" i="5"/>
  <c r="I2624" i="5"/>
  <c r="V66" i="6"/>
  <c r="V96" i="6"/>
  <c r="J2596" i="5"/>
  <c r="V259" i="6"/>
  <c r="J2610" i="5"/>
  <c r="V124" i="11"/>
  <c r="V51" i="6"/>
  <c r="I2596" i="5"/>
  <c r="V349" i="6"/>
  <c r="V154" i="11"/>
  <c r="J2638" i="5"/>
  <c r="V199" i="6"/>
  <c r="H2568" i="5"/>
  <c r="V289" i="6"/>
  <c r="V229" i="6"/>
  <c r="I2554" i="5"/>
  <c r="V156" i="6"/>
  <c r="I2582" i="5"/>
  <c r="V184" i="6"/>
  <c r="V111" i="6"/>
  <c r="H2596" i="5"/>
  <c r="V184" i="11"/>
  <c r="I2568" i="5"/>
  <c r="V171" i="6"/>
  <c r="J2568" i="5"/>
  <c r="V35" i="6"/>
  <c r="T368" i="6" l="1"/>
  <c r="S368" i="6" s="1"/>
  <c r="Z361" i="6" s="1"/>
  <c r="AA361" i="6" s="1"/>
  <c r="AC361" i="6" s="1"/>
  <c r="F2638" i="5"/>
  <c r="E2638" i="5" s="1"/>
  <c r="T319" i="6"/>
  <c r="S319" i="6" s="1"/>
  <c r="Z305" i="6" s="1"/>
  <c r="AA305" i="6" s="1"/>
  <c r="AC305" i="6" s="1"/>
  <c r="T199" i="6"/>
  <c r="S199" i="6" s="1"/>
  <c r="F2568" i="5"/>
  <c r="E2568" i="5" s="1"/>
  <c r="T51" i="6"/>
  <c r="S51" i="6" s="1"/>
  <c r="T81" i="6"/>
  <c r="S81" i="6" s="1"/>
  <c r="T126" i="6"/>
  <c r="S126" i="6" s="1"/>
  <c r="T184" i="6"/>
  <c r="S184" i="6" s="1"/>
  <c r="T289" i="6"/>
  <c r="S289" i="6" s="1"/>
  <c r="Z275" i="6" s="1"/>
  <c r="AA275" i="6" s="1"/>
  <c r="AC275" i="6" s="1"/>
  <c r="T229" i="6"/>
  <c r="S229" i="6" s="1"/>
  <c r="Z215" i="6" s="1"/>
  <c r="AA215" i="6" s="1"/>
  <c r="AC215" i="6" s="1"/>
  <c r="T35" i="6"/>
  <c r="S35" i="6" s="1"/>
  <c r="T66" i="6"/>
  <c r="S66" i="6" s="1"/>
  <c r="T96" i="6"/>
  <c r="S96" i="6" s="1"/>
  <c r="T111" i="6"/>
  <c r="S111" i="6" s="1"/>
  <c r="T141" i="6"/>
  <c r="S141" i="6" s="1"/>
  <c r="T171" i="6"/>
  <c r="S171" i="6" s="1"/>
  <c r="T124" i="11"/>
  <c r="S124" i="11" s="1"/>
  <c r="F2554" i="5"/>
  <c r="E2554" i="5" s="1"/>
  <c r="T349" i="6"/>
  <c r="S349" i="6" s="1"/>
  <c r="T154" i="11"/>
  <c r="S154" i="11" s="1"/>
  <c r="F2596" i="5"/>
  <c r="E2596" i="5" s="1"/>
  <c r="T19" i="6"/>
  <c r="S19" i="6" s="1"/>
  <c r="F2624" i="5"/>
  <c r="E2624" i="5" s="1"/>
  <c r="F2582" i="5"/>
  <c r="E2582" i="5" s="1"/>
  <c r="T365" i="9"/>
  <c r="S365" i="9" s="1"/>
  <c r="Z351" i="9" s="1"/>
  <c r="AA351" i="9" s="1"/>
  <c r="AC351" i="9" s="1"/>
  <c r="T259" i="6"/>
  <c r="S259" i="6" s="1"/>
  <c r="Z245" i="6" s="1"/>
  <c r="AA245" i="6" s="1"/>
  <c r="AC245" i="6" s="1"/>
  <c r="T184" i="11"/>
  <c r="S184" i="11" s="1"/>
  <c r="Z170" i="11" s="1"/>
  <c r="AA170" i="11" s="1"/>
  <c r="AC170" i="11" s="1"/>
  <c r="A245" i="11" s="1"/>
  <c r="F2610" i="5"/>
  <c r="E2610" i="5" s="1"/>
  <c r="T156" i="6"/>
  <c r="S156" i="6" s="1"/>
  <c r="Z214" i="6"/>
  <c r="AA214" i="6" s="1"/>
  <c r="AC214" i="6" s="1"/>
  <c r="Z139" i="11"/>
  <c r="AA139" i="11" s="1"/>
  <c r="AC139" i="11" s="1"/>
  <c r="A199" i="11" s="1"/>
  <c r="Z350" i="9"/>
  <c r="AA350" i="9" s="1"/>
  <c r="AC350" i="9" s="1"/>
  <c r="Z362" i="6"/>
  <c r="AA362" i="6" s="1"/>
  <c r="AC362" i="6" s="1"/>
  <c r="Z244" i="6"/>
  <c r="AA244" i="6" s="1"/>
  <c r="AC244" i="6" s="1"/>
  <c r="Z304" i="6"/>
  <c r="AA304" i="6" s="1"/>
  <c r="AC304" i="6" s="1"/>
  <c r="A317" i="5"/>
  <c r="D316" i="5"/>
  <c r="B316" i="5"/>
  <c r="C316" i="5"/>
  <c r="A394" i="5"/>
  <c r="D393" i="5"/>
  <c r="B393" i="5"/>
  <c r="C393" i="5"/>
  <c r="A646" i="5"/>
  <c r="D645" i="5"/>
  <c r="B645" i="5"/>
  <c r="C645" i="5"/>
  <c r="A1218" i="5"/>
  <c r="D1217" i="5"/>
  <c r="B1217" i="5"/>
  <c r="C1217" i="5"/>
  <c r="A457" i="5"/>
  <c r="C456" i="5"/>
  <c r="D456" i="5"/>
  <c r="B456" i="5"/>
  <c r="A541" i="5"/>
  <c r="D540" i="5"/>
  <c r="B540" i="5"/>
  <c r="C540" i="5"/>
  <c r="A562" i="5"/>
  <c r="D561" i="5"/>
  <c r="B561" i="5"/>
  <c r="C561" i="5"/>
  <c r="A1322" i="5"/>
  <c r="C1321" i="5"/>
  <c r="D1321" i="5"/>
  <c r="B1321" i="5"/>
  <c r="L290" i="6"/>
  <c r="N290" i="6"/>
  <c r="P290" i="6"/>
  <c r="R290" i="6"/>
  <c r="K291" i="6"/>
  <c r="M290" i="6"/>
  <c r="O290" i="6"/>
  <c r="Q290" i="6"/>
  <c r="L230" i="6"/>
  <c r="N230" i="6"/>
  <c r="P230" i="6"/>
  <c r="R230" i="6"/>
  <c r="K231" i="6"/>
  <c r="M230" i="6"/>
  <c r="O230" i="6"/>
  <c r="Q230" i="6"/>
  <c r="A723" i="5"/>
  <c r="D722" i="5"/>
  <c r="B722" i="5"/>
  <c r="C722" i="5"/>
  <c r="A1412" i="5"/>
  <c r="D1411" i="5"/>
  <c r="B1411" i="5"/>
  <c r="C1411" i="5"/>
  <c r="A289" i="5"/>
  <c r="D288" i="5"/>
  <c r="B288" i="5"/>
  <c r="C288" i="5"/>
  <c r="A842" i="5"/>
  <c r="D841" i="5"/>
  <c r="B841" i="5"/>
  <c r="C841" i="5"/>
  <c r="B2639" i="5"/>
  <c r="A2640" i="5"/>
  <c r="D2639" i="5"/>
  <c r="C2639" i="5"/>
  <c r="A1426" i="5"/>
  <c r="D1425" i="5"/>
  <c r="B1425" i="5"/>
  <c r="C1425" i="5"/>
  <c r="L320" i="6"/>
  <c r="N320" i="6"/>
  <c r="P320" i="6"/>
  <c r="R320" i="6"/>
  <c r="K321" i="6"/>
  <c r="M320" i="6"/>
  <c r="O320" i="6"/>
  <c r="Q320" i="6"/>
  <c r="L260" i="6"/>
  <c r="N260" i="6"/>
  <c r="P260" i="6"/>
  <c r="R260" i="6"/>
  <c r="K261" i="6"/>
  <c r="M260" i="6"/>
  <c r="O260" i="6"/>
  <c r="Q260" i="6"/>
  <c r="L200" i="6"/>
  <c r="N200" i="6"/>
  <c r="P200" i="6"/>
  <c r="R200" i="6"/>
  <c r="K201" i="6"/>
  <c r="M200" i="6"/>
  <c r="O200" i="6"/>
  <c r="Q200" i="6"/>
  <c r="K186" i="11"/>
  <c r="Q185" i="11"/>
  <c r="O185" i="11"/>
  <c r="M185" i="11"/>
  <c r="L185" i="11"/>
  <c r="R185" i="11"/>
  <c r="P185" i="11"/>
  <c r="N185" i="11"/>
  <c r="B2569" i="5"/>
  <c r="C2569" i="5"/>
  <c r="A2570" i="5"/>
  <c r="D2569" i="5"/>
  <c r="A527" i="5"/>
  <c r="D526" i="5"/>
  <c r="B526" i="5"/>
  <c r="C526" i="5"/>
  <c r="A408" i="5"/>
  <c r="D407" i="5"/>
  <c r="B407" i="5"/>
  <c r="C407" i="5"/>
  <c r="A604" i="5"/>
  <c r="D603" i="5"/>
  <c r="B603" i="5"/>
  <c r="C603" i="5"/>
  <c r="A856" i="5"/>
  <c r="D855" i="5"/>
  <c r="B855" i="5"/>
  <c r="C855" i="5"/>
  <c r="A1336" i="5"/>
  <c r="C1335" i="5"/>
  <c r="B1335" i="5"/>
  <c r="D1335" i="5"/>
  <c r="B2611" i="5"/>
  <c r="A2612" i="5"/>
  <c r="D2611" i="5"/>
  <c r="C2611" i="5"/>
  <c r="L36" i="6"/>
  <c r="N36" i="6"/>
  <c r="P36" i="6"/>
  <c r="R36" i="6"/>
  <c r="M36" i="6"/>
  <c r="Q36" i="6"/>
  <c r="O36" i="6"/>
  <c r="K37" i="6"/>
  <c r="A1620" i="5"/>
  <c r="D1619" i="5"/>
  <c r="B1619" i="5"/>
  <c r="C1619" i="5"/>
  <c r="A1648" i="5"/>
  <c r="D1647" i="5"/>
  <c r="B1647" i="5"/>
  <c r="C1647" i="5"/>
  <c r="A1676" i="5"/>
  <c r="D1675" i="5"/>
  <c r="B1675" i="5"/>
  <c r="C1675" i="5"/>
  <c r="A1690" i="5"/>
  <c r="D1689" i="5"/>
  <c r="B1689" i="5"/>
  <c r="C1689" i="5"/>
  <c r="A1662" i="5"/>
  <c r="D1661" i="5"/>
  <c r="B1661" i="5"/>
  <c r="C1661" i="5"/>
  <c r="A1634" i="5"/>
  <c r="D1633" i="5"/>
  <c r="B1633" i="5"/>
  <c r="C1633" i="5"/>
  <c r="L52" i="6"/>
  <c r="N52" i="6"/>
  <c r="P52" i="6"/>
  <c r="R52" i="6"/>
  <c r="O52" i="6"/>
  <c r="M52" i="6"/>
  <c r="Q52" i="6"/>
  <c r="K53" i="6"/>
  <c r="M67" i="6"/>
  <c r="O67" i="6"/>
  <c r="Q67" i="6"/>
  <c r="N67" i="6"/>
  <c r="R67" i="6"/>
  <c r="L67" i="6"/>
  <c r="P67" i="6"/>
  <c r="K68" i="6"/>
  <c r="L82" i="6"/>
  <c r="N82" i="6"/>
  <c r="P82" i="6"/>
  <c r="R82" i="6"/>
  <c r="O82" i="6"/>
  <c r="M82" i="6"/>
  <c r="Q82" i="6"/>
  <c r="K83" i="6"/>
  <c r="M97" i="6"/>
  <c r="O97" i="6"/>
  <c r="Q97" i="6"/>
  <c r="N97" i="6"/>
  <c r="R97" i="6"/>
  <c r="L97" i="6"/>
  <c r="P97" i="6"/>
  <c r="K98" i="6"/>
  <c r="M112" i="6"/>
  <c r="O112" i="6"/>
  <c r="Q112" i="6"/>
  <c r="L112" i="6"/>
  <c r="N112" i="6"/>
  <c r="P112" i="6"/>
  <c r="R112" i="6"/>
  <c r="K113" i="6"/>
  <c r="L127" i="6"/>
  <c r="N127" i="6"/>
  <c r="P127" i="6"/>
  <c r="R127" i="6"/>
  <c r="M127" i="6"/>
  <c r="O127" i="6"/>
  <c r="Q127" i="6"/>
  <c r="K128" i="6"/>
  <c r="M142" i="6"/>
  <c r="O142" i="6"/>
  <c r="Q142" i="6"/>
  <c r="L142" i="6"/>
  <c r="N142" i="6"/>
  <c r="P142" i="6"/>
  <c r="R142" i="6"/>
  <c r="K143" i="6"/>
  <c r="L157" i="6"/>
  <c r="N157" i="6"/>
  <c r="P157" i="6"/>
  <c r="R157" i="6"/>
  <c r="M157" i="6"/>
  <c r="O157" i="6"/>
  <c r="Q157" i="6"/>
  <c r="K158" i="6"/>
  <c r="M172" i="6"/>
  <c r="O172" i="6"/>
  <c r="Q172" i="6"/>
  <c r="L172" i="6"/>
  <c r="N172" i="6"/>
  <c r="P172" i="6"/>
  <c r="R172" i="6"/>
  <c r="K173" i="6"/>
  <c r="L125" i="11"/>
  <c r="K126" i="11"/>
  <c r="R125" i="11"/>
  <c r="P125" i="11"/>
  <c r="N125" i="11"/>
  <c r="Q125" i="11"/>
  <c r="O125" i="11"/>
  <c r="M125" i="11"/>
  <c r="A1516" i="5"/>
  <c r="C1515" i="5"/>
  <c r="D1515" i="5"/>
  <c r="B1515" i="5"/>
  <c r="B2555" i="5"/>
  <c r="C2555" i="5"/>
  <c r="A2556" i="5"/>
  <c r="D2555" i="5"/>
  <c r="A1274" i="5"/>
  <c r="D1273" i="5"/>
  <c r="B1273" i="5"/>
  <c r="C1273" i="5"/>
  <c r="A1260" i="5"/>
  <c r="D1259" i="5"/>
  <c r="B1259" i="5"/>
  <c r="C1259" i="5"/>
  <c r="L350" i="6"/>
  <c r="K351" i="6"/>
  <c r="M350" i="6"/>
  <c r="O350" i="6"/>
  <c r="Q350" i="6"/>
  <c r="N350" i="6"/>
  <c r="R350" i="6"/>
  <c r="P350" i="6"/>
  <c r="L155" i="11"/>
  <c r="K156" i="11"/>
  <c r="R155" i="11"/>
  <c r="P155" i="11"/>
  <c r="N155" i="11"/>
  <c r="O155" i="11"/>
  <c r="Q155" i="11"/>
  <c r="M155" i="11"/>
  <c r="B2597" i="5"/>
  <c r="A2598" i="5"/>
  <c r="D2597" i="5"/>
  <c r="C2597" i="5"/>
  <c r="C982" i="5"/>
  <c r="A983" i="5"/>
  <c r="D982" i="5"/>
  <c r="B982" i="5"/>
  <c r="M20" i="6"/>
  <c r="O20" i="6"/>
  <c r="Q20" i="6"/>
  <c r="L20" i="6"/>
  <c r="N20" i="6"/>
  <c r="P20" i="6"/>
  <c r="R20" i="6"/>
  <c r="K21" i="6"/>
  <c r="B2625" i="5"/>
  <c r="A2626" i="5"/>
  <c r="D2625" i="5"/>
  <c r="C2625" i="5"/>
  <c r="A1204" i="5"/>
  <c r="D1203" i="5"/>
  <c r="B1203" i="5"/>
  <c r="C1203" i="5"/>
  <c r="D247" i="5"/>
  <c r="B247" i="5"/>
  <c r="A248" i="5"/>
  <c r="C247" i="5"/>
  <c r="A331" i="5"/>
  <c r="D330" i="5"/>
  <c r="B330" i="5"/>
  <c r="C330" i="5"/>
  <c r="A352" i="5"/>
  <c r="D351" i="5"/>
  <c r="B351" i="5"/>
  <c r="C351" i="5"/>
  <c r="A632" i="5"/>
  <c r="D631" i="5"/>
  <c r="B631" i="5"/>
  <c r="C631" i="5"/>
  <c r="A1482" i="5"/>
  <c r="D1481" i="5"/>
  <c r="B1481" i="5"/>
  <c r="C1481" i="5"/>
  <c r="A1468" i="5"/>
  <c r="D1467" i="5"/>
  <c r="B1467" i="5"/>
  <c r="C1467" i="5"/>
  <c r="A1454" i="5"/>
  <c r="D1453" i="5"/>
  <c r="B1453" i="5"/>
  <c r="C1453" i="5"/>
  <c r="A1440" i="5"/>
  <c r="D1439" i="5"/>
  <c r="B1439" i="5"/>
  <c r="C1439" i="5"/>
  <c r="B2583" i="5"/>
  <c r="A2584" i="5"/>
  <c r="D2583" i="5"/>
  <c r="C2583" i="5"/>
  <c r="A1350" i="5"/>
  <c r="C1349" i="5"/>
  <c r="D1349" i="5"/>
  <c r="B1349" i="5"/>
  <c r="A1364" i="5"/>
  <c r="C1363" i="5"/>
  <c r="B1363" i="5"/>
  <c r="D1363" i="5"/>
  <c r="A1378" i="5"/>
  <c r="C1377" i="5"/>
  <c r="D1377" i="5"/>
  <c r="B1377" i="5"/>
  <c r="A737" i="5"/>
  <c r="D736" i="5"/>
  <c r="B736" i="5"/>
  <c r="C736" i="5"/>
  <c r="A618" i="5"/>
  <c r="D617" i="5"/>
  <c r="B617" i="5"/>
  <c r="C617" i="5"/>
  <c r="A814" i="5"/>
  <c r="D813" i="5"/>
  <c r="B813" i="5"/>
  <c r="C813" i="5"/>
  <c r="A950" i="5"/>
  <c r="C949" i="5"/>
  <c r="D949" i="5"/>
  <c r="B949" i="5"/>
  <c r="D1087" i="5"/>
  <c r="B1087" i="5"/>
  <c r="A1088" i="5"/>
  <c r="C1087" i="5"/>
  <c r="A1294" i="5"/>
  <c r="D1293" i="5"/>
  <c r="B1293" i="5"/>
  <c r="C1293" i="5"/>
  <c r="D1501" i="5"/>
  <c r="B1501" i="5"/>
  <c r="A1502" i="5"/>
  <c r="C1501" i="5"/>
  <c r="A1710" i="5"/>
  <c r="D1709" i="5"/>
  <c r="B1709" i="5"/>
  <c r="C1709" i="5"/>
  <c r="A1738" i="5"/>
  <c r="C1737" i="5"/>
  <c r="D1737" i="5"/>
  <c r="B1737" i="5"/>
  <c r="A1766" i="5"/>
  <c r="C1765" i="5"/>
  <c r="D1765" i="5"/>
  <c r="B1765" i="5"/>
  <c r="A1794" i="5"/>
  <c r="A1780" i="5"/>
  <c r="C1779" i="5"/>
  <c r="D1779" i="5"/>
  <c r="B1779" i="5"/>
  <c r="A1752" i="5"/>
  <c r="C1751" i="5"/>
  <c r="B1751" i="5"/>
  <c r="D1751" i="5"/>
  <c r="A1724" i="5"/>
  <c r="C1723" i="5"/>
  <c r="B1723" i="5"/>
  <c r="D1723" i="5"/>
  <c r="A1918" i="5"/>
  <c r="D1917" i="5"/>
  <c r="B1917" i="5"/>
  <c r="C1917" i="5"/>
  <c r="A1946" i="5"/>
  <c r="C1945" i="5"/>
  <c r="D1945" i="5"/>
  <c r="B1945" i="5"/>
  <c r="A1974" i="5"/>
  <c r="A1960" i="5"/>
  <c r="C1959" i="5"/>
  <c r="D1959" i="5"/>
  <c r="B1959" i="5"/>
  <c r="A1932" i="5"/>
  <c r="C1931" i="5"/>
  <c r="D1931" i="5"/>
  <c r="B1931" i="5"/>
  <c r="A2126" i="5"/>
  <c r="D2125" i="5"/>
  <c r="B2125" i="5"/>
  <c r="C2125" i="5"/>
  <c r="A2154" i="5"/>
  <c r="A2140" i="5"/>
  <c r="C2139" i="5"/>
  <c r="D2139" i="5"/>
  <c r="B2139" i="5"/>
  <c r="A2334" i="5"/>
  <c r="A2244" i="5"/>
  <c r="A2230" i="5"/>
  <c r="D2229" i="5"/>
  <c r="B2229" i="5"/>
  <c r="C2229" i="5"/>
  <c r="A2036" i="5"/>
  <c r="D2035" i="5"/>
  <c r="B2035" i="5"/>
  <c r="C2035" i="5"/>
  <c r="A2064" i="5"/>
  <c r="A2050" i="5"/>
  <c r="D2049" i="5"/>
  <c r="B2049" i="5"/>
  <c r="C2049" i="5"/>
  <c r="A2022" i="5"/>
  <c r="D2021" i="5"/>
  <c r="B2021" i="5"/>
  <c r="C2021" i="5"/>
  <c r="A1828" i="5"/>
  <c r="D1827" i="5"/>
  <c r="B1827" i="5"/>
  <c r="C1827" i="5"/>
  <c r="A1856" i="5"/>
  <c r="D1855" i="5"/>
  <c r="B1855" i="5"/>
  <c r="C1855" i="5"/>
  <c r="A1884" i="5"/>
  <c r="A1870" i="5"/>
  <c r="D1869" i="5"/>
  <c r="B1869" i="5"/>
  <c r="C1869" i="5"/>
  <c r="A1842" i="5"/>
  <c r="D1841" i="5"/>
  <c r="B1841" i="5"/>
  <c r="C1841" i="5"/>
  <c r="A1814" i="5"/>
  <c r="D1813" i="5"/>
  <c r="B1813" i="5"/>
  <c r="C1813" i="5"/>
  <c r="A1606" i="5"/>
  <c r="D1605" i="5"/>
  <c r="B1605" i="5"/>
  <c r="C1605" i="5"/>
  <c r="A1398" i="5"/>
  <c r="D1397" i="5"/>
  <c r="B1397" i="5"/>
  <c r="C1397" i="5"/>
  <c r="K367" i="9"/>
  <c r="R366" i="9"/>
  <c r="P366" i="9"/>
  <c r="N366" i="9"/>
  <c r="L366" i="9"/>
  <c r="Q366" i="9"/>
  <c r="O366" i="9"/>
  <c r="M366" i="9"/>
  <c r="A275" i="5"/>
  <c r="D274" i="5"/>
  <c r="B274" i="5"/>
  <c r="C274" i="5"/>
  <c r="A485" i="5"/>
  <c r="D484" i="5"/>
  <c r="B484" i="5"/>
  <c r="C484" i="5"/>
  <c r="A695" i="5"/>
  <c r="D694" i="5"/>
  <c r="B694" i="5"/>
  <c r="C694" i="5"/>
  <c r="A380" i="5"/>
  <c r="D379" i="5"/>
  <c r="B379" i="5"/>
  <c r="C379" i="5"/>
  <c r="A590" i="5"/>
  <c r="D589" i="5"/>
  <c r="B589" i="5"/>
  <c r="C589" i="5"/>
  <c r="A800" i="5"/>
  <c r="D799" i="5"/>
  <c r="B799" i="5"/>
  <c r="C799" i="5"/>
  <c r="A964" i="5"/>
  <c r="C963" i="5"/>
  <c r="D963" i="5"/>
  <c r="B963" i="5"/>
  <c r="A1232" i="5"/>
  <c r="D1231" i="5"/>
  <c r="B1231" i="5"/>
  <c r="C1231" i="5"/>
  <c r="A422" i="5"/>
  <c r="D421" i="5"/>
  <c r="B421" i="5"/>
  <c r="C421" i="5"/>
  <c r="A828" i="5"/>
  <c r="D827" i="5"/>
  <c r="B827" i="5"/>
  <c r="C827" i="5"/>
  <c r="A1308" i="5"/>
  <c r="C1307" i="5"/>
  <c r="B1307" i="5"/>
  <c r="D1307" i="5"/>
  <c r="A303" i="5"/>
  <c r="D302" i="5"/>
  <c r="B302" i="5"/>
  <c r="C302" i="5"/>
  <c r="A499" i="5"/>
  <c r="D498" i="5"/>
  <c r="B498" i="5"/>
  <c r="C498" i="5"/>
  <c r="A667" i="5"/>
  <c r="C666" i="5"/>
  <c r="D666" i="5"/>
  <c r="B666" i="5"/>
  <c r="A751" i="5"/>
  <c r="D750" i="5"/>
  <c r="B750" i="5"/>
  <c r="C750" i="5"/>
  <c r="A772" i="5"/>
  <c r="D771" i="5"/>
  <c r="B771" i="5"/>
  <c r="C771" i="5"/>
  <c r="A1530" i="5"/>
  <c r="C1529" i="5"/>
  <c r="B1529" i="5"/>
  <c r="D1529" i="5"/>
  <c r="A1558" i="5"/>
  <c r="C1557" i="5"/>
  <c r="B1557" i="5"/>
  <c r="D1557" i="5"/>
  <c r="A1586" i="5"/>
  <c r="C1585" i="5"/>
  <c r="B1585" i="5"/>
  <c r="D1585" i="5"/>
  <c r="A1572" i="5"/>
  <c r="C1571" i="5"/>
  <c r="D1571" i="5"/>
  <c r="B1571" i="5"/>
  <c r="A1544" i="5"/>
  <c r="C1543" i="5"/>
  <c r="D1543" i="5"/>
  <c r="B1543" i="5"/>
  <c r="A1246" i="5"/>
  <c r="D1245" i="5"/>
  <c r="B1245" i="5"/>
  <c r="C1245" i="5"/>
  <c r="A513" i="5"/>
  <c r="D512" i="5"/>
  <c r="B512" i="5"/>
  <c r="C512" i="5"/>
  <c r="A709" i="5"/>
  <c r="D708" i="5"/>
  <c r="B708" i="5"/>
  <c r="C708" i="5"/>
  <c r="A877" i="5"/>
  <c r="C876" i="5"/>
  <c r="D876" i="5"/>
  <c r="B876" i="5"/>
  <c r="A436" i="5"/>
  <c r="D435" i="5"/>
  <c r="B435" i="5"/>
  <c r="C435" i="5"/>
  <c r="A1192" i="5"/>
  <c r="D1191" i="5"/>
  <c r="B1191" i="5"/>
  <c r="C1191" i="5"/>
  <c r="K186" i="6"/>
  <c r="N185" i="6"/>
  <c r="P185" i="6"/>
  <c r="R185" i="6"/>
  <c r="L185" i="6"/>
  <c r="M185" i="6"/>
  <c r="O185" i="6"/>
  <c r="Q185" i="6"/>
  <c r="I2639" i="5"/>
  <c r="H2611" i="5"/>
  <c r="H2583" i="5"/>
  <c r="J2625" i="5"/>
  <c r="H2625" i="5"/>
  <c r="V260" i="6"/>
  <c r="V20" i="6"/>
  <c r="J2597" i="5"/>
  <c r="V52" i="6"/>
  <c r="I2569" i="5"/>
  <c r="H2555" i="5"/>
  <c r="V185" i="6"/>
  <c r="J2583" i="5"/>
  <c r="V350" i="6"/>
  <c r="I2625" i="5"/>
  <c r="I2583" i="5"/>
  <c r="V36" i="6"/>
  <c r="V172" i="6"/>
  <c r="V157" i="6"/>
  <c r="V200" i="6"/>
  <c r="H2639" i="5"/>
  <c r="V97" i="6"/>
  <c r="V67" i="6"/>
  <c r="V142" i="6"/>
  <c r="V366" i="9"/>
  <c r="V320" i="6"/>
  <c r="J2639" i="5"/>
  <c r="I2611" i="5"/>
  <c r="J2569" i="5"/>
  <c r="V290" i="6"/>
  <c r="I2555" i="5"/>
  <c r="H2597" i="5"/>
  <c r="V155" i="11"/>
  <c r="V127" i="6"/>
  <c r="V230" i="6"/>
  <c r="V125" i="11"/>
  <c r="J2611" i="5"/>
  <c r="J2555" i="5"/>
  <c r="H2569" i="5"/>
  <c r="V185" i="11"/>
  <c r="I2597" i="5"/>
  <c r="V112" i="6"/>
  <c r="V82" i="6"/>
  <c r="Z363" i="6" l="1"/>
  <c r="AA363" i="6" s="1"/>
  <c r="AC363" i="6" s="1"/>
  <c r="Z367" i="6"/>
  <c r="AA367" i="6" s="1"/>
  <c r="AC367" i="6" s="1"/>
  <c r="Z360" i="6"/>
  <c r="AA360" i="6" s="1"/>
  <c r="AC360" i="6" s="1"/>
  <c r="Z366" i="6"/>
  <c r="AA366" i="6" s="1"/>
  <c r="AC366" i="6" s="1"/>
  <c r="Z356" i="6"/>
  <c r="AA356" i="6" s="1"/>
  <c r="AC356" i="6" s="1"/>
  <c r="A176" i="6" s="1"/>
  <c r="Z358" i="6"/>
  <c r="AA358" i="6" s="1"/>
  <c r="AC358" i="6" s="1"/>
  <c r="A178" i="6" s="1"/>
  <c r="F2583" i="5"/>
  <c r="E2583" i="5" s="1"/>
  <c r="F2625" i="5"/>
  <c r="E2625" i="5" s="1"/>
  <c r="F2597" i="5"/>
  <c r="E2597" i="5" s="1"/>
  <c r="T155" i="11"/>
  <c r="S155" i="11" s="1"/>
  <c r="T350" i="6"/>
  <c r="S350" i="6" s="1"/>
  <c r="Z336" i="6" s="1"/>
  <c r="AA336" i="6" s="1"/>
  <c r="AC336" i="6" s="1"/>
  <c r="F2555" i="5"/>
  <c r="E2555" i="5" s="1"/>
  <c r="T125" i="11"/>
  <c r="S125" i="11" s="1"/>
  <c r="T157" i="6"/>
  <c r="S157" i="6" s="1"/>
  <c r="T127" i="6"/>
  <c r="S127" i="6" s="1"/>
  <c r="T82" i="6"/>
  <c r="S82" i="6" s="1"/>
  <c r="T52" i="6"/>
  <c r="S52" i="6" s="1"/>
  <c r="T36" i="6"/>
  <c r="S36" i="6" s="1"/>
  <c r="F2611" i="5"/>
  <c r="E2611" i="5" s="1"/>
  <c r="F2569" i="5"/>
  <c r="E2569" i="5" s="1"/>
  <c r="T185" i="11"/>
  <c r="S185" i="11" s="1"/>
  <c r="Z171" i="11" s="1"/>
  <c r="AA171" i="11" s="1"/>
  <c r="AC171" i="11" s="1"/>
  <c r="A246" i="11" s="1"/>
  <c r="T200" i="6"/>
  <c r="S200" i="6" s="1"/>
  <c r="T260" i="6"/>
  <c r="S260" i="6" s="1"/>
  <c r="T320" i="6"/>
  <c r="S320" i="6" s="1"/>
  <c r="Z306" i="6" s="1"/>
  <c r="AA306" i="6" s="1"/>
  <c r="AC306" i="6" s="1"/>
  <c r="F2639" i="5"/>
  <c r="E2639" i="5" s="1"/>
  <c r="T230" i="6"/>
  <c r="S230" i="6" s="1"/>
  <c r="Z216" i="6" s="1"/>
  <c r="AA216" i="6" s="1"/>
  <c r="AC216" i="6" s="1"/>
  <c r="T290" i="6"/>
  <c r="S290" i="6" s="1"/>
  <c r="T185" i="6"/>
  <c r="S185" i="6" s="1"/>
  <c r="T366" i="9"/>
  <c r="S366" i="9" s="1"/>
  <c r="T20" i="6"/>
  <c r="S20" i="6" s="1"/>
  <c r="T172" i="6"/>
  <c r="S172" i="6" s="1"/>
  <c r="T142" i="6"/>
  <c r="S142" i="6" s="1"/>
  <c r="T112" i="6"/>
  <c r="S112" i="6" s="1"/>
  <c r="T97" i="6"/>
  <c r="S97" i="6" s="1"/>
  <c r="T67" i="6"/>
  <c r="S67" i="6" s="1"/>
  <c r="Z335" i="6"/>
  <c r="AA335" i="6" s="1"/>
  <c r="AC335" i="6" s="1"/>
  <c r="Z111" i="11"/>
  <c r="AA111" i="11" s="1"/>
  <c r="AC111" i="11" s="1"/>
  <c r="A156" i="11" s="1"/>
  <c r="Z110" i="11"/>
  <c r="AA110" i="11" s="1"/>
  <c r="AC110" i="11" s="1"/>
  <c r="A155" i="11" s="1"/>
  <c r="Z140" i="11"/>
  <c r="AA140" i="11" s="1"/>
  <c r="AC140" i="11" s="1"/>
  <c r="A200" i="11" s="1"/>
  <c r="Z368" i="6"/>
  <c r="AA368" i="6" s="1"/>
  <c r="AC368" i="6" s="1"/>
  <c r="Z364" i="6"/>
  <c r="AA364" i="6" s="1"/>
  <c r="AC364" i="6" s="1"/>
  <c r="Z357" i="6"/>
  <c r="AA357" i="6" s="1"/>
  <c r="AC357" i="6" s="1"/>
  <c r="A177" i="6" s="1"/>
  <c r="Z354" i="6"/>
  <c r="AA354" i="6" s="1"/>
  <c r="AC354" i="6" s="1"/>
  <c r="A174" i="6" s="1"/>
  <c r="Z355" i="6"/>
  <c r="AA355" i="6" s="1"/>
  <c r="AC355" i="6" s="1"/>
  <c r="A175" i="6" s="1"/>
  <c r="Z359" i="6"/>
  <c r="AA359" i="6" s="1"/>
  <c r="AC359" i="6" s="1"/>
  <c r="Z365" i="6"/>
  <c r="AA365" i="6" s="1"/>
  <c r="AC365" i="6" s="1"/>
  <c r="K187" i="6"/>
  <c r="L186" i="6"/>
  <c r="N186" i="6"/>
  <c r="P186" i="6"/>
  <c r="R186" i="6"/>
  <c r="M186" i="6"/>
  <c r="O186" i="6"/>
  <c r="Q186" i="6"/>
  <c r="C1192" i="5"/>
  <c r="A1193" i="5"/>
  <c r="D1192" i="5"/>
  <c r="B1192" i="5"/>
  <c r="A437" i="5"/>
  <c r="C436" i="5"/>
  <c r="D436" i="5"/>
  <c r="B436" i="5"/>
  <c r="D877" i="5"/>
  <c r="B877" i="5"/>
  <c r="A878" i="5"/>
  <c r="C877" i="5"/>
  <c r="A710" i="5"/>
  <c r="C709" i="5"/>
  <c r="D709" i="5"/>
  <c r="B709" i="5"/>
  <c r="A514" i="5"/>
  <c r="C513" i="5"/>
  <c r="D513" i="5"/>
  <c r="B513" i="5"/>
  <c r="A1247" i="5"/>
  <c r="C1246" i="5"/>
  <c r="D1246" i="5"/>
  <c r="B1246" i="5"/>
  <c r="A1545" i="5"/>
  <c r="D1544" i="5"/>
  <c r="B1544" i="5"/>
  <c r="C1544" i="5"/>
  <c r="A1573" i="5"/>
  <c r="D1572" i="5"/>
  <c r="B1572" i="5"/>
  <c r="C1572" i="5"/>
  <c r="A1587" i="5"/>
  <c r="D1586" i="5"/>
  <c r="B1586" i="5"/>
  <c r="C1586" i="5"/>
  <c r="A1559" i="5"/>
  <c r="D1558" i="5"/>
  <c r="B1558" i="5"/>
  <c r="C1558" i="5"/>
  <c r="A1531" i="5"/>
  <c r="D1530" i="5"/>
  <c r="B1530" i="5"/>
  <c r="C1530" i="5"/>
  <c r="C772" i="5"/>
  <c r="A773" i="5"/>
  <c r="D772" i="5"/>
  <c r="B772" i="5"/>
  <c r="A752" i="5"/>
  <c r="C751" i="5"/>
  <c r="D751" i="5"/>
  <c r="B751" i="5"/>
  <c r="D667" i="5"/>
  <c r="B667" i="5"/>
  <c r="A668" i="5"/>
  <c r="C667" i="5"/>
  <c r="A500" i="5"/>
  <c r="C499" i="5"/>
  <c r="D499" i="5"/>
  <c r="B499" i="5"/>
  <c r="A304" i="5"/>
  <c r="C303" i="5"/>
  <c r="D303" i="5"/>
  <c r="B303" i="5"/>
  <c r="A1309" i="5"/>
  <c r="D1308" i="5"/>
  <c r="B1308" i="5"/>
  <c r="C1308" i="5"/>
  <c r="A829" i="5"/>
  <c r="C828" i="5"/>
  <c r="D828" i="5"/>
  <c r="B828" i="5"/>
  <c r="A423" i="5"/>
  <c r="C422" i="5"/>
  <c r="D422" i="5"/>
  <c r="B422" i="5"/>
  <c r="A1233" i="5"/>
  <c r="C1232" i="5"/>
  <c r="B1232" i="5"/>
  <c r="D1232" i="5"/>
  <c r="A965" i="5"/>
  <c r="D964" i="5"/>
  <c r="B964" i="5"/>
  <c r="C964" i="5"/>
  <c r="A801" i="5"/>
  <c r="C800" i="5"/>
  <c r="D800" i="5"/>
  <c r="B800" i="5"/>
  <c r="A591" i="5"/>
  <c r="C590" i="5"/>
  <c r="D590" i="5"/>
  <c r="B590" i="5"/>
  <c r="A381" i="5"/>
  <c r="C380" i="5"/>
  <c r="D380" i="5"/>
  <c r="B380" i="5"/>
  <c r="A696" i="5"/>
  <c r="C695" i="5"/>
  <c r="D695" i="5"/>
  <c r="B695" i="5"/>
  <c r="A486" i="5"/>
  <c r="C485" i="5"/>
  <c r="D485" i="5"/>
  <c r="B485" i="5"/>
  <c r="A276" i="5"/>
  <c r="C275" i="5"/>
  <c r="D275" i="5"/>
  <c r="B275" i="5"/>
  <c r="K368" i="9"/>
  <c r="R367" i="9"/>
  <c r="P367" i="9"/>
  <c r="N367" i="9"/>
  <c r="L367" i="9"/>
  <c r="Q367" i="9"/>
  <c r="O367" i="9"/>
  <c r="M367" i="9"/>
  <c r="A1399" i="5"/>
  <c r="C1398" i="5"/>
  <c r="D1398" i="5"/>
  <c r="B1398" i="5"/>
  <c r="A1607" i="5"/>
  <c r="C1606" i="5"/>
  <c r="D1606" i="5"/>
  <c r="B1606" i="5"/>
  <c r="A1815" i="5"/>
  <c r="C1814" i="5"/>
  <c r="D1814" i="5"/>
  <c r="B1814" i="5"/>
  <c r="A1843" i="5"/>
  <c r="C1842" i="5"/>
  <c r="D1842" i="5"/>
  <c r="B1842" i="5"/>
  <c r="A1871" i="5"/>
  <c r="C1870" i="5"/>
  <c r="D1870" i="5"/>
  <c r="B1870" i="5"/>
  <c r="A1899" i="5"/>
  <c r="A1885" i="5"/>
  <c r="C1884" i="5"/>
  <c r="D1884" i="5"/>
  <c r="B1884" i="5"/>
  <c r="A1857" i="5"/>
  <c r="C1856" i="5"/>
  <c r="D1856" i="5"/>
  <c r="B1856" i="5"/>
  <c r="A1829" i="5"/>
  <c r="C1828" i="5"/>
  <c r="D1828" i="5"/>
  <c r="B1828" i="5"/>
  <c r="A2023" i="5"/>
  <c r="C2022" i="5"/>
  <c r="D2022" i="5"/>
  <c r="B2022" i="5"/>
  <c r="A2051" i="5"/>
  <c r="C2050" i="5"/>
  <c r="D2050" i="5"/>
  <c r="B2050" i="5"/>
  <c r="A2079" i="5"/>
  <c r="A2065" i="5"/>
  <c r="C2064" i="5"/>
  <c r="D2064" i="5"/>
  <c r="B2064" i="5"/>
  <c r="A2037" i="5"/>
  <c r="C2036" i="5"/>
  <c r="D2036" i="5"/>
  <c r="B2036" i="5"/>
  <c r="A2231" i="5"/>
  <c r="C2230" i="5"/>
  <c r="D2230" i="5"/>
  <c r="B2230" i="5"/>
  <c r="A2259" i="5"/>
  <c r="A2245" i="5"/>
  <c r="C2244" i="5"/>
  <c r="D2244" i="5"/>
  <c r="B2244" i="5"/>
  <c r="A2439" i="5"/>
  <c r="A2349" i="5"/>
  <c r="A2335" i="5"/>
  <c r="C2334" i="5"/>
  <c r="D2334" i="5"/>
  <c r="B2334" i="5"/>
  <c r="A2141" i="5"/>
  <c r="D2140" i="5"/>
  <c r="B2140" i="5"/>
  <c r="C2140" i="5"/>
  <c r="A2169" i="5"/>
  <c r="A2155" i="5"/>
  <c r="D2154" i="5"/>
  <c r="B2154" i="5"/>
  <c r="C2154" i="5"/>
  <c r="A2127" i="5"/>
  <c r="C2126" i="5"/>
  <c r="D2126" i="5"/>
  <c r="B2126" i="5"/>
  <c r="A1933" i="5"/>
  <c r="D1932" i="5"/>
  <c r="B1932" i="5"/>
  <c r="C1932" i="5"/>
  <c r="A1961" i="5"/>
  <c r="D1960" i="5"/>
  <c r="B1960" i="5"/>
  <c r="C1960" i="5"/>
  <c r="A1989" i="5"/>
  <c r="A1975" i="5"/>
  <c r="D1974" i="5"/>
  <c r="B1974" i="5"/>
  <c r="C1974" i="5"/>
  <c r="A1947" i="5"/>
  <c r="D1946" i="5"/>
  <c r="B1946" i="5"/>
  <c r="C1946" i="5"/>
  <c r="A1919" i="5"/>
  <c r="C1918" i="5"/>
  <c r="D1918" i="5"/>
  <c r="B1918" i="5"/>
  <c r="A1725" i="5"/>
  <c r="D1724" i="5"/>
  <c r="B1724" i="5"/>
  <c r="C1724" i="5"/>
  <c r="A1753" i="5"/>
  <c r="D1752" i="5"/>
  <c r="B1752" i="5"/>
  <c r="C1752" i="5"/>
  <c r="A1781" i="5"/>
  <c r="D1780" i="5"/>
  <c r="B1780" i="5"/>
  <c r="C1780" i="5"/>
  <c r="A1795" i="5"/>
  <c r="D1794" i="5"/>
  <c r="B1794" i="5"/>
  <c r="C1794" i="5"/>
  <c r="A1767" i="5"/>
  <c r="D1766" i="5"/>
  <c r="B1766" i="5"/>
  <c r="C1766" i="5"/>
  <c r="A1739" i="5"/>
  <c r="D1738" i="5"/>
  <c r="B1738" i="5"/>
  <c r="C1738" i="5"/>
  <c r="A1711" i="5"/>
  <c r="C1710" i="5"/>
  <c r="D1710" i="5"/>
  <c r="B1710" i="5"/>
  <c r="A1503" i="5"/>
  <c r="C1502" i="5"/>
  <c r="D1502" i="5"/>
  <c r="B1502" i="5"/>
  <c r="A1295" i="5"/>
  <c r="C1294" i="5"/>
  <c r="D1294" i="5"/>
  <c r="B1294" i="5"/>
  <c r="C1088" i="5"/>
  <c r="D1088" i="5"/>
  <c r="B1088" i="5"/>
  <c r="A951" i="5"/>
  <c r="D950" i="5"/>
  <c r="B950" i="5"/>
  <c r="C950" i="5"/>
  <c r="A815" i="5"/>
  <c r="C814" i="5"/>
  <c r="D814" i="5"/>
  <c r="B814" i="5"/>
  <c r="A619" i="5"/>
  <c r="C618" i="5"/>
  <c r="D618" i="5"/>
  <c r="B618" i="5"/>
  <c r="A738" i="5"/>
  <c r="C737" i="5"/>
  <c r="D737" i="5"/>
  <c r="B737" i="5"/>
  <c r="A1379" i="5"/>
  <c r="D1378" i="5"/>
  <c r="B1378" i="5"/>
  <c r="C1378" i="5"/>
  <c r="A1365" i="5"/>
  <c r="D1364" i="5"/>
  <c r="B1364" i="5"/>
  <c r="C1364" i="5"/>
  <c r="A1351" i="5"/>
  <c r="D1350" i="5"/>
  <c r="B1350" i="5"/>
  <c r="C1350" i="5"/>
  <c r="B2584" i="5"/>
  <c r="A2585" i="5"/>
  <c r="D2584" i="5"/>
  <c r="C2584" i="5"/>
  <c r="A1441" i="5"/>
  <c r="C1440" i="5"/>
  <c r="D1440" i="5"/>
  <c r="B1440" i="5"/>
  <c r="A1455" i="5"/>
  <c r="C1454" i="5"/>
  <c r="B1454" i="5"/>
  <c r="D1454" i="5"/>
  <c r="A1469" i="5"/>
  <c r="C1468" i="5"/>
  <c r="D1468" i="5"/>
  <c r="B1468" i="5"/>
  <c r="A1483" i="5"/>
  <c r="C1482" i="5"/>
  <c r="B1482" i="5"/>
  <c r="D1482" i="5"/>
  <c r="A633" i="5"/>
  <c r="C632" i="5"/>
  <c r="D632" i="5"/>
  <c r="B632" i="5"/>
  <c r="C352" i="5"/>
  <c r="A353" i="5"/>
  <c r="D352" i="5"/>
  <c r="B352" i="5"/>
  <c r="A332" i="5"/>
  <c r="C331" i="5"/>
  <c r="D331" i="5"/>
  <c r="B331" i="5"/>
  <c r="C248" i="5"/>
  <c r="D248" i="5"/>
  <c r="B248" i="5"/>
  <c r="A1205" i="5"/>
  <c r="C1204" i="5"/>
  <c r="D1204" i="5"/>
  <c r="B1204" i="5"/>
  <c r="B2626" i="5"/>
  <c r="A2627" i="5"/>
  <c r="D2626" i="5"/>
  <c r="C2626" i="5"/>
  <c r="L21" i="6"/>
  <c r="N21" i="6"/>
  <c r="P21" i="6"/>
  <c r="R21" i="6"/>
  <c r="K22" i="6"/>
  <c r="M21" i="6"/>
  <c r="O21" i="6"/>
  <c r="Q21" i="6"/>
  <c r="D983" i="5"/>
  <c r="B983" i="5"/>
  <c r="C983" i="5"/>
  <c r="B2598" i="5"/>
  <c r="A2599" i="5"/>
  <c r="D2598" i="5"/>
  <c r="C2598" i="5"/>
  <c r="L156" i="11"/>
  <c r="K157" i="11"/>
  <c r="R156" i="11"/>
  <c r="P156" i="11"/>
  <c r="N156" i="11"/>
  <c r="Q156" i="11"/>
  <c r="M156" i="11"/>
  <c r="O156" i="11"/>
  <c r="L351" i="6"/>
  <c r="K352" i="6"/>
  <c r="M351" i="6"/>
  <c r="O351" i="6"/>
  <c r="Q351" i="6"/>
  <c r="P351" i="6"/>
  <c r="N351" i="6"/>
  <c r="R351" i="6"/>
  <c r="A1261" i="5"/>
  <c r="C1260" i="5"/>
  <c r="B1260" i="5"/>
  <c r="D1260" i="5"/>
  <c r="A1275" i="5"/>
  <c r="C1274" i="5"/>
  <c r="D1274" i="5"/>
  <c r="B1274" i="5"/>
  <c r="B2556" i="5"/>
  <c r="A2557" i="5"/>
  <c r="C2556" i="5"/>
  <c r="D2556" i="5"/>
  <c r="A1517" i="5"/>
  <c r="D1516" i="5"/>
  <c r="B1516" i="5"/>
  <c r="C1516" i="5"/>
  <c r="L126" i="11"/>
  <c r="K127" i="11"/>
  <c r="R126" i="11"/>
  <c r="P126" i="11"/>
  <c r="N126" i="11"/>
  <c r="Q126" i="11"/>
  <c r="O126" i="11"/>
  <c r="M126" i="11"/>
  <c r="L173" i="6"/>
  <c r="N173" i="6"/>
  <c r="P173" i="6"/>
  <c r="R173" i="6"/>
  <c r="M173" i="6"/>
  <c r="O173" i="6"/>
  <c r="Q173" i="6"/>
  <c r="M158" i="6"/>
  <c r="O158" i="6"/>
  <c r="Q158" i="6"/>
  <c r="L158" i="6"/>
  <c r="N158" i="6"/>
  <c r="P158" i="6"/>
  <c r="R158" i="6"/>
  <c r="L143" i="6"/>
  <c r="N143" i="6"/>
  <c r="P143" i="6"/>
  <c r="R143" i="6"/>
  <c r="M143" i="6"/>
  <c r="O143" i="6"/>
  <c r="Q143" i="6"/>
  <c r="M128" i="6"/>
  <c r="O128" i="6"/>
  <c r="Q128" i="6"/>
  <c r="L128" i="6"/>
  <c r="N128" i="6"/>
  <c r="P128" i="6"/>
  <c r="R128" i="6"/>
  <c r="L113" i="6"/>
  <c r="N113" i="6"/>
  <c r="P113" i="6"/>
  <c r="R113" i="6"/>
  <c r="M113" i="6"/>
  <c r="O113" i="6"/>
  <c r="Q113" i="6"/>
  <c r="L98" i="6"/>
  <c r="N98" i="6"/>
  <c r="P98" i="6"/>
  <c r="R98" i="6"/>
  <c r="O98" i="6"/>
  <c r="M98" i="6"/>
  <c r="Q98" i="6"/>
  <c r="M83" i="6"/>
  <c r="O83" i="6"/>
  <c r="Q83" i="6"/>
  <c r="L83" i="6"/>
  <c r="P83" i="6"/>
  <c r="N83" i="6"/>
  <c r="R83" i="6"/>
  <c r="L68" i="6"/>
  <c r="N68" i="6"/>
  <c r="P68" i="6"/>
  <c r="R68" i="6"/>
  <c r="O68" i="6"/>
  <c r="M68" i="6"/>
  <c r="Q68" i="6"/>
  <c r="M53" i="6"/>
  <c r="O53" i="6"/>
  <c r="Q53" i="6"/>
  <c r="L53" i="6"/>
  <c r="P53" i="6"/>
  <c r="N53" i="6"/>
  <c r="R53" i="6"/>
  <c r="A1635" i="5"/>
  <c r="C1634" i="5"/>
  <c r="D1634" i="5"/>
  <c r="B1634" i="5"/>
  <c r="A1663" i="5"/>
  <c r="C1662" i="5"/>
  <c r="D1662" i="5"/>
  <c r="B1662" i="5"/>
  <c r="A1691" i="5"/>
  <c r="C1690" i="5"/>
  <c r="D1690" i="5"/>
  <c r="B1690" i="5"/>
  <c r="A1677" i="5"/>
  <c r="C1676" i="5"/>
  <c r="B1676" i="5"/>
  <c r="D1676" i="5"/>
  <c r="A1649" i="5"/>
  <c r="C1648" i="5"/>
  <c r="B1648" i="5"/>
  <c r="D1648" i="5"/>
  <c r="A1621" i="5"/>
  <c r="C1620" i="5"/>
  <c r="B1620" i="5"/>
  <c r="D1620" i="5"/>
  <c r="M37" i="6"/>
  <c r="O37" i="6"/>
  <c r="Q37" i="6"/>
  <c r="N37" i="6"/>
  <c r="R37" i="6"/>
  <c r="L37" i="6"/>
  <c r="P37" i="6"/>
  <c r="K38" i="6"/>
  <c r="B2612" i="5"/>
  <c r="A2613" i="5"/>
  <c r="D2612" i="5"/>
  <c r="C2612" i="5"/>
  <c r="A1337" i="5"/>
  <c r="D1336" i="5"/>
  <c r="B1336" i="5"/>
  <c r="C1336" i="5"/>
  <c r="A857" i="5"/>
  <c r="C856" i="5"/>
  <c r="D856" i="5"/>
  <c r="B856" i="5"/>
  <c r="A605" i="5"/>
  <c r="C604" i="5"/>
  <c r="D604" i="5"/>
  <c r="B604" i="5"/>
  <c r="A409" i="5"/>
  <c r="C408" i="5"/>
  <c r="D408" i="5"/>
  <c r="B408" i="5"/>
  <c r="A528" i="5"/>
  <c r="C527" i="5"/>
  <c r="D527" i="5"/>
  <c r="B527" i="5"/>
  <c r="B2570" i="5"/>
  <c r="A2571" i="5"/>
  <c r="C2570" i="5"/>
  <c r="D2570" i="5"/>
  <c r="K187" i="11"/>
  <c r="Q186" i="11"/>
  <c r="O186" i="11"/>
  <c r="M186" i="11"/>
  <c r="L186" i="11"/>
  <c r="R186" i="11"/>
  <c r="P186" i="11"/>
  <c r="N186" i="11"/>
  <c r="L201" i="6"/>
  <c r="K202" i="6"/>
  <c r="N201" i="6"/>
  <c r="P201" i="6"/>
  <c r="R201" i="6"/>
  <c r="M201" i="6"/>
  <c r="O201" i="6"/>
  <c r="Q201" i="6"/>
  <c r="L261" i="6"/>
  <c r="K262" i="6"/>
  <c r="N261" i="6"/>
  <c r="P261" i="6"/>
  <c r="R261" i="6"/>
  <c r="M261" i="6"/>
  <c r="O261" i="6"/>
  <c r="Q261" i="6"/>
  <c r="L321" i="6"/>
  <c r="K322" i="6"/>
  <c r="N321" i="6"/>
  <c r="P321" i="6"/>
  <c r="R321" i="6"/>
  <c r="M321" i="6"/>
  <c r="O321" i="6"/>
  <c r="Q321" i="6"/>
  <c r="A1427" i="5"/>
  <c r="C1426" i="5"/>
  <c r="B1426" i="5"/>
  <c r="D1426" i="5"/>
  <c r="B2640" i="5"/>
  <c r="A2641" i="5"/>
  <c r="D2640" i="5"/>
  <c r="C2640" i="5"/>
  <c r="A843" i="5"/>
  <c r="C842" i="5"/>
  <c r="D842" i="5"/>
  <c r="B842" i="5"/>
  <c r="A290" i="5"/>
  <c r="C289" i="5"/>
  <c r="D289" i="5"/>
  <c r="B289" i="5"/>
  <c r="A1413" i="5"/>
  <c r="C1412" i="5"/>
  <c r="D1412" i="5"/>
  <c r="B1412" i="5"/>
  <c r="A724" i="5"/>
  <c r="C723" i="5"/>
  <c r="D723" i="5"/>
  <c r="B723" i="5"/>
  <c r="L231" i="6"/>
  <c r="K232" i="6"/>
  <c r="N231" i="6"/>
  <c r="P231" i="6"/>
  <c r="R231" i="6"/>
  <c r="M231" i="6"/>
  <c r="O231" i="6"/>
  <c r="Q231" i="6"/>
  <c r="L291" i="6"/>
  <c r="K292" i="6"/>
  <c r="N291" i="6"/>
  <c r="P291" i="6"/>
  <c r="R291" i="6"/>
  <c r="M291" i="6"/>
  <c r="O291" i="6"/>
  <c r="Q291" i="6"/>
  <c r="A1323" i="5"/>
  <c r="D1322" i="5"/>
  <c r="B1322" i="5"/>
  <c r="C1322" i="5"/>
  <c r="C562" i="5"/>
  <c r="A563" i="5"/>
  <c r="D562" i="5"/>
  <c r="B562" i="5"/>
  <c r="A542" i="5"/>
  <c r="C541" i="5"/>
  <c r="D541" i="5"/>
  <c r="B541" i="5"/>
  <c r="D457" i="5"/>
  <c r="B457" i="5"/>
  <c r="A458" i="5"/>
  <c r="C457" i="5"/>
  <c r="A1219" i="5"/>
  <c r="C1218" i="5"/>
  <c r="D1218" i="5"/>
  <c r="B1218" i="5"/>
  <c r="A647" i="5"/>
  <c r="C646" i="5"/>
  <c r="D646" i="5"/>
  <c r="B646" i="5"/>
  <c r="A395" i="5"/>
  <c r="C394" i="5"/>
  <c r="D394" i="5"/>
  <c r="B394" i="5"/>
  <c r="A318" i="5"/>
  <c r="C317" i="5"/>
  <c r="D317" i="5"/>
  <c r="B317" i="5"/>
  <c r="V113" i="6"/>
  <c r="J2626" i="5"/>
  <c r="J2598" i="5"/>
  <c r="V351" i="6"/>
  <c r="V37" i="6"/>
  <c r="I2640" i="5"/>
  <c r="H2612" i="5"/>
  <c r="V53" i="6"/>
  <c r="H2640" i="5"/>
  <c r="V83" i="6"/>
  <c r="V68" i="6"/>
  <c r="I2570" i="5"/>
  <c r="I2598" i="5"/>
  <c r="V98" i="6"/>
  <c r="V156" i="11"/>
  <c r="I2556" i="5"/>
  <c r="H2584" i="5"/>
  <c r="H2598" i="5"/>
  <c r="J2570" i="5"/>
  <c r="V186" i="6"/>
  <c r="V143" i="6"/>
  <c r="H2570" i="5"/>
  <c r="I2584" i="5"/>
  <c r="H2626" i="5"/>
  <c r="V201" i="6"/>
  <c r="V261" i="6"/>
  <c r="V291" i="6"/>
  <c r="V186" i="11"/>
  <c r="J2640" i="5"/>
  <c r="V231" i="6"/>
  <c r="I2626" i="5"/>
  <c r="I2612" i="5"/>
  <c r="V128" i="6"/>
  <c r="J2584" i="5"/>
  <c r="V126" i="11"/>
  <c r="V367" i="9"/>
  <c r="V173" i="6"/>
  <c r="V158" i="6"/>
  <c r="V321" i="6"/>
  <c r="H2556" i="5"/>
  <c r="J2556" i="5"/>
  <c r="V21" i="6"/>
  <c r="J2612" i="5"/>
  <c r="T37" i="6" l="1"/>
  <c r="S37" i="6" s="1"/>
  <c r="T113" i="6"/>
  <c r="S113" i="6" s="1"/>
  <c r="Z104" i="6" s="1"/>
  <c r="AA104" i="6" s="1"/>
  <c r="AC104" i="6" s="1"/>
  <c r="T128" i="6"/>
  <c r="S128" i="6" s="1"/>
  <c r="Z119" i="6" s="1"/>
  <c r="AA119" i="6" s="1"/>
  <c r="AC119" i="6" s="1"/>
  <c r="T143" i="6"/>
  <c r="S143" i="6" s="1"/>
  <c r="Z142" i="6" s="1"/>
  <c r="AA142" i="6" s="1"/>
  <c r="AC142" i="6" s="1"/>
  <c r="T126" i="11"/>
  <c r="S126" i="11" s="1"/>
  <c r="T351" i="6"/>
  <c r="S351" i="6" s="1"/>
  <c r="T158" i="6"/>
  <c r="S158" i="6" s="1"/>
  <c r="Z155" i="6" s="1"/>
  <c r="AA155" i="6" s="1"/>
  <c r="AC155" i="6" s="1"/>
  <c r="T173" i="6"/>
  <c r="S173" i="6" s="1"/>
  <c r="Z170" i="6" s="1"/>
  <c r="AA170" i="6" s="1"/>
  <c r="AC170" i="6" s="1"/>
  <c r="F2556" i="5"/>
  <c r="E2556" i="5" s="1"/>
  <c r="T156" i="11"/>
  <c r="S156" i="11" s="1"/>
  <c r="F2598" i="5"/>
  <c r="E2598" i="5" s="1"/>
  <c r="F2584" i="5"/>
  <c r="E2584" i="5" s="1"/>
  <c r="T367" i="9"/>
  <c r="S367" i="9" s="1"/>
  <c r="Z353" i="9" s="1"/>
  <c r="AA353" i="9" s="1"/>
  <c r="AC353" i="9" s="1"/>
  <c r="T291" i="6"/>
  <c r="S291" i="6" s="1"/>
  <c r="T231" i="6"/>
  <c r="S231" i="6" s="1"/>
  <c r="F2640" i="5"/>
  <c r="E2640" i="5" s="1"/>
  <c r="T321" i="6"/>
  <c r="S321" i="6" s="1"/>
  <c r="T261" i="6"/>
  <c r="S261" i="6" s="1"/>
  <c r="T201" i="6"/>
  <c r="S201" i="6" s="1"/>
  <c r="T186" i="11"/>
  <c r="S186" i="11" s="1"/>
  <c r="Z172" i="11" s="1"/>
  <c r="AA172" i="11" s="1"/>
  <c r="AC172" i="11" s="1"/>
  <c r="A247" i="11" s="1"/>
  <c r="F2570" i="5"/>
  <c r="E2570" i="5" s="1"/>
  <c r="F2612" i="5"/>
  <c r="E2612" i="5" s="1"/>
  <c r="T53" i="6"/>
  <c r="S53" i="6" s="1"/>
  <c r="Z52" i="6" s="1"/>
  <c r="AA52" i="6" s="1"/>
  <c r="AC52" i="6" s="1"/>
  <c r="T68" i="6"/>
  <c r="S68" i="6" s="1"/>
  <c r="Z67" i="6" s="1"/>
  <c r="AA67" i="6" s="1"/>
  <c r="AC67" i="6" s="1"/>
  <c r="T83" i="6"/>
  <c r="S83" i="6" s="1"/>
  <c r="Z82" i="6" s="1"/>
  <c r="AA82" i="6" s="1"/>
  <c r="AC82" i="6" s="1"/>
  <c r="T98" i="6"/>
  <c r="S98" i="6" s="1"/>
  <c r="Z95" i="6" s="1"/>
  <c r="AA95" i="6" s="1"/>
  <c r="AC95" i="6" s="1"/>
  <c r="T21" i="6"/>
  <c r="S21" i="6" s="1"/>
  <c r="F2626" i="5"/>
  <c r="E2626" i="5" s="1"/>
  <c r="T186" i="6"/>
  <c r="S186" i="6" s="1"/>
  <c r="Z141" i="11"/>
  <c r="AA141" i="11" s="1"/>
  <c r="AC141" i="11" s="1"/>
  <c r="A201" i="11" s="1"/>
  <c r="Z352" i="9"/>
  <c r="AA352" i="9" s="1"/>
  <c r="AC352" i="9" s="1"/>
  <c r="Z276" i="6"/>
  <c r="AA276" i="6" s="1"/>
  <c r="AC276" i="6" s="1"/>
  <c r="Z246" i="6"/>
  <c r="AA246" i="6" s="1"/>
  <c r="AC246" i="6" s="1"/>
  <c r="A319" i="5"/>
  <c r="D318" i="5"/>
  <c r="B318" i="5"/>
  <c r="C318" i="5"/>
  <c r="A396" i="5"/>
  <c r="D395" i="5"/>
  <c r="B395" i="5"/>
  <c r="C395" i="5"/>
  <c r="A648" i="5"/>
  <c r="D647" i="5"/>
  <c r="B647" i="5"/>
  <c r="C647" i="5"/>
  <c r="A1220" i="5"/>
  <c r="D1219" i="5"/>
  <c r="B1219" i="5"/>
  <c r="C1219" i="5"/>
  <c r="C458" i="5"/>
  <c r="D458" i="5"/>
  <c r="B458" i="5"/>
  <c r="A543" i="5"/>
  <c r="D542" i="5"/>
  <c r="B542" i="5"/>
  <c r="C542" i="5"/>
  <c r="D563" i="5"/>
  <c r="B563" i="5"/>
  <c r="C563" i="5"/>
  <c r="A1324" i="5"/>
  <c r="C1323" i="5"/>
  <c r="B1323" i="5"/>
  <c r="D1323" i="5"/>
  <c r="L292" i="6"/>
  <c r="N292" i="6"/>
  <c r="P292" i="6"/>
  <c r="R292" i="6"/>
  <c r="K293" i="6"/>
  <c r="M292" i="6"/>
  <c r="O292" i="6"/>
  <c r="Q292" i="6"/>
  <c r="L232" i="6"/>
  <c r="N232" i="6"/>
  <c r="P232" i="6"/>
  <c r="R232" i="6"/>
  <c r="K233" i="6"/>
  <c r="M232" i="6"/>
  <c r="O232" i="6"/>
  <c r="Q232" i="6"/>
  <c r="A725" i="5"/>
  <c r="D724" i="5"/>
  <c r="B724" i="5"/>
  <c r="C724" i="5"/>
  <c r="A1414" i="5"/>
  <c r="D1413" i="5"/>
  <c r="B1413" i="5"/>
  <c r="C1413" i="5"/>
  <c r="A291" i="5"/>
  <c r="D290" i="5"/>
  <c r="B290" i="5"/>
  <c r="C290" i="5"/>
  <c r="A844" i="5"/>
  <c r="D843" i="5"/>
  <c r="B843" i="5"/>
  <c r="C843" i="5"/>
  <c r="B2641" i="5"/>
  <c r="A2642" i="5"/>
  <c r="D2641" i="5"/>
  <c r="C2641" i="5"/>
  <c r="A1428" i="5"/>
  <c r="D1427" i="5"/>
  <c r="B1427" i="5"/>
  <c r="C1427" i="5"/>
  <c r="L322" i="6"/>
  <c r="N322" i="6"/>
  <c r="P322" i="6"/>
  <c r="R322" i="6"/>
  <c r="K323" i="6"/>
  <c r="M322" i="6"/>
  <c r="O322" i="6"/>
  <c r="Q322" i="6"/>
  <c r="L262" i="6"/>
  <c r="N262" i="6"/>
  <c r="P262" i="6"/>
  <c r="R262" i="6"/>
  <c r="K263" i="6"/>
  <c r="M262" i="6"/>
  <c r="O262" i="6"/>
  <c r="Q262" i="6"/>
  <c r="L202" i="6"/>
  <c r="N202" i="6"/>
  <c r="P202" i="6"/>
  <c r="R202" i="6"/>
  <c r="K203" i="6"/>
  <c r="M202" i="6"/>
  <c r="O202" i="6"/>
  <c r="Q202" i="6"/>
  <c r="K188" i="11"/>
  <c r="Q187" i="11"/>
  <c r="O187" i="11"/>
  <c r="M187" i="11"/>
  <c r="L187" i="11"/>
  <c r="R187" i="11"/>
  <c r="P187" i="11"/>
  <c r="N187" i="11"/>
  <c r="B2571" i="5"/>
  <c r="C2571" i="5"/>
  <c r="A2572" i="5"/>
  <c r="D2571" i="5"/>
  <c r="A529" i="5"/>
  <c r="D528" i="5"/>
  <c r="B528" i="5"/>
  <c r="C528" i="5"/>
  <c r="A410" i="5"/>
  <c r="D409" i="5"/>
  <c r="B409" i="5"/>
  <c r="C409" i="5"/>
  <c r="A606" i="5"/>
  <c r="D605" i="5"/>
  <c r="B605" i="5"/>
  <c r="C605" i="5"/>
  <c r="A858" i="5"/>
  <c r="D857" i="5"/>
  <c r="B857" i="5"/>
  <c r="C857" i="5"/>
  <c r="A1338" i="5"/>
  <c r="C1337" i="5"/>
  <c r="D1337" i="5"/>
  <c r="B1337" i="5"/>
  <c r="B2613" i="5"/>
  <c r="A2614" i="5"/>
  <c r="D2613" i="5"/>
  <c r="C2613" i="5"/>
  <c r="L38" i="6"/>
  <c r="N38" i="6"/>
  <c r="P38" i="6"/>
  <c r="R38" i="6"/>
  <c r="O38" i="6"/>
  <c r="M38" i="6"/>
  <c r="Q38" i="6"/>
  <c r="A1622" i="5"/>
  <c r="D1621" i="5"/>
  <c r="B1621" i="5"/>
  <c r="C1621" i="5"/>
  <c r="A1650" i="5"/>
  <c r="D1649" i="5"/>
  <c r="B1649" i="5"/>
  <c r="C1649" i="5"/>
  <c r="A1678" i="5"/>
  <c r="D1677" i="5"/>
  <c r="B1677" i="5"/>
  <c r="C1677" i="5"/>
  <c r="A1692" i="5"/>
  <c r="D1691" i="5"/>
  <c r="B1691" i="5"/>
  <c r="C1691" i="5"/>
  <c r="A1664" i="5"/>
  <c r="D1663" i="5"/>
  <c r="B1663" i="5"/>
  <c r="C1663" i="5"/>
  <c r="A1636" i="5"/>
  <c r="D1635" i="5"/>
  <c r="B1635" i="5"/>
  <c r="C1635" i="5"/>
  <c r="L127" i="11"/>
  <c r="K128" i="11"/>
  <c r="R127" i="11"/>
  <c r="P127" i="11"/>
  <c r="N127" i="11"/>
  <c r="Q127" i="11"/>
  <c r="O127" i="11"/>
  <c r="M127" i="11"/>
  <c r="A1518" i="5"/>
  <c r="C1517" i="5"/>
  <c r="B1517" i="5"/>
  <c r="D1517" i="5"/>
  <c r="B2557" i="5"/>
  <c r="C2557" i="5"/>
  <c r="A2558" i="5"/>
  <c r="D2557" i="5"/>
  <c r="A1276" i="5"/>
  <c r="D1275" i="5"/>
  <c r="B1275" i="5"/>
  <c r="C1275" i="5"/>
  <c r="A1262" i="5"/>
  <c r="D1261" i="5"/>
  <c r="B1261" i="5"/>
  <c r="C1261" i="5"/>
  <c r="L352" i="6"/>
  <c r="K353" i="6"/>
  <c r="M352" i="6"/>
  <c r="N352" i="6"/>
  <c r="P352" i="6"/>
  <c r="R352" i="6"/>
  <c r="O352" i="6"/>
  <c r="Q352" i="6"/>
  <c r="L157" i="11"/>
  <c r="K158" i="11"/>
  <c r="R157" i="11"/>
  <c r="P157" i="11"/>
  <c r="N157" i="11"/>
  <c r="O157" i="11"/>
  <c r="Q157" i="11"/>
  <c r="M157" i="11"/>
  <c r="B2599" i="5"/>
  <c r="A2600" i="5"/>
  <c r="D2599" i="5"/>
  <c r="C2599" i="5"/>
  <c r="M22" i="6"/>
  <c r="O22" i="6"/>
  <c r="Q22" i="6"/>
  <c r="L22" i="6"/>
  <c r="N22" i="6"/>
  <c r="P22" i="6"/>
  <c r="R22" i="6"/>
  <c r="K23" i="6"/>
  <c r="B2627" i="5"/>
  <c r="A2628" i="5"/>
  <c r="D2627" i="5"/>
  <c r="C2627" i="5"/>
  <c r="A1206" i="5"/>
  <c r="D1205" i="5"/>
  <c r="B1205" i="5"/>
  <c r="C1205" i="5"/>
  <c r="A333" i="5"/>
  <c r="D332" i="5"/>
  <c r="B332" i="5"/>
  <c r="C332" i="5"/>
  <c r="D353" i="5"/>
  <c r="B353" i="5"/>
  <c r="C353" i="5"/>
  <c r="A634" i="5"/>
  <c r="D633" i="5"/>
  <c r="B633" i="5"/>
  <c r="C633" i="5"/>
  <c r="A1484" i="5"/>
  <c r="D1483" i="5"/>
  <c r="B1483" i="5"/>
  <c r="C1483" i="5"/>
  <c r="A1470" i="5"/>
  <c r="D1469" i="5"/>
  <c r="B1469" i="5"/>
  <c r="C1469" i="5"/>
  <c r="A1456" i="5"/>
  <c r="D1455" i="5"/>
  <c r="B1455" i="5"/>
  <c r="C1455" i="5"/>
  <c r="A1442" i="5"/>
  <c r="D1441" i="5"/>
  <c r="B1441" i="5"/>
  <c r="C1441" i="5"/>
  <c r="B2585" i="5"/>
  <c r="A2586" i="5"/>
  <c r="D2585" i="5"/>
  <c r="C2585" i="5"/>
  <c r="A1352" i="5"/>
  <c r="C1351" i="5"/>
  <c r="B1351" i="5"/>
  <c r="D1351" i="5"/>
  <c r="A1366" i="5"/>
  <c r="C1365" i="5"/>
  <c r="D1365" i="5"/>
  <c r="B1365" i="5"/>
  <c r="A1380" i="5"/>
  <c r="C1379" i="5"/>
  <c r="B1379" i="5"/>
  <c r="D1379" i="5"/>
  <c r="A739" i="5"/>
  <c r="D738" i="5"/>
  <c r="B738" i="5"/>
  <c r="C738" i="5"/>
  <c r="A620" i="5"/>
  <c r="D619" i="5"/>
  <c r="B619" i="5"/>
  <c r="C619" i="5"/>
  <c r="A816" i="5"/>
  <c r="D815" i="5"/>
  <c r="B815" i="5"/>
  <c r="C815" i="5"/>
  <c r="A952" i="5"/>
  <c r="C951" i="5"/>
  <c r="D951" i="5"/>
  <c r="B951" i="5"/>
  <c r="D1295" i="5"/>
  <c r="B1295" i="5"/>
  <c r="A1296" i="5"/>
  <c r="C1295" i="5"/>
  <c r="A1504" i="5"/>
  <c r="D1503" i="5"/>
  <c r="B1503" i="5"/>
  <c r="C1503" i="5"/>
  <c r="A1712" i="5"/>
  <c r="D1711" i="5"/>
  <c r="B1711" i="5"/>
  <c r="C1711" i="5"/>
  <c r="A1740" i="5"/>
  <c r="C1739" i="5"/>
  <c r="B1739" i="5"/>
  <c r="D1739" i="5"/>
  <c r="A1768" i="5"/>
  <c r="C1767" i="5"/>
  <c r="B1767" i="5"/>
  <c r="D1767" i="5"/>
  <c r="A1796" i="5"/>
  <c r="C1795" i="5"/>
  <c r="D1795" i="5"/>
  <c r="B1795" i="5"/>
  <c r="A1782" i="5"/>
  <c r="C1781" i="5"/>
  <c r="D1781" i="5"/>
  <c r="B1781" i="5"/>
  <c r="A1754" i="5"/>
  <c r="C1753" i="5"/>
  <c r="D1753" i="5"/>
  <c r="B1753" i="5"/>
  <c r="A1726" i="5"/>
  <c r="C1725" i="5"/>
  <c r="D1725" i="5"/>
  <c r="B1725" i="5"/>
  <c r="A1920" i="5"/>
  <c r="D1919" i="5"/>
  <c r="B1919" i="5"/>
  <c r="C1919" i="5"/>
  <c r="A1948" i="5"/>
  <c r="C1947" i="5"/>
  <c r="D1947" i="5"/>
  <c r="B1947" i="5"/>
  <c r="A1976" i="5"/>
  <c r="C1975" i="5"/>
  <c r="D1975" i="5"/>
  <c r="B1975" i="5"/>
  <c r="A2004" i="5"/>
  <c r="A1990" i="5"/>
  <c r="C1989" i="5"/>
  <c r="D1989" i="5"/>
  <c r="B1989" i="5"/>
  <c r="A1962" i="5"/>
  <c r="C1961" i="5"/>
  <c r="D1961" i="5"/>
  <c r="B1961" i="5"/>
  <c r="A1934" i="5"/>
  <c r="C1933" i="5"/>
  <c r="D1933" i="5"/>
  <c r="B1933" i="5"/>
  <c r="A2128" i="5"/>
  <c r="D2127" i="5"/>
  <c r="B2127" i="5"/>
  <c r="C2127" i="5"/>
  <c r="A2156" i="5"/>
  <c r="C2155" i="5"/>
  <c r="D2155" i="5"/>
  <c r="B2155" i="5"/>
  <c r="A2184" i="5"/>
  <c r="A2170" i="5"/>
  <c r="C2169" i="5"/>
  <c r="D2169" i="5"/>
  <c r="B2169" i="5"/>
  <c r="A2142" i="5"/>
  <c r="C2141" i="5"/>
  <c r="D2141" i="5"/>
  <c r="B2141" i="5"/>
  <c r="A2336" i="5"/>
  <c r="D2335" i="5"/>
  <c r="B2335" i="5"/>
  <c r="C2335" i="5"/>
  <c r="A2364" i="5"/>
  <c r="A2350" i="5"/>
  <c r="C2349" i="5"/>
  <c r="D2349" i="5"/>
  <c r="B2349" i="5"/>
  <c r="A2454" i="5"/>
  <c r="A2440" i="5"/>
  <c r="D2439" i="5"/>
  <c r="B2439" i="5"/>
  <c r="C2439" i="5"/>
  <c r="A2246" i="5"/>
  <c r="D2245" i="5"/>
  <c r="B2245" i="5"/>
  <c r="C2245" i="5"/>
  <c r="A2274" i="5"/>
  <c r="A2260" i="5"/>
  <c r="D2259" i="5"/>
  <c r="B2259" i="5"/>
  <c r="C2259" i="5"/>
  <c r="A2232" i="5"/>
  <c r="D2231" i="5"/>
  <c r="B2231" i="5"/>
  <c r="C2231" i="5"/>
  <c r="A2038" i="5"/>
  <c r="D2037" i="5"/>
  <c r="B2037" i="5"/>
  <c r="C2037" i="5"/>
  <c r="A2066" i="5"/>
  <c r="D2065" i="5"/>
  <c r="B2065" i="5"/>
  <c r="C2065" i="5"/>
  <c r="A2094" i="5"/>
  <c r="A2080" i="5"/>
  <c r="D2079" i="5"/>
  <c r="B2079" i="5"/>
  <c r="C2079" i="5"/>
  <c r="A2052" i="5"/>
  <c r="D2051" i="5"/>
  <c r="B2051" i="5"/>
  <c r="C2051" i="5"/>
  <c r="A2024" i="5"/>
  <c r="D2023" i="5"/>
  <c r="B2023" i="5"/>
  <c r="C2023" i="5"/>
  <c r="A1830" i="5"/>
  <c r="D1829" i="5"/>
  <c r="B1829" i="5"/>
  <c r="C1829" i="5"/>
  <c r="A1858" i="5"/>
  <c r="D1857" i="5"/>
  <c r="B1857" i="5"/>
  <c r="C1857" i="5"/>
  <c r="A1886" i="5"/>
  <c r="D1885" i="5"/>
  <c r="B1885" i="5"/>
  <c r="C1885" i="5"/>
  <c r="A1900" i="5"/>
  <c r="D1899" i="5"/>
  <c r="B1899" i="5"/>
  <c r="C1899" i="5"/>
  <c r="A1872" i="5"/>
  <c r="D1871" i="5"/>
  <c r="B1871" i="5"/>
  <c r="C1871" i="5"/>
  <c r="A1844" i="5"/>
  <c r="D1843" i="5"/>
  <c r="B1843" i="5"/>
  <c r="C1843" i="5"/>
  <c r="A1816" i="5"/>
  <c r="D1815" i="5"/>
  <c r="B1815" i="5"/>
  <c r="C1815" i="5"/>
  <c r="A1608" i="5"/>
  <c r="D1607" i="5"/>
  <c r="B1607" i="5"/>
  <c r="C1607" i="5"/>
  <c r="A1400" i="5"/>
  <c r="D1399" i="5"/>
  <c r="B1399" i="5"/>
  <c r="C1399" i="5"/>
  <c r="R368" i="9"/>
  <c r="P368" i="9"/>
  <c r="N368" i="9"/>
  <c r="L368" i="9"/>
  <c r="Q368" i="9"/>
  <c r="O368" i="9"/>
  <c r="M368" i="9"/>
  <c r="A277" i="5"/>
  <c r="D276" i="5"/>
  <c r="B276" i="5"/>
  <c r="C276" i="5"/>
  <c r="A487" i="5"/>
  <c r="D486" i="5"/>
  <c r="B486" i="5"/>
  <c r="C486" i="5"/>
  <c r="A697" i="5"/>
  <c r="D696" i="5"/>
  <c r="B696" i="5"/>
  <c r="C696" i="5"/>
  <c r="A382" i="5"/>
  <c r="D381" i="5"/>
  <c r="B381" i="5"/>
  <c r="C381" i="5"/>
  <c r="A592" i="5"/>
  <c r="D591" i="5"/>
  <c r="B591" i="5"/>
  <c r="C591" i="5"/>
  <c r="A802" i="5"/>
  <c r="D801" i="5"/>
  <c r="B801" i="5"/>
  <c r="C801" i="5"/>
  <c r="A966" i="5"/>
  <c r="C965" i="5"/>
  <c r="D965" i="5"/>
  <c r="B965" i="5"/>
  <c r="A1234" i="5"/>
  <c r="D1233" i="5"/>
  <c r="B1233" i="5"/>
  <c r="C1233" i="5"/>
  <c r="A424" i="5"/>
  <c r="D423" i="5"/>
  <c r="B423" i="5"/>
  <c r="C423" i="5"/>
  <c r="A830" i="5"/>
  <c r="D829" i="5"/>
  <c r="B829" i="5"/>
  <c r="C829" i="5"/>
  <c r="A1310" i="5"/>
  <c r="C1309" i="5"/>
  <c r="D1309" i="5"/>
  <c r="B1309" i="5"/>
  <c r="A305" i="5"/>
  <c r="D304" i="5"/>
  <c r="B304" i="5"/>
  <c r="C304" i="5"/>
  <c r="A501" i="5"/>
  <c r="D500" i="5"/>
  <c r="B500" i="5"/>
  <c r="C500" i="5"/>
  <c r="C668" i="5"/>
  <c r="D668" i="5"/>
  <c r="B668" i="5"/>
  <c r="A753" i="5"/>
  <c r="D752" i="5"/>
  <c r="B752" i="5"/>
  <c r="C752" i="5"/>
  <c r="D773" i="5"/>
  <c r="B773" i="5"/>
  <c r="C773" i="5"/>
  <c r="A1532" i="5"/>
  <c r="C1531" i="5"/>
  <c r="D1531" i="5"/>
  <c r="B1531" i="5"/>
  <c r="A1560" i="5"/>
  <c r="C1559" i="5"/>
  <c r="D1559" i="5"/>
  <c r="B1559" i="5"/>
  <c r="A1588" i="5"/>
  <c r="C1587" i="5"/>
  <c r="D1587" i="5"/>
  <c r="B1587" i="5"/>
  <c r="A1574" i="5"/>
  <c r="C1573" i="5"/>
  <c r="B1573" i="5"/>
  <c r="D1573" i="5"/>
  <c r="A1546" i="5"/>
  <c r="C1545" i="5"/>
  <c r="B1545" i="5"/>
  <c r="D1545" i="5"/>
  <c r="A1248" i="5"/>
  <c r="D1247" i="5"/>
  <c r="B1247" i="5"/>
  <c r="C1247" i="5"/>
  <c r="A515" i="5"/>
  <c r="D514" i="5"/>
  <c r="B514" i="5"/>
  <c r="C514" i="5"/>
  <c r="A711" i="5"/>
  <c r="D710" i="5"/>
  <c r="B710" i="5"/>
  <c r="C710" i="5"/>
  <c r="C878" i="5"/>
  <c r="D878" i="5"/>
  <c r="B878" i="5"/>
  <c r="A438" i="5"/>
  <c r="D437" i="5"/>
  <c r="B437" i="5"/>
  <c r="C437" i="5"/>
  <c r="D1193" i="5"/>
  <c r="B1193" i="5"/>
  <c r="C1193" i="5"/>
  <c r="K188" i="6"/>
  <c r="N187" i="6"/>
  <c r="P187" i="6"/>
  <c r="R187" i="6"/>
  <c r="L187" i="6"/>
  <c r="M187" i="6"/>
  <c r="O187" i="6"/>
  <c r="Q187" i="6"/>
  <c r="J2613" i="5"/>
  <c r="I2613" i="5"/>
  <c r="H2599" i="5"/>
  <c r="V292" i="6"/>
  <c r="J2641" i="5"/>
  <c r="I2557" i="5"/>
  <c r="V232" i="6"/>
  <c r="V352" i="6"/>
  <c r="V157" i="11"/>
  <c r="H2585" i="5"/>
  <c r="V187" i="6"/>
  <c r="V187" i="11"/>
  <c r="V262" i="6"/>
  <c r="H2557" i="5"/>
  <c r="J2599" i="5"/>
  <c r="V22" i="6"/>
  <c r="V202" i="6"/>
  <c r="I2599" i="5"/>
  <c r="I2641" i="5"/>
  <c r="J2571" i="5"/>
  <c r="V38" i="6"/>
  <c r="V127" i="11"/>
  <c r="V322" i="6"/>
  <c r="I2585" i="5"/>
  <c r="V368" i="9"/>
  <c r="H2571" i="5"/>
  <c r="J2557" i="5"/>
  <c r="H2627" i="5"/>
  <c r="J2585" i="5"/>
  <c r="H2641" i="5"/>
  <c r="J2627" i="5"/>
  <c r="I2627" i="5"/>
  <c r="H2613" i="5"/>
  <c r="I2571" i="5"/>
  <c r="Z125" i="6" l="1"/>
  <c r="AA125" i="6" s="1"/>
  <c r="AC125" i="6" s="1"/>
  <c r="Z44" i="6"/>
  <c r="AA44" i="6" s="1"/>
  <c r="AC44" i="6" s="1"/>
  <c r="Z151" i="6"/>
  <c r="AA151" i="6" s="1"/>
  <c r="AC151" i="6" s="1"/>
  <c r="Z46" i="6"/>
  <c r="AA46" i="6" s="1"/>
  <c r="AC46" i="6" s="1"/>
  <c r="Z149" i="6"/>
  <c r="AA149" i="6" s="1"/>
  <c r="AC149" i="6" s="1"/>
  <c r="Z50" i="6"/>
  <c r="AA50" i="6" s="1"/>
  <c r="AC50" i="6" s="1"/>
  <c r="Z77" i="6"/>
  <c r="AA77" i="6" s="1"/>
  <c r="AC77" i="6" s="1"/>
  <c r="Z72" i="6"/>
  <c r="AA72" i="6" s="1"/>
  <c r="AC72" i="6" s="1"/>
  <c r="A36" i="6" s="1"/>
  <c r="Z121" i="6"/>
  <c r="AA121" i="6" s="1"/>
  <c r="AC121" i="6" s="1"/>
  <c r="Z157" i="6"/>
  <c r="AA157" i="6" s="1"/>
  <c r="AC157" i="6" s="1"/>
  <c r="Z123" i="6"/>
  <c r="AA123" i="6" s="1"/>
  <c r="AC123" i="6" s="1"/>
  <c r="Z127" i="6"/>
  <c r="AA127" i="6" s="1"/>
  <c r="AC127" i="6" s="1"/>
  <c r="Z154" i="6"/>
  <c r="AA154" i="6" s="1"/>
  <c r="AC154" i="6" s="1"/>
  <c r="Z146" i="6"/>
  <c r="AA146" i="6" s="1"/>
  <c r="AC146" i="6" s="1"/>
  <c r="A74" i="6" s="1"/>
  <c r="Z48" i="6"/>
  <c r="AA48" i="6" s="1"/>
  <c r="AC48" i="6" s="1"/>
  <c r="Z145" i="6"/>
  <c r="AA145" i="6" s="1"/>
  <c r="AC145" i="6" s="1"/>
  <c r="A73" i="6" s="1"/>
  <c r="Z79" i="6"/>
  <c r="AA79" i="6" s="1"/>
  <c r="AC79" i="6" s="1"/>
  <c r="Z80" i="6"/>
  <c r="AA80" i="6" s="1"/>
  <c r="AC80" i="6" s="1"/>
  <c r="Z144" i="6"/>
  <c r="AA144" i="6" s="1"/>
  <c r="AC144" i="6" s="1"/>
  <c r="A72" i="6" s="1"/>
  <c r="Z97" i="6"/>
  <c r="AA97" i="6" s="1"/>
  <c r="AC97" i="6" s="1"/>
  <c r="Z168" i="6"/>
  <c r="AA168" i="6" s="1"/>
  <c r="AC168" i="6" s="1"/>
  <c r="Z109" i="6"/>
  <c r="AA109" i="6" s="1"/>
  <c r="AC109" i="6" s="1"/>
  <c r="Z99" i="6"/>
  <c r="AA99" i="6" s="1"/>
  <c r="AC99" i="6" s="1"/>
  <c r="A54" i="6" s="1"/>
  <c r="Z112" i="6"/>
  <c r="AA112" i="6" s="1"/>
  <c r="AC112" i="6" s="1"/>
  <c r="Z87" i="6"/>
  <c r="AA87" i="6" s="1"/>
  <c r="AC87" i="6" s="1"/>
  <c r="A42" i="6" s="1"/>
  <c r="Z131" i="6"/>
  <c r="AA131" i="6" s="1"/>
  <c r="AC131" i="6" s="1"/>
  <c r="A68" i="6" s="1"/>
  <c r="Z135" i="6"/>
  <c r="AA135" i="6" s="1"/>
  <c r="AC135" i="6" s="1"/>
  <c r="Z108" i="6"/>
  <c r="AA108" i="6" s="1"/>
  <c r="AC108" i="6" s="1"/>
  <c r="Z106" i="6"/>
  <c r="AA106" i="6" s="1"/>
  <c r="AC106" i="6" s="1"/>
  <c r="Z65" i="6"/>
  <c r="AA65" i="6" s="1"/>
  <c r="AC65" i="6" s="1"/>
  <c r="Z130" i="6"/>
  <c r="AA130" i="6" s="1"/>
  <c r="AC130" i="6" s="1"/>
  <c r="A67" i="6" s="1"/>
  <c r="Z132" i="6"/>
  <c r="AA132" i="6" s="1"/>
  <c r="AC132" i="6" s="1"/>
  <c r="A69" i="6" s="1"/>
  <c r="Z136" i="6"/>
  <c r="AA136" i="6" s="1"/>
  <c r="AC136" i="6" s="1"/>
  <c r="Z96" i="6"/>
  <c r="AA96" i="6" s="1"/>
  <c r="AC96" i="6" s="1"/>
  <c r="Z85" i="6"/>
  <c r="AA85" i="6" s="1"/>
  <c r="AC85" i="6" s="1"/>
  <c r="A40" i="6" s="1"/>
  <c r="Z86" i="6"/>
  <c r="AA86" i="6" s="1"/>
  <c r="AC86" i="6" s="1"/>
  <c r="A41" i="6" s="1"/>
  <c r="Z172" i="6"/>
  <c r="AA172" i="6" s="1"/>
  <c r="AC172" i="6" s="1"/>
  <c r="Z92" i="6"/>
  <c r="AA92" i="6" s="1"/>
  <c r="AC92" i="6" s="1"/>
  <c r="Z84" i="6"/>
  <c r="AA84" i="6" s="1"/>
  <c r="AC84" i="6" s="1"/>
  <c r="A39" i="6" s="1"/>
  <c r="Z164" i="6"/>
  <c r="AA164" i="6" s="1"/>
  <c r="AC164" i="6" s="1"/>
  <c r="Z166" i="6"/>
  <c r="AA166" i="6" s="1"/>
  <c r="AC166" i="6" s="1"/>
  <c r="Z102" i="6"/>
  <c r="AA102" i="6" s="1"/>
  <c r="AC102" i="6" s="1"/>
  <c r="A57" i="6" s="1"/>
  <c r="Z110" i="6"/>
  <c r="AA110" i="6" s="1"/>
  <c r="AC110" i="6" s="1"/>
  <c r="Z101" i="6"/>
  <c r="AA101" i="6" s="1"/>
  <c r="AC101" i="6" s="1"/>
  <c r="A56" i="6" s="1"/>
  <c r="Z59" i="6"/>
  <c r="AA59" i="6" s="1"/>
  <c r="AC59" i="6" s="1"/>
  <c r="Z141" i="6"/>
  <c r="AA141" i="6" s="1"/>
  <c r="AC141" i="6" s="1"/>
  <c r="Z129" i="6"/>
  <c r="AA129" i="6" s="1"/>
  <c r="AC129" i="6" s="1"/>
  <c r="A66" i="6" s="1"/>
  <c r="Z88" i="6"/>
  <c r="AA88" i="6" s="1"/>
  <c r="AC88" i="6" s="1"/>
  <c r="A43" i="6" s="1"/>
  <c r="Z137" i="6"/>
  <c r="AA137" i="6" s="1"/>
  <c r="AC137" i="6" s="1"/>
  <c r="Z140" i="6"/>
  <c r="AA140" i="6" s="1"/>
  <c r="AC140" i="6" s="1"/>
  <c r="Z133" i="6"/>
  <c r="AA133" i="6" s="1"/>
  <c r="AC133" i="6" s="1"/>
  <c r="A70" i="6" s="1"/>
  <c r="Z91" i="6"/>
  <c r="AA91" i="6" s="1"/>
  <c r="AC91" i="6" s="1"/>
  <c r="Z89" i="6"/>
  <c r="AA89" i="6" s="1"/>
  <c r="AC89" i="6" s="1"/>
  <c r="Z93" i="6"/>
  <c r="AA93" i="6" s="1"/>
  <c r="AC93" i="6" s="1"/>
  <c r="F2585" i="5"/>
  <c r="E2585" i="5" s="1"/>
  <c r="T38" i="6"/>
  <c r="S38" i="6" s="1"/>
  <c r="Z36" i="6" s="1"/>
  <c r="AA36" i="6" s="1"/>
  <c r="AC36" i="6" s="1"/>
  <c r="F2613" i="5"/>
  <c r="E2613" i="5" s="1"/>
  <c r="F2571" i="5"/>
  <c r="E2571" i="5" s="1"/>
  <c r="T292" i="6"/>
  <c r="S292" i="6" s="1"/>
  <c r="Z278" i="6" s="1"/>
  <c r="AA278" i="6" s="1"/>
  <c r="AC278" i="6" s="1"/>
  <c r="T187" i="6"/>
  <c r="S187" i="6" s="1"/>
  <c r="Z173" i="6" s="1"/>
  <c r="AA173" i="6" s="1"/>
  <c r="AC173" i="6" s="1"/>
  <c r="T368" i="9"/>
  <c r="S368" i="9" s="1"/>
  <c r="Z367" i="9" s="1"/>
  <c r="AA367" i="9" s="1"/>
  <c r="AC367" i="9" s="1"/>
  <c r="F2627" i="5"/>
  <c r="E2627" i="5" s="1"/>
  <c r="F2599" i="5"/>
  <c r="E2599" i="5" s="1"/>
  <c r="T157" i="11"/>
  <c r="S157" i="11" s="1"/>
  <c r="Z143" i="11" s="1"/>
  <c r="AA143" i="11" s="1"/>
  <c r="AC143" i="11" s="1"/>
  <c r="A203" i="11" s="1"/>
  <c r="T352" i="6"/>
  <c r="S352" i="6" s="1"/>
  <c r="Z338" i="6" s="1"/>
  <c r="AA338" i="6" s="1"/>
  <c r="AC338" i="6" s="1"/>
  <c r="F2557" i="5"/>
  <c r="E2557" i="5" s="1"/>
  <c r="T127" i="11"/>
  <c r="S127" i="11" s="1"/>
  <c r="Z113" i="11" s="1"/>
  <c r="AA113" i="11" s="1"/>
  <c r="AC113" i="11" s="1"/>
  <c r="A158" i="11" s="1"/>
  <c r="T22" i="6"/>
  <c r="S22" i="6" s="1"/>
  <c r="T187" i="11"/>
  <c r="S187" i="11" s="1"/>
  <c r="T202" i="6"/>
  <c r="S202" i="6" s="1"/>
  <c r="T262" i="6"/>
  <c r="S262" i="6" s="1"/>
  <c r="T322" i="6"/>
  <c r="S322" i="6" s="1"/>
  <c r="F2641" i="5"/>
  <c r="E2641" i="5" s="1"/>
  <c r="T232" i="6"/>
  <c r="S232" i="6" s="1"/>
  <c r="Z148" i="6"/>
  <c r="AA148" i="6" s="1"/>
  <c r="AC148" i="6" s="1"/>
  <c r="A76" i="6" s="1"/>
  <c r="Z153" i="6"/>
  <c r="AA153" i="6" s="1"/>
  <c r="AC153" i="6" s="1"/>
  <c r="Z152" i="6"/>
  <c r="AA152" i="6" s="1"/>
  <c r="AC152" i="6" s="1"/>
  <c r="Z73" i="6"/>
  <c r="AA73" i="6" s="1"/>
  <c r="AC73" i="6" s="1"/>
  <c r="A37" i="6" s="1"/>
  <c r="Z76" i="6"/>
  <c r="AA76" i="6" s="1"/>
  <c r="AC76" i="6" s="1"/>
  <c r="Z74" i="6"/>
  <c r="AA74" i="6" s="1"/>
  <c r="AC74" i="6" s="1"/>
  <c r="Z70" i="6"/>
  <c r="AA70" i="6" s="1"/>
  <c r="AC70" i="6" s="1"/>
  <c r="A34" i="6" s="1"/>
  <c r="Z217" i="6"/>
  <c r="AA217" i="6" s="1"/>
  <c r="AC217" i="6" s="1"/>
  <c r="Z98" i="6"/>
  <c r="AA98" i="6" s="1"/>
  <c r="AC98" i="6" s="1"/>
  <c r="Z94" i="6"/>
  <c r="AA94" i="6" s="1"/>
  <c r="AC94" i="6" s="1"/>
  <c r="Z90" i="6"/>
  <c r="AA90" i="6" s="1"/>
  <c r="AC90" i="6" s="1"/>
  <c r="Z68" i="6"/>
  <c r="AA68" i="6" s="1"/>
  <c r="AC68" i="6" s="1"/>
  <c r="Z66" i="6"/>
  <c r="AA66" i="6" s="1"/>
  <c r="AC66" i="6" s="1"/>
  <c r="Z56" i="6"/>
  <c r="AA56" i="6" s="1"/>
  <c r="AC56" i="6" s="1"/>
  <c r="A29" i="6" s="1"/>
  <c r="Z54" i="6"/>
  <c r="AA54" i="6" s="1"/>
  <c r="AC54" i="6" s="1"/>
  <c r="A27" i="6" s="1"/>
  <c r="Z60" i="6"/>
  <c r="AA60" i="6" s="1"/>
  <c r="AC60" i="6" s="1"/>
  <c r="Z55" i="6"/>
  <c r="AA55" i="6" s="1"/>
  <c r="AC55" i="6" s="1"/>
  <c r="A28" i="6" s="1"/>
  <c r="Z63" i="6"/>
  <c r="AA63" i="6" s="1"/>
  <c r="AC63" i="6" s="1"/>
  <c r="Z64" i="6"/>
  <c r="AA64" i="6" s="1"/>
  <c r="AC64" i="6" s="1"/>
  <c r="Z62" i="6"/>
  <c r="AA62" i="6" s="1"/>
  <c r="AC62" i="6" s="1"/>
  <c r="Z61" i="6"/>
  <c r="AA61" i="6" s="1"/>
  <c r="AC61" i="6" s="1"/>
  <c r="Z57" i="6"/>
  <c r="AA57" i="6" s="1"/>
  <c r="AC57" i="6" s="1"/>
  <c r="A30" i="6" s="1"/>
  <c r="Z58" i="6"/>
  <c r="AA58" i="6" s="1"/>
  <c r="AC58" i="6" s="1"/>
  <c r="A31" i="6" s="1"/>
  <c r="Z247" i="6"/>
  <c r="AA247" i="6" s="1"/>
  <c r="AC247" i="6" s="1"/>
  <c r="Z277" i="6"/>
  <c r="AA277" i="6" s="1"/>
  <c r="AC277" i="6" s="1"/>
  <c r="Z142" i="11"/>
  <c r="AA142" i="11" s="1"/>
  <c r="AC142" i="11" s="1"/>
  <c r="A202" i="11" s="1"/>
  <c r="Z171" i="6"/>
  <c r="AA171" i="6" s="1"/>
  <c r="AC171" i="6" s="1"/>
  <c r="Z159" i="6"/>
  <c r="AA159" i="6" s="1"/>
  <c r="AC159" i="6" s="1"/>
  <c r="A78" i="6" s="1"/>
  <c r="Z163" i="6"/>
  <c r="AA163" i="6" s="1"/>
  <c r="AC163" i="6" s="1"/>
  <c r="A82" i="6" s="1"/>
  <c r="Z161" i="6"/>
  <c r="AA161" i="6" s="1"/>
  <c r="AC161" i="6" s="1"/>
  <c r="A80" i="6" s="1"/>
  <c r="Z160" i="6"/>
  <c r="AA160" i="6" s="1"/>
  <c r="AC160" i="6" s="1"/>
  <c r="A79" i="6" s="1"/>
  <c r="Z169" i="6"/>
  <c r="AA169" i="6" s="1"/>
  <c r="AC169" i="6" s="1"/>
  <c r="Z167" i="6"/>
  <c r="AA167" i="6" s="1"/>
  <c r="AC167" i="6" s="1"/>
  <c r="Z165" i="6"/>
  <c r="AA165" i="6" s="1"/>
  <c r="AC165" i="6" s="1"/>
  <c r="Z162" i="6"/>
  <c r="AA162" i="6" s="1"/>
  <c r="AC162" i="6" s="1"/>
  <c r="A81" i="6" s="1"/>
  <c r="Z337" i="6"/>
  <c r="AA337" i="6" s="1"/>
  <c r="AC337" i="6" s="1"/>
  <c r="Z143" i="6"/>
  <c r="AA143" i="6" s="1"/>
  <c r="AC143" i="6" s="1"/>
  <c r="Z139" i="6"/>
  <c r="AA139" i="6" s="1"/>
  <c r="AC139" i="6" s="1"/>
  <c r="Z134" i="6"/>
  <c r="AA134" i="6" s="1"/>
  <c r="AC134" i="6" s="1"/>
  <c r="Z138" i="6"/>
  <c r="AA138" i="6" s="1"/>
  <c r="AC138" i="6" s="1"/>
  <c r="Z113" i="6"/>
  <c r="AA113" i="6" s="1"/>
  <c r="AC113" i="6" s="1"/>
  <c r="Z107" i="6"/>
  <c r="AA107" i="6" s="1"/>
  <c r="AC107" i="6" s="1"/>
  <c r="Z105" i="6"/>
  <c r="AA105" i="6" s="1"/>
  <c r="AC105" i="6" s="1"/>
  <c r="Z111" i="6"/>
  <c r="AA111" i="6" s="1"/>
  <c r="AC111" i="6" s="1"/>
  <c r="Z100" i="6"/>
  <c r="AA100" i="6" s="1"/>
  <c r="AC100" i="6" s="1"/>
  <c r="A55" i="6" s="1"/>
  <c r="Z103" i="6"/>
  <c r="AA103" i="6" s="1"/>
  <c r="AC103" i="6" s="1"/>
  <c r="A58" i="6" s="1"/>
  <c r="Z83" i="6"/>
  <c r="AA83" i="6" s="1"/>
  <c r="AC83" i="6" s="1"/>
  <c r="Z75" i="6"/>
  <c r="AA75" i="6" s="1"/>
  <c r="AC75" i="6" s="1"/>
  <c r="Z71" i="6"/>
  <c r="AA71" i="6" s="1"/>
  <c r="AC71" i="6" s="1"/>
  <c r="A35" i="6" s="1"/>
  <c r="Z81" i="6"/>
  <c r="AA81" i="6" s="1"/>
  <c r="AC81" i="6" s="1"/>
  <c r="Z78" i="6"/>
  <c r="AA78" i="6" s="1"/>
  <c r="AC78" i="6" s="1"/>
  <c r="Z69" i="6"/>
  <c r="AA69" i="6" s="1"/>
  <c r="AC69" i="6" s="1"/>
  <c r="A33" i="6" s="1"/>
  <c r="Z53" i="6"/>
  <c r="AA53" i="6" s="1"/>
  <c r="AC53" i="6" s="1"/>
  <c r="Z51" i="6"/>
  <c r="AA51" i="6" s="1"/>
  <c r="AC51" i="6" s="1"/>
  <c r="Z43" i="6"/>
  <c r="AA43" i="6" s="1"/>
  <c r="AC43" i="6" s="1"/>
  <c r="A25" i="6" s="1"/>
  <c r="Z42" i="6"/>
  <c r="AA42" i="6" s="1"/>
  <c r="AC42" i="6" s="1"/>
  <c r="A24" i="6" s="1"/>
  <c r="Z39" i="6"/>
  <c r="AA39" i="6" s="1"/>
  <c r="AC39" i="6" s="1"/>
  <c r="A21" i="6" s="1"/>
  <c r="Z40" i="6"/>
  <c r="AA40" i="6" s="1"/>
  <c r="AC40" i="6" s="1"/>
  <c r="A22" i="6" s="1"/>
  <c r="Z45" i="6"/>
  <c r="AA45" i="6" s="1"/>
  <c r="AC45" i="6" s="1"/>
  <c r="Z41" i="6"/>
  <c r="AA41" i="6" s="1"/>
  <c r="AC41" i="6" s="1"/>
  <c r="A23" i="6" s="1"/>
  <c r="Z49" i="6"/>
  <c r="AA49" i="6" s="1"/>
  <c r="AC49" i="6" s="1"/>
  <c r="Z47" i="6"/>
  <c r="AA47" i="6" s="1"/>
  <c r="AC47" i="6" s="1"/>
  <c r="Z307" i="6"/>
  <c r="AA307" i="6" s="1"/>
  <c r="AC307" i="6" s="1"/>
  <c r="Z359" i="9"/>
  <c r="AA359" i="9" s="1"/>
  <c r="AC359" i="9" s="1"/>
  <c r="A353" i="9" s="1"/>
  <c r="Z158" i="6"/>
  <c r="AA158" i="6" s="1"/>
  <c r="AC158" i="6" s="1"/>
  <c r="Z156" i="6"/>
  <c r="AA156" i="6" s="1"/>
  <c r="AC156" i="6" s="1"/>
  <c r="Z147" i="6"/>
  <c r="AA147" i="6" s="1"/>
  <c r="AC147" i="6" s="1"/>
  <c r="A75" i="6" s="1"/>
  <c r="Z150" i="6"/>
  <c r="AA150" i="6" s="1"/>
  <c r="AC150" i="6" s="1"/>
  <c r="Z112" i="11"/>
  <c r="AA112" i="11" s="1"/>
  <c r="AC112" i="11" s="1"/>
  <c r="A157" i="11" s="1"/>
  <c r="Z128" i="6"/>
  <c r="AA128" i="6" s="1"/>
  <c r="AC128" i="6" s="1"/>
  <c r="Z122" i="6"/>
  <c r="AA122" i="6" s="1"/>
  <c r="AC122" i="6" s="1"/>
  <c r="Z120" i="6"/>
  <c r="AA120" i="6" s="1"/>
  <c r="AC120" i="6" s="1"/>
  <c r="Z124" i="6"/>
  <c r="AA124" i="6" s="1"/>
  <c r="AC124" i="6" s="1"/>
  <c r="Z117" i="6"/>
  <c r="AA117" i="6" s="1"/>
  <c r="AC117" i="6" s="1"/>
  <c r="A63" i="6" s="1"/>
  <c r="Z126" i="6"/>
  <c r="AA126" i="6" s="1"/>
  <c r="AC126" i="6" s="1"/>
  <c r="Z116" i="6"/>
  <c r="AA116" i="6" s="1"/>
  <c r="AC116" i="6" s="1"/>
  <c r="A62" i="6" s="1"/>
  <c r="Z114" i="6"/>
  <c r="AA114" i="6" s="1"/>
  <c r="AC114" i="6" s="1"/>
  <c r="A60" i="6" s="1"/>
  <c r="Z115" i="6"/>
  <c r="AA115" i="6" s="1"/>
  <c r="AC115" i="6" s="1"/>
  <c r="A61" i="6" s="1"/>
  <c r="Z118" i="6"/>
  <c r="AA118" i="6" s="1"/>
  <c r="AC118" i="6" s="1"/>
  <c r="A64" i="6" s="1"/>
  <c r="L188" i="6"/>
  <c r="N188" i="6"/>
  <c r="P188" i="6"/>
  <c r="R188" i="6"/>
  <c r="M188" i="6"/>
  <c r="O188" i="6"/>
  <c r="Q188" i="6"/>
  <c r="A439" i="5"/>
  <c r="C438" i="5"/>
  <c r="D438" i="5"/>
  <c r="B438" i="5"/>
  <c r="A712" i="5"/>
  <c r="C711" i="5"/>
  <c r="D711" i="5"/>
  <c r="B711" i="5"/>
  <c r="A516" i="5"/>
  <c r="C515" i="5"/>
  <c r="D515" i="5"/>
  <c r="B515" i="5"/>
  <c r="A1249" i="5"/>
  <c r="C1248" i="5"/>
  <c r="B1248" i="5"/>
  <c r="D1248" i="5"/>
  <c r="A1547" i="5"/>
  <c r="D1546" i="5"/>
  <c r="B1546" i="5"/>
  <c r="C1546" i="5"/>
  <c r="A1575" i="5"/>
  <c r="D1574" i="5"/>
  <c r="B1574" i="5"/>
  <c r="C1574" i="5"/>
  <c r="A1589" i="5"/>
  <c r="D1588" i="5"/>
  <c r="B1588" i="5"/>
  <c r="C1588" i="5"/>
  <c r="A1561" i="5"/>
  <c r="D1560" i="5"/>
  <c r="B1560" i="5"/>
  <c r="C1560" i="5"/>
  <c r="A1533" i="5"/>
  <c r="D1532" i="5"/>
  <c r="B1532" i="5"/>
  <c r="C1532" i="5"/>
  <c r="A754" i="5"/>
  <c r="C753" i="5"/>
  <c r="D753" i="5"/>
  <c r="B753" i="5"/>
  <c r="A502" i="5"/>
  <c r="C501" i="5"/>
  <c r="D501" i="5"/>
  <c r="B501" i="5"/>
  <c r="A306" i="5"/>
  <c r="C305" i="5"/>
  <c r="D305" i="5"/>
  <c r="B305" i="5"/>
  <c r="A1311" i="5"/>
  <c r="D1310" i="5"/>
  <c r="B1310" i="5"/>
  <c r="C1310" i="5"/>
  <c r="A831" i="5"/>
  <c r="C830" i="5"/>
  <c r="D830" i="5"/>
  <c r="B830" i="5"/>
  <c r="A425" i="5"/>
  <c r="C424" i="5"/>
  <c r="D424" i="5"/>
  <c r="B424" i="5"/>
  <c r="A1235" i="5"/>
  <c r="C1234" i="5"/>
  <c r="D1234" i="5"/>
  <c r="B1234" i="5"/>
  <c r="A967" i="5"/>
  <c r="D966" i="5"/>
  <c r="B966" i="5"/>
  <c r="C966" i="5"/>
  <c r="A803" i="5"/>
  <c r="C802" i="5"/>
  <c r="D802" i="5"/>
  <c r="B802" i="5"/>
  <c r="A593" i="5"/>
  <c r="C592" i="5"/>
  <c r="D592" i="5"/>
  <c r="B592" i="5"/>
  <c r="A383" i="5"/>
  <c r="C382" i="5"/>
  <c r="D382" i="5"/>
  <c r="B382" i="5"/>
  <c r="A698" i="5"/>
  <c r="C697" i="5"/>
  <c r="D697" i="5"/>
  <c r="B697" i="5"/>
  <c r="A488" i="5"/>
  <c r="C487" i="5"/>
  <c r="D487" i="5"/>
  <c r="B487" i="5"/>
  <c r="A278" i="5"/>
  <c r="C277" i="5"/>
  <c r="D277" i="5"/>
  <c r="B277" i="5"/>
  <c r="C1400" i="5"/>
  <c r="A1401" i="5"/>
  <c r="D1400" i="5"/>
  <c r="B1400" i="5"/>
  <c r="A1609" i="5"/>
  <c r="C1608" i="5"/>
  <c r="D1608" i="5"/>
  <c r="B1608" i="5"/>
  <c r="A1817" i="5"/>
  <c r="C1816" i="5"/>
  <c r="D1816" i="5"/>
  <c r="B1816" i="5"/>
  <c r="A1845" i="5"/>
  <c r="C1844" i="5"/>
  <c r="D1844" i="5"/>
  <c r="B1844" i="5"/>
  <c r="A1873" i="5"/>
  <c r="C1872" i="5"/>
  <c r="D1872" i="5"/>
  <c r="B1872" i="5"/>
  <c r="A1901" i="5"/>
  <c r="C1900" i="5"/>
  <c r="D1900" i="5"/>
  <c r="B1900" i="5"/>
  <c r="A1887" i="5"/>
  <c r="C1886" i="5"/>
  <c r="D1886" i="5"/>
  <c r="B1886" i="5"/>
  <c r="A1859" i="5"/>
  <c r="C1858" i="5"/>
  <c r="D1858" i="5"/>
  <c r="B1858" i="5"/>
  <c r="A1831" i="5"/>
  <c r="C1830" i="5"/>
  <c r="D1830" i="5"/>
  <c r="B1830" i="5"/>
  <c r="A2025" i="5"/>
  <c r="C2024" i="5"/>
  <c r="D2024" i="5"/>
  <c r="B2024" i="5"/>
  <c r="A2053" i="5"/>
  <c r="C2052" i="5"/>
  <c r="D2052" i="5"/>
  <c r="B2052" i="5"/>
  <c r="A2081" i="5"/>
  <c r="C2080" i="5"/>
  <c r="D2080" i="5"/>
  <c r="B2080" i="5"/>
  <c r="A2109" i="5"/>
  <c r="A2095" i="5"/>
  <c r="C2094" i="5"/>
  <c r="D2094" i="5"/>
  <c r="B2094" i="5"/>
  <c r="A2067" i="5"/>
  <c r="C2066" i="5"/>
  <c r="D2066" i="5"/>
  <c r="B2066" i="5"/>
  <c r="A2039" i="5"/>
  <c r="C2038" i="5"/>
  <c r="D2038" i="5"/>
  <c r="B2038" i="5"/>
  <c r="A2233" i="5"/>
  <c r="C2232" i="5"/>
  <c r="D2232" i="5"/>
  <c r="B2232" i="5"/>
  <c r="A2261" i="5"/>
  <c r="C2260" i="5"/>
  <c r="D2260" i="5"/>
  <c r="B2260" i="5"/>
  <c r="A2289" i="5"/>
  <c r="A2275" i="5"/>
  <c r="C2274" i="5"/>
  <c r="D2274" i="5"/>
  <c r="B2274" i="5"/>
  <c r="A2247" i="5"/>
  <c r="C2246" i="5"/>
  <c r="D2246" i="5"/>
  <c r="B2246" i="5"/>
  <c r="A2441" i="5"/>
  <c r="C2440" i="5"/>
  <c r="D2440" i="5"/>
  <c r="B2440" i="5"/>
  <c r="A2469" i="5"/>
  <c r="A2455" i="5"/>
  <c r="C2454" i="5"/>
  <c r="D2454" i="5"/>
  <c r="B2454" i="5"/>
  <c r="A2351" i="5"/>
  <c r="D2350" i="5"/>
  <c r="B2350" i="5"/>
  <c r="C2350" i="5"/>
  <c r="A2379" i="5"/>
  <c r="A2365" i="5"/>
  <c r="D2364" i="5"/>
  <c r="B2364" i="5"/>
  <c r="C2364" i="5"/>
  <c r="A2337" i="5"/>
  <c r="C2336" i="5"/>
  <c r="D2336" i="5"/>
  <c r="B2336" i="5"/>
  <c r="A2143" i="5"/>
  <c r="D2142" i="5"/>
  <c r="B2142" i="5"/>
  <c r="C2142" i="5"/>
  <c r="A2171" i="5"/>
  <c r="D2170" i="5"/>
  <c r="B2170" i="5"/>
  <c r="C2170" i="5"/>
  <c r="A2199" i="5"/>
  <c r="A2185" i="5"/>
  <c r="D2184" i="5"/>
  <c r="B2184" i="5"/>
  <c r="C2184" i="5"/>
  <c r="A2157" i="5"/>
  <c r="D2156" i="5"/>
  <c r="B2156" i="5"/>
  <c r="C2156" i="5"/>
  <c r="A2129" i="5"/>
  <c r="C2128" i="5"/>
  <c r="D2128" i="5"/>
  <c r="B2128" i="5"/>
  <c r="A1935" i="5"/>
  <c r="D1934" i="5"/>
  <c r="B1934" i="5"/>
  <c r="C1934" i="5"/>
  <c r="A1963" i="5"/>
  <c r="D1962" i="5"/>
  <c r="B1962" i="5"/>
  <c r="C1962" i="5"/>
  <c r="A1991" i="5"/>
  <c r="D1990" i="5"/>
  <c r="B1990" i="5"/>
  <c r="C1990" i="5"/>
  <c r="A2005" i="5"/>
  <c r="D2004" i="5"/>
  <c r="B2004" i="5"/>
  <c r="C2004" i="5"/>
  <c r="A1977" i="5"/>
  <c r="D1976" i="5"/>
  <c r="B1976" i="5"/>
  <c r="C1976" i="5"/>
  <c r="A1949" i="5"/>
  <c r="D1948" i="5"/>
  <c r="B1948" i="5"/>
  <c r="C1948" i="5"/>
  <c r="A1921" i="5"/>
  <c r="C1920" i="5"/>
  <c r="D1920" i="5"/>
  <c r="B1920" i="5"/>
  <c r="A1727" i="5"/>
  <c r="D1726" i="5"/>
  <c r="B1726" i="5"/>
  <c r="C1726" i="5"/>
  <c r="A1755" i="5"/>
  <c r="D1754" i="5"/>
  <c r="B1754" i="5"/>
  <c r="C1754" i="5"/>
  <c r="A1783" i="5"/>
  <c r="D1782" i="5"/>
  <c r="B1782" i="5"/>
  <c r="C1782" i="5"/>
  <c r="A1797" i="5"/>
  <c r="D1796" i="5"/>
  <c r="B1796" i="5"/>
  <c r="C1796" i="5"/>
  <c r="A1769" i="5"/>
  <c r="D1768" i="5"/>
  <c r="B1768" i="5"/>
  <c r="C1768" i="5"/>
  <c r="A1741" i="5"/>
  <c r="D1740" i="5"/>
  <c r="B1740" i="5"/>
  <c r="C1740" i="5"/>
  <c r="A1713" i="5"/>
  <c r="C1712" i="5"/>
  <c r="D1712" i="5"/>
  <c r="B1712" i="5"/>
  <c r="A1505" i="5"/>
  <c r="C1504" i="5"/>
  <c r="D1504" i="5"/>
  <c r="B1504" i="5"/>
  <c r="A1297" i="5"/>
  <c r="C1296" i="5"/>
  <c r="D1296" i="5"/>
  <c r="B1296" i="5"/>
  <c r="A953" i="5"/>
  <c r="D952" i="5"/>
  <c r="B952" i="5"/>
  <c r="C952" i="5"/>
  <c r="A817" i="5"/>
  <c r="C816" i="5"/>
  <c r="D816" i="5"/>
  <c r="B816" i="5"/>
  <c r="A621" i="5"/>
  <c r="C620" i="5"/>
  <c r="D620" i="5"/>
  <c r="B620" i="5"/>
  <c r="A740" i="5"/>
  <c r="C739" i="5"/>
  <c r="D739" i="5"/>
  <c r="B739" i="5"/>
  <c r="A1381" i="5"/>
  <c r="D1380" i="5"/>
  <c r="B1380" i="5"/>
  <c r="C1380" i="5"/>
  <c r="A1367" i="5"/>
  <c r="D1366" i="5"/>
  <c r="B1366" i="5"/>
  <c r="C1366" i="5"/>
  <c r="A1353" i="5"/>
  <c r="D1352" i="5"/>
  <c r="B1352" i="5"/>
  <c r="C1352" i="5"/>
  <c r="B2586" i="5"/>
  <c r="A2587" i="5"/>
  <c r="D2586" i="5"/>
  <c r="C2586" i="5"/>
  <c r="A1443" i="5"/>
  <c r="C1442" i="5"/>
  <c r="B1442" i="5"/>
  <c r="D1442" i="5"/>
  <c r="A1457" i="5"/>
  <c r="C1456" i="5"/>
  <c r="D1456" i="5"/>
  <c r="B1456" i="5"/>
  <c r="A1471" i="5"/>
  <c r="C1470" i="5"/>
  <c r="B1470" i="5"/>
  <c r="D1470" i="5"/>
  <c r="A1485" i="5"/>
  <c r="C1484" i="5"/>
  <c r="D1484" i="5"/>
  <c r="B1484" i="5"/>
  <c r="A635" i="5"/>
  <c r="C634" i="5"/>
  <c r="D634" i="5"/>
  <c r="B634" i="5"/>
  <c r="A334" i="5"/>
  <c r="C333" i="5"/>
  <c r="D333" i="5"/>
  <c r="B333" i="5"/>
  <c r="A1207" i="5"/>
  <c r="C1206" i="5"/>
  <c r="D1206" i="5"/>
  <c r="B1206" i="5"/>
  <c r="B2628" i="5"/>
  <c r="A2629" i="5"/>
  <c r="D2628" i="5"/>
  <c r="C2628" i="5"/>
  <c r="L23" i="6"/>
  <c r="N23" i="6"/>
  <c r="P23" i="6"/>
  <c r="R23" i="6"/>
  <c r="M23" i="6"/>
  <c r="O23" i="6"/>
  <c r="Q23" i="6"/>
  <c r="B2600" i="5"/>
  <c r="A2601" i="5"/>
  <c r="D2600" i="5"/>
  <c r="C2600" i="5"/>
  <c r="L158" i="11"/>
  <c r="R158" i="11"/>
  <c r="P158" i="11"/>
  <c r="N158" i="11"/>
  <c r="Q158" i="11"/>
  <c r="M158" i="11"/>
  <c r="O158" i="11"/>
  <c r="L353" i="6"/>
  <c r="N353" i="6"/>
  <c r="P353" i="6"/>
  <c r="R353" i="6"/>
  <c r="M353" i="6"/>
  <c r="O353" i="6"/>
  <c r="Q353" i="6"/>
  <c r="A1263" i="5"/>
  <c r="C1262" i="5"/>
  <c r="D1262" i="5"/>
  <c r="B1262" i="5"/>
  <c r="A1277" i="5"/>
  <c r="C1276" i="5"/>
  <c r="B1276" i="5"/>
  <c r="D1276" i="5"/>
  <c r="B2558" i="5"/>
  <c r="C2558" i="5"/>
  <c r="D2558" i="5"/>
  <c r="A1519" i="5"/>
  <c r="D1518" i="5"/>
  <c r="B1518" i="5"/>
  <c r="C1518" i="5"/>
  <c r="L128" i="11"/>
  <c r="R128" i="11"/>
  <c r="P128" i="11"/>
  <c r="N128" i="11"/>
  <c r="Q128" i="11"/>
  <c r="O128" i="11"/>
  <c r="M128" i="11"/>
  <c r="A1637" i="5"/>
  <c r="C1636" i="5"/>
  <c r="B1636" i="5"/>
  <c r="D1636" i="5"/>
  <c r="A1665" i="5"/>
  <c r="C1664" i="5"/>
  <c r="B1664" i="5"/>
  <c r="D1664" i="5"/>
  <c r="A1693" i="5"/>
  <c r="C1692" i="5"/>
  <c r="B1692" i="5"/>
  <c r="D1692" i="5"/>
  <c r="A1679" i="5"/>
  <c r="C1678" i="5"/>
  <c r="D1678" i="5"/>
  <c r="B1678" i="5"/>
  <c r="A1651" i="5"/>
  <c r="C1650" i="5"/>
  <c r="D1650" i="5"/>
  <c r="B1650" i="5"/>
  <c r="A1623" i="5"/>
  <c r="C1622" i="5"/>
  <c r="D1622" i="5"/>
  <c r="B1622" i="5"/>
  <c r="B2614" i="5"/>
  <c r="A2615" i="5"/>
  <c r="D2614" i="5"/>
  <c r="C2614" i="5"/>
  <c r="A1339" i="5"/>
  <c r="D1338" i="5"/>
  <c r="B1338" i="5"/>
  <c r="C1338" i="5"/>
  <c r="A859" i="5"/>
  <c r="C858" i="5"/>
  <c r="D858" i="5"/>
  <c r="B858" i="5"/>
  <c r="A607" i="5"/>
  <c r="C606" i="5"/>
  <c r="D606" i="5"/>
  <c r="B606" i="5"/>
  <c r="A411" i="5"/>
  <c r="C410" i="5"/>
  <c r="D410" i="5"/>
  <c r="B410" i="5"/>
  <c r="A530" i="5"/>
  <c r="C529" i="5"/>
  <c r="D529" i="5"/>
  <c r="B529" i="5"/>
  <c r="B2572" i="5"/>
  <c r="A2573" i="5"/>
  <c r="D2572" i="5"/>
  <c r="C2572" i="5"/>
  <c r="Q188" i="11"/>
  <c r="O188" i="11"/>
  <c r="M188" i="11"/>
  <c r="L188" i="11"/>
  <c r="R188" i="11"/>
  <c r="P188" i="11"/>
  <c r="N188" i="11"/>
  <c r="L203" i="6"/>
  <c r="N203" i="6"/>
  <c r="P203" i="6"/>
  <c r="R203" i="6"/>
  <c r="M203" i="6"/>
  <c r="O203" i="6"/>
  <c r="Q203" i="6"/>
  <c r="L263" i="6"/>
  <c r="N263" i="6"/>
  <c r="P263" i="6"/>
  <c r="R263" i="6"/>
  <c r="M263" i="6"/>
  <c r="O263" i="6"/>
  <c r="Q263" i="6"/>
  <c r="L323" i="6"/>
  <c r="N323" i="6"/>
  <c r="P323" i="6"/>
  <c r="R323" i="6"/>
  <c r="M323" i="6"/>
  <c r="O323" i="6"/>
  <c r="Q323" i="6"/>
  <c r="A1429" i="5"/>
  <c r="C1428" i="5"/>
  <c r="D1428" i="5"/>
  <c r="B1428" i="5"/>
  <c r="B2642" i="5"/>
  <c r="A2643" i="5"/>
  <c r="D2642" i="5"/>
  <c r="C2642" i="5"/>
  <c r="A845" i="5"/>
  <c r="C844" i="5"/>
  <c r="D844" i="5"/>
  <c r="B844" i="5"/>
  <c r="A292" i="5"/>
  <c r="C291" i="5"/>
  <c r="D291" i="5"/>
  <c r="B291" i="5"/>
  <c r="A1415" i="5"/>
  <c r="C1414" i="5"/>
  <c r="B1414" i="5"/>
  <c r="D1414" i="5"/>
  <c r="A726" i="5"/>
  <c r="C725" i="5"/>
  <c r="D725" i="5"/>
  <c r="B725" i="5"/>
  <c r="L233" i="6"/>
  <c r="N233" i="6"/>
  <c r="P233" i="6"/>
  <c r="R233" i="6"/>
  <c r="M233" i="6"/>
  <c r="O233" i="6"/>
  <c r="Q233" i="6"/>
  <c r="L293" i="6"/>
  <c r="N293" i="6"/>
  <c r="P293" i="6"/>
  <c r="R293" i="6"/>
  <c r="M293" i="6"/>
  <c r="O293" i="6"/>
  <c r="Q293" i="6"/>
  <c r="A1325" i="5"/>
  <c r="D1324" i="5"/>
  <c r="B1324" i="5"/>
  <c r="C1324" i="5"/>
  <c r="A544" i="5"/>
  <c r="C543" i="5"/>
  <c r="D543" i="5"/>
  <c r="B543" i="5"/>
  <c r="A1221" i="5"/>
  <c r="C1220" i="5"/>
  <c r="B1220" i="5"/>
  <c r="D1220" i="5"/>
  <c r="A649" i="5"/>
  <c r="C648" i="5"/>
  <c r="D648" i="5"/>
  <c r="B648" i="5"/>
  <c r="A397" i="5"/>
  <c r="C396" i="5"/>
  <c r="D396" i="5"/>
  <c r="B396" i="5"/>
  <c r="A320" i="5"/>
  <c r="C319" i="5"/>
  <c r="D319" i="5"/>
  <c r="B319" i="5"/>
  <c r="J2572" i="5"/>
  <c r="V188" i="11"/>
  <c r="V353" i="6"/>
  <c r="J2586" i="5"/>
  <c r="I2628" i="5"/>
  <c r="V128" i="11"/>
  <c r="V23" i="6"/>
  <c r="I2558" i="5"/>
  <c r="V293" i="6"/>
  <c r="H2572" i="5"/>
  <c r="V233" i="6"/>
  <c r="J2558" i="5"/>
  <c r="V323" i="6"/>
  <c r="J2628" i="5"/>
  <c r="I2586" i="5"/>
  <c r="I2572" i="5"/>
  <c r="H2614" i="5"/>
  <c r="V203" i="6"/>
  <c r="J2614" i="5"/>
  <c r="H2642" i="5"/>
  <c r="H2628" i="5"/>
  <c r="J2600" i="5"/>
  <c r="H2586" i="5"/>
  <c r="V263" i="6"/>
  <c r="I2614" i="5"/>
  <c r="I2642" i="5"/>
  <c r="H2600" i="5"/>
  <c r="H2558" i="5"/>
  <c r="I2600" i="5"/>
  <c r="V158" i="11"/>
  <c r="J2642" i="5"/>
  <c r="V188" i="6"/>
  <c r="Z32" i="6" l="1"/>
  <c r="AA32" i="6" s="1"/>
  <c r="AC32" i="6" s="1"/>
  <c r="Z365" i="9"/>
  <c r="AA365" i="9" s="1"/>
  <c r="AC365" i="9" s="1"/>
  <c r="Z35" i="6"/>
  <c r="AA35" i="6" s="1"/>
  <c r="AC35" i="6" s="1"/>
  <c r="Z30" i="6"/>
  <c r="AA30" i="6" s="1"/>
  <c r="AC30" i="6" s="1"/>
  <c r="Z25" i="6"/>
  <c r="AA25" i="6" s="1"/>
  <c r="AC25" i="6" s="1"/>
  <c r="A16" i="6" s="1"/>
  <c r="Z37" i="6"/>
  <c r="AA37" i="6" s="1"/>
  <c r="AC37" i="6" s="1"/>
  <c r="Z29" i="6"/>
  <c r="AA29" i="6" s="1"/>
  <c r="AC29" i="6" s="1"/>
  <c r="Z28" i="6"/>
  <c r="AA28" i="6" s="1"/>
  <c r="AC28" i="6" s="1"/>
  <c r="A19" i="6" s="1"/>
  <c r="T293" i="6"/>
  <c r="S293" i="6" s="1"/>
  <c r="Z281" i="6" s="1"/>
  <c r="AA281" i="6" s="1"/>
  <c r="AC281" i="6" s="1"/>
  <c r="A146" i="6" s="1"/>
  <c r="T323" i="6"/>
  <c r="S323" i="6" s="1"/>
  <c r="Z310" i="6" s="1"/>
  <c r="AA310" i="6" s="1"/>
  <c r="AC310" i="6" s="1"/>
  <c r="A157" i="6" s="1"/>
  <c r="T203" i="6"/>
  <c r="S203" i="6" s="1"/>
  <c r="Z194" i="6" s="1"/>
  <c r="AA194" i="6" s="1"/>
  <c r="AC194" i="6" s="1"/>
  <c r="T353" i="6"/>
  <c r="S353" i="6" s="1"/>
  <c r="Z351" i="6" s="1"/>
  <c r="AA351" i="6" s="1"/>
  <c r="AC351" i="6" s="1"/>
  <c r="F2586" i="5"/>
  <c r="E2586" i="5" s="1"/>
  <c r="T188" i="6"/>
  <c r="S188" i="6" s="1"/>
  <c r="Z175" i="6" s="1"/>
  <c r="AA175" i="6" s="1"/>
  <c r="AC175" i="6" s="1"/>
  <c r="A85" i="6" s="1"/>
  <c r="T188" i="11"/>
  <c r="S188" i="11" s="1"/>
  <c r="Z182" i="11" s="1"/>
  <c r="AA182" i="11" s="1"/>
  <c r="AC182" i="11" s="1"/>
  <c r="A260" i="11" s="1"/>
  <c r="T128" i="11"/>
  <c r="S128" i="11" s="1"/>
  <c r="Z121" i="11" s="1"/>
  <c r="AA121" i="11" s="1"/>
  <c r="AC121" i="11" s="1"/>
  <c r="A169" i="11" s="1"/>
  <c r="T23" i="6"/>
  <c r="S23" i="6" s="1"/>
  <c r="Z13" i="6" s="1"/>
  <c r="AA13" i="6" s="1"/>
  <c r="AC13" i="6" s="1"/>
  <c r="A13" i="6" s="1"/>
  <c r="F2628" i="5"/>
  <c r="E2628" i="5" s="1"/>
  <c r="T233" i="6"/>
  <c r="S233" i="6" s="1"/>
  <c r="Z220" i="6" s="1"/>
  <c r="AA220" i="6" s="1"/>
  <c r="AC220" i="6" s="1"/>
  <c r="A112" i="6" s="1"/>
  <c r="F2642" i="5"/>
  <c r="E2642" i="5" s="1"/>
  <c r="T263" i="6"/>
  <c r="S263" i="6" s="1"/>
  <c r="Z257" i="6" s="1"/>
  <c r="AA257" i="6" s="1"/>
  <c r="AC257" i="6" s="1"/>
  <c r="F2572" i="5"/>
  <c r="E2572" i="5" s="1"/>
  <c r="F2614" i="5"/>
  <c r="E2614" i="5" s="1"/>
  <c r="F2558" i="5"/>
  <c r="E2558" i="5" s="1"/>
  <c r="T158" i="11"/>
  <c r="S158" i="11" s="1"/>
  <c r="Z155" i="11" s="1"/>
  <c r="AA155" i="11" s="1"/>
  <c r="AC155" i="11" s="1"/>
  <c r="A218" i="11" s="1"/>
  <c r="F2600" i="5"/>
  <c r="E2600" i="5" s="1"/>
  <c r="Z259" i="6"/>
  <c r="AA259" i="6" s="1"/>
  <c r="AC259" i="6" s="1"/>
  <c r="Z354" i="9"/>
  <c r="AA354" i="9" s="1"/>
  <c r="AC354" i="9" s="1"/>
  <c r="A348" i="9" s="1"/>
  <c r="Z361" i="9"/>
  <c r="AA361" i="9" s="1"/>
  <c r="AC361" i="9" s="1"/>
  <c r="A355" i="9" s="1"/>
  <c r="Z218" i="6"/>
  <c r="AA218" i="6" s="1"/>
  <c r="AC218" i="6" s="1"/>
  <c r="Z308" i="6"/>
  <c r="AA308" i="6" s="1"/>
  <c r="AC308" i="6" s="1"/>
  <c r="Z38" i="6"/>
  <c r="AA38" i="6" s="1"/>
  <c r="AC38" i="6" s="1"/>
  <c r="Z34" i="6"/>
  <c r="AA34" i="6" s="1"/>
  <c r="AC34" i="6" s="1"/>
  <c r="Z26" i="6"/>
  <c r="AA26" i="6" s="1"/>
  <c r="AC26" i="6" s="1"/>
  <c r="A17" i="6" s="1"/>
  <c r="Z33" i="6"/>
  <c r="AA33" i="6" s="1"/>
  <c r="AC33" i="6" s="1"/>
  <c r="Z24" i="6"/>
  <c r="AA24" i="6" s="1"/>
  <c r="AC24" i="6" s="1"/>
  <c r="A15" i="6" s="1"/>
  <c r="Z27" i="6"/>
  <c r="AA27" i="6" s="1"/>
  <c r="AC27" i="6" s="1"/>
  <c r="A18" i="6" s="1"/>
  <c r="Z31" i="6"/>
  <c r="AA31" i="6" s="1"/>
  <c r="AC31" i="6" s="1"/>
  <c r="Z248" i="6"/>
  <c r="AA248" i="6" s="1"/>
  <c r="AC248" i="6" s="1"/>
  <c r="Z173" i="11"/>
  <c r="AA173" i="11" s="1"/>
  <c r="AC173" i="11" s="1"/>
  <c r="A248" i="11" s="1"/>
  <c r="Z368" i="9"/>
  <c r="AA368" i="9" s="1"/>
  <c r="AC368" i="9" s="1"/>
  <c r="Z366" i="9"/>
  <c r="AA366" i="9" s="1"/>
  <c r="AC366" i="9" s="1"/>
  <c r="Z356" i="9"/>
  <c r="AA356" i="9" s="1"/>
  <c r="AC356" i="9" s="1"/>
  <c r="A350" i="9" s="1"/>
  <c r="Z358" i="9"/>
  <c r="AA358" i="9" s="1"/>
  <c r="AC358" i="9" s="1"/>
  <c r="A352" i="9" s="1"/>
  <c r="Z363" i="9"/>
  <c r="AA363" i="9" s="1"/>
  <c r="AC363" i="9" s="1"/>
  <c r="A357" i="9" s="1"/>
  <c r="Z360" i="9"/>
  <c r="AA360" i="9" s="1"/>
  <c r="AC360" i="9" s="1"/>
  <c r="A354" i="9" s="1"/>
  <c r="Z362" i="9"/>
  <c r="AA362" i="9" s="1"/>
  <c r="AC362" i="9" s="1"/>
  <c r="A356" i="9" s="1"/>
  <c r="Z364" i="9"/>
  <c r="AA364" i="9" s="1"/>
  <c r="AC364" i="9" s="1"/>
  <c r="Z357" i="9"/>
  <c r="AA357" i="9" s="1"/>
  <c r="AC357" i="9" s="1"/>
  <c r="A351" i="9" s="1"/>
  <c r="Z355" i="9"/>
  <c r="AA355" i="9" s="1"/>
  <c r="AC355" i="9" s="1"/>
  <c r="A349" i="9" s="1"/>
  <c r="A321" i="5"/>
  <c r="D320" i="5"/>
  <c r="B320" i="5"/>
  <c r="C320" i="5"/>
  <c r="A398" i="5"/>
  <c r="D397" i="5"/>
  <c r="B397" i="5"/>
  <c r="C397" i="5"/>
  <c r="A650" i="5"/>
  <c r="D649" i="5"/>
  <c r="B649" i="5"/>
  <c r="C649" i="5"/>
  <c r="A1222" i="5"/>
  <c r="D1221" i="5"/>
  <c r="B1221" i="5"/>
  <c r="C1221" i="5"/>
  <c r="A545" i="5"/>
  <c r="D544" i="5"/>
  <c r="B544" i="5"/>
  <c r="C544" i="5"/>
  <c r="A1326" i="5"/>
  <c r="C1325" i="5"/>
  <c r="D1325" i="5"/>
  <c r="B1325" i="5"/>
  <c r="A727" i="5"/>
  <c r="D726" i="5"/>
  <c r="B726" i="5"/>
  <c r="C726" i="5"/>
  <c r="A1416" i="5"/>
  <c r="D1415" i="5"/>
  <c r="B1415" i="5"/>
  <c r="C1415" i="5"/>
  <c r="A293" i="5"/>
  <c r="D292" i="5"/>
  <c r="B292" i="5"/>
  <c r="C292" i="5"/>
  <c r="A846" i="5"/>
  <c r="D845" i="5"/>
  <c r="B845" i="5"/>
  <c r="C845" i="5"/>
  <c r="B2643" i="5"/>
  <c r="A2644" i="5"/>
  <c r="D2643" i="5"/>
  <c r="C2643" i="5"/>
  <c r="A1430" i="5"/>
  <c r="D1429" i="5"/>
  <c r="B1429" i="5"/>
  <c r="C1429" i="5"/>
  <c r="B2573" i="5"/>
  <c r="D2573" i="5"/>
  <c r="C2573" i="5"/>
  <c r="A531" i="5"/>
  <c r="D530" i="5"/>
  <c r="B530" i="5"/>
  <c r="C530" i="5"/>
  <c r="A412" i="5"/>
  <c r="D411" i="5"/>
  <c r="B411" i="5"/>
  <c r="C411" i="5"/>
  <c r="A608" i="5"/>
  <c r="D607" i="5"/>
  <c r="B607" i="5"/>
  <c r="C607" i="5"/>
  <c r="A860" i="5"/>
  <c r="D859" i="5"/>
  <c r="B859" i="5"/>
  <c r="C859" i="5"/>
  <c r="A1340" i="5"/>
  <c r="C1339" i="5"/>
  <c r="B1339" i="5"/>
  <c r="D1339" i="5"/>
  <c r="B2615" i="5"/>
  <c r="A2616" i="5"/>
  <c r="D2615" i="5"/>
  <c r="C2615" i="5"/>
  <c r="A1624" i="5"/>
  <c r="D1623" i="5"/>
  <c r="B1623" i="5"/>
  <c r="C1623" i="5"/>
  <c r="A1652" i="5"/>
  <c r="D1651" i="5"/>
  <c r="B1651" i="5"/>
  <c r="C1651" i="5"/>
  <c r="A1680" i="5"/>
  <c r="D1679" i="5"/>
  <c r="B1679" i="5"/>
  <c r="C1679" i="5"/>
  <c r="A1694" i="5"/>
  <c r="D1693" i="5"/>
  <c r="B1693" i="5"/>
  <c r="C1693" i="5"/>
  <c r="A1666" i="5"/>
  <c r="D1665" i="5"/>
  <c r="B1665" i="5"/>
  <c r="C1665" i="5"/>
  <c r="A1638" i="5"/>
  <c r="D1637" i="5"/>
  <c r="B1637" i="5"/>
  <c r="C1637" i="5"/>
  <c r="A1520" i="5"/>
  <c r="C1519" i="5"/>
  <c r="D1519" i="5"/>
  <c r="B1519" i="5"/>
  <c r="A1278" i="5"/>
  <c r="D1277" i="5"/>
  <c r="B1277" i="5"/>
  <c r="C1277" i="5"/>
  <c r="A1264" i="5"/>
  <c r="D1263" i="5"/>
  <c r="B1263" i="5"/>
  <c r="C1263" i="5"/>
  <c r="B2601" i="5"/>
  <c r="A2602" i="5"/>
  <c r="D2601" i="5"/>
  <c r="C2601" i="5"/>
  <c r="B2629" i="5"/>
  <c r="A2630" i="5"/>
  <c r="D2629" i="5"/>
  <c r="C2629" i="5"/>
  <c r="A1208" i="5"/>
  <c r="D1207" i="5"/>
  <c r="B1207" i="5"/>
  <c r="C1207" i="5"/>
  <c r="A335" i="5"/>
  <c r="D334" i="5"/>
  <c r="B334" i="5"/>
  <c r="C334" i="5"/>
  <c r="A636" i="5"/>
  <c r="D635" i="5"/>
  <c r="B635" i="5"/>
  <c r="C635" i="5"/>
  <c r="A1486" i="5"/>
  <c r="D1485" i="5"/>
  <c r="B1485" i="5"/>
  <c r="C1485" i="5"/>
  <c r="A1472" i="5"/>
  <c r="D1471" i="5"/>
  <c r="B1471" i="5"/>
  <c r="C1471" i="5"/>
  <c r="A1458" i="5"/>
  <c r="D1457" i="5"/>
  <c r="B1457" i="5"/>
  <c r="C1457" i="5"/>
  <c r="A1444" i="5"/>
  <c r="D1443" i="5"/>
  <c r="B1443" i="5"/>
  <c r="C1443" i="5"/>
  <c r="B2587" i="5"/>
  <c r="A2588" i="5"/>
  <c r="D2587" i="5"/>
  <c r="C2587" i="5"/>
  <c r="A1354" i="5"/>
  <c r="C1353" i="5"/>
  <c r="D1353" i="5"/>
  <c r="B1353" i="5"/>
  <c r="A1368" i="5"/>
  <c r="C1367" i="5"/>
  <c r="B1367" i="5"/>
  <c r="D1367" i="5"/>
  <c r="A1382" i="5"/>
  <c r="C1381" i="5"/>
  <c r="D1381" i="5"/>
  <c r="B1381" i="5"/>
  <c r="A741" i="5"/>
  <c r="D740" i="5"/>
  <c r="B740" i="5"/>
  <c r="C740" i="5"/>
  <c r="A622" i="5"/>
  <c r="D621" i="5"/>
  <c r="B621" i="5"/>
  <c r="C621" i="5"/>
  <c r="A818" i="5"/>
  <c r="D817" i="5"/>
  <c r="B817" i="5"/>
  <c r="C817" i="5"/>
  <c r="C953" i="5"/>
  <c r="D953" i="5"/>
  <c r="B953" i="5"/>
  <c r="A1298" i="5"/>
  <c r="D1297" i="5"/>
  <c r="B1297" i="5"/>
  <c r="C1297" i="5"/>
  <c r="D1505" i="5"/>
  <c r="B1505" i="5"/>
  <c r="A1506" i="5"/>
  <c r="C1505" i="5"/>
  <c r="A1714" i="5"/>
  <c r="D1713" i="5"/>
  <c r="B1713" i="5"/>
  <c r="C1713" i="5"/>
  <c r="A1742" i="5"/>
  <c r="C1741" i="5"/>
  <c r="D1741" i="5"/>
  <c r="B1741" i="5"/>
  <c r="A1770" i="5"/>
  <c r="C1769" i="5"/>
  <c r="D1769" i="5"/>
  <c r="B1769" i="5"/>
  <c r="A1798" i="5"/>
  <c r="C1797" i="5"/>
  <c r="D1797" i="5"/>
  <c r="B1797" i="5"/>
  <c r="A1784" i="5"/>
  <c r="C1783" i="5"/>
  <c r="D1783" i="5"/>
  <c r="B1783" i="5"/>
  <c r="A1756" i="5"/>
  <c r="C1755" i="5"/>
  <c r="B1755" i="5"/>
  <c r="D1755" i="5"/>
  <c r="A1728" i="5"/>
  <c r="C1727" i="5"/>
  <c r="B1727" i="5"/>
  <c r="D1727" i="5"/>
  <c r="A1922" i="5"/>
  <c r="D1921" i="5"/>
  <c r="B1921" i="5"/>
  <c r="C1921" i="5"/>
  <c r="A1950" i="5"/>
  <c r="C1949" i="5"/>
  <c r="D1949" i="5"/>
  <c r="B1949" i="5"/>
  <c r="A1978" i="5"/>
  <c r="C1977" i="5"/>
  <c r="D1977" i="5"/>
  <c r="B1977" i="5"/>
  <c r="A2006" i="5"/>
  <c r="C2005" i="5"/>
  <c r="D2005" i="5"/>
  <c r="B2005" i="5"/>
  <c r="A1992" i="5"/>
  <c r="C1991" i="5"/>
  <c r="D1991" i="5"/>
  <c r="B1991" i="5"/>
  <c r="A1964" i="5"/>
  <c r="C1963" i="5"/>
  <c r="D1963" i="5"/>
  <c r="B1963" i="5"/>
  <c r="A1936" i="5"/>
  <c r="C1935" i="5"/>
  <c r="D1935" i="5"/>
  <c r="B1935" i="5"/>
  <c r="A2130" i="5"/>
  <c r="D2129" i="5"/>
  <c r="B2129" i="5"/>
  <c r="C2129" i="5"/>
  <c r="A2158" i="5"/>
  <c r="C2157" i="5"/>
  <c r="D2157" i="5"/>
  <c r="B2157" i="5"/>
  <c r="A2186" i="5"/>
  <c r="C2185" i="5"/>
  <c r="D2185" i="5"/>
  <c r="B2185" i="5"/>
  <c r="A2214" i="5"/>
  <c r="A2200" i="5"/>
  <c r="C2199" i="5"/>
  <c r="D2199" i="5"/>
  <c r="B2199" i="5"/>
  <c r="A2172" i="5"/>
  <c r="C2171" i="5"/>
  <c r="D2171" i="5"/>
  <c r="B2171" i="5"/>
  <c r="A2144" i="5"/>
  <c r="C2143" i="5"/>
  <c r="D2143" i="5"/>
  <c r="B2143" i="5"/>
  <c r="A2338" i="5"/>
  <c r="D2337" i="5"/>
  <c r="B2337" i="5"/>
  <c r="C2337" i="5"/>
  <c r="A2366" i="5"/>
  <c r="C2365" i="5"/>
  <c r="D2365" i="5"/>
  <c r="B2365" i="5"/>
  <c r="A2394" i="5"/>
  <c r="A2380" i="5"/>
  <c r="C2379" i="5"/>
  <c r="D2379" i="5"/>
  <c r="B2379" i="5"/>
  <c r="A2352" i="5"/>
  <c r="C2351" i="5"/>
  <c r="D2351" i="5"/>
  <c r="B2351" i="5"/>
  <c r="A2456" i="5"/>
  <c r="D2455" i="5"/>
  <c r="B2455" i="5"/>
  <c r="C2455" i="5"/>
  <c r="A2484" i="5"/>
  <c r="A2470" i="5"/>
  <c r="D2469" i="5"/>
  <c r="B2469" i="5"/>
  <c r="C2469" i="5"/>
  <c r="A2442" i="5"/>
  <c r="D2441" i="5"/>
  <c r="B2441" i="5"/>
  <c r="C2441" i="5"/>
  <c r="A2248" i="5"/>
  <c r="D2247" i="5"/>
  <c r="B2247" i="5"/>
  <c r="C2247" i="5"/>
  <c r="A2276" i="5"/>
  <c r="D2275" i="5"/>
  <c r="B2275" i="5"/>
  <c r="C2275" i="5"/>
  <c r="A2304" i="5"/>
  <c r="A2290" i="5"/>
  <c r="D2289" i="5"/>
  <c r="B2289" i="5"/>
  <c r="C2289" i="5"/>
  <c r="A2262" i="5"/>
  <c r="D2261" i="5"/>
  <c r="B2261" i="5"/>
  <c r="C2261" i="5"/>
  <c r="A2234" i="5"/>
  <c r="D2233" i="5"/>
  <c r="B2233" i="5"/>
  <c r="C2233" i="5"/>
  <c r="A2040" i="5"/>
  <c r="D2039" i="5"/>
  <c r="B2039" i="5"/>
  <c r="C2039" i="5"/>
  <c r="A2068" i="5"/>
  <c r="D2067" i="5"/>
  <c r="B2067" i="5"/>
  <c r="C2067" i="5"/>
  <c r="A2096" i="5"/>
  <c r="D2095" i="5"/>
  <c r="B2095" i="5"/>
  <c r="C2095" i="5"/>
  <c r="A2110" i="5"/>
  <c r="D2109" i="5"/>
  <c r="B2109" i="5"/>
  <c r="C2109" i="5"/>
  <c r="A2082" i="5"/>
  <c r="D2081" i="5"/>
  <c r="B2081" i="5"/>
  <c r="C2081" i="5"/>
  <c r="A2054" i="5"/>
  <c r="D2053" i="5"/>
  <c r="B2053" i="5"/>
  <c r="C2053" i="5"/>
  <c r="A2026" i="5"/>
  <c r="D2025" i="5"/>
  <c r="B2025" i="5"/>
  <c r="C2025" i="5"/>
  <c r="A1832" i="5"/>
  <c r="D1831" i="5"/>
  <c r="B1831" i="5"/>
  <c r="C1831" i="5"/>
  <c r="A1860" i="5"/>
  <c r="D1859" i="5"/>
  <c r="B1859" i="5"/>
  <c r="C1859" i="5"/>
  <c r="A1888" i="5"/>
  <c r="D1887" i="5"/>
  <c r="B1887" i="5"/>
  <c r="C1887" i="5"/>
  <c r="A1902" i="5"/>
  <c r="D1901" i="5"/>
  <c r="B1901" i="5"/>
  <c r="C1901" i="5"/>
  <c r="A1874" i="5"/>
  <c r="D1873" i="5"/>
  <c r="B1873" i="5"/>
  <c r="C1873" i="5"/>
  <c r="A1846" i="5"/>
  <c r="D1845" i="5"/>
  <c r="B1845" i="5"/>
  <c r="C1845" i="5"/>
  <c r="A1818" i="5"/>
  <c r="D1817" i="5"/>
  <c r="B1817" i="5"/>
  <c r="C1817" i="5"/>
  <c r="A1610" i="5"/>
  <c r="D1609" i="5"/>
  <c r="B1609" i="5"/>
  <c r="C1609" i="5"/>
  <c r="A1402" i="5"/>
  <c r="D1401" i="5"/>
  <c r="B1401" i="5"/>
  <c r="C1401" i="5"/>
  <c r="D278" i="5"/>
  <c r="B278" i="5"/>
  <c r="C278" i="5"/>
  <c r="D488" i="5"/>
  <c r="B488" i="5"/>
  <c r="C488" i="5"/>
  <c r="D698" i="5"/>
  <c r="B698" i="5"/>
  <c r="C698" i="5"/>
  <c r="D383" i="5"/>
  <c r="B383" i="5"/>
  <c r="C383" i="5"/>
  <c r="D593" i="5"/>
  <c r="B593" i="5"/>
  <c r="C593" i="5"/>
  <c r="D803" i="5"/>
  <c r="B803" i="5"/>
  <c r="C803" i="5"/>
  <c r="A968" i="5"/>
  <c r="C967" i="5"/>
  <c r="D967" i="5"/>
  <c r="B967" i="5"/>
  <c r="A1236" i="5"/>
  <c r="D1235" i="5"/>
  <c r="B1235" i="5"/>
  <c r="C1235" i="5"/>
  <c r="A426" i="5"/>
  <c r="D425" i="5"/>
  <c r="B425" i="5"/>
  <c r="C425" i="5"/>
  <c r="A832" i="5"/>
  <c r="D831" i="5"/>
  <c r="B831" i="5"/>
  <c r="C831" i="5"/>
  <c r="A1312" i="5"/>
  <c r="C1311" i="5"/>
  <c r="B1311" i="5"/>
  <c r="D1311" i="5"/>
  <c r="A307" i="5"/>
  <c r="D306" i="5"/>
  <c r="B306" i="5"/>
  <c r="C306" i="5"/>
  <c r="A503" i="5"/>
  <c r="D502" i="5"/>
  <c r="B502" i="5"/>
  <c r="C502" i="5"/>
  <c r="A755" i="5"/>
  <c r="D754" i="5"/>
  <c r="B754" i="5"/>
  <c r="C754" i="5"/>
  <c r="A1534" i="5"/>
  <c r="C1533" i="5"/>
  <c r="B1533" i="5"/>
  <c r="D1533" i="5"/>
  <c r="A1562" i="5"/>
  <c r="C1561" i="5"/>
  <c r="B1561" i="5"/>
  <c r="D1561" i="5"/>
  <c r="A1590" i="5"/>
  <c r="C1589" i="5"/>
  <c r="B1589" i="5"/>
  <c r="D1589" i="5"/>
  <c r="A1576" i="5"/>
  <c r="C1575" i="5"/>
  <c r="D1575" i="5"/>
  <c r="B1575" i="5"/>
  <c r="A1548" i="5"/>
  <c r="C1547" i="5"/>
  <c r="D1547" i="5"/>
  <c r="B1547" i="5"/>
  <c r="A1250" i="5"/>
  <c r="D1249" i="5"/>
  <c r="B1249" i="5"/>
  <c r="C1249" i="5"/>
  <c r="A517" i="5"/>
  <c r="D516" i="5"/>
  <c r="B516" i="5"/>
  <c r="C516" i="5"/>
  <c r="A713" i="5"/>
  <c r="D712" i="5"/>
  <c r="B712" i="5"/>
  <c r="C712" i="5"/>
  <c r="A440" i="5"/>
  <c r="D439" i="5"/>
  <c r="B439" i="5"/>
  <c r="C439" i="5"/>
  <c r="J2643" i="5"/>
  <c r="J2615" i="5"/>
  <c r="I2601" i="5"/>
  <c r="H2643" i="5"/>
  <c r="I2587" i="5"/>
  <c r="H2573" i="5"/>
  <c r="I2573" i="5"/>
  <c r="J2629" i="5"/>
  <c r="I2629" i="5"/>
  <c r="I2615" i="5"/>
  <c r="H2601" i="5"/>
  <c r="J2601" i="5"/>
  <c r="J2587" i="5"/>
  <c r="H2629" i="5"/>
  <c r="H2587" i="5"/>
  <c r="I2643" i="5"/>
  <c r="J2573" i="5"/>
  <c r="H2615" i="5"/>
  <c r="Z177" i="6" l="1"/>
  <c r="AA177" i="6" s="1"/>
  <c r="AC177" i="6" s="1"/>
  <c r="A87" i="6" s="1"/>
  <c r="Z288" i="6"/>
  <c r="AA288" i="6" s="1"/>
  <c r="AC288" i="6" s="1"/>
  <c r="Z183" i="11"/>
  <c r="AA183" i="11" s="1"/>
  <c r="AC183" i="11" s="1"/>
  <c r="A261" i="11" s="1"/>
  <c r="Z352" i="6"/>
  <c r="AA352" i="6" s="1"/>
  <c r="AC352" i="6" s="1"/>
  <c r="Z315" i="6"/>
  <c r="AA315" i="6" s="1"/>
  <c r="AC315" i="6" s="1"/>
  <c r="Z322" i="6"/>
  <c r="AA322" i="6" s="1"/>
  <c r="AC322" i="6" s="1"/>
  <c r="Z197" i="6"/>
  <c r="AA197" i="6" s="1"/>
  <c r="AC197" i="6" s="1"/>
  <c r="Z149" i="11"/>
  <c r="AA149" i="11" s="1"/>
  <c r="AC149" i="11" s="1"/>
  <c r="A212" i="11" s="1"/>
  <c r="Z174" i="11"/>
  <c r="AA174" i="11" s="1"/>
  <c r="AC174" i="11" s="1"/>
  <c r="A252" i="11" s="1"/>
  <c r="Z285" i="6"/>
  <c r="AA285" i="6" s="1"/>
  <c r="AC285" i="6" s="1"/>
  <c r="Z178" i="11"/>
  <c r="AA178" i="11" s="1"/>
  <c r="AC178" i="11" s="1"/>
  <c r="A256" i="11" s="1"/>
  <c r="Z256" i="6"/>
  <c r="AA256" i="6" s="1"/>
  <c r="AC256" i="6" s="1"/>
  <c r="Z144" i="11"/>
  <c r="AA144" i="11" s="1"/>
  <c r="AC144" i="11" s="1"/>
  <c r="A207" i="11" s="1"/>
  <c r="Z17" i="6"/>
  <c r="AA17" i="6" s="1"/>
  <c r="AC17" i="6" s="1"/>
  <c r="Z191" i="6"/>
  <c r="AA191" i="6" s="1"/>
  <c r="AC191" i="6" s="1"/>
  <c r="A101" i="6" s="1"/>
  <c r="Z287" i="6"/>
  <c r="AA287" i="6" s="1"/>
  <c r="AC287" i="6" s="1"/>
  <c r="Z284" i="6"/>
  <c r="AA284" i="6" s="1"/>
  <c r="AC284" i="6" s="1"/>
  <c r="Z185" i="11"/>
  <c r="AA185" i="11" s="1"/>
  <c r="AC185" i="11" s="1"/>
  <c r="A263" i="11" s="1"/>
  <c r="Z154" i="11"/>
  <c r="AA154" i="11" s="1"/>
  <c r="AC154" i="11" s="1"/>
  <c r="A217" i="11" s="1"/>
  <c r="Z9" i="6"/>
  <c r="AA9" i="6" s="1"/>
  <c r="AC9" i="6" s="1"/>
  <c r="A9" i="6" s="1"/>
  <c r="Z20" i="6"/>
  <c r="AA20" i="6" s="1"/>
  <c r="AC20" i="6" s="1"/>
  <c r="Z195" i="6"/>
  <c r="AA195" i="6" s="1"/>
  <c r="AC195" i="6" s="1"/>
  <c r="Z202" i="6"/>
  <c r="AA202" i="6" s="1"/>
  <c r="AC202" i="6" s="1"/>
  <c r="Z280" i="6"/>
  <c r="AA280" i="6" s="1"/>
  <c r="AC280" i="6" s="1"/>
  <c r="A145" i="6" s="1"/>
  <c r="Z291" i="6"/>
  <c r="AA291" i="6" s="1"/>
  <c r="AC291" i="6" s="1"/>
  <c r="Z350" i="6"/>
  <c r="AA350" i="6" s="1"/>
  <c r="AC350" i="6" s="1"/>
  <c r="Z119" i="11"/>
  <c r="AA119" i="11" s="1"/>
  <c r="AC119" i="11" s="1"/>
  <c r="A167" i="11" s="1"/>
  <c r="Z179" i="6"/>
  <c r="AA179" i="6" s="1"/>
  <c r="AC179" i="6" s="1"/>
  <c r="Z187" i="6"/>
  <c r="AA187" i="6" s="1"/>
  <c r="AC187" i="6" s="1"/>
  <c r="Z339" i="6"/>
  <c r="AA339" i="6" s="1"/>
  <c r="AC339" i="6" s="1"/>
  <c r="A168" i="6" s="1"/>
  <c r="Z286" i="6"/>
  <c r="AA286" i="6" s="1"/>
  <c r="AC286" i="6" s="1"/>
  <c r="Z290" i="6"/>
  <c r="AA290" i="6" s="1"/>
  <c r="AC290" i="6" s="1"/>
  <c r="Z292" i="6"/>
  <c r="AA292" i="6" s="1"/>
  <c r="AC292" i="6" s="1"/>
  <c r="Z180" i="11"/>
  <c r="AA180" i="11" s="1"/>
  <c r="AC180" i="11" s="1"/>
  <c r="A258" i="11" s="1"/>
  <c r="Z177" i="11"/>
  <c r="AA177" i="11" s="1"/>
  <c r="AC177" i="11" s="1"/>
  <c r="A255" i="11" s="1"/>
  <c r="Z181" i="11"/>
  <c r="AA181" i="11" s="1"/>
  <c r="AC181" i="11" s="1"/>
  <c r="A259" i="11" s="1"/>
  <c r="Z179" i="11"/>
  <c r="AA179" i="11" s="1"/>
  <c r="AC179" i="11" s="1"/>
  <c r="A257" i="11" s="1"/>
  <c r="Z187" i="11"/>
  <c r="AA187" i="11" s="1"/>
  <c r="AC187" i="11" s="1"/>
  <c r="A265" i="11" s="1"/>
  <c r="Z252" i="6"/>
  <c r="AA252" i="6" s="1"/>
  <c r="AC252" i="6" s="1"/>
  <c r="A126" i="6" s="1"/>
  <c r="Z262" i="6"/>
  <c r="AA262" i="6" s="1"/>
  <c r="AC262" i="6" s="1"/>
  <c r="Z145" i="11"/>
  <c r="AA145" i="11" s="1"/>
  <c r="AC145" i="11" s="1"/>
  <c r="A208" i="11" s="1"/>
  <c r="Z151" i="11"/>
  <c r="AA151" i="11" s="1"/>
  <c r="AC151" i="11" s="1"/>
  <c r="A214" i="11" s="1"/>
  <c r="Z157" i="11"/>
  <c r="AA157" i="11" s="1"/>
  <c r="AC157" i="11" s="1"/>
  <c r="A220" i="11" s="1"/>
  <c r="Z19" i="6"/>
  <c r="AA19" i="6" s="1"/>
  <c r="AC19" i="6" s="1"/>
  <c r="Z10" i="6"/>
  <c r="AA10" i="6" s="1"/>
  <c r="AC10" i="6" s="1"/>
  <c r="A10" i="6" s="1"/>
  <c r="Z22" i="6"/>
  <c r="AA22" i="6" s="1"/>
  <c r="AC22" i="6" s="1"/>
  <c r="Z193" i="6"/>
  <c r="AA193" i="6" s="1"/>
  <c r="AC193" i="6" s="1"/>
  <c r="A103" i="6" s="1"/>
  <c r="Z196" i="6"/>
  <c r="AA196" i="6" s="1"/>
  <c r="AC196" i="6" s="1"/>
  <c r="Z200" i="6"/>
  <c r="AA200" i="6" s="1"/>
  <c r="AC200" i="6" s="1"/>
  <c r="Z224" i="6"/>
  <c r="AA224" i="6" s="1"/>
  <c r="AC224" i="6" s="1"/>
  <c r="Z176" i="11"/>
  <c r="AA176" i="11" s="1"/>
  <c r="AC176" i="11" s="1"/>
  <c r="A254" i="11" s="1"/>
  <c r="Z283" i="6"/>
  <c r="AA283" i="6" s="1"/>
  <c r="AC283" i="6" s="1"/>
  <c r="A148" i="6" s="1"/>
  <c r="Z344" i="6"/>
  <c r="AA344" i="6" s="1"/>
  <c r="AC344" i="6" s="1"/>
  <c r="Z348" i="6"/>
  <c r="AA348" i="6" s="1"/>
  <c r="AC348" i="6" s="1"/>
  <c r="Z123" i="11"/>
  <c r="AA123" i="11" s="1"/>
  <c r="AC123" i="11" s="1"/>
  <c r="A171" i="11" s="1"/>
  <c r="Z127" i="11"/>
  <c r="AA127" i="11" s="1"/>
  <c r="AC127" i="11" s="1"/>
  <c r="A175" i="11" s="1"/>
  <c r="Z182" i="6"/>
  <c r="AA182" i="6" s="1"/>
  <c r="AC182" i="6" s="1"/>
  <c r="Z185" i="6"/>
  <c r="AA185" i="6" s="1"/>
  <c r="AC185" i="6" s="1"/>
  <c r="Z343" i="6"/>
  <c r="AA343" i="6" s="1"/>
  <c r="AC343" i="6" s="1"/>
  <c r="A172" i="6" s="1"/>
  <c r="Z190" i="6"/>
  <c r="AA190" i="6" s="1"/>
  <c r="AC190" i="6" s="1"/>
  <c r="A100" i="6" s="1"/>
  <c r="Z279" i="6"/>
  <c r="AA279" i="6" s="1"/>
  <c r="AC279" i="6" s="1"/>
  <c r="A144" i="6" s="1"/>
  <c r="Z125" i="11"/>
  <c r="AA125" i="11" s="1"/>
  <c r="AC125" i="11" s="1"/>
  <c r="A173" i="11" s="1"/>
  <c r="Z253" i="6"/>
  <c r="AA253" i="6" s="1"/>
  <c r="AC253" i="6" s="1"/>
  <c r="A127" i="6" s="1"/>
  <c r="Z258" i="6"/>
  <c r="AA258" i="6" s="1"/>
  <c r="AC258" i="6" s="1"/>
  <c r="Z260" i="6"/>
  <c r="AA260" i="6" s="1"/>
  <c r="AC260" i="6" s="1"/>
  <c r="Z148" i="11"/>
  <c r="AA148" i="11" s="1"/>
  <c r="AC148" i="11" s="1"/>
  <c r="A211" i="11" s="1"/>
  <c r="Z146" i="11"/>
  <c r="AA146" i="11" s="1"/>
  <c r="AC146" i="11" s="1"/>
  <c r="A209" i="11" s="1"/>
  <c r="Z153" i="11"/>
  <c r="AA153" i="11" s="1"/>
  <c r="AC153" i="11" s="1"/>
  <c r="A216" i="11" s="1"/>
  <c r="Z150" i="11"/>
  <c r="AA150" i="11" s="1"/>
  <c r="AC150" i="11" s="1"/>
  <c r="A213" i="11" s="1"/>
  <c r="Z147" i="11"/>
  <c r="AA147" i="11" s="1"/>
  <c r="AC147" i="11" s="1"/>
  <c r="A210" i="11" s="1"/>
  <c r="Z232" i="6"/>
  <c r="AA232" i="6" s="1"/>
  <c r="AC232" i="6" s="1"/>
  <c r="Z226" i="6"/>
  <c r="AA226" i="6" s="1"/>
  <c r="AC226" i="6" s="1"/>
  <c r="F2573" i="5"/>
  <c r="E2573" i="5" s="1"/>
  <c r="F2643" i="5"/>
  <c r="E2643" i="5" s="1"/>
  <c r="F2587" i="5"/>
  <c r="E2587" i="5" s="1"/>
  <c r="F2629" i="5"/>
  <c r="E2629" i="5" s="1"/>
  <c r="F2601" i="5"/>
  <c r="E2601" i="5" s="1"/>
  <c r="F2615" i="5"/>
  <c r="E2615" i="5" s="1"/>
  <c r="Z158" i="11"/>
  <c r="AA158" i="11" s="1"/>
  <c r="AC158" i="11" s="1"/>
  <c r="A221" i="11" s="1"/>
  <c r="Z152" i="11"/>
  <c r="AA152" i="11" s="1"/>
  <c r="AC152" i="11" s="1"/>
  <c r="A215" i="11" s="1"/>
  <c r="Z156" i="11"/>
  <c r="AA156" i="11" s="1"/>
  <c r="AC156" i="11" s="1"/>
  <c r="A219" i="11" s="1"/>
  <c r="Z263" i="6"/>
  <c r="AA263" i="6" s="1"/>
  <c r="AC263" i="6" s="1"/>
  <c r="Z261" i="6"/>
  <c r="AA261" i="6" s="1"/>
  <c r="AC261" i="6" s="1"/>
  <c r="Z251" i="6"/>
  <c r="AA251" i="6" s="1"/>
  <c r="AC251" i="6" s="1"/>
  <c r="A125" i="6" s="1"/>
  <c r="Z250" i="6"/>
  <c r="AA250" i="6" s="1"/>
  <c r="AC250" i="6" s="1"/>
  <c r="A124" i="6" s="1"/>
  <c r="Z254" i="6"/>
  <c r="AA254" i="6" s="1"/>
  <c r="AC254" i="6" s="1"/>
  <c r="Z233" i="6"/>
  <c r="AA233" i="6" s="1"/>
  <c r="AC233" i="6" s="1"/>
  <c r="Z223" i="6"/>
  <c r="AA223" i="6" s="1"/>
  <c r="AC223" i="6" s="1"/>
  <c r="A115" i="6" s="1"/>
  <c r="Z219" i="6"/>
  <c r="AA219" i="6" s="1"/>
  <c r="AC219" i="6" s="1"/>
  <c r="A111" i="6" s="1"/>
  <c r="Z221" i="6"/>
  <c r="AA221" i="6" s="1"/>
  <c r="AC221" i="6" s="1"/>
  <c r="A113" i="6" s="1"/>
  <c r="Z228" i="6"/>
  <c r="AA228" i="6" s="1"/>
  <c r="AC228" i="6" s="1"/>
  <c r="Z231" i="6"/>
  <c r="AA231" i="6" s="1"/>
  <c r="AC231" i="6" s="1"/>
  <c r="Z225" i="6"/>
  <c r="AA225" i="6" s="1"/>
  <c r="AC225" i="6" s="1"/>
  <c r="Z229" i="6"/>
  <c r="AA229" i="6" s="1"/>
  <c r="AC229" i="6" s="1"/>
  <c r="Z128" i="11"/>
  <c r="AA128" i="11" s="1"/>
  <c r="AC128" i="11" s="1"/>
  <c r="A176" i="11" s="1"/>
  <c r="Z124" i="11"/>
  <c r="AA124" i="11" s="1"/>
  <c r="AC124" i="11" s="1"/>
  <c r="A172" i="11" s="1"/>
  <c r="Z116" i="11"/>
  <c r="AA116" i="11" s="1"/>
  <c r="AC116" i="11" s="1"/>
  <c r="A164" i="11" s="1"/>
  <c r="Z120" i="11"/>
  <c r="AA120" i="11" s="1"/>
  <c r="AC120" i="11" s="1"/>
  <c r="A168" i="11" s="1"/>
  <c r="Z118" i="11"/>
  <c r="AA118" i="11" s="1"/>
  <c r="AC118" i="11" s="1"/>
  <c r="A166" i="11" s="1"/>
  <c r="Z126" i="11"/>
  <c r="AA126" i="11" s="1"/>
  <c r="AC126" i="11" s="1"/>
  <c r="A174" i="11" s="1"/>
  <c r="Z115" i="11"/>
  <c r="AA115" i="11" s="1"/>
  <c r="AC115" i="11" s="1"/>
  <c r="A163" i="11" s="1"/>
  <c r="Z114" i="11"/>
  <c r="AA114" i="11" s="1"/>
  <c r="AC114" i="11" s="1"/>
  <c r="A162" i="11" s="1"/>
  <c r="Z122" i="11"/>
  <c r="AA122" i="11" s="1"/>
  <c r="AC122" i="11" s="1"/>
  <c r="A170" i="11" s="1"/>
  <c r="Z117" i="11"/>
  <c r="AA117" i="11" s="1"/>
  <c r="AC117" i="11" s="1"/>
  <c r="A165" i="11" s="1"/>
  <c r="Z188" i="6"/>
  <c r="AA188" i="6" s="1"/>
  <c r="AC188" i="6" s="1"/>
  <c r="Z181" i="6"/>
  <c r="AA181" i="6" s="1"/>
  <c r="AC181" i="6" s="1"/>
  <c r="Z183" i="6"/>
  <c r="AA183" i="6" s="1"/>
  <c r="AC183" i="6" s="1"/>
  <c r="Z178" i="6"/>
  <c r="AA178" i="6" s="1"/>
  <c r="AC178" i="6" s="1"/>
  <c r="A88" i="6" s="1"/>
  <c r="Z184" i="6"/>
  <c r="AA184" i="6" s="1"/>
  <c r="AC184" i="6" s="1"/>
  <c r="Z186" i="6"/>
  <c r="AA186" i="6" s="1"/>
  <c r="AC186" i="6" s="1"/>
  <c r="Z174" i="6"/>
  <c r="AA174" i="6" s="1"/>
  <c r="AC174" i="6" s="1"/>
  <c r="A84" i="6" s="1"/>
  <c r="Z180" i="6"/>
  <c r="AA180" i="6" s="1"/>
  <c r="AC180" i="6" s="1"/>
  <c r="Z353" i="6"/>
  <c r="AA353" i="6" s="1"/>
  <c r="AC353" i="6" s="1"/>
  <c r="Z347" i="6"/>
  <c r="AA347" i="6" s="1"/>
  <c r="AC347" i="6" s="1"/>
  <c r="Z345" i="6"/>
  <c r="AA345" i="6" s="1"/>
  <c r="AC345" i="6" s="1"/>
  <c r="Z349" i="6"/>
  <c r="AA349" i="6" s="1"/>
  <c r="AC349" i="6" s="1"/>
  <c r="Z340" i="6"/>
  <c r="AA340" i="6" s="1"/>
  <c r="AC340" i="6" s="1"/>
  <c r="A169" i="6" s="1"/>
  <c r="Z341" i="6"/>
  <c r="AA341" i="6" s="1"/>
  <c r="AC341" i="6" s="1"/>
  <c r="A170" i="6" s="1"/>
  <c r="Z323" i="6"/>
  <c r="AA323" i="6" s="1"/>
  <c r="AC323" i="6" s="1"/>
  <c r="Z314" i="6"/>
  <c r="AA314" i="6" s="1"/>
  <c r="AC314" i="6" s="1"/>
  <c r="Z316" i="6"/>
  <c r="AA316" i="6" s="1"/>
  <c r="AC316" i="6" s="1"/>
  <c r="Z319" i="6"/>
  <c r="AA319" i="6" s="1"/>
  <c r="AC319" i="6" s="1"/>
  <c r="Z313" i="6"/>
  <c r="AA313" i="6" s="1"/>
  <c r="AC313" i="6" s="1"/>
  <c r="A160" i="6" s="1"/>
  <c r="Z311" i="6"/>
  <c r="AA311" i="6" s="1"/>
  <c r="AC311" i="6" s="1"/>
  <c r="A158" i="6" s="1"/>
  <c r="Z320" i="6"/>
  <c r="AA320" i="6" s="1"/>
  <c r="AC320" i="6" s="1"/>
  <c r="Z321" i="6"/>
  <c r="AA321" i="6" s="1"/>
  <c r="AC321" i="6" s="1"/>
  <c r="Z317" i="6"/>
  <c r="AA317" i="6" s="1"/>
  <c r="AC317" i="6" s="1"/>
  <c r="Z312" i="6"/>
  <c r="AA312" i="6" s="1"/>
  <c r="AC312" i="6" s="1"/>
  <c r="A159" i="6" s="1"/>
  <c r="Z318" i="6"/>
  <c r="AA318" i="6" s="1"/>
  <c r="AC318" i="6" s="1"/>
  <c r="Z227" i="6"/>
  <c r="AA227" i="6" s="1"/>
  <c r="AC227" i="6" s="1"/>
  <c r="Z230" i="6"/>
  <c r="AA230" i="6" s="1"/>
  <c r="AC230" i="6" s="1"/>
  <c r="Z255" i="6"/>
  <c r="AA255" i="6" s="1"/>
  <c r="AC255" i="6" s="1"/>
  <c r="Z249" i="6"/>
  <c r="AA249" i="6" s="1"/>
  <c r="AC249" i="6" s="1"/>
  <c r="A123" i="6" s="1"/>
  <c r="Z342" i="6"/>
  <c r="AA342" i="6" s="1"/>
  <c r="AC342" i="6" s="1"/>
  <c r="A171" i="6" s="1"/>
  <c r="Z346" i="6"/>
  <c r="AA346" i="6" s="1"/>
  <c r="AC346" i="6" s="1"/>
  <c r="Z222" i="6"/>
  <c r="AA222" i="6" s="1"/>
  <c r="AC222" i="6" s="1"/>
  <c r="A114" i="6" s="1"/>
  <c r="Z23" i="6"/>
  <c r="AA23" i="6" s="1"/>
  <c r="AC23" i="6" s="1"/>
  <c r="Z12" i="6"/>
  <c r="AA12" i="6" s="1"/>
  <c r="AC12" i="6" s="1"/>
  <c r="A12" i="6" s="1"/>
  <c r="Z21" i="6"/>
  <c r="AA21" i="6" s="1"/>
  <c r="AC21" i="6" s="1"/>
  <c r="Z16" i="6"/>
  <c r="AA16" i="6" s="1"/>
  <c r="AC16" i="6" s="1"/>
  <c r="Z14" i="6"/>
  <c r="AA14" i="6" s="1"/>
  <c r="AC14" i="6" s="1"/>
  <c r="Z18" i="6"/>
  <c r="AA18" i="6" s="1"/>
  <c r="AC18" i="6" s="1"/>
  <c r="Z15" i="6"/>
  <c r="AA15" i="6" s="1"/>
  <c r="AC15" i="6" s="1"/>
  <c r="Z11" i="6"/>
  <c r="AA11" i="6" s="1"/>
  <c r="AC11" i="6" s="1"/>
  <c r="A11" i="6" s="1"/>
  <c r="Z188" i="11"/>
  <c r="AA188" i="11" s="1"/>
  <c r="AC188" i="11" s="1"/>
  <c r="A266" i="11" s="1"/>
  <c r="Z186" i="11"/>
  <c r="AA186" i="11" s="1"/>
  <c r="AC186" i="11" s="1"/>
  <c r="A264" i="11" s="1"/>
  <c r="Z175" i="11"/>
  <c r="AA175" i="11" s="1"/>
  <c r="AC175" i="11" s="1"/>
  <c r="A253" i="11" s="1"/>
  <c r="Z184" i="11"/>
  <c r="AA184" i="11" s="1"/>
  <c r="AC184" i="11" s="1"/>
  <c r="A262" i="11" s="1"/>
  <c r="Z176" i="6"/>
  <c r="AA176" i="6" s="1"/>
  <c r="AC176" i="6" s="1"/>
  <c r="A86" i="6" s="1"/>
  <c r="Z203" i="6"/>
  <c r="AA203" i="6" s="1"/>
  <c r="AC203" i="6" s="1"/>
  <c r="Z198" i="6"/>
  <c r="AA198" i="6" s="1"/>
  <c r="AC198" i="6" s="1"/>
  <c r="Z199" i="6"/>
  <c r="AA199" i="6" s="1"/>
  <c r="AC199" i="6" s="1"/>
  <c r="Z192" i="6"/>
  <c r="AA192" i="6" s="1"/>
  <c r="AC192" i="6" s="1"/>
  <c r="A102" i="6" s="1"/>
  <c r="Z201" i="6"/>
  <c r="AA201" i="6" s="1"/>
  <c r="AC201" i="6" s="1"/>
  <c r="Z189" i="6"/>
  <c r="AA189" i="6" s="1"/>
  <c r="AC189" i="6" s="1"/>
  <c r="A99" i="6" s="1"/>
  <c r="Z309" i="6"/>
  <c r="AA309" i="6" s="1"/>
  <c r="AC309" i="6" s="1"/>
  <c r="A156" i="6" s="1"/>
  <c r="Z293" i="6"/>
  <c r="AA293" i="6" s="1"/>
  <c r="AC293" i="6" s="1"/>
  <c r="Z289" i="6"/>
  <c r="AA289" i="6" s="1"/>
  <c r="AC289" i="6" s="1"/>
  <c r="Z282" i="6"/>
  <c r="AA282" i="6" s="1"/>
  <c r="AC282" i="6" s="1"/>
  <c r="A147" i="6" s="1"/>
  <c r="A441" i="5"/>
  <c r="C440" i="5"/>
  <c r="D440" i="5"/>
  <c r="B440" i="5"/>
  <c r="C713" i="5"/>
  <c r="D713" i="5"/>
  <c r="B713" i="5"/>
  <c r="A518" i="5"/>
  <c r="C517" i="5"/>
  <c r="D517" i="5"/>
  <c r="B517" i="5"/>
  <c r="A1251" i="5"/>
  <c r="C1250" i="5"/>
  <c r="D1250" i="5"/>
  <c r="B1250" i="5"/>
  <c r="A1549" i="5"/>
  <c r="D1548" i="5"/>
  <c r="B1548" i="5"/>
  <c r="C1548" i="5"/>
  <c r="A1577" i="5"/>
  <c r="D1576" i="5"/>
  <c r="B1576" i="5"/>
  <c r="C1576" i="5"/>
  <c r="A1591" i="5"/>
  <c r="D1590" i="5"/>
  <c r="B1590" i="5"/>
  <c r="C1590" i="5"/>
  <c r="A1563" i="5"/>
  <c r="D1562" i="5"/>
  <c r="B1562" i="5"/>
  <c r="C1562" i="5"/>
  <c r="A1535" i="5"/>
  <c r="D1534" i="5"/>
  <c r="B1534" i="5"/>
  <c r="C1534" i="5"/>
  <c r="A756" i="5"/>
  <c r="C755" i="5"/>
  <c r="D755" i="5"/>
  <c r="B755" i="5"/>
  <c r="C503" i="5"/>
  <c r="D503" i="5"/>
  <c r="B503" i="5"/>
  <c r="A308" i="5"/>
  <c r="C307" i="5"/>
  <c r="D307" i="5"/>
  <c r="B307" i="5"/>
  <c r="A1313" i="5"/>
  <c r="D1312" i="5"/>
  <c r="B1312" i="5"/>
  <c r="C1312" i="5"/>
  <c r="A833" i="5"/>
  <c r="C832" i="5"/>
  <c r="D832" i="5"/>
  <c r="B832" i="5"/>
  <c r="A427" i="5"/>
  <c r="C426" i="5"/>
  <c r="D426" i="5"/>
  <c r="B426" i="5"/>
  <c r="A1237" i="5"/>
  <c r="C1236" i="5"/>
  <c r="B1236" i="5"/>
  <c r="D1236" i="5"/>
  <c r="D968" i="5"/>
  <c r="B968" i="5"/>
  <c r="C968" i="5"/>
  <c r="A1403" i="5"/>
  <c r="C1402" i="5"/>
  <c r="D1402" i="5"/>
  <c r="B1402" i="5"/>
  <c r="A1611" i="5"/>
  <c r="C1610" i="5"/>
  <c r="D1610" i="5"/>
  <c r="B1610" i="5"/>
  <c r="A1819" i="5"/>
  <c r="C1818" i="5"/>
  <c r="D1818" i="5"/>
  <c r="B1818" i="5"/>
  <c r="A1847" i="5"/>
  <c r="C1846" i="5"/>
  <c r="D1846" i="5"/>
  <c r="B1846" i="5"/>
  <c r="A1875" i="5"/>
  <c r="C1874" i="5"/>
  <c r="D1874" i="5"/>
  <c r="B1874" i="5"/>
  <c r="A1903" i="5"/>
  <c r="C1902" i="5"/>
  <c r="D1902" i="5"/>
  <c r="B1902" i="5"/>
  <c r="A1889" i="5"/>
  <c r="C1888" i="5"/>
  <c r="D1888" i="5"/>
  <c r="B1888" i="5"/>
  <c r="A1861" i="5"/>
  <c r="C1860" i="5"/>
  <c r="D1860" i="5"/>
  <c r="B1860" i="5"/>
  <c r="A1833" i="5"/>
  <c r="C1832" i="5"/>
  <c r="D1832" i="5"/>
  <c r="B1832" i="5"/>
  <c r="A2027" i="5"/>
  <c r="C2026" i="5"/>
  <c r="D2026" i="5"/>
  <c r="B2026" i="5"/>
  <c r="A2055" i="5"/>
  <c r="C2054" i="5"/>
  <c r="D2054" i="5"/>
  <c r="B2054" i="5"/>
  <c r="A2083" i="5"/>
  <c r="C2082" i="5"/>
  <c r="D2082" i="5"/>
  <c r="B2082" i="5"/>
  <c r="A2111" i="5"/>
  <c r="C2110" i="5"/>
  <c r="D2110" i="5"/>
  <c r="B2110" i="5"/>
  <c r="A2097" i="5"/>
  <c r="C2096" i="5"/>
  <c r="D2096" i="5"/>
  <c r="B2096" i="5"/>
  <c r="A2069" i="5"/>
  <c r="C2068" i="5"/>
  <c r="D2068" i="5"/>
  <c r="B2068" i="5"/>
  <c r="A2041" i="5"/>
  <c r="C2040" i="5"/>
  <c r="D2040" i="5"/>
  <c r="B2040" i="5"/>
  <c r="A2235" i="5"/>
  <c r="C2234" i="5"/>
  <c r="D2234" i="5"/>
  <c r="B2234" i="5"/>
  <c r="A2263" i="5"/>
  <c r="C2262" i="5"/>
  <c r="D2262" i="5"/>
  <c r="B2262" i="5"/>
  <c r="A2291" i="5"/>
  <c r="C2290" i="5"/>
  <c r="D2290" i="5"/>
  <c r="B2290" i="5"/>
  <c r="A2319" i="5"/>
  <c r="A2305" i="5"/>
  <c r="C2304" i="5"/>
  <c r="D2304" i="5"/>
  <c r="B2304" i="5"/>
  <c r="A2277" i="5"/>
  <c r="C2276" i="5"/>
  <c r="D2276" i="5"/>
  <c r="B2276" i="5"/>
  <c r="A2249" i="5"/>
  <c r="C2248" i="5"/>
  <c r="D2248" i="5"/>
  <c r="B2248" i="5"/>
  <c r="A2443" i="5"/>
  <c r="C2442" i="5"/>
  <c r="D2442" i="5"/>
  <c r="B2442" i="5"/>
  <c r="A2471" i="5"/>
  <c r="C2470" i="5"/>
  <c r="D2470" i="5"/>
  <c r="B2470" i="5"/>
  <c r="A2499" i="5"/>
  <c r="A2485" i="5"/>
  <c r="C2484" i="5"/>
  <c r="D2484" i="5"/>
  <c r="B2484" i="5"/>
  <c r="A2457" i="5"/>
  <c r="C2456" i="5"/>
  <c r="D2456" i="5"/>
  <c r="B2456" i="5"/>
  <c r="A2353" i="5"/>
  <c r="D2352" i="5"/>
  <c r="B2352" i="5"/>
  <c r="C2352" i="5"/>
  <c r="A2381" i="5"/>
  <c r="D2380" i="5"/>
  <c r="B2380" i="5"/>
  <c r="C2380" i="5"/>
  <c r="A2409" i="5"/>
  <c r="A2395" i="5"/>
  <c r="D2394" i="5"/>
  <c r="B2394" i="5"/>
  <c r="C2394" i="5"/>
  <c r="A2367" i="5"/>
  <c r="D2366" i="5"/>
  <c r="B2366" i="5"/>
  <c r="C2366" i="5"/>
  <c r="A2339" i="5"/>
  <c r="C2338" i="5"/>
  <c r="D2338" i="5"/>
  <c r="B2338" i="5"/>
  <c r="A2145" i="5"/>
  <c r="D2144" i="5"/>
  <c r="B2144" i="5"/>
  <c r="C2144" i="5"/>
  <c r="A2173" i="5"/>
  <c r="D2172" i="5"/>
  <c r="B2172" i="5"/>
  <c r="C2172" i="5"/>
  <c r="A2201" i="5"/>
  <c r="D2200" i="5"/>
  <c r="B2200" i="5"/>
  <c r="C2200" i="5"/>
  <c r="A2215" i="5"/>
  <c r="D2214" i="5"/>
  <c r="B2214" i="5"/>
  <c r="C2214" i="5"/>
  <c r="A2187" i="5"/>
  <c r="D2186" i="5"/>
  <c r="B2186" i="5"/>
  <c r="C2186" i="5"/>
  <c r="A2159" i="5"/>
  <c r="D2158" i="5"/>
  <c r="B2158" i="5"/>
  <c r="C2158" i="5"/>
  <c r="A2131" i="5"/>
  <c r="C2130" i="5"/>
  <c r="D2130" i="5"/>
  <c r="B2130" i="5"/>
  <c r="A1937" i="5"/>
  <c r="D1936" i="5"/>
  <c r="B1936" i="5"/>
  <c r="C1936" i="5"/>
  <c r="A1965" i="5"/>
  <c r="D1964" i="5"/>
  <c r="B1964" i="5"/>
  <c r="C1964" i="5"/>
  <c r="A1993" i="5"/>
  <c r="D1992" i="5"/>
  <c r="B1992" i="5"/>
  <c r="C1992" i="5"/>
  <c r="A2007" i="5"/>
  <c r="D2006" i="5"/>
  <c r="B2006" i="5"/>
  <c r="C2006" i="5"/>
  <c r="A1979" i="5"/>
  <c r="D1978" i="5"/>
  <c r="B1978" i="5"/>
  <c r="C1978" i="5"/>
  <c r="A1951" i="5"/>
  <c r="D1950" i="5"/>
  <c r="B1950" i="5"/>
  <c r="C1950" i="5"/>
  <c r="A1923" i="5"/>
  <c r="C1922" i="5"/>
  <c r="D1922" i="5"/>
  <c r="B1922" i="5"/>
  <c r="A1729" i="5"/>
  <c r="D1728" i="5"/>
  <c r="B1728" i="5"/>
  <c r="C1728" i="5"/>
  <c r="A1757" i="5"/>
  <c r="D1756" i="5"/>
  <c r="B1756" i="5"/>
  <c r="C1756" i="5"/>
  <c r="A1785" i="5"/>
  <c r="D1784" i="5"/>
  <c r="B1784" i="5"/>
  <c r="C1784" i="5"/>
  <c r="A1799" i="5"/>
  <c r="D1798" i="5"/>
  <c r="B1798" i="5"/>
  <c r="C1798" i="5"/>
  <c r="A1771" i="5"/>
  <c r="D1770" i="5"/>
  <c r="B1770" i="5"/>
  <c r="C1770" i="5"/>
  <c r="A1743" i="5"/>
  <c r="D1742" i="5"/>
  <c r="B1742" i="5"/>
  <c r="C1742" i="5"/>
  <c r="A1715" i="5"/>
  <c r="C1714" i="5"/>
  <c r="D1714" i="5"/>
  <c r="B1714" i="5"/>
  <c r="A1507" i="5"/>
  <c r="C1506" i="5"/>
  <c r="D1506" i="5"/>
  <c r="B1506" i="5"/>
  <c r="C1298" i="5"/>
  <c r="D1298" i="5"/>
  <c r="B1298" i="5"/>
  <c r="C818" i="5"/>
  <c r="D818" i="5"/>
  <c r="B818" i="5"/>
  <c r="A623" i="5"/>
  <c r="C622" i="5"/>
  <c r="D622" i="5"/>
  <c r="B622" i="5"/>
  <c r="A742" i="5"/>
  <c r="C741" i="5"/>
  <c r="D741" i="5"/>
  <c r="B741" i="5"/>
  <c r="A1383" i="5"/>
  <c r="D1382" i="5"/>
  <c r="B1382" i="5"/>
  <c r="C1382" i="5"/>
  <c r="A1369" i="5"/>
  <c r="D1368" i="5"/>
  <c r="B1368" i="5"/>
  <c r="C1368" i="5"/>
  <c r="A1355" i="5"/>
  <c r="D1354" i="5"/>
  <c r="B1354" i="5"/>
  <c r="C1354" i="5"/>
  <c r="B2588" i="5"/>
  <c r="D2588" i="5"/>
  <c r="C2588" i="5"/>
  <c r="A1445" i="5"/>
  <c r="C1444" i="5"/>
  <c r="D1444" i="5"/>
  <c r="B1444" i="5"/>
  <c r="A1459" i="5"/>
  <c r="C1458" i="5"/>
  <c r="B1458" i="5"/>
  <c r="D1458" i="5"/>
  <c r="A1473" i="5"/>
  <c r="C1472" i="5"/>
  <c r="D1472" i="5"/>
  <c r="B1472" i="5"/>
  <c r="A1487" i="5"/>
  <c r="C1486" i="5"/>
  <c r="B1486" i="5"/>
  <c r="D1486" i="5"/>
  <c r="A637" i="5"/>
  <c r="C636" i="5"/>
  <c r="D636" i="5"/>
  <c r="B636" i="5"/>
  <c r="A336" i="5"/>
  <c r="C335" i="5"/>
  <c r="D335" i="5"/>
  <c r="B335" i="5"/>
  <c r="C1208" i="5"/>
  <c r="D1208" i="5"/>
  <c r="B1208" i="5"/>
  <c r="B2630" i="5"/>
  <c r="A2631" i="5"/>
  <c r="D2630" i="5"/>
  <c r="C2630" i="5"/>
  <c r="B2602" i="5"/>
  <c r="A2603" i="5"/>
  <c r="D2602" i="5"/>
  <c r="C2602" i="5"/>
  <c r="A1265" i="5"/>
  <c r="C1264" i="5"/>
  <c r="B1264" i="5"/>
  <c r="D1264" i="5"/>
  <c r="A1279" i="5"/>
  <c r="C1278" i="5"/>
  <c r="D1278" i="5"/>
  <c r="B1278" i="5"/>
  <c r="A1521" i="5"/>
  <c r="D1520" i="5"/>
  <c r="B1520" i="5"/>
  <c r="C1520" i="5"/>
  <c r="A1639" i="5"/>
  <c r="C1638" i="5"/>
  <c r="D1638" i="5"/>
  <c r="B1638" i="5"/>
  <c r="A1667" i="5"/>
  <c r="C1666" i="5"/>
  <c r="D1666" i="5"/>
  <c r="B1666" i="5"/>
  <c r="A1695" i="5"/>
  <c r="C1694" i="5"/>
  <c r="D1694" i="5"/>
  <c r="B1694" i="5"/>
  <c r="A1681" i="5"/>
  <c r="C1680" i="5"/>
  <c r="B1680" i="5"/>
  <c r="D1680" i="5"/>
  <c r="A1653" i="5"/>
  <c r="C1652" i="5"/>
  <c r="B1652" i="5"/>
  <c r="D1652" i="5"/>
  <c r="A1625" i="5"/>
  <c r="C1624" i="5"/>
  <c r="B1624" i="5"/>
  <c r="D1624" i="5"/>
  <c r="B2616" i="5"/>
  <c r="A2617" i="5"/>
  <c r="D2616" i="5"/>
  <c r="C2616" i="5"/>
  <c r="A1341" i="5"/>
  <c r="D1340" i="5"/>
  <c r="B1340" i="5"/>
  <c r="C1340" i="5"/>
  <c r="A861" i="5"/>
  <c r="C860" i="5"/>
  <c r="D860" i="5"/>
  <c r="B860" i="5"/>
  <c r="C608" i="5"/>
  <c r="D608" i="5"/>
  <c r="B608" i="5"/>
  <c r="A413" i="5"/>
  <c r="C412" i="5"/>
  <c r="D412" i="5"/>
  <c r="B412" i="5"/>
  <c r="A532" i="5"/>
  <c r="C531" i="5"/>
  <c r="D531" i="5"/>
  <c r="B531" i="5"/>
  <c r="A1431" i="5"/>
  <c r="C1430" i="5"/>
  <c r="B1430" i="5"/>
  <c r="D1430" i="5"/>
  <c r="B2644" i="5"/>
  <c r="A2645" i="5"/>
  <c r="D2644" i="5"/>
  <c r="C2644" i="5"/>
  <c r="A847" i="5"/>
  <c r="C846" i="5"/>
  <c r="D846" i="5"/>
  <c r="B846" i="5"/>
  <c r="C293" i="5"/>
  <c r="D293" i="5"/>
  <c r="B293" i="5"/>
  <c r="A1417" i="5"/>
  <c r="C1416" i="5"/>
  <c r="D1416" i="5"/>
  <c r="B1416" i="5"/>
  <c r="A728" i="5"/>
  <c r="C727" i="5"/>
  <c r="D727" i="5"/>
  <c r="B727" i="5"/>
  <c r="A1327" i="5"/>
  <c r="D1326" i="5"/>
  <c r="B1326" i="5"/>
  <c r="C1326" i="5"/>
  <c r="A546" i="5"/>
  <c r="C545" i="5"/>
  <c r="D545" i="5"/>
  <c r="B545" i="5"/>
  <c r="A1223" i="5"/>
  <c r="C1222" i="5"/>
  <c r="D1222" i="5"/>
  <c r="B1222" i="5"/>
  <c r="A651" i="5"/>
  <c r="C650" i="5"/>
  <c r="D650" i="5"/>
  <c r="B650" i="5"/>
  <c r="C398" i="5"/>
  <c r="D398" i="5"/>
  <c r="B398" i="5"/>
  <c r="A322" i="5"/>
  <c r="C321" i="5"/>
  <c r="D321" i="5"/>
  <c r="B321" i="5"/>
  <c r="J2616" i="5"/>
  <c r="I2602" i="5"/>
  <c r="J2588" i="5"/>
  <c r="I2630" i="5"/>
  <c r="H2616" i="5"/>
  <c r="J2630" i="5"/>
  <c r="J2602" i="5"/>
  <c r="H2630" i="5"/>
  <c r="J2644" i="5"/>
  <c r="H2588" i="5"/>
  <c r="I2616" i="5"/>
  <c r="H2602" i="5"/>
  <c r="I2644" i="5"/>
  <c r="I2588" i="5"/>
  <c r="H2644" i="5"/>
  <c r="F2588" i="5" l="1"/>
  <c r="E2588" i="5" s="1"/>
  <c r="F2644" i="5"/>
  <c r="E2644" i="5" s="1"/>
  <c r="F2616" i="5"/>
  <c r="E2616" i="5" s="1"/>
  <c r="F2602" i="5"/>
  <c r="E2602" i="5" s="1"/>
  <c r="F2630" i="5"/>
  <c r="E2630" i="5" s="1"/>
  <c r="A323" i="5"/>
  <c r="D322" i="5"/>
  <c r="B322" i="5"/>
  <c r="C322" i="5"/>
  <c r="A652" i="5"/>
  <c r="D651" i="5"/>
  <c r="B651" i="5"/>
  <c r="C651" i="5"/>
  <c r="D1223" i="5"/>
  <c r="B1223" i="5"/>
  <c r="C1223" i="5"/>
  <c r="A547" i="5"/>
  <c r="D546" i="5"/>
  <c r="B546" i="5"/>
  <c r="C546" i="5"/>
  <c r="A1328" i="5"/>
  <c r="C1327" i="5"/>
  <c r="B1327" i="5"/>
  <c r="D1327" i="5"/>
  <c r="D728" i="5"/>
  <c r="B728" i="5"/>
  <c r="C728" i="5"/>
  <c r="A1418" i="5"/>
  <c r="D1417" i="5"/>
  <c r="B1417" i="5"/>
  <c r="C1417" i="5"/>
  <c r="A848" i="5"/>
  <c r="D847" i="5"/>
  <c r="B847" i="5"/>
  <c r="C847" i="5"/>
  <c r="B2645" i="5"/>
  <c r="A2646" i="5"/>
  <c r="D2645" i="5"/>
  <c r="C2645" i="5"/>
  <c r="A1432" i="5"/>
  <c r="D1431" i="5"/>
  <c r="B1431" i="5"/>
  <c r="C1431" i="5"/>
  <c r="A533" i="5"/>
  <c r="D532" i="5"/>
  <c r="B532" i="5"/>
  <c r="C532" i="5"/>
  <c r="D413" i="5"/>
  <c r="B413" i="5"/>
  <c r="C413" i="5"/>
  <c r="A862" i="5"/>
  <c r="D861" i="5"/>
  <c r="B861" i="5"/>
  <c r="C861" i="5"/>
  <c r="A1342" i="5"/>
  <c r="C1341" i="5"/>
  <c r="D1341" i="5"/>
  <c r="B1341" i="5"/>
  <c r="B2617" i="5"/>
  <c r="A2618" i="5"/>
  <c r="D2617" i="5"/>
  <c r="C2617" i="5"/>
  <c r="A1626" i="5"/>
  <c r="D1625" i="5"/>
  <c r="B1625" i="5"/>
  <c r="C1625" i="5"/>
  <c r="A1654" i="5"/>
  <c r="D1653" i="5"/>
  <c r="B1653" i="5"/>
  <c r="C1653" i="5"/>
  <c r="A1682" i="5"/>
  <c r="D1681" i="5"/>
  <c r="B1681" i="5"/>
  <c r="C1681" i="5"/>
  <c r="A1696" i="5"/>
  <c r="D1695" i="5"/>
  <c r="B1695" i="5"/>
  <c r="C1695" i="5"/>
  <c r="A1668" i="5"/>
  <c r="D1667" i="5"/>
  <c r="B1667" i="5"/>
  <c r="C1667" i="5"/>
  <c r="A1640" i="5"/>
  <c r="D1639" i="5"/>
  <c r="B1639" i="5"/>
  <c r="C1639" i="5"/>
  <c r="A1522" i="5"/>
  <c r="C1521" i="5"/>
  <c r="B1521" i="5"/>
  <c r="D1521" i="5"/>
  <c r="A1280" i="5"/>
  <c r="D1279" i="5"/>
  <c r="B1279" i="5"/>
  <c r="C1279" i="5"/>
  <c r="A1266" i="5"/>
  <c r="D1265" i="5"/>
  <c r="B1265" i="5"/>
  <c r="C1265" i="5"/>
  <c r="B2603" i="5"/>
  <c r="D2603" i="5"/>
  <c r="C2603" i="5"/>
  <c r="B2631" i="5"/>
  <c r="A2632" i="5"/>
  <c r="D2631" i="5"/>
  <c r="C2631" i="5"/>
  <c r="A337" i="5"/>
  <c r="D336" i="5"/>
  <c r="B336" i="5"/>
  <c r="C336" i="5"/>
  <c r="A638" i="5"/>
  <c r="D637" i="5"/>
  <c r="B637" i="5"/>
  <c r="C637" i="5"/>
  <c r="A1488" i="5"/>
  <c r="D1487" i="5"/>
  <c r="B1487" i="5"/>
  <c r="C1487" i="5"/>
  <c r="A1474" i="5"/>
  <c r="D1473" i="5"/>
  <c r="B1473" i="5"/>
  <c r="C1473" i="5"/>
  <c r="A1460" i="5"/>
  <c r="D1459" i="5"/>
  <c r="B1459" i="5"/>
  <c r="C1459" i="5"/>
  <c r="A1446" i="5"/>
  <c r="D1445" i="5"/>
  <c r="B1445" i="5"/>
  <c r="C1445" i="5"/>
  <c r="A1356" i="5"/>
  <c r="C1355" i="5"/>
  <c r="B1355" i="5"/>
  <c r="D1355" i="5"/>
  <c r="A1370" i="5"/>
  <c r="C1369" i="5"/>
  <c r="D1369" i="5"/>
  <c r="B1369" i="5"/>
  <c r="A1384" i="5"/>
  <c r="C1383" i="5"/>
  <c r="B1383" i="5"/>
  <c r="D1383" i="5"/>
  <c r="A743" i="5"/>
  <c r="D742" i="5"/>
  <c r="B742" i="5"/>
  <c r="C742" i="5"/>
  <c r="D623" i="5"/>
  <c r="B623" i="5"/>
  <c r="C623" i="5"/>
  <c r="A1508" i="5"/>
  <c r="D1507" i="5"/>
  <c r="B1507" i="5"/>
  <c r="C1507" i="5"/>
  <c r="A1716" i="5"/>
  <c r="D1715" i="5"/>
  <c r="B1715" i="5"/>
  <c r="C1715" i="5"/>
  <c r="A1744" i="5"/>
  <c r="C1743" i="5"/>
  <c r="B1743" i="5"/>
  <c r="D1743" i="5"/>
  <c r="A1772" i="5"/>
  <c r="C1771" i="5"/>
  <c r="B1771" i="5"/>
  <c r="D1771" i="5"/>
  <c r="A1800" i="5"/>
  <c r="C1799" i="5"/>
  <c r="D1799" i="5"/>
  <c r="B1799" i="5"/>
  <c r="A1786" i="5"/>
  <c r="C1785" i="5"/>
  <c r="D1785" i="5"/>
  <c r="B1785" i="5"/>
  <c r="A1758" i="5"/>
  <c r="C1757" i="5"/>
  <c r="D1757" i="5"/>
  <c r="B1757" i="5"/>
  <c r="A1730" i="5"/>
  <c r="C1729" i="5"/>
  <c r="D1729" i="5"/>
  <c r="B1729" i="5"/>
  <c r="A1924" i="5"/>
  <c r="D1923" i="5"/>
  <c r="B1923" i="5"/>
  <c r="C1923" i="5"/>
  <c r="A1952" i="5"/>
  <c r="C1951" i="5"/>
  <c r="D1951" i="5"/>
  <c r="B1951" i="5"/>
  <c r="A1980" i="5"/>
  <c r="C1979" i="5"/>
  <c r="D1979" i="5"/>
  <c r="B1979" i="5"/>
  <c r="A2008" i="5"/>
  <c r="C2007" i="5"/>
  <c r="D2007" i="5"/>
  <c r="B2007" i="5"/>
  <c r="A1994" i="5"/>
  <c r="C1993" i="5"/>
  <c r="D1993" i="5"/>
  <c r="B1993" i="5"/>
  <c r="A1966" i="5"/>
  <c r="C1965" i="5"/>
  <c r="D1965" i="5"/>
  <c r="B1965" i="5"/>
  <c r="A1938" i="5"/>
  <c r="C1937" i="5"/>
  <c r="D1937" i="5"/>
  <c r="B1937" i="5"/>
  <c r="A2132" i="5"/>
  <c r="D2131" i="5"/>
  <c r="B2131" i="5"/>
  <c r="C2131" i="5"/>
  <c r="A2160" i="5"/>
  <c r="C2159" i="5"/>
  <c r="D2159" i="5"/>
  <c r="B2159" i="5"/>
  <c r="A2188" i="5"/>
  <c r="C2187" i="5"/>
  <c r="D2187" i="5"/>
  <c r="B2187" i="5"/>
  <c r="A2216" i="5"/>
  <c r="C2215" i="5"/>
  <c r="D2215" i="5"/>
  <c r="B2215" i="5"/>
  <c r="A2202" i="5"/>
  <c r="C2201" i="5"/>
  <c r="D2201" i="5"/>
  <c r="B2201" i="5"/>
  <c r="A2174" i="5"/>
  <c r="C2173" i="5"/>
  <c r="D2173" i="5"/>
  <c r="B2173" i="5"/>
  <c r="A2146" i="5"/>
  <c r="C2145" i="5"/>
  <c r="D2145" i="5"/>
  <c r="B2145" i="5"/>
  <c r="A2340" i="5"/>
  <c r="D2339" i="5"/>
  <c r="B2339" i="5"/>
  <c r="C2339" i="5"/>
  <c r="A2368" i="5"/>
  <c r="C2367" i="5"/>
  <c r="D2367" i="5"/>
  <c r="B2367" i="5"/>
  <c r="A2396" i="5"/>
  <c r="C2395" i="5"/>
  <c r="D2395" i="5"/>
  <c r="B2395" i="5"/>
  <c r="A2424" i="5"/>
  <c r="A2410" i="5"/>
  <c r="C2409" i="5"/>
  <c r="D2409" i="5"/>
  <c r="B2409" i="5"/>
  <c r="A2382" i="5"/>
  <c r="C2381" i="5"/>
  <c r="D2381" i="5"/>
  <c r="B2381" i="5"/>
  <c r="A2354" i="5"/>
  <c r="C2353" i="5"/>
  <c r="D2353" i="5"/>
  <c r="B2353" i="5"/>
  <c r="A2458" i="5"/>
  <c r="D2457" i="5"/>
  <c r="B2457" i="5"/>
  <c r="C2457" i="5"/>
  <c r="A2486" i="5"/>
  <c r="D2485" i="5"/>
  <c r="B2485" i="5"/>
  <c r="C2485" i="5"/>
  <c r="A2514" i="5"/>
  <c r="A2500" i="5"/>
  <c r="D2499" i="5"/>
  <c r="B2499" i="5"/>
  <c r="C2499" i="5"/>
  <c r="A2472" i="5"/>
  <c r="D2471" i="5"/>
  <c r="B2471" i="5"/>
  <c r="C2471" i="5"/>
  <c r="A2444" i="5"/>
  <c r="D2443" i="5"/>
  <c r="B2443" i="5"/>
  <c r="C2443" i="5"/>
  <c r="A2250" i="5"/>
  <c r="D2249" i="5"/>
  <c r="B2249" i="5"/>
  <c r="C2249" i="5"/>
  <c r="A2278" i="5"/>
  <c r="D2277" i="5"/>
  <c r="B2277" i="5"/>
  <c r="C2277" i="5"/>
  <c r="A2306" i="5"/>
  <c r="D2305" i="5"/>
  <c r="B2305" i="5"/>
  <c r="C2305" i="5"/>
  <c r="A2320" i="5"/>
  <c r="D2319" i="5"/>
  <c r="B2319" i="5"/>
  <c r="C2319" i="5"/>
  <c r="A2292" i="5"/>
  <c r="D2291" i="5"/>
  <c r="B2291" i="5"/>
  <c r="C2291" i="5"/>
  <c r="A2264" i="5"/>
  <c r="D2263" i="5"/>
  <c r="B2263" i="5"/>
  <c r="C2263" i="5"/>
  <c r="A2236" i="5"/>
  <c r="D2235" i="5"/>
  <c r="B2235" i="5"/>
  <c r="C2235" i="5"/>
  <c r="A2042" i="5"/>
  <c r="D2041" i="5"/>
  <c r="B2041" i="5"/>
  <c r="C2041" i="5"/>
  <c r="A2070" i="5"/>
  <c r="D2069" i="5"/>
  <c r="B2069" i="5"/>
  <c r="C2069" i="5"/>
  <c r="A2098" i="5"/>
  <c r="D2097" i="5"/>
  <c r="B2097" i="5"/>
  <c r="C2097" i="5"/>
  <c r="A2112" i="5"/>
  <c r="D2111" i="5"/>
  <c r="B2111" i="5"/>
  <c r="C2111" i="5"/>
  <c r="A2084" i="5"/>
  <c r="D2083" i="5"/>
  <c r="B2083" i="5"/>
  <c r="C2083" i="5"/>
  <c r="A2056" i="5"/>
  <c r="D2055" i="5"/>
  <c r="B2055" i="5"/>
  <c r="C2055" i="5"/>
  <c r="A2028" i="5"/>
  <c r="D2027" i="5"/>
  <c r="B2027" i="5"/>
  <c r="C2027" i="5"/>
  <c r="A1834" i="5"/>
  <c r="D1833" i="5"/>
  <c r="B1833" i="5"/>
  <c r="C1833" i="5"/>
  <c r="A1862" i="5"/>
  <c r="D1861" i="5"/>
  <c r="B1861" i="5"/>
  <c r="C1861" i="5"/>
  <c r="A1890" i="5"/>
  <c r="D1889" i="5"/>
  <c r="B1889" i="5"/>
  <c r="C1889" i="5"/>
  <c r="A1904" i="5"/>
  <c r="D1903" i="5"/>
  <c r="B1903" i="5"/>
  <c r="C1903" i="5"/>
  <c r="A1876" i="5"/>
  <c r="D1875" i="5"/>
  <c r="B1875" i="5"/>
  <c r="C1875" i="5"/>
  <c r="A1848" i="5"/>
  <c r="D1847" i="5"/>
  <c r="B1847" i="5"/>
  <c r="C1847" i="5"/>
  <c r="A1820" i="5"/>
  <c r="D1819" i="5"/>
  <c r="B1819" i="5"/>
  <c r="C1819" i="5"/>
  <c r="A1612" i="5"/>
  <c r="D1611" i="5"/>
  <c r="B1611" i="5"/>
  <c r="C1611" i="5"/>
  <c r="D1403" i="5"/>
  <c r="B1403" i="5"/>
  <c r="C1403" i="5"/>
  <c r="A1238" i="5"/>
  <c r="D1237" i="5"/>
  <c r="B1237" i="5"/>
  <c r="C1237" i="5"/>
  <c r="A428" i="5"/>
  <c r="D427" i="5"/>
  <c r="B427" i="5"/>
  <c r="C427" i="5"/>
  <c r="D833" i="5"/>
  <c r="B833" i="5"/>
  <c r="C833" i="5"/>
  <c r="C1313" i="5"/>
  <c r="D1313" i="5"/>
  <c r="B1313" i="5"/>
  <c r="D308" i="5"/>
  <c r="B308" i="5"/>
  <c r="C308" i="5"/>
  <c r="A757" i="5"/>
  <c r="D756" i="5"/>
  <c r="B756" i="5"/>
  <c r="C756" i="5"/>
  <c r="A1536" i="5"/>
  <c r="C1535" i="5"/>
  <c r="D1535" i="5"/>
  <c r="B1535" i="5"/>
  <c r="A1564" i="5"/>
  <c r="C1563" i="5"/>
  <c r="D1563" i="5"/>
  <c r="B1563" i="5"/>
  <c r="A1592" i="5"/>
  <c r="C1591" i="5"/>
  <c r="D1591" i="5"/>
  <c r="B1591" i="5"/>
  <c r="A1578" i="5"/>
  <c r="C1577" i="5"/>
  <c r="B1577" i="5"/>
  <c r="D1577" i="5"/>
  <c r="A1550" i="5"/>
  <c r="C1549" i="5"/>
  <c r="B1549" i="5"/>
  <c r="D1549" i="5"/>
  <c r="A1252" i="5"/>
  <c r="D1251" i="5"/>
  <c r="B1251" i="5"/>
  <c r="C1251" i="5"/>
  <c r="D518" i="5"/>
  <c r="B518" i="5"/>
  <c r="C518" i="5"/>
  <c r="A442" i="5"/>
  <c r="D441" i="5"/>
  <c r="B441" i="5"/>
  <c r="C441" i="5"/>
  <c r="I2603" i="5"/>
  <c r="I2645" i="5"/>
  <c r="I2617" i="5"/>
  <c r="H2645" i="5"/>
  <c r="J2631" i="5"/>
  <c r="J2603" i="5"/>
  <c r="J2617" i="5"/>
  <c r="I2631" i="5"/>
  <c r="H2603" i="5"/>
  <c r="J2645" i="5"/>
  <c r="H2631" i="5"/>
  <c r="H2617" i="5"/>
  <c r="F2603" i="5" l="1"/>
  <c r="E2603" i="5" s="1"/>
  <c r="F2617" i="5"/>
  <c r="E2617" i="5" s="1"/>
  <c r="F2631" i="5"/>
  <c r="E2631" i="5" s="1"/>
  <c r="F2645" i="5"/>
  <c r="E2645" i="5" s="1"/>
  <c r="A443" i="5"/>
  <c r="C442" i="5"/>
  <c r="D442" i="5"/>
  <c r="B442" i="5"/>
  <c r="A1253" i="5"/>
  <c r="C1252" i="5"/>
  <c r="B1252" i="5"/>
  <c r="D1252" i="5"/>
  <c r="A1551" i="5"/>
  <c r="D1550" i="5"/>
  <c r="B1550" i="5"/>
  <c r="C1550" i="5"/>
  <c r="A1579" i="5"/>
  <c r="D1578" i="5"/>
  <c r="B1578" i="5"/>
  <c r="C1578" i="5"/>
  <c r="A1593" i="5"/>
  <c r="D1592" i="5"/>
  <c r="B1592" i="5"/>
  <c r="C1592" i="5"/>
  <c r="A1565" i="5"/>
  <c r="D1564" i="5"/>
  <c r="B1564" i="5"/>
  <c r="C1564" i="5"/>
  <c r="A1537" i="5"/>
  <c r="D1536" i="5"/>
  <c r="B1536" i="5"/>
  <c r="C1536" i="5"/>
  <c r="A758" i="5"/>
  <c r="C757" i="5"/>
  <c r="D757" i="5"/>
  <c r="B757" i="5"/>
  <c r="C428" i="5"/>
  <c r="D428" i="5"/>
  <c r="B428" i="5"/>
  <c r="C1238" i="5"/>
  <c r="D1238" i="5"/>
  <c r="B1238" i="5"/>
  <c r="A1613" i="5"/>
  <c r="C1612" i="5"/>
  <c r="D1612" i="5"/>
  <c r="B1612" i="5"/>
  <c r="A1821" i="5"/>
  <c r="C1820" i="5"/>
  <c r="D1820" i="5"/>
  <c r="B1820" i="5"/>
  <c r="A1849" i="5"/>
  <c r="C1848" i="5"/>
  <c r="D1848" i="5"/>
  <c r="B1848" i="5"/>
  <c r="A1877" i="5"/>
  <c r="C1876" i="5"/>
  <c r="D1876" i="5"/>
  <c r="B1876" i="5"/>
  <c r="A1905" i="5"/>
  <c r="C1904" i="5"/>
  <c r="D1904" i="5"/>
  <c r="B1904" i="5"/>
  <c r="A1891" i="5"/>
  <c r="C1890" i="5"/>
  <c r="D1890" i="5"/>
  <c r="B1890" i="5"/>
  <c r="A1863" i="5"/>
  <c r="C1862" i="5"/>
  <c r="D1862" i="5"/>
  <c r="B1862" i="5"/>
  <c r="A1835" i="5"/>
  <c r="C1834" i="5"/>
  <c r="D1834" i="5"/>
  <c r="B1834" i="5"/>
  <c r="A2029" i="5"/>
  <c r="C2028" i="5"/>
  <c r="D2028" i="5"/>
  <c r="B2028" i="5"/>
  <c r="A2057" i="5"/>
  <c r="C2056" i="5"/>
  <c r="D2056" i="5"/>
  <c r="B2056" i="5"/>
  <c r="A2085" i="5"/>
  <c r="C2084" i="5"/>
  <c r="D2084" i="5"/>
  <c r="B2084" i="5"/>
  <c r="A2113" i="5"/>
  <c r="C2112" i="5"/>
  <c r="D2112" i="5"/>
  <c r="B2112" i="5"/>
  <c r="A2099" i="5"/>
  <c r="C2098" i="5"/>
  <c r="D2098" i="5"/>
  <c r="B2098" i="5"/>
  <c r="A2071" i="5"/>
  <c r="C2070" i="5"/>
  <c r="D2070" i="5"/>
  <c r="B2070" i="5"/>
  <c r="A2043" i="5"/>
  <c r="C2042" i="5"/>
  <c r="D2042" i="5"/>
  <c r="B2042" i="5"/>
  <c r="A2237" i="5"/>
  <c r="C2236" i="5"/>
  <c r="D2236" i="5"/>
  <c r="B2236" i="5"/>
  <c r="A2265" i="5"/>
  <c r="C2264" i="5"/>
  <c r="D2264" i="5"/>
  <c r="B2264" i="5"/>
  <c r="A2293" i="5"/>
  <c r="C2292" i="5"/>
  <c r="D2292" i="5"/>
  <c r="B2292" i="5"/>
  <c r="A2321" i="5"/>
  <c r="C2320" i="5"/>
  <c r="D2320" i="5"/>
  <c r="B2320" i="5"/>
  <c r="A2307" i="5"/>
  <c r="C2306" i="5"/>
  <c r="D2306" i="5"/>
  <c r="B2306" i="5"/>
  <c r="A2279" i="5"/>
  <c r="C2278" i="5"/>
  <c r="D2278" i="5"/>
  <c r="B2278" i="5"/>
  <c r="A2251" i="5"/>
  <c r="C2250" i="5"/>
  <c r="D2250" i="5"/>
  <c r="B2250" i="5"/>
  <c r="A2445" i="5"/>
  <c r="C2444" i="5"/>
  <c r="D2444" i="5"/>
  <c r="B2444" i="5"/>
  <c r="A2473" i="5"/>
  <c r="C2472" i="5"/>
  <c r="D2472" i="5"/>
  <c r="B2472" i="5"/>
  <c r="A2501" i="5"/>
  <c r="C2500" i="5"/>
  <c r="D2500" i="5"/>
  <c r="B2500" i="5"/>
  <c r="A2529" i="5"/>
  <c r="A2515" i="5"/>
  <c r="C2514" i="5"/>
  <c r="D2514" i="5"/>
  <c r="B2514" i="5"/>
  <c r="A2487" i="5"/>
  <c r="C2486" i="5"/>
  <c r="D2486" i="5"/>
  <c r="B2486" i="5"/>
  <c r="A2459" i="5"/>
  <c r="C2458" i="5"/>
  <c r="D2458" i="5"/>
  <c r="B2458" i="5"/>
  <c r="A2355" i="5"/>
  <c r="D2354" i="5"/>
  <c r="B2354" i="5"/>
  <c r="C2354" i="5"/>
  <c r="A2383" i="5"/>
  <c r="D2382" i="5"/>
  <c r="B2382" i="5"/>
  <c r="C2382" i="5"/>
  <c r="A2411" i="5"/>
  <c r="D2410" i="5"/>
  <c r="B2410" i="5"/>
  <c r="C2410" i="5"/>
  <c r="A2425" i="5"/>
  <c r="D2424" i="5"/>
  <c r="B2424" i="5"/>
  <c r="C2424" i="5"/>
  <c r="A2397" i="5"/>
  <c r="D2396" i="5"/>
  <c r="B2396" i="5"/>
  <c r="C2396" i="5"/>
  <c r="A2369" i="5"/>
  <c r="D2368" i="5"/>
  <c r="B2368" i="5"/>
  <c r="C2368" i="5"/>
  <c r="A2341" i="5"/>
  <c r="C2340" i="5"/>
  <c r="D2340" i="5"/>
  <c r="B2340" i="5"/>
  <c r="A2147" i="5"/>
  <c r="D2146" i="5"/>
  <c r="B2146" i="5"/>
  <c r="C2146" i="5"/>
  <c r="A2175" i="5"/>
  <c r="D2174" i="5"/>
  <c r="B2174" i="5"/>
  <c r="C2174" i="5"/>
  <c r="A2203" i="5"/>
  <c r="D2202" i="5"/>
  <c r="B2202" i="5"/>
  <c r="C2202" i="5"/>
  <c r="A2217" i="5"/>
  <c r="D2216" i="5"/>
  <c r="B2216" i="5"/>
  <c r="C2216" i="5"/>
  <c r="A2189" i="5"/>
  <c r="D2188" i="5"/>
  <c r="B2188" i="5"/>
  <c r="C2188" i="5"/>
  <c r="A2161" i="5"/>
  <c r="D2160" i="5"/>
  <c r="B2160" i="5"/>
  <c r="C2160" i="5"/>
  <c r="A2133" i="5"/>
  <c r="C2132" i="5"/>
  <c r="D2132" i="5"/>
  <c r="B2132" i="5"/>
  <c r="A1939" i="5"/>
  <c r="D1938" i="5"/>
  <c r="B1938" i="5"/>
  <c r="C1938" i="5"/>
  <c r="A1967" i="5"/>
  <c r="D1966" i="5"/>
  <c r="B1966" i="5"/>
  <c r="C1966" i="5"/>
  <c r="A1995" i="5"/>
  <c r="D1994" i="5"/>
  <c r="B1994" i="5"/>
  <c r="C1994" i="5"/>
  <c r="A2009" i="5"/>
  <c r="D2008" i="5"/>
  <c r="B2008" i="5"/>
  <c r="C2008" i="5"/>
  <c r="A1981" i="5"/>
  <c r="D1980" i="5"/>
  <c r="B1980" i="5"/>
  <c r="C1980" i="5"/>
  <c r="A1953" i="5"/>
  <c r="D1952" i="5"/>
  <c r="B1952" i="5"/>
  <c r="C1952" i="5"/>
  <c r="A1925" i="5"/>
  <c r="C1924" i="5"/>
  <c r="D1924" i="5"/>
  <c r="B1924" i="5"/>
  <c r="A1731" i="5"/>
  <c r="D1730" i="5"/>
  <c r="B1730" i="5"/>
  <c r="C1730" i="5"/>
  <c r="A1759" i="5"/>
  <c r="D1758" i="5"/>
  <c r="B1758" i="5"/>
  <c r="C1758" i="5"/>
  <c r="A1787" i="5"/>
  <c r="D1786" i="5"/>
  <c r="B1786" i="5"/>
  <c r="C1786" i="5"/>
  <c r="A1801" i="5"/>
  <c r="D1800" i="5"/>
  <c r="B1800" i="5"/>
  <c r="C1800" i="5"/>
  <c r="A1773" i="5"/>
  <c r="D1772" i="5"/>
  <c r="B1772" i="5"/>
  <c r="C1772" i="5"/>
  <c r="A1745" i="5"/>
  <c r="D1744" i="5"/>
  <c r="B1744" i="5"/>
  <c r="C1744" i="5"/>
  <c r="A1717" i="5"/>
  <c r="C1716" i="5"/>
  <c r="D1716" i="5"/>
  <c r="B1716" i="5"/>
  <c r="C1508" i="5"/>
  <c r="D1508" i="5"/>
  <c r="B1508" i="5"/>
  <c r="C743" i="5"/>
  <c r="D743" i="5"/>
  <c r="B743" i="5"/>
  <c r="A1385" i="5"/>
  <c r="D1384" i="5"/>
  <c r="B1384" i="5"/>
  <c r="C1384" i="5"/>
  <c r="A1371" i="5"/>
  <c r="D1370" i="5"/>
  <c r="B1370" i="5"/>
  <c r="C1370" i="5"/>
  <c r="A1357" i="5"/>
  <c r="D1356" i="5"/>
  <c r="B1356" i="5"/>
  <c r="C1356" i="5"/>
  <c r="A1447" i="5"/>
  <c r="C1446" i="5"/>
  <c r="B1446" i="5"/>
  <c r="D1446" i="5"/>
  <c r="A1461" i="5"/>
  <c r="C1460" i="5"/>
  <c r="D1460" i="5"/>
  <c r="B1460" i="5"/>
  <c r="A1475" i="5"/>
  <c r="C1474" i="5"/>
  <c r="B1474" i="5"/>
  <c r="D1474" i="5"/>
  <c r="A1489" i="5"/>
  <c r="C1488" i="5"/>
  <c r="D1488" i="5"/>
  <c r="B1488" i="5"/>
  <c r="C638" i="5"/>
  <c r="D638" i="5"/>
  <c r="B638" i="5"/>
  <c r="A338" i="5"/>
  <c r="C337" i="5"/>
  <c r="D337" i="5"/>
  <c r="B337" i="5"/>
  <c r="B2632" i="5"/>
  <c r="A2633" i="5"/>
  <c r="D2632" i="5"/>
  <c r="C2632" i="5"/>
  <c r="A1267" i="5"/>
  <c r="C1266" i="5"/>
  <c r="D1266" i="5"/>
  <c r="B1266" i="5"/>
  <c r="A1281" i="5"/>
  <c r="C1280" i="5"/>
  <c r="B1280" i="5"/>
  <c r="D1280" i="5"/>
  <c r="A1523" i="5"/>
  <c r="D1522" i="5"/>
  <c r="B1522" i="5"/>
  <c r="C1522" i="5"/>
  <c r="A1641" i="5"/>
  <c r="C1640" i="5"/>
  <c r="B1640" i="5"/>
  <c r="D1640" i="5"/>
  <c r="A1669" i="5"/>
  <c r="C1668" i="5"/>
  <c r="B1668" i="5"/>
  <c r="D1668" i="5"/>
  <c r="A1697" i="5"/>
  <c r="C1696" i="5"/>
  <c r="B1696" i="5"/>
  <c r="D1696" i="5"/>
  <c r="A1683" i="5"/>
  <c r="C1682" i="5"/>
  <c r="D1682" i="5"/>
  <c r="B1682" i="5"/>
  <c r="A1655" i="5"/>
  <c r="C1654" i="5"/>
  <c r="D1654" i="5"/>
  <c r="B1654" i="5"/>
  <c r="A1627" i="5"/>
  <c r="C1626" i="5"/>
  <c r="D1626" i="5"/>
  <c r="B1626" i="5"/>
  <c r="B2618" i="5"/>
  <c r="D2618" i="5"/>
  <c r="C2618" i="5"/>
  <c r="A1343" i="5"/>
  <c r="D1342" i="5"/>
  <c r="B1342" i="5"/>
  <c r="C1342" i="5"/>
  <c r="A863" i="5"/>
  <c r="C862" i="5"/>
  <c r="D862" i="5"/>
  <c r="B862" i="5"/>
  <c r="C533" i="5"/>
  <c r="D533" i="5"/>
  <c r="B533" i="5"/>
  <c r="A1433" i="5"/>
  <c r="C1432" i="5"/>
  <c r="D1432" i="5"/>
  <c r="B1432" i="5"/>
  <c r="B2646" i="5"/>
  <c r="A2647" i="5"/>
  <c r="D2646" i="5"/>
  <c r="C2646" i="5"/>
  <c r="C848" i="5"/>
  <c r="D848" i="5"/>
  <c r="B848" i="5"/>
  <c r="C1418" i="5"/>
  <c r="B1418" i="5"/>
  <c r="D1418" i="5"/>
  <c r="D1328" i="5"/>
  <c r="B1328" i="5"/>
  <c r="C1328" i="5"/>
  <c r="A548" i="5"/>
  <c r="C547" i="5"/>
  <c r="D547" i="5"/>
  <c r="B547" i="5"/>
  <c r="A653" i="5"/>
  <c r="C652" i="5"/>
  <c r="D652" i="5"/>
  <c r="B652" i="5"/>
  <c r="C323" i="5"/>
  <c r="D323" i="5"/>
  <c r="B323" i="5"/>
  <c r="H2618" i="5"/>
  <c r="H2646" i="5"/>
  <c r="I2646" i="5"/>
  <c r="I2632" i="5"/>
  <c r="I2618" i="5"/>
  <c r="J2632" i="5"/>
  <c r="J2618" i="5"/>
  <c r="H2632" i="5"/>
  <c r="J2646" i="5"/>
  <c r="F2646" i="5" l="1"/>
  <c r="E2646" i="5" s="1"/>
  <c r="F2618" i="5"/>
  <c r="E2618" i="5" s="1"/>
  <c r="F2632" i="5"/>
  <c r="E2632" i="5" s="1"/>
  <c r="D653" i="5"/>
  <c r="B653" i="5"/>
  <c r="C653" i="5"/>
  <c r="D548" i="5"/>
  <c r="B548" i="5"/>
  <c r="C548" i="5"/>
  <c r="B2647" i="5"/>
  <c r="A2648" i="5"/>
  <c r="D2647" i="5"/>
  <c r="C2647" i="5"/>
  <c r="D1433" i="5"/>
  <c r="B1433" i="5"/>
  <c r="C1433" i="5"/>
  <c r="D863" i="5"/>
  <c r="B863" i="5"/>
  <c r="C863" i="5"/>
  <c r="C1343" i="5"/>
  <c r="B1343" i="5"/>
  <c r="D1343" i="5"/>
  <c r="A1628" i="5"/>
  <c r="D1627" i="5"/>
  <c r="B1627" i="5"/>
  <c r="C1627" i="5"/>
  <c r="A1656" i="5"/>
  <c r="D1655" i="5"/>
  <c r="B1655" i="5"/>
  <c r="C1655" i="5"/>
  <c r="A1684" i="5"/>
  <c r="D1683" i="5"/>
  <c r="B1683" i="5"/>
  <c r="C1683" i="5"/>
  <c r="A1698" i="5"/>
  <c r="D1697" i="5"/>
  <c r="B1697" i="5"/>
  <c r="C1697" i="5"/>
  <c r="A1670" i="5"/>
  <c r="D1669" i="5"/>
  <c r="B1669" i="5"/>
  <c r="C1669" i="5"/>
  <c r="A1642" i="5"/>
  <c r="D1641" i="5"/>
  <c r="B1641" i="5"/>
  <c r="C1641" i="5"/>
  <c r="C1523" i="5"/>
  <c r="D1523" i="5"/>
  <c r="B1523" i="5"/>
  <c r="A1282" i="5"/>
  <c r="D1281" i="5"/>
  <c r="B1281" i="5"/>
  <c r="C1281" i="5"/>
  <c r="A1268" i="5"/>
  <c r="D1267" i="5"/>
  <c r="B1267" i="5"/>
  <c r="C1267" i="5"/>
  <c r="B2633" i="5"/>
  <c r="D2633" i="5"/>
  <c r="C2633" i="5"/>
  <c r="D338" i="5"/>
  <c r="B338" i="5"/>
  <c r="C338" i="5"/>
  <c r="A1490" i="5"/>
  <c r="D1489" i="5"/>
  <c r="B1489" i="5"/>
  <c r="C1489" i="5"/>
  <c r="A1476" i="5"/>
  <c r="D1475" i="5"/>
  <c r="B1475" i="5"/>
  <c r="C1475" i="5"/>
  <c r="A1462" i="5"/>
  <c r="D1461" i="5"/>
  <c r="B1461" i="5"/>
  <c r="C1461" i="5"/>
  <c r="A1448" i="5"/>
  <c r="D1447" i="5"/>
  <c r="B1447" i="5"/>
  <c r="C1447" i="5"/>
  <c r="A1358" i="5"/>
  <c r="C1357" i="5"/>
  <c r="D1357" i="5"/>
  <c r="B1357" i="5"/>
  <c r="A1372" i="5"/>
  <c r="C1371" i="5"/>
  <c r="B1371" i="5"/>
  <c r="D1371" i="5"/>
  <c r="A1386" i="5"/>
  <c r="C1385" i="5"/>
  <c r="D1385" i="5"/>
  <c r="B1385" i="5"/>
  <c r="A1718" i="5"/>
  <c r="D1717" i="5"/>
  <c r="B1717" i="5"/>
  <c r="C1717" i="5"/>
  <c r="A1746" i="5"/>
  <c r="C1745" i="5"/>
  <c r="D1745" i="5"/>
  <c r="B1745" i="5"/>
  <c r="A1774" i="5"/>
  <c r="C1773" i="5"/>
  <c r="D1773" i="5"/>
  <c r="B1773" i="5"/>
  <c r="A1802" i="5"/>
  <c r="C1801" i="5"/>
  <c r="D1801" i="5"/>
  <c r="B1801" i="5"/>
  <c r="A1788" i="5"/>
  <c r="C1787" i="5"/>
  <c r="D1787" i="5"/>
  <c r="B1787" i="5"/>
  <c r="A1760" i="5"/>
  <c r="C1759" i="5"/>
  <c r="B1759" i="5"/>
  <c r="D1759" i="5"/>
  <c r="A1732" i="5"/>
  <c r="C1731" i="5"/>
  <c r="B1731" i="5"/>
  <c r="D1731" i="5"/>
  <c r="A1926" i="5"/>
  <c r="D1925" i="5"/>
  <c r="B1925" i="5"/>
  <c r="C1925" i="5"/>
  <c r="A1954" i="5"/>
  <c r="C1953" i="5"/>
  <c r="D1953" i="5"/>
  <c r="B1953" i="5"/>
  <c r="A1982" i="5"/>
  <c r="C1981" i="5"/>
  <c r="D1981" i="5"/>
  <c r="B1981" i="5"/>
  <c r="A2010" i="5"/>
  <c r="C2009" i="5"/>
  <c r="D2009" i="5"/>
  <c r="B2009" i="5"/>
  <c r="A1996" i="5"/>
  <c r="C1995" i="5"/>
  <c r="D1995" i="5"/>
  <c r="B1995" i="5"/>
  <c r="A1968" i="5"/>
  <c r="C1967" i="5"/>
  <c r="D1967" i="5"/>
  <c r="B1967" i="5"/>
  <c r="A1940" i="5"/>
  <c r="C1939" i="5"/>
  <c r="D1939" i="5"/>
  <c r="B1939" i="5"/>
  <c r="A2134" i="5"/>
  <c r="D2133" i="5"/>
  <c r="B2133" i="5"/>
  <c r="C2133" i="5"/>
  <c r="A2162" i="5"/>
  <c r="C2161" i="5"/>
  <c r="D2161" i="5"/>
  <c r="B2161" i="5"/>
  <c r="A2190" i="5"/>
  <c r="C2189" i="5"/>
  <c r="D2189" i="5"/>
  <c r="B2189" i="5"/>
  <c r="A2218" i="5"/>
  <c r="C2217" i="5"/>
  <c r="D2217" i="5"/>
  <c r="B2217" i="5"/>
  <c r="A2204" i="5"/>
  <c r="C2203" i="5"/>
  <c r="D2203" i="5"/>
  <c r="B2203" i="5"/>
  <c r="A2176" i="5"/>
  <c r="C2175" i="5"/>
  <c r="D2175" i="5"/>
  <c r="B2175" i="5"/>
  <c r="A2148" i="5"/>
  <c r="C2147" i="5"/>
  <c r="D2147" i="5"/>
  <c r="B2147" i="5"/>
  <c r="A2342" i="5"/>
  <c r="D2341" i="5"/>
  <c r="B2341" i="5"/>
  <c r="C2341" i="5"/>
  <c r="A2370" i="5"/>
  <c r="C2369" i="5"/>
  <c r="D2369" i="5"/>
  <c r="B2369" i="5"/>
  <c r="A2398" i="5"/>
  <c r="C2397" i="5"/>
  <c r="D2397" i="5"/>
  <c r="B2397" i="5"/>
  <c r="A2426" i="5"/>
  <c r="C2425" i="5"/>
  <c r="D2425" i="5"/>
  <c r="B2425" i="5"/>
  <c r="A2412" i="5"/>
  <c r="C2411" i="5"/>
  <c r="D2411" i="5"/>
  <c r="B2411" i="5"/>
  <c r="A2384" i="5"/>
  <c r="C2383" i="5"/>
  <c r="D2383" i="5"/>
  <c r="B2383" i="5"/>
  <c r="A2356" i="5"/>
  <c r="C2355" i="5"/>
  <c r="D2355" i="5"/>
  <c r="B2355" i="5"/>
  <c r="A2460" i="5"/>
  <c r="D2459" i="5"/>
  <c r="B2459" i="5"/>
  <c r="C2459" i="5"/>
  <c r="A2488" i="5"/>
  <c r="D2487" i="5"/>
  <c r="B2487" i="5"/>
  <c r="C2487" i="5"/>
  <c r="A2516" i="5"/>
  <c r="D2515" i="5"/>
  <c r="B2515" i="5"/>
  <c r="C2515" i="5"/>
  <c r="A2530" i="5"/>
  <c r="D2529" i="5"/>
  <c r="B2529" i="5"/>
  <c r="C2529" i="5"/>
  <c r="A2502" i="5"/>
  <c r="D2501" i="5"/>
  <c r="B2501" i="5"/>
  <c r="C2501" i="5"/>
  <c r="A2474" i="5"/>
  <c r="D2473" i="5"/>
  <c r="B2473" i="5"/>
  <c r="C2473" i="5"/>
  <c r="A2446" i="5"/>
  <c r="D2445" i="5"/>
  <c r="B2445" i="5"/>
  <c r="C2445" i="5"/>
  <c r="A2252" i="5"/>
  <c r="D2251" i="5"/>
  <c r="B2251" i="5"/>
  <c r="C2251" i="5"/>
  <c r="A2280" i="5"/>
  <c r="D2279" i="5"/>
  <c r="B2279" i="5"/>
  <c r="C2279" i="5"/>
  <c r="A2308" i="5"/>
  <c r="D2307" i="5"/>
  <c r="B2307" i="5"/>
  <c r="C2307" i="5"/>
  <c r="A2322" i="5"/>
  <c r="D2321" i="5"/>
  <c r="B2321" i="5"/>
  <c r="C2321" i="5"/>
  <c r="A2294" i="5"/>
  <c r="D2293" i="5"/>
  <c r="B2293" i="5"/>
  <c r="C2293" i="5"/>
  <c r="A2266" i="5"/>
  <c r="D2265" i="5"/>
  <c r="B2265" i="5"/>
  <c r="C2265" i="5"/>
  <c r="A2238" i="5"/>
  <c r="D2237" i="5"/>
  <c r="B2237" i="5"/>
  <c r="C2237" i="5"/>
  <c r="A2044" i="5"/>
  <c r="D2043" i="5"/>
  <c r="B2043" i="5"/>
  <c r="C2043" i="5"/>
  <c r="A2072" i="5"/>
  <c r="D2071" i="5"/>
  <c r="B2071" i="5"/>
  <c r="C2071" i="5"/>
  <c r="A2100" i="5"/>
  <c r="D2099" i="5"/>
  <c r="B2099" i="5"/>
  <c r="C2099" i="5"/>
  <c r="A2114" i="5"/>
  <c r="D2113" i="5"/>
  <c r="B2113" i="5"/>
  <c r="C2113" i="5"/>
  <c r="A2086" i="5"/>
  <c r="D2085" i="5"/>
  <c r="B2085" i="5"/>
  <c r="C2085" i="5"/>
  <c r="A2058" i="5"/>
  <c r="D2057" i="5"/>
  <c r="B2057" i="5"/>
  <c r="C2057" i="5"/>
  <c r="A2030" i="5"/>
  <c r="D2029" i="5"/>
  <c r="B2029" i="5"/>
  <c r="C2029" i="5"/>
  <c r="A1836" i="5"/>
  <c r="D1835" i="5"/>
  <c r="B1835" i="5"/>
  <c r="C1835" i="5"/>
  <c r="A1864" i="5"/>
  <c r="D1863" i="5"/>
  <c r="B1863" i="5"/>
  <c r="C1863" i="5"/>
  <c r="A1892" i="5"/>
  <c r="D1891" i="5"/>
  <c r="B1891" i="5"/>
  <c r="C1891" i="5"/>
  <c r="A1906" i="5"/>
  <c r="D1905" i="5"/>
  <c r="B1905" i="5"/>
  <c r="C1905" i="5"/>
  <c r="A1878" i="5"/>
  <c r="D1877" i="5"/>
  <c r="B1877" i="5"/>
  <c r="C1877" i="5"/>
  <c r="A1850" i="5"/>
  <c r="D1849" i="5"/>
  <c r="B1849" i="5"/>
  <c r="C1849" i="5"/>
  <c r="A1822" i="5"/>
  <c r="D1821" i="5"/>
  <c r="B1821" i="5"/>
  <c r="C1821" i="5"/>
  <c r="D1613" i="5"/>
  <c r="B1613" i="5"/>
  <c r="C1613" i="5"/>
  <c r="D758" i="5"/>
  <c r="B758" i="5"/>
  <c r="C758" i="5"/>
  <c r="A1538" i="5"/>
  <c r="C1537" i="5"/>
  <c r="B1537" i="5"/>
  <c r="D1537" i="5"/>
  <c r="A1566" i="5"/>
  <c r="C1565" i="5"/>
  <c r="B1565" i="5"/>
  <c r="D1565" i="5"/>
  <c r="A1594" i="5"/>
  <c r="C1593" i="5"/>
  <c r="B1593" i="5"/>
  <c r="D1593" i="5"/>
  <c r="A1580" i="5"/>
  <c r="C1579" i="5"/>
  <c r="D1579" i="5"/>
  <c r="B1579" i="5"/>
  <c r="A1552" i="5"/>
  <c r="C1551" i="5"/>
  <c r="D1551" i="5"/>
  <c r="B1551" i="5"/>
  <c r="D1253" i="5"/>
  <c r="B1253" i="5"/>
  <c r="C1253" i="5"/>
  <c r="D443" i="5"/>
  <c r="B443" i="5"/>
  <c r="C443" i="5"/>
  <c r="I2647" i="5"/>
  <c r="J2633" i="5"/>
  <c r="J2647" i="5"/>
  <c r="H2647" i="5"/>
  <c r="I2633" i="5"/>
  <c r="H2633" i="5"/>
  <c r="F2633" i="5" l="1"/>
  <c r="E2633" i="5" s="1"/>
  <c r="F2647" i="5"/>
  <c r="E2647" i="5" s="1"/>
  <c r="A1553" i="5"/>
  <c r="D1552" i="5"/>
  <c r="B1552" i="5"/>
  <c r="C1552" i="5"/>
  <c r="A1581" i="5"/>
  <c r="D1580" i="5"/>
  <c r="B1580" i="5"/>
  <c r="C1580" i="5"/>
  <c r="A1595" i="5"/>
  <c r="D1594" i="5"/>
  <c r="B1594" i="5"/>
  <c r="C1594" i="5"/>
  <c r="A1567" i="5"/>
  <c r="D1566" i="5"/>
  <c r="B1566" i="5"/>
  <c r="C1566" i="5"/>
  <c r="D1538" i="5"/>
  <c r="B1538" i="5"/>
  <c r="C1538" i="5"/>
  <c r="A1823" i="5"/>
  <c r="C1822" i="5"/>
  <c r="D1822" i="5"/>
  <c r="B1822" i="5"/>
  <c r="A1851" i="5"/>
  <c r="C1850" i="5"/>
  <c r="D1850" i="5"/>
  <c r="B1850" i="5"/>
  <c r="A1879" i="5"/>
  <c r="C1878" i="5"/>
  <c r="D1878" i="5"/>
  <c r="B1878" i="5"/>
  <c r="A1907" i="5"/>
  <c r="C1906" i="5"/>
  <c r="D1906" i="5"/>
  <c r="B1906" i="5"/>
  <c r="A1893" i="5"/>
  <c r="C1892" i="5"/>
  <c r="D1892" i="5"/>
  <c r="B1892" i="5"/>
  <c r="A1865" i="5"/>
  <c r="C1864" i="5"/>
  <c r="D1864" i="5"/>
  <c r="B1864" i="5"/>
  <c r="A1837" i="5"/>
  <c r="C1836" i="5"/>
  <c r="D1836" i="5"/>
  <c r="B1836" i="5"/>
  <c r="A2031" i="5"/>
  <c r="C2030" i="5"/>
  <c r="D2030" i="5"/>
  <c r="B2030" i="5"/>
  <c r="A2059" i="5"/>
  <c r="C2058" i="5"/>
  <c r="D2058" i="5"/>
  <c r="B2058" i="5"/>
  <c r="A2087" i="5"/>
  <c r="C2086" i="5"/>
  <c r="D2086" i="5"/>
  <c r="B2086" i="5"/>
  <c r="A2115" i="5"/>
  <c r="C2114" i="5"/>
  <c r="D2114" i="5"/>
  <c r="B2114" i="5"/>
  <c r="A2101" i="5"/>
  <c r="C2100" i="5"/>
  <c r="D2100" i="5"/>
  <c r="B2100" i="5"/>
  <c r="A2073" i="5"/>
  <c r="C2072" i="5"/>
  <c r="D2072" i="5"/>
  <c r="B2072" i="5"/>
  <c r="A2045" i="5"/>
  <c r="C2044" i="5"/>
  <c r="D2044" i="5"/>
  <c r="B2044" i="5"/>
  <c r="A2239" i="5"/>
  <c r="C2238" i="5"/>
  <c r="D2238" i="5"/>
  <c r="B2238" i="5"/>
  <c r="A2267" i="5"/>
  <c r="C2266" i="5"/>
  <c r="D2266" i="5"/>
  <c r="B2266" i="5"/>
  <c r="A2295" i="5"/>
  <c r="C2294" i="5"/>
  <c r="D2294" i="5"/>
  <c r="B2294" i="5"/>
  <c r="A2323" i="5"/>
  <c r="C2322" i="5"/>
  <c r="D2322" i="5"/>
  <c r="B2322" i="5"/>
  <c r="A2309" i="5"/>
  <c r="C2308" i="5"/>
  <c r="D2308" i="5"/>
  <c r="B2308" i="5"/>
  <c r="A2281" i="5"/>
  <c r="C2280" i="5"/>
  <c r="D2280" i="5"/>
  <c r="B2280" i="5"/>
  <c r="A2253" i="5"/>
  <c r="C2252" i="5"/>
  <c r="D2252" i="5"/>
  <c r="B2252" i="5"/>
  <c r="A2447" i="5"/>
  <c r="C2446" i="5"/>
  <c r="D2446" i="5"/>
  <c r="B2446" i="5"/>
  <c r="A2475" i="5"/>
  <c r="C2474" i="5"/>
  <c r="D2474" i="5"/>
  <c r="B2474" i="5"/>
  <c r="A2503" i="5"/>
  <c r="C2502" i="5"/>
  <c r="D2502" i="5"/>
  <c r="B2502" i="5"/>
  <c r="A2531" i="5"/>
  <c r="C2530" i="5"/>
  <c r="D2530" i="5"/>
  <c r="B2530" i="5"/>
  <c r="A2517" i="5"/>
  <c r="C2516" i="5"/>
  <c r="D2516" i="5"/>
  <c r="B2516" i="5"/>
  <c r="A2489" i="5"/>
  <c r="C2488" i="5"/>
  <c r="D2488" i="5"/>
  <c r="B2488" i="5"/>
  <c r="A2461" i="5"/>
  <c r="C2460" i="5"/>
  <c r="D2460" i="5"/>
  <c r="B2460" i="5"/>
  <c r="A2357" i="5"/>
  <c r="D2356" i="5"/>
  <c r="B2356" i="5"/>
  <c r="C2356" i="5"/>
  <c r="A2385" i="5"/>
  <c r="D2384" i="5"/>
  <c r="B2384" i="5"/>
  <c r="C2384" i="5"/>
  <c r="A2413" i="5"/>
  <c r="D2412" i="5"/>
  <c r="B2412" i="5"/>
  <c r="C2412" i="5"/>
  <c r="A2427" i="5"/>
  <c r="D2426" i="5"/>
  <c r="B2426" i="5"/>
  <c r="C2426" i="5"/>
  <c r="A2399" i="5"/>
  <c r="D2398" i="5"/>
  <c r="B2398" i="5"/>
  <c r="C2398" i="5"/>
  <c r="A2371" i="5"/>
  <c r="D2370" i="5"/>
  <c r="B2370" i="5"/>
  <c r="C2370" i="5"/>
  <c r="A2343" i="5"/>
  <c r="C2342" i="5"/>
  <c r="D2342" i="5"/>
  <c r="B2342" i="5"/>
  <c r="A2149" i="5"/>
  <c r="D2148" i="5"/>
  <c r="B2148" i="5"/>
  <c r="C2148" i="5"/>
  <c r="A2177" i="5"/>
  <c r="D2176" i="5"/>
  <c r="B2176" i="5"/>
  <c r="C2176" i="5"/>
  <c r="A2205" i="5"/>
  <c r="D2204" i="5"/>
  <c r="B2204" i="5"/>
  <c r="C2204" i="5"/>
  <c r="A2219" i="5"/>
  <c r="D2218" i="5"/>
  <c r="B2218" i="5"/>
  <c r="C2218" i="5"/>
  <c r="A2191" i="5"/>
  <c r="D2190" i="5"/>
  <c r="B2190" i="5"/>
  <c r="C2190" i="5"/>
  <c r="A2163" i="5"/>
  <c r="D2162" i="5"/>
  <c r="B2162" i="5"/>
  <c r="C2162" i="5"/>
  <c r="A2135" i="5"/>
  <c r="C2134" i="5"/>
  <c r="D2134" i="5"/>
  <c r="B2134" i="5"/>
  <c r="A1941" i="5"/>
  <c r="D1940" i="5"/>
  <c r="B1940" i="5"/>
  <c r="C1940" i="5"/>
  <c r="A1969" i="5"/>
  <c r="D1968" i="5"/>
  <c r="B1968" i="5"/>
  <c r="C1968" i="5"/>
  <c r="A1997" i="5"/>
  <c r="D1996" i="5"/>
  <c r="B1996" i="5"/>
  <c r="C1996" i="5"/>
  <c r="A2011" i="5"/>
  <c r="D2010" i="5"/>
  <c r="B2010" i="5"/>
  <c r="C2010" i="5"/>
  <c r="A1983" i="5"/>
  <c r="D1982" i="5"/>
  <c r="B1982" i="5"/>
  <c r="C1982" i="5"/>
  <c r="A1955" i="5"/>
  <c r="D1954" i="5"/>
  <c r="B1954" i="5"/>
  <c r="C1954" i="5"/>
  <c r="A1927" i="5"/>
  <c r="C1926" i="5"/>
  <c r="D1926" i="5"/>
  <c r="B1926" i="5"/>
  <c r="A1733" i="5"/>
  <c r="D1732" i="5"/>
  <c r="B1732" i="5"/>
  <c r="C1732" i="5"/>
  <c r="A1761" i="5"/>
  <c r="D1760" i="5"/>
  <c r="B1760" i="5"/>
  <c r="C1760" i="5"/>
  <c r="A1789" i="5"/>
  <c r="D1788" i="5"/>
  <c r="B1788" i="5"/>
  <c r="C1788" i="5"/>
  <c r="A1803" i="5"/>
  <c r="D1802" i="5"/>
  <c r="B1802" i="5"/>
  <c r="C1802" i="5"/>
  <c r="A1775" i="5"/>
  <c r="D1774" i="5"/>
  <c r="B1774" i="5"/>
  <c r="C1774" i="5"/>
  <c r="A1747" i="5"/>
  <c r="D1746" i="5"/>
  <c r="B1746" i="5"/>
  <c r="C1746" i="5"/>
  <c r="C1718" i="5"/>
  <c r="D1718" i="5"/>
  <c r="B1718" i="5"/>
  <c r="A1387" i="5"/>
  <c r="D1386" i="5"/>
  <c r="B1386" i="5"/>
  <c r="C1386" i="5"/>
  <c r="A1373" i="5"/>
  <c r="D1372" i="5"/>
  <c r="B1372" i="5"/>
  <c r="C1372" i="5"/>
  <c r="D1358" i="5"/>
  <c r="B1358" i="5"/>
  <c r="C1358" i="5"/>
  <c r="C1448" i="5"/>
  <c r="D1448" i="5"/>
  <c r="B1448" i="5"/>
  <c r="A1463" i="5"/>
  <c r="C1462" i="5"/>
  <c r="B1462" i="5"/>
  <c r="D1462" i="5"/>
  <c r="A1477" i="5"/>
  <c r="C1476" i="5"/>
  <c r="D1476" i="5"/>
  <c r="B1476" i="5"/>
  <c r="A1491" i="5"/>
  <c r="C1490" i="5"/>
  <c r="B1490" i="5"/>
  <c r="D1490" i="5"/>
  <c r="C1268" i="5"/>
  <c r="B1268" i="5"/>
  <c r="D1268" i="5"/>
  <c r="A1283" i="5"/>
  <c r="C1282" i="5"/>
  <c r="D1282" i="5"/>
  <c r="B1282" i="5"/>
  <c r="A1643" i="5"/>
  <c r="C1642" i="5"/>
  <c r="D1642" i="5"/>
  <c r="B1642" i="5"/>
  <c r="A1671" i="5"/>
  <c r="C1670" i="5"/>
  <c r="D1670" i="5"/>
  <c r="B1670" i="5"/>
  <c r="A1699" i="5"/>
  <c r="C1698" i="5"/>
  <c r="D1698" i="5"/>
  <c r="B1698" i="5"/>
  <c r="A1685" i="5"/>
  <c r="C1684" i="5"/>
  <c r="B1684" i="5"/>
  <c r="D1684" i="5"/>
  <c r="A1657" i="5"/>
  <c r="C1656" i="5"/>
  <c r="B1656" i="5"/>
  <c r="D1656" i="5"/>
  <c r="C1628" i="5"/>
  <c r="B1628" i="5"/>
  <c r="D1628" i="5"/>
  <c r="B2648" i="5"/>
  <c r="D2648" i="5"/>
  <c r="C2648" i="5"/>
  <c r="I2648" i="5"/>
  <c r="H2648" i="5"/>
  <c r="J2648" i="5"/>
  <c r="F2648" i="5" l="1"/>
  <c r="E2648" i="5" s="1"/>
  <c r="Q948" i="5" s="1"/>
  <c r="O164" i="5"/>
  <c r="P142" i="5"/>
  <c r="N328" i="5"/>
  <c r="P656" i="5"/>
  <c r="O342" i="5"/>
  <c r="P720" i="5"/>
  <c r="P415" i="5"/>
  <c r="Q151" i="5"/>
  <c r="P848" i="5"/>
  <c r="P259" i="5"/>
  <c r="O180" i="5"/>
  <c r="O228" i="5"/>
  <c r="O227" i="5"/>
  <c r="N456" i="5"/>
  <c r="Q832" i="5"/>
  <c r="P784" i="5"/>
  <c r="N276" i="5"/>
  <c r="P351" i="5"/>
  <c r="N165" i="5"/>
  <c r="P592" i="5"/>
  <c r="P287" i="5"/>
  <c r="P172" i="5"/>
  <c r="A1658" i="5"/>
  <c r="D1657" i="5"/>
  <c r="B1657" i="5"/>
  <c r="C1657" i="5"/>
  <c r="A1686" i="5"/>
  <c r="D1685" i="5"/>
  <c r="B1685" i="5"/>
  <c r="C1685" i="5"/>
  <c r="A1700" i="5"/>
  <c r="D1699" i="5"/>
  <c r="B1699" i="5"/>
  <c r="C1699" i="5"/>
  <c r="A1672" i="5"/>
  <c r="D1671" i="5"/>
  <c r="B1671" i="5"/>
  <c r="C1671" i="5"/>
  <c r="D1643" i="5"/>
  <c r="B1643" i="5"/>
  <c r="C1643" i="5"/>
  <c r="D1283" i="5"/>
  <c r="B1283" i="5"/>
  <c r="C1283" i="5"/>
  <c r="A1492" i="5"/>
  <c r="D1491" i="5"/>
  <c r="B1491" i="5"/>
  <c r="C1491" i="5"/>
  <c r="A1478" i="5"/>
  <c r="D1477" i="5"/>
  <c r="B1477" i="5"/>
  <c r="C1477" i="5"/>
  <c r="D1463" i="5"/>
  <c r="B1463" i="5"/>
  <c r="C1463" i="5"/>
  <c r="C1373" i="5"/>
  <c r="D1373" i="5"/>
  <c r="B1373" i="5"/>
  <c r="A1388" i="5"/>
  <c r="C1387" i="5"/>
  <c r="B1387" i="5"/>
  <c r="D1387" i="5"/>
  <c r="A1748" i="5"/>
  <c r="C1747" i="5"/>
  <c r="B1747" i="5"/>
  <c r="D1747" i="5"/>
  <c r="A1776" i="5"/>
  <c r="C1775" i="5"/>
  <c r="B1775" i="5"/>
  <c r="D1775" i="5"/>
  <c r="A1804" i="5"/>
  <c r="C1803" i="5"/>
  <c r="D1803" i="5"/>
  <c r="B1803" i="5"/>
  <c r="A1790" i="5"/>
  <c r="C1789" i="5"/>
  <c r="D1789" i="5"/>
  <c r="B1789" i="5"/>
  <c r="A1762" i="5"/>
  <c r="C1761" i="5"/>
  <c r="D1761" i="5"/>
  <c r="B1761" i="5"/>
  <c r="C1733" i="5"/>
  <c r="D1733" i="5"/>
  <c r="B1733" i="5"/>
  <c r="A1928" i="5"/>
  <c r="D1927" i="5"/>
  <c r="B1927" i="5"/>
  <c r="C1927" i="5"/>
  <c r="A1956" i="5"/>
  <c r="C1955" i="5"/>
  <c r="D1955" i="5"/>
  <c r="B1955" i="5"/>
  <c r="A1984" i="5"/>
  <c r="C1983" i="5"/>
  <c r="D1983" i="5"/>
  <c r="B1983" i="5"/>
  <c r="A2012" i="5"/>
  <c r="C2011" i="5"/>
  <c r="D2011" i="5"/>
  <c r="B2011" i="5"/>
  <c r="A1998" i="5"/>
  <c r="C1997" i="5"/>
  <c r="D1997" i="5"/>
  <c r="B1997" i="5"/>
  <c r="A1970" i="5"/>
  <c r="C1969" i="5"/>
  <c r="D1969" i="5"/>
  <c r="B1969" i="5"/>
  <c r="A1942" i="5"/>
  <c r="C1941" i="5"/>
  <c r="D1941" i="5"/>
  <c r="B1941" i="5"/>
  <c r="A2136" i="5"/>
  <c r="D2135" i="5"/>
  <c r="B2135" i="5"/>
  <c r="C2135" i="5"/>
  <c r="A2164" i="5"/>
  <c r="C2163" i="5"/>
  <c r="D2163" i="5"/>
  <c r="B2163" i="5"/>
  <c r="A2192" i="5"/>
  <c r="C2191" i="5"/>
  <c r="D2191" i="5"/>
  <c r="B2191" i="5"/>
  <c r="A2220" i="5"/>
  <c r="C2219" i="5"/>
  <c r="D2219" i="5"/>
  <c r="B2219" i="5"/>
  <c r="A2206" i="5"/>
  <c r="C2205" i="5"/>
  <c r="D2205" i="5"/>
  <c r="B2205" i="5"/>
  <c r="A2178" i="5"/>
  <c r="C2177" i="5"/>
  <c r="D2177" i="5"/>
  <c r="B2177" i="5"/>
  <c r="A2150" i="5"/>
  <c r="C2149" i="5"/>
  <c r="D2149" i="5"/>
  <c r="B2149" i="5"/>
  <c r="A2344" i="5"/>
  <c r="D2343" i="5"/>
  <c r="B2343" i="5"/>
  <c r="C2343" i="5"/>
  <c r="A2372" i="5"/>
  <c r="C2371" i="5"/>
  <c r="D2371" i="5"/>
  <c r="B2371" i="5"/>
  <c r="A2400" i="5"/>
  <c r="C2399" i="5"/>
  <c r="D2399" i="5"/>
  <c r="B2399" i="5"/>
  <c r="A2428" i="5"/>
  <c r="C2427" i="5"/>
  <c r="D2427" i="5"/>
  <c r="B2427" i="5"/>
  <c r="A2414" i="5"/>
  <c r="C2413" i="5"/>
  <c r="D2413" i="5"/>
  <c r="B2413" i="5"/>
  <c r="A2386" i="5"/>
  <c r="C2385" i="5"/>
  <c r="D2385" i="5"/>
  <c r="B2385" i="5"/>
  <c r="A2358" i="5"/>
  <c r="C2357" i="5"/>
  <c r="D2357" i="5"/>
  <c r="B2357" i="5"/>
  <c r="A2462" i="5"/>
  <c r="D2461" i="5"/>
  <c r="B2461" i="5"/>
  <c r="C2461" i="5"/>
  <c r="A2490" i="5"/>
  <c r="D2489" i="5"/>
  <c r="B2489" i="5"/>
  <c r="C2489" i="5"/>
  <c r="A2518" i="5"/>
  <c r="D2517" i="5"/>
  <c r="B2517" i="5"/>
  <c r="C2517" i="5"/>
  <c r="A2532" i="5"/>
  <c r="D2531" i="5"/>
  <c r="B2531" i="5"/>
  <c r="C2531" i="5"/>
  <c r="A2504" i="5"/>
  <c r="D2503" i="5"/>
  <c r="B2503" i="5"/>
  <c r="C2503" i="5"/>
  <c r="A2476" i="5"/>
  <c r="D2475" i="5"/>
  <c r="B2475" i="5"/>
  <c r="C2475" i="5"/>
  <c r="A2448" i="5"/>
  <c r="D2447" i="5"/>
  <c r="B2447" i="5"/>
  <c r="C2447" i="5"/>
  <c r="A2254" i="5"/>
  <c r="D2253" i="5"/>
  <c r="B2253" i="5"/>
  <c r="C2253" i="5"/>
  <c r="A2282" i="5"/>
  <c r="D2281" i="5"/>
  <c r="B2281" i="5"/>
  <c r="C2281" i="5"/>
  <c r="A2310" i="5"/>
  <c r="D2309" i="5"/>
  <c r="B2309" i="5"/>
  <c r="C2309" i="5"/>
  <c r="A2324" i="5"/>
  <c r="D2323" i="5"/>
  <c r="B2323" i="5"/>
  <c r="C2323" i="5"/>
  <c r="A2296" i="5"/>
  <c r="D2295" i="5"/>
  <c r="B2295" i="5"/>
  <c r="C2295" i="5"/>
  <c r="A2268" i="5"/>
  <c r="D2267" i="5"/>
  <c r="B2267" i="5"/>
  <c r="C2267" i="5"/>
  <c r="A2240" i="5"/>
  <c r="D2239" i="5"/>
  <c r="B2239" i="5"/>
  <c r="C2239" i="5"/>
  <c r="A2046" i="5"/>
  <c r="D2045" i="5"/>
  <c r="B2045" i="5"/>
  <c r="C2045" i="5"/>
  <c r="A2074" i="5"/>
  <c r="D2073" i="5"/>
  <c r="B2073" i="5"/>
  <c r="C2073" i="5"/>
  <c r="A2102" i="5"/>
  <c r="D2101" i="5"/>
  <c r="B2101" i="5"/>
  <c r="C2101" i="5"/>
  <c r="A2116" i="5"/>
  <c r="D2115" i="5"/>
  <c r="B2115" i="5"/>
  <c r="C2115" i="5"/>
  <c r="A2088" i="5"/>
  <c r="D2087" i="5"/>
  <c r="B2087" i="5"/>
  <c r="C2087" i="5"/>
  <c r="A2060" i="5"/>
  <c r="D2059" i="5"/>
  <c r="B2059" i="5"/>
  <c r="C2059" i="5"/>
  <c r="A2032" i="5"/>
  <c r="D2031" i="5"/>
  <c r="B2031" i="5"/>
  <c r="C2031" i="5"/>
  <c r="A1838" i="5"/>
  <c r="D1837" i="5"/>
  <c r="B1837" i="5"/>
  <c r="C1837" i="5"/>
  <c r="A1866" i="5"/>
  <c r="D1865" i="5"/>
  <c r="B1865" i="5"/>
  <c r="C1865" i="5"/>
  <c r="A1894" i="5"/>
  <c r="D1893" i="5"/>
  <c r="B1893" i="5"/>
  <c r="C1893" i="5"/>
  <c r="A1908" i="5"/>
  <c r="D1907" i="5"/>
  <c r="B1907" i="5"/>
  <c r="C1907" i="5"/>
  <c r="A1880" i="5"/>
  <c r="D1879" i="5"/>
  <c r="B1879" i="5"/>
  <c r="C1879" i="5"/>
  <c r="A1852" i="5"/>
  <c r="D1851" i="5"/>
  <c r="B1851" i="5"/>
  <c r="C1851" i="5"/>
  <c r="D1823" i="5"/>
  <c r="B1823" i="5"/>
  <c r="C1823" i="5"/>
  <c r="A1568" i="5"/>
  <c r="C1567" i="5"/>
  <c r="D1567" i="5"/>
  <c r="B1567" i="5"/>
  <c r="A1596" i="5"/>
  <c r="C1595" i="5"/>
  <c r="D1595" i="5"/>
  <c r="B1595" i="5"/>
  <c r="A1582" i="5"/>
  <c r="C1581" i="5"/>
  <c r="B1581" i="5"/>
  <c r="D1581" i="5"/>
  <c r="C1553" i="5"/>
  <c r="B1553" i="5"/>
  <c r="D1553" i="5"/>
  <c r="P138" i="5" l="1"/>
  <c r="O756" i="5"/>
  <c r="O192" i="5"/>
  <c r="P288" i="5"/>
  <c r="P444" i="5"/>
  <c r="P380" i="5"/>
  <c r="O442" i="5"/>
  <c r="Q768" i="5"/>
  <c r="O378" i="5"/>
  <c r="Q704" i="5"/>
  <c r="N185" i="5"/>
  <c r="P132" i="5"/>
  <c r="Q896" i="5"/>
  <c r="N392" i="5"/>
  <c r="Q1438" i="5"/>
  <c r="P443" i="5"/>
  <c r="P252" i="5"/>
  <c r="O314" i="5"/>
  <c r="Q640" i="5"/>
  <c r="P316" i="5"/>
  <c r="O250" i="5"/>
  <c r="P528" i="5"/>
  <c r="Q576" i="5"/>
  <c r="O543" i="5"/>
  <c r="P708" i="5"/>
  <c r="P148" i="5"/>
  <c r="O223" i="5"/>
  <c r="P176" i="5"/>
  <c r="O470" i="5"/>
  <c r="O278" i="5"/>
  <c r="N340" i="5"/>
  <c r="Q211" i="5"/>
  <c r="P479" i="5"/>
  <c r="P379" i="5"/>
  <c r="O406" i="5"/>
  <c r="P416" i="5"/>
  <c r="N468" i="5"/>
  <c r="Q512" i="5"/>
  <c r="P315" i="5"/>
  <c r="P352" i="5"/>
  <c r="N404" i="5"/>
  <c r="P912" i="5"/>
  <c r="Q960" i="5"/>
  <c r="P580" i="5"/>
  <c r="O160" i="5"/>
  <c r="N153" i="5"/>
  <c r="N217" i="5"/>
  <c r="P516" i="5"/>
  <c r="P160" i="5"/>
  <c r="Q171" i="5"/>
  <c r="O130" i="5"/>
  <c r="O144" i="5"/>
  <c r="Q507" i="5"/>
  <c r="P149" i="5"/>
  <c r="O146" i="5"/>
  <c r="O212" i="5"/>
  <c r="P192" i="5"/>
  <c r="N264" i="5"/>
  <c r="O196" i="5"/>
  <c r="P247" i="5"/>
  <c r="P137" i="5"/>
  <c r="P644" i="5"/>
  <c r="Q1024" i="5"/>
  <c r="O920" i="5"/>
  <c r="Q1066" i="5"/>
  <c r="P409" i="5"/>
  <c r="Q242" i="5"/>
  <c r="P900" i="5"/>
  <c r="O931" i="5"/>
  <c r="O767" i="5"/>
  <c r="N1244" i="5"/>
  <c r="Q1578" i="5"/>
  <c r="Q382" i="5"/>
  <c r="N1528" i="5"/>
  <c r="Q1367" i="5"/>
  <c r="P269" i="5"/>
  <c r="N555" i="5"/>
  <c r="P511" i="5"/>
  <c r="O1511" i="5"/>
  <c r="N903" i="5"/>
  <c r="P859" i="5"/>
  <c r="N1253" i="5"/>
  <c r="N143" i="5"/>
  <c r="N225" i="5"/>
  <c r="P452" i="5"/>
  <c r="N284" i="5"/>
  <c r="Q840" i="5"/>
  <c r="Q508" i="5"/>
  <c r="O1003" i="5"/>
  <c r="O531" i="5"/>
  <c r="N1024" i="5"/>
  <c r="O884" i="5"/>
  <c r="Q1194" i="5"/>
  <c r="O167" i="5"/>
  <c r="O283" i="5"/>
  <c r="Q1566" i="5"/>
  <c r="Q370" i="5"/>
  <c r="Q635" i="5"/>
  <c r="P650" i="5"/>
  <c r="O1127" i="5"/>
  <c r="N519" i="5"/>
  <c r="P998" i="5"/>
  <c r="O1475" i="5"/>
  <c r="N1310" i="5"/>
  <c r="N254" i="5"/>
  <c r="P323" i="5"/>
  <c r="P360" i="5"/>
  <c r="P920" i="5"/>
  <c r="P588" i="5"/>
  <c r="O619" i="5"/>
  <c r="O675" i="5"/>
  <c r="N1152" i="5"/>
  <c r="O1012" i="5"/>
  <c r="Q1322" i="5"/>
  <c r="Q224" i="5"/>
  <c r="O411" i="5"/>
  <c r="Q1111" i="5"/>
  <c r="Q243" i="5"/>
  <c r="Q763" i="5"/>
  <c r="P778" i="5"/>
  <c r="O1255" i="5"/>
  <c r="N647" i="5"/>
  <c r="P603" i="5"/>
  <c r="P956" i="5"/>
  <c r="Q1455" i="5"/>
  <c r="P145" i="5"/>
  <c r="P451" i="5"/>
  <c r="O258" i="5"/>
  <c r="Q584" i="5"/>
  <c r="P716" i="5"/>
  <c r="O747" i="5"/>
  <c r="Q820" i="5"/>
  <c r="O792" i="5"/>
  <c r="O628" i="5"/>
  <c r="N1540" i="5"/>
  <c r="Q1379" i="5"/>
  <c r="P281" i="5"/>
  <c r="Q1310" i="5"/>
  <c r="Q212" i="5"/>
  <c r="O399" i="5"/>
  <c r="N939" i="5"/>
  <c r="P895" i="5"/>
  <c r="Q727" i="5"/>
  <c r="P742" i="5"/>
  <c r="O1219" i="5"/>
  <c r="N1054" i="5"/>
  <c r="N253" i="5"/>
  <c r="N173" i="5"/>
  <c r="P359" i="5"/>
  <c r="P664" i="5"/>
  <c r="N336" i="5"/>
  <c r="Q892" i="5"/>
  <c r="O736" i="5"/>
  <c r="O572" i="5"/>
  <c r="N1484" i="5"/>
  <c r="Q1323" i="5"/>
  <c r="Q455" i="5"/>
  <c r="Q1254" i="5"/>
  <c r="Q156" i="5"/>
  <c r="O343" i="5"/>
  <c r="N883" i="5"/>
  <c r="P839" i="5"/>
  <c r="Q671" i="5"/>
  <c r="P686" i="5"/>
  <c r="O1163" i="5"/>
  <c r="N1581" i="5"/>
  <c r="P218" i="5"/>
  <c r="P458" i="5"/>
  <c r="O1014" i="5"/>
  <c r="Q970" i="5"/>
  <c r="N1225" i="5"/>
  <c r="N136" i="5"/>
  <c r="Q380" i="5"/>
  <c r="O682" i="5"/>
  <c r="O711" i="5"/>
  <c r="N1188" i="5"/>
  <c r="Q1522" i="5"/>
  <c r="Q326" i="5"/>
  <c r="N1472" i="5"/>
  <c r="Q1311" i="5"/>
  <c r="Q443" i="5"/>
  <c r="N499" i="5"/>
  <c r="P978" i="5"/>
  <c r="O1455" i="5"/>
  <c r="N847" i="5"/>
  <c r="P803" i="5"/>
  <c r="N1197" i="5"/>
  <c r="P964" i="5"/>
  <c r="Q328" i="5"/>
  <c r="O630" i="5"/>
  <c r="Q586" i="5"/>
  <c r="P1586" i="5"/>
  <c r="N1282" i="5"/>
  <c r="N481" i="5"/>
  <c r="N762" i="5"/>
  <c r="O839" i="5"/>
  <c r="N1316" i="5"/>
  <c r="Q1067" i="5"/>
  <c r="Q454" i="5"/>
  <c r="N1600" i="5"/>
  <c r="Q1439" i="5"/>
  <c r="P341" i="5"/>
  <c r="N627" i="5"/>
  <c r="P583" i="5"/>
  <c r="O1583" i="5"/>
  <c r="N975" i="5"/>
  <c r="P931" i="5"/>
  <c r="N1325" i="5"/>
  <c r="Q194" i="5"/>
  <c r="Q456" i="5"/>
  <c r="O758" i="5"/>
  <c r="Q714" i="5"/>
  <c r="O1112" i="5"/>
  <c r="N1410" i="5"/>
  <c r="N354" i="5"/>
  <c r="N890" i="5"/>
  <c r="N1096" i="5"/>
  <c r="O956" i="5"/>
  <c r="Q1266" i="5"/>
  <c r="Q168" i="5"/>
  <c r="O355" i="5"/>
  <c r="Q1055" i="5"/>
  <c r="Q442" i="5"/>
  <c r="Q707" i="5"/>
  <c r="P722" i="5"/>
  <c r="O1199" i="5"/>
  <c r="N591" i="5"/>
  <c r="P547" i="5"/>
  <c r="O1547" i="5"/>
  <c r="N1382" i="5"/>
  <c r="N326" i="5"/>
  <c r="N838" i="5"/>
  <c r="Q853" i="5"/>
  <c r="P1330" i="5"/>
  <c r="Q1026" i="5"/>
  <c r="P231" i="5"/>
  <c r="N506" i="5"/>
  <c r="Q521" i="5"/>
  <c r="Q510" i="5"/>
  <c r="P1510" i="5"/>
  <c r="O1409" i="5"/>
  <c r="N311" i="5"/>
  <c r="P613" i="5"/>
  <c r="N569" i="5"/>
  <c r="Q1569" i="5"/>
  <c r="O1372" i="5"/>
  <c r="O197" i="5"/>
  <c r="Q461" i="5"/>
  <c r="P1017" i="5"/>
  <c r="N973" i="5"/>
  <c r="P1371" i="5"/>
  <c r="O1322" i="5"/>
  <c r="P2210" i="5"/>
  <c r="Q2194" i="5"/>
  <c r="N2214" i="5"/>
  <c r="P2209" i="5"/>
  <c r="P1289" i="5"/>
  <c r="Q2361" i="5"/>
  <c r="N2345" i="5"/>
  <c r="O2365" i="5"/>
  <c r="Q2360" i="5"/>
  <c r="O1174" i="5"/>
  <c r="P2062" i="5"/>
  <c r="Q2046" i="5"/>
  <c r="N2066" i="5"/>
  <c r="P2061" i="5"/>
  <c r="P1141" i="5"/>
  <c r="Q2213" i="5"/>
  <c r="N2197" i="5"/>
  <c r="O2217" i="5"/>
  <c r="Q2212" i="5"/>
  <c r="O2482" i="5"/>
  <c r="N2352" i="5"/>
  <c r="O2336" i="5"/>
  <c r="N670" i="5"/>
  <c r="Q685" i="5"/>
  <c r="P1162" i="5"/>
  <c r="N201" i="5"/>
  <c r="P428" i="5"/>
  <c r="N260" i="5"/>
  <c r="O938" i="5"/>
  <c r="Q894" i="5"/>
  <c r="O1352" i="5"/>
  <c r="N176" i="5"/>
  <c r="Q441" i="5"/>
  <c r="P997" i="5"/>
  <c r="N953" i="5"/>
  <c r="P1351" i="5"/>
  <c r="O1173" i="5"/>
  <c r="O305" i="5"/>
  <c r="O841" i="5"/>
  <c r="N856" i="5"/>
  <c r="Q1333" i="5"/>
  <c r="P1312" i="5"/>
  <c r="O1522" i="5"/>
  <c r="P2594" i="5"/>
  <c r="Q2578" i="5"/>
  <c r="N2598" i="5"/>
  <c r="P2593" i="5"/>
  <c r="Q1721" i="5"/>
  <c r="N1705" i="5"/>
  <c r="O1725" i="5"/>
  <c r="Q1720" i="5"/>
  <c r="P1164" i="5"/>
  <c r="Q1372" i="5"/>
  <c r="P2446" i="5"/>
  <c r="Q2430" i="5"/>
  <c r="N2450" i="5"/>
  <c r="P2445" i="5"/>
  <c r="P1525" i="5"/>
  <c r="Q2597" i="5"/>
  <c r="N2581" i="5"/>
  <c r="O2601" i="5"/>
  <c r="Q2596" i="5"/>
  <c r="N1712" i="5"/>
  <c r="O1696" i="5"/>
  <c r="Q288" i="5"/>
  <c r="O590" i="5"/>
  <c r="Q546" i="5"/>
  <c r="P1546" i="5"/>
  <c r="N149" i="5"/>
  <c r="P335" i="5"/>
  <c r="Q688" i="5"/>
  <c r="Q766" i="5"/>
  <c r="O1224" i="5"/>
  <c r="Q197" i="5"/>
  <c r="Q313" i="5"/>
  <c r="P869" i="5"/>
  <c r="N825" i="5"/>
  <c r="P1223" i="5"/>
  <c r="O1045" i="5"/>
  <c r="O432" i="5"/>
  <c r="O713" i="5"/>
  <c r="N728" i="5"/>
  <c r="Q1205" i="5"/>
  <c r="P1184" i="5"/>
  <c r="O1394" i="5"/>
  <c r="P2466" i="5"/>
  <c r="Q2450" i="5"/>
  <c r="N2470" i="5"/>
  <c r="P2465" i="5"/>
  <c r="O1546" i="5"/>
  <c r="Q2617" i="5"/>
  <c r="O1554" i="5"/>
  <c r="O2621" i="5"/>
  <c r="P1531" i="5"/>
  <c r="Q1116" i="5"/>
  <c r="P2318" i="5"/>
  <c r="Q2302" i="5"/>
  <c r="N2322" i="5"/>
  <c r="P2317" i="5"/>
  <c r="P1397" i="5"/>
  <c r="Q2469" i="5"/>
  <c r="N2453" i="5"/>
  <c r="O2473" i="5"/>
  <c r="Q2468" i="5"/>
  <c r="Q1536" i="5"/>
  <c r="N2608" i="5"/>
  <c r="N390" i="5"/>
  <c r="N926" i="5"/>
  <c r="Q941" i="5"/>
  <c r="P1418" i="5"/>
  <c r="O176" i="5"/>
  <c r="O454" i="5"/>
  <c r="P512" i="5"/>
  <c r="Q649" i="5"/>
  <c r="P1126" i="5"/>
  <c r="Q1025" i="5"/>
  <c r="O412" i="5"/>
  <c r="O693" i="5"/>
  <c r="N708" i="5"/>
  <c r="Q1185" i="5"/>
  <c r="P1024" i="5"/>
  <c r="O1429" i="5"/>
  <c r="N331" i="5"/>
  <c r="P633" i="5"/>
  <c r="N589" i="5"/>
  <c r="Q1589" i="5"/>
  <c r="O1585" i="5"/>
  <c r="P1826" i="5"/>
  <c r="Q1810" i="5"/>
  <c r="N1830" i="5"/>
  <c r="P1825" i="5"/>
  <c r="P1552" i="5"/>
  <c r="Q1977" i="5"/>
  <c r="N1961" i="5"/>
  <c r="O1981" i="5"/>
  <c r="Q1976" i="5"/>
  <c r="P1424" i="5"/>
  <c r="P1678" i="5"/>
  <c r="Q1662" i="5"/>
  <c r="N1682" i="5"/>
  <c r="P1677" i="5"/>
  <c r="P2638" i="5"/>
  <c r="Q1829" i="5"/>
  <c r="N1813" i="5"/>
  <c r="O1833" i="5"/>
  <c r="Q1828" i="5"/>
  <c r="O2506" i="5"/>
  <c r="N1968" i="5"/>
  <c r="O1952" i="5"/>
  <c r="P290" i="5"/>
  <c r="O846" i="5"/>
  <c r="Q802" i="5"/>
  <c r="N1057" i="5"/>
  <c r="P299" i="5"/>
  <c r="P336" i="5"/>
  <c r="Q944" i="5"/>
  <c r="P820" i="5"/>
  <c r="O851" i="5"/>
  <c r="O687" i="5"/>
  <c r="N1164" i="5"/>
  <c r="Q1498" i="5"/>
  <c r="Q302" i="5"/>
  <c r="N1448" i="5"/>
  <c r="Q1287" i="5"/>
  <c r="Q419" i="5"/>
  <c r="Q939" i="5"/>
  <c r="P954" i="5"/>
  <c r="O1431" i="5"/>
  <c r="N823" i="5"/>
  <c r="P779" i="5"/>
  <c r="N1173" i="5"/>
  <c r="Q1631" i="5"/>
  <c r="P216" i="5"/>
  <c r="P372" i="5"/>
  <c r="O434" i="5"/>
  <c r="Q760" i="5"/>
  <c r="P892" i="5"/>
  <c r="O923" i="5"/>
  <c r="O759" i="5"/>
  <c r="N1236" i="5"/>
  <c r="Q1570" i="5"/>
  <c r="Q374" i="5"/>
  <c r="N1520" i="5"/>
  <c r="Q1359" i="5"/>
  <c r="P261" i="5"/>
  <c r="N547" i="5"/>
  <c r="P503" i="5"/>
  <c r="O1503" i="5"/>
  <c r="N895" i="5"/>
  <c r="P851" i="5"/>
  <c r="N1245" i="5"/>
  <c r="N135" i="5"/>
  <c r="Q376" i="5"/>
  <c r="O678" i="5"/>
  <c r="Q634" i="5"/>
  <c r="O1032" i="5"/>
  <c r="N1330" i="5"/>
  <c r="N274" i="5"/>
  <c r="O527" i="5"/>
  <c r="Q740" i="5"/>
  <c r="O712" i="5"/>
  <c r="O548" i="5"/>
  <c r="N1460" i="5"/>
  <c r="Q1299" i="5"/>
  <c r="Q431" i="5"/>
  <c r="Q1230" i="5"/>
  <c r="O203" i="5"/>
  <c r="O319" i="5"/>
  <c r="N859" i="5"/>
  <c r="P815" i="5"/>
  <c r="Q647" i="5"/>
  <c r="P662" i="5"/>
  <c r="O1139" i="5"/>
  <c r="N1557" i="5"/>
  <c r="O193" i="5"/>
  <c r="P164" i="5"/>
  <c r="P279" i="5"/>
  <c r="P584" i="5"/>
  <c r="N256" i="5"/>
  <c r="Q812" i="5"/>
  <c r="O784" i="5"/>
  <c r="O620" i="5"/>
  <c r="N1532" i="5"/>
  <c r="Q1371" i="5"/>
  <c r="P273" i="5"/>
  <c r="Q1302" i="5"/>
  <c r="Q204" i="5"/>
  <c r="O391" i="5"/>
  <c r="N931" i="5"/>
  <c r="P887" i="5"/>
  <c r="Q719" i="5"/>
  <c r="P734" i="5"/>
  <c r="O1211" i="5"/>
  <c r="N1046" i="5"/>
  <c r="N245" i="5"/>
  <c r="N502" i="5"/>
  <c r="Q517" i="5"/>
  <c r="Q1018" i="5"/>
  <c r="N1273" i="5"/>
  <c r="N142" i="5"/>
  <c r="P302" i="5"/>
  <c r="Q612" i="5"/>
  <c r="O584" i="5"/>
  <c r="O943" i="5"/>
  <c r="N1296" i="5"/>
  <c r="Q1171" i="5"/>
  <c r="Q303" i="5"/>
  <c r="Q1102" i="5"/>
  <c r="N159" i="5"/>
  <c r="P445" i="5"/>
  <c r="N731" i="5"/>
  <c r="P687" i="5"/>
  <c r="Q519" i="5"/>
  <c r="P534" i="5"/>
  <c r="N994" i="5"/>
  <c r="N1429" i="5"/>
  <c r="N214" i="5"/>
  <c r="P141" i="5"/>
  <c r="O398" i="5"/>
  <c r="N460" i="5"/>
  <c r="Q1016" i="5"/>
  <c r="Q684" i="5"/>
  <c r="O656" i="5"/>
  <c r="O492" i="5"/>
  <c r="N1404" i="5"/>
  <c r="Q1243" i="5"/>
  <c r="Q375" i="5"/>
  <c r="Q1174" i="5"/>
  <c r="N231" i="5"/>
  <c r="O263" i="5"/>
  <c r="N803" i="5"/>
  <c r="P759" i="5"/>
  <c r="Q591" i="5"/>
  <c r="P606" i="5"/>
  <c r="O1083" i="5"/>
  <c r="N1501" i="5"/>
  <c r="P215" i="5"/>
  <c r="P378" i="5"/>
  <c r="O934" i="5"/>
  <c r="Q890" i="5"/>
  <c r="N1145" i="5"/>
  <c r="Q1603" i="5"/>
  <c r="N388" i="5"/>
  <c r="N440" i="5"/>
  <c r="Q996" i="5"/>
  <c r="O968" i="5"/>
  <c r="O804" i="5"/>
  <c r="Q1114" i="5"/>
  <c r="N171" i="5"/>
  <c r="P457" i="5"/>
  <c r="Q1486" i="5"/>
  <c r="Q290" i="5"/>
  <c r="Q555" i="5"/>
  <c r="P570" i="5"/>
  <c r="O1047" i="5"/>
  <c r="Q903" i="5"/>
  <c r="P918" i="5"/>
  <c r="O1395" i="5"/>
  <c r="N1230" i="5"/>
  <c r="N429" i="5"/>
  <c r="P251" i="5"/>
  <c r="P280" i="5"/>
  <c r="P840" i="5"/>
  <c r="P508" i="5"/>
  <c r="O523" i="5"/>
  <c r="P1008" i="5"/>
  <c r="O876" i="5"/>
  <c r="Q1186" i="5"/>
  <c r="O159" i="5"/>
  <c r="O275" i="5"/>
  <c r="Q1558" i="5"/>
  <c r="Q362" i="5"/>
  <c r="Q627" i="5"/>
  <c r="P642" i="5"/>
  <c r="O1119" i="5"/>
  <c r="N511" i="5"/>
  <c r="P990" i="5"/>
  <c r="O1467" i="5"/>
  <c r="N1302" i="5"/>
  <c r="N246" i="5"/>
  <c r="N758" i="5"/>
  <c r="Q773" i="5"/>
  <c r="P1250" i="5"/>
  <c r="N1529" i="5"/>
  <c r="O165" i="5"/>
  <c r="N554" i="5"/>
  <c r="Q569" i="5"/>
  <c r="P1046" i="5"/>
  <c r="O1528" i="5"/>
  <c r="O332" i="5"/>
  <c r="O613" i="5"/>
  <c r="N628" i="5"/>
  <c r="Q1105" i="5"/>
  <c r="P1527" i="5"/>
  <c r="O1349" i="5"/>
  <c r="N251" i="5"/>
  <c r="P553" i="5"/>
  <c r="N509" i="5"/>
  <c r="Q1509" i="5"/>
  <c r="O1505" i="5"/>
  <c r="P1746" i="5"/>
  <c r="Q1730" i="5"/>
  <c r="N1750" i="5"/>
  <c r="P1745" i="5"/>
  <c r="P1472" i="5"/>
  <c r="Q1897" i="5"/>
  <c r="N1881" i="5"/>
  <c r="O1901" i="5"/>
  <c r="Q1896" i="5"/>
  <c r="P1340" i="5"/>
  <c r="P1565" i="5"/>
  <c r="P2622" i="5"/>
  <c r="P1573" i="5"/>
  <c r="P1561" i="5"/>
  <c r="P2621" i="5"/>
  <c r="Q1749" i="5"/>
  <c r="N1733" i="5"/>
  <c r="O1753" i="5"/>
  <c r="Q1748" i="5"/>
  <c r="O2342" i="5"/>
  <c r="N1888" i="5"/>
  <c r="O1872" i="5"/>
  <c r="N622" i="5"/>
  <c r="P1114" i="5"/>
  <c r="N1306" i="5"/>
  <c r="N250" i="5"/>
  <c r="N786" i="5"/>
  <c r="Q801" i="5"/>
  <c r="P1278" i="5"/>
  <c r="O1177" i="5"/>
  <c r="O309" i="5"/>
  <c r="O845" i="5"/>
  <c r="N860" i="5"/>
  <c r="Q1337" i="5"/>
  <c r="O1132" i="5"/>
  <c r="P197" i="5"/>
  <c r="N483" i="5"/>
  <c r="P785" i="5"/>
  <c r="N741" i="5"/>
  <c r="P1139" i="5"/>
  <c r="O1090" i="5"/>
  <c r="P1978" i="5"/>
  <c r="Q1962" i="5"/>
  <c r="N1982" i="5"/>
  <c r="P1977" i="5"/>
  <c r="P1057" i="5"/>
  <c r="Q2129" i="5"/>
  <c r="N2113" i="5"/>
  <c r="O2133" i="5"/>
  <c r="Q2128" i="5"/>
  <c r="O1589" i="5"/>
  <c r="P1830" i="5"/>
  <c r="Q1814" i="5"/>
  <c r="N1834" i="5"/>
  <c r="P1829" i="5"/>
  <c r="P1556" i="5"/>
  <c r="Q1981" i="5"/>
  <c r="N1965" i="5"/>
  <c r="O1985" i="5"/>
  <c r="Q2460" i="5"/>
  <c r="N2600" i="5"/>
  <c r="P2076" i="5"/>
  <c r="N2071" i="5"/>
  <c r="N1151" i="5"/>
  <c r="O2223" i="5"/>
  <c r="P2207" i="5"/>
  <c r="Q2227" i="5"/>
  <c r="O2222" i="5"/>
  <c r="N1828" i="5"/>
  <c r="O1812" i="5"/>
  <c r="Q428" i="5"/>
  <c r="O730" i="5"/>
  <c r="Q686" i="5"/>
  <c r="O1140" i="5"/>
  <c r="P201" i="5"/>
  <c r="N487" i="5"/>
  <c r="P789" i="5"/>
  <c r="N745" i="5"/>
  <c r="P1143" i="5"/>
  <c r="O1548" i="5"/>
  <c r="O352" i="5"/>
  <c r="O633" i="5"/>
  <c r="N648" i="5"/>
  <c r="Q1125" i="5"/>
  <c r="P1084" i="5"/>
  <c r="Q1252" i="5"/>
  <c r="P2386" i="5"/>
  <c r="Q2370" i="5"/>
  <c r="N2390" i="5"/>
  <c r="P2385" i="5"/>
  <c r="P1465" i="5"/>
  <c r="Q2537" i="5"/>
  <c r="N2521" i="5"/>
  <c r="O2541" i="5"/>
  <c r="Q2536" i="5"/>
  <c r="O1350" i="5"/>
  <c r="P2238" i="5"/>
  <c r="Q2222" i="5"/>
  <c r="N2242" i="5"/>
  <c r="P2237" i="5"/>
  <c r="P1317" i="5"/>
  <c r="Q2389" i="5"/>
  <c r="N2373" i="5"/>
  <c r="O2393" i="5"/>
  <c r="Q2388" i="5"/>
  <c r="Q1456" i="5"/>
  <c r="N2528" i="5"/>
  <c r="O2544" i="5"/>
  <c r="Q893" i="5"/>
  <c r="N1505" i="5"/>
  <c r="P219" i="5"/>
  <c r="P406" i="5"/>
  <c r="O962" i="5"/>
  <c r="Q918" i="5"/>
  <c r="O1376" i="5"/>
  <c r="O213" i="5"/>
  <c r="Q465" i="5"/>
  <c r="P1021" i="5"/>
  <c r="N977" i="5"/>
  <c r="P1375" i="5"/>
  <c r="O1197" i="5"/>
  <c r="O329" i="5"/>
  <c r="O865" i="5"/>
  <c r="N880" i="5"/>
  <c r="Q1357" i="5"/>
  <c r="P1336" i="5"/>
  <c r="P1549" i="5"/>
  <c r="P2618" i="5"/>
  <c r="P1557" i="5"/>
  <c r="P1545" i="5"/>
  <c r="P2617" i="5"/>
  <c r="Q1745" i="5"/>
  <c r="N1729" i="5"/>
  <c r="O1749" i="5"/>
  <c r="Q1744" i="5"/>
  <c r="P1188" i="5"/>
  <c r="O1398" i="5"/>
  <c r="P2470" i="5"/>
  <c r="Q2454" i="5"/>
  <c r="N2474" i="5"/>
  <c r="P2469" i="5"/>
  <c r="O1562" i="5"/>
  <c r="Q2621" i="5"/>
  <c r="O1570" i="5"/>
  <c r="Q1692" i="5"/>
  <c r="N1832" i="5"/>
  <c r="P1692" i="5"/>
  <c r="N1687" i="5"/>
  <c r="Q2626" i="5"/>
  <c r="O1839" i="5"/>
  <c r="P1823" i="5"/>
  <c r="Q1843" i="5"/>
  <c r="O1838" i="5"/>
  <c r="Q1384" i="5"/>
  <c r="N2468" i="5"/>
  <c r="O2580" i="5"/>
  <c r="O858" i="5"/>
  <c r="Q814" i="5"/>
  <c r="O1272" i="5"/>
  <c r="O174" i="5"/>
  <c r="Q361" i="5"/>
  <c r="P917" i="5"/>
  <c r="N873" i="5"/>
  <c r="P1271" i="5"/>
  <c r="O1093" i="5"/>
  <c r="O480" i="5"/>
  <c r="O761" i="5"/>
  <c r="N776" i="5"/>
  <c r="Q1253" i="5"/>
  <c r="P1232" i="5"/>
  <c r="O1442" i="5"/>
  <c r="P2514" i="5"/>
  <c r="Q2498" i="5"/>
  <c r="N2518" i="5"/>
  <c r="P2513" i="5"/>
  <c r="N1641" i="5"/>
  <c r="Q1614" i="5"/>
  <c r="Q1641" i="5"/>
  <c r="Q1636" i="5"/>
  <c r="P1044" i="5"/>
  <c r="Q1212" i="5"/>
  <c r="P2366" i="5"/>
  <c r="Q2350" i="5"/>
  <c r="N2370" i="5"/>
  <c r="P2365" i="5"/>
  <c r="P1445" i="5"/>
  <c r="Q2517" i="5"/>
  <c r="N2501" i="5"/>
  <c r="O2521" i="5"/>
  <c r="Q2516" i="5"/>
  <c r="O1628" i="5"/>
  <c r="N1605" i="5"/>
  <c r="Q368" i="5"/>
  <c r="Q626" i="5"/>
  <c r="N1050" i="5"/>
  <c r="N249" i="5"/>
  <c r="N530" i="5"/>
  <c r="Q545" i="5"/>
  <c r="Q1019" i="5"/>
  <c r="O1504" i="5"/>
  <c r="O308" i="5"/>
  <c r="O589" i="5"/>
  <c r="N604" i="5"/>
  <c r="Q1081" i="5"/>
  <c r="P1503" i="5"/>
  <c r="O1325" i="5"/>
  <c r="O457" i="5"/>
  <c r="P529" i="5"/>
  <c r="P480" i="5"/>
  <c r="Q1485" i="5"/>
  <c r="O1481" i="5"/>
  <c r="P1722" i="5"/>
  <c r="Q1706" i="5"/>
  <c r="N1726" i="5"/>
  <c r="P1721" i="5"/>
  <c r="N1446" i="5"/>
  <c r="Q1873" i="5"/>
  <c r="N1857" i="5"/>
  <c r="O1877" i="5"/>
  <c r="Q1872" i="5"/>
  <c r="P1316" i="5"/>
  <c r="O1526" i="5"/>
  <c r="P2598" i="5"/>
  <c r="Q2582" i="5"/>
  <c r="N2602" i="5"/>
  <c r="P2597" i="5"/>
  <c r="Q1725" i="5"/>
  <c r="N1709" i="5"/>
  <c r="O1729" i="5"/>
  <c r="Q1948" i="5"/>
  <c r="N2088" i="5"/>
  <c r="P1820" i="5"/>
  <c r="N1815" i="5"/>
  <c r="N1542" i="5"/>
  <c r="O1967" i="5"/>
  <c r="P1951" i="5"/>
  <c r="Q1971" i="5"/>
  <c r="O1966" i="5"/>
  <c r="Q1524" i="5"/>
  <c r="N2596" i="5"/>
  <c r="N402" i="5"/>
  <c r="N938" i="5"/>
  <c r="Q953" i="5"/>
  <c r="P1430" i="5"/>
  <c r="O1329" i="5"/>
  <c r="O461" i="5"/>
  <c r="P533" i="5"/>
  <c r="N489" i="5"/>
  <c r="Q1489" i="5"/>
  <c r="O1292" i="5"/>
  <c r="O194" i="5"/>
  <c r="Q381" i="5"/>
  <c r="P937" i="5"/>
  <c r="N893" i="5"/>
  <c r="P1291" i="5"/>
  <c r="O1242" i="5"/>
  <c r="P2130" i="5"/>
  <c r="Q2114" i="5"/>
  <c r="N2134" i="5"/>
  <c r="P2129" i="5"/>
  <c r="P1209" i="5"/>
  <c r="Q2281" i="5"/>
  <c r="N2265" i="5"/>
  <c r="O2285" i="5"/>
  <c r="Q2280" i="5"/>
  <c r="O1094" i="5"/>
  <c r="P1982" i="5"/>
  <c r="Q1966" i="5"/>
  <c r="N1986" i="5"/>
  <c r="P1981" i="5"/>
  <c r="P1061" i="5"/>
  <c r="Q2133" i="5"/>
  <c r="N2117" i="5"/>
  <c r="O2137" i="5"/>
  <c r="Q2132" i="5"/>
  <c r="N2621" i="5"/>
  <c r="N2272" i="5"/>
  <c r="O2256" i="5"/>
  <c r="O926" i="5"/>
  <c r="N1137" i="5"/>
  <c r="N139" i="5"/>
  <c r="Q404" i="5"/>
  <c r="O706" i="5"/>
  <c r="Q662" i="5"/>
  <c r="O1092" i="5"/>
  <c r="P177" i="5"/>
  <c r="N463" i="5"/>
  <c r="P765" i="5"/>
  <c r="N721" i="5"/>
  <c r="P1119" i="5"/>
  <c r="O1524" i="5"/>
  <c r="O328" i="5"/>
  <c r="O609" i="5"/>
  <c r="N624" i="5"/>
  <c r="Q1101" i="5"/>
  <c r="P1036" i="5"/>
  <c r="Q1204" i="5"/>
  <c r="P2362" i="5"/>
  <c r="Q2346" i="5"/>
  <c r="N2366" i="5"/>
  <c r="P2361" i="5"/>
  <c r="P1441" i="5"/>
  <c r="Q2513" i="5"/>
  <c r="N2497" i="5"/>
  <c r="O2517" i="5"/>
  <c r="Q2512" i="5"/>
  <c r="O1326" i="5"/>
  <c r="P2214" i="5"/>
  <c r="Q2198" i="5"/>
  <c r="N2218" i="5"/>
  <c r="P2213" i="5"/>
  <c r="P1293" i="5"/>
  <c r="Q2365" i="5"/>
  <c r="N2349" i="5"/>
  <c r="O2369" i="5"/>
  <c r="O2450" i="5"/>
  <c r="O2328" i="5"/>
  <c r="P2460" i="5"/>
  <c r="N2455" i="5"/>
  <c r="N1535" i="5"/>
  <c r="O2607" i="5"/>
  <c r="P2591" i="5"/>
  <c r="Q2611" i="5"/>
  <c r="O2600" i="5"/>
  <c r="N2212" i="5"/>
  <c r="O2196" i="5"/>
  <c r="P2088" i="5"/>
  <c r="N2083" i="5"/>
  <c r="N1163" i="5"/>
  <c r="O2235" i="5"/>
  <c r="P2219" i="5"/>
  <c r="Q2239" i="5"/>
  <c r="O2234" i="5"/>
  <c r="N1644" i="5"/>
  <c r="N1784" i="5"/>
  <c r="P1668" i="5"/>
  <c r="N1663" i="5"/>
  <c r="Q2635" i="5"/>
  <c r="O1815" i="5"/>
  <c r="P1799" i="5"/>
  <c r="Q1819" i="5"/>
  <c r="O1814" i="5"/>
  <c r="Q1296" i="5"/>
  <c r="N2444" i="5"/>
  <c r="O2428" i="5"/>
  <c r="P2448" i="5"/>
  <c r="N2443" i="5"/>
  <c r="O2403" i="5"/>
  <c r="Q2407" i="5"/>
  <c r="O702" i="5"/>
  <c r="O1056" i="5"/>
  <c r="Q1595" i="5"/>
  <c r="Q292" i="5"/>
  <c r="O594" i="5"/>
  <c r="Q550" i="5"/>
  <c r="P1550" i="5"/>
  <c r="O1449" i="5"/>
  <c r="N351" i="5"/>
  <c r="P653" i="5"/>
  <c r="N609" i="5"/>
  <c r="N982" i="5"/>
  <c r="O1412" i="5"/>
  <c r="N228" i="5"/>
  <c r="O497" i="5"/>
  <c r="N512" i="5"/>
  <c r="N1013" i="5"/>
  <c r="P1411" i="5"/>
  <c r="O1362" i="5"/>
  <c r="P2250" i="5"/>
  <c r="Q2234" i="5"/>
  <c r="N2254" i="5"/>
  <c r="P2249" i="5"/>
  <c r="P1329" i="5"/>
  <c r="Q2401" i="5"/>
  <c r="N2385" i="5"/>
  <c r="O2405" i="5"/>
  <c r="Q2400" i="5"/>
  <c r="O1214" i="5"/>
  <c r="P2102" i="5"/>
  <c r="Q2086" i="5"/>
  <c r="N2106" i="5"/>
  <c r="P2101" i="5"/>
  <c r="P1181" i="5"/>
  <c r="Q2253" i="5"/>
  <c r="N2237" i="5"/>
  <c r="O2257" i="5"/>
  <c r="Q1256" i="5"/>
  <c r="O2104" i="5"/>
  <c r="P2348" i="5"/>
  <c r="N2343" i="5"/>
  <c r="N1423" i="5"/>
  <c r="O2495" i="5"/>
  <c r="P2479" i="5"/>
  <c r="Q2499" i="5"/>
  <c r="O2622" i="5"/>
  <c r="N2100" i="5"/>
  <c r="O2084" i="5"/>
  <c r="P2104" i="5"/>
  <c r="N2099" i="5"/>
  <c r="N1179" i="5"/>
  <c r="O2251" i="5"/>
  <c r="P2235" i="5"/>
  <c r="Q2255" i="5"/>
  <c r="O2250" i="5"/>
  <c r="Q1676" i="5"/>
  <c r="N1816" i="5"/>
  <c r="P1684" i="5"/>
  <c r="N1679" i="5"/>
  <c r="N2648" i="5"/>
  <c r="O1831" i="5"/>
  <c r="P1815" i="5"/>
  <c r="P1704" i="5"/>
  <c r="N1699" i="5"/>
  <c r="Q2606" i="5"/>
  <c r="O1851" i="5"/>
  <c r="P1835" i="5"/>
  <c r="Q1855" i="5"/>
  <c r="O1850" i="5"/>
  <c r="O1986" i="5"/>
  <c r="Q1096" i="5"/>
  <c r="O2024" i="5"/>
  <c r="P2308" i="5"/>
  <c r="N2303" i="5"/>
  <c r="N1383" i="5"/>
  <c r="O2455" i="5"/>
  <c r="P2439" i="5"/>
  <c r="Q2459" i="5"/>
  <c r="O2582" i="5"/>
  <c r="N2060" i="5"/>
  <c r="O2044" i="5"/>
  <c r="P2064" i="5"/>
  <c r="N2059" i="5"/>
  <c r="N1583" i="5"/>
  <c r="O1635" i="5"/>
  <c r="P402" i="5"/>
  <c r="Q914" i="5"/>
  <c r="N1194" i="5"/>
  <c r="N393" i="5"/>
  <c r="N674" i="5"/>
  <c r="Q689" i="5"/>
  <c r="P1166" i="5"/>
  <c r="O1065" i="5"/>
  <c r="O452" i="5"/>
  <c r="O733" i="5"/>
  <c r="N748" i="5"/>
  <c r="Q1225" i="5"/>
  <c r="P1064" i="5"/>
  <c r="P147" i="5"/>
  <c r="N371" i="5"/>
  <c r="P673" i="5"/>
  <c r="N629" i="5"/>
  <c r="P1027" i="5"/>
  <c r="O1625" i="5"/>
  <c r="P1866" i="5"/>
  <c r="Q1850" i="5"/>
  <c r="N1870" i="5"/>
  <c r="P1865" i="5"/>
  <c r="P1592" i="5"/>
  <c r="Q2017" i="5"/>
  <c r="N2001" i="5"/>
  <c r="O2021" i="5"/>
  <c r="Q2016" i="5"/>
  <c r="O1477" i="5"/>
  <c r="P1718" i="5"/>
  <c r="Q1702" i="5"/>
  <c r="N1722" i="5"/>
  <c r="P1717" i="5"/>
  <c r="N1438" i="5"/>
  <c r="Q1869" i="5"/>
  <c r="N1853" i="5"/>
  <c r="O1873" i="5"/>
  <c r="Q2236" i="5"/>
  <c r="N2376" i="5"/>
  <c r="P1964" i="5"/>
  <c r="N1959" i="5"/>
  <c r="N1039" i="5"/>
  <c r="O2111" i="5"/>
  <c r="P2095" i="5"/>
  <c r="Q2115" i="5"/>
  <c r="O2110" i="5"/>
  <c r="N1716" i="5"/>
  <c r="O1700" i="5"/>
  <c r="N1827" i="5"/>
  <c r="N1554" i="5"/>
  <c r="O1979" i="5"/>
  <c r="P1963" i="5"/>
  <c r="Q1983" i="5"/>
  <c r="O1978" i="5"/>
  <c r="O2242" i="5"/>
  <c r="P2619" i="5"/>
  <c r="O2280" i="5"/>
  <c r="P2436" i="5"/>
  <c r="N2431" i="5"/>
  <c r="N1511" i="5"/>
  <c r="O2583" i="5"/>
  <c r="P2567" i="5"/>
  <c r="Q2587" i="5"/>
  <c r="N2625" i="5"/>
  <c r="N2188" i="5"/>
  <c r="O2172" i="5"/>
  <c r="P2192" i="5"/>
  <c r="N2187" i="5"/>
  <c r="O1859" i="5"/>
  <c r="Q1895" i="5"/>
  <c r="N654" i="5"/>
  <c r="P1146" i="5"/>
  <c r="N1322" i="5"/>
  <c r="N266" i="5"/>
  <c r="N802" i="5"/>
  <c r="Q817" i="5"/>
  <c r="P1294" i="5"/>
  <c r="O1193" i="5"/>
  <c r="O325" i="5"/>
  <c r="O861" i="5"/>
  <c r="N876" i="5"/>
  <c r="Q1353" i="5"/>
  <c r="O1156" i="5"/>
  <c r="P213" i="5"/>
  <c r="Q245" i="5"/>
  <c r="P801" i="5"/>
  <c r="N757" i="5"/>
  <c r="P1155" i="5"/>
  <c r="O1106" i="5"/>
  <c r="P1994" i="5"/>
  <c r="Q1978" i="5"/>
  <c r="N1998" i="5"/>
  <c r="P1993" i="5"/>
  <c r="P1073" i="5"/>
  <c r="Q2145" i="5"/>
  <c r="N2129" i="5"/>
  <c r="O2149" i="5"/>
  <c r="Q2144" i="5"/>
  <c r="O1605" i="5"/>
  <c r="P1846" i="5"/>
  <c r="Q1830" i="5"/>
  <c r="N1850" i="5"/>
  <c r="P1845" i="5"/>
  <c r="P1572" i="5"/>
  <c r="Q1997" i="5"/>
  <c r="N1981" i="5"/>
  <c r="O2001" i="5"/>
  <c r="Q2492" i="5"/>
  <c r="N2632" i="5"/>
  <c r="P2092" i="5"/>
  <c r="N2087" i="5"/>
  <c r="N1167" i="5"/>
  <c r="O2239" i="5"/>
  <c r="P2223" i="5"/>
  <c r="Q2243" i="5"/>
  <c r="O2238" i="5"/>
  <c r="N1844" i="5"/>
  <c r="O1828" i="5"/>
  <c r="P1848" i="5"/>
  <c r="N1843" i="5"/>
  <c r="N1570" i="5"/>
  <c r="O1995" i="5"/>
  <c r="P1979" i="5"/>
  <c r="Q1999" i="5"/>
  <c r="O1994" i="5"/>
  <c r="O2274" i="5"/>
  <c r="O2382" i="5"/>
  <c r="O2312" i="5"/>
  <c r="P2452" i="5"/>
  <c r="N2447" i="5"/>
  <c r="N1527" i="5"/>
  <c r="O2599" i="5"/>
  <c r="O2452" i="5"/>
  <c r="P2472" i="5"/>
  <c r="N2467" i="5"/>
  <c r="Q1552" i="5"/>
  <c r="O2619" i="5"/>
  <c r="Q1560" i="5"/>
  <c r="Q1548" i="5"/>
  <c r="Q2503" i="5"/>
  <c r="Q2412" i="5"/>
  <c r="N2552" i="5"/>
  <c r="P2052" i="5"/>
  <c r="N2047" i="5"/>
  <c r="N1127" i="5"/>
  <c r="O2199" i="5"/>
  <c r="P2183" i="5"/>
  <c r="Q2203" i="5"/>
  <c r="O2198" i="5"/>
  <c r="N1804" i="5"/>
  <c r="O1788" i="5"/>
  <c r="P1808" i="5"/>
  <c r="N1803" i="5"/>
  <c r="N1043" i="5"/>
  <c r="P2131" i="5"/>
  <c r="N366" i="5"/>
  <c r="Q925" i="5"/>
  <c r="N1521" i="5"/>
  <c r="O157" i="5"/>
  <c r="P422" i="5"/>
  <c r="O978" i="5"/>
  <c r="Q934" i="5"/>
  <c r="O1392" i="5"/>
  <c r="N216" i="5"/>
  <c r="Q481" i="5"/>
  <c r="N492" i="5"/>
  <c r="N993" i="5"/>
  <c r="P1391" i="5"/>
  <c r="O1213" i="5"/>
  <c r="O345" i="5"/>
  <c r="O881" i="5"/>
  <c r="N896" i="5"/>
  <c r="Q1373" i="5"/>
  <c r="P1352" i="5"/>
  <c r="P1597" i="5"/>
  <c r="P2634" i="5"/>
  <c r="O1602" i="5"/>
  <c r="P1595" i="5"/>
  <c r="P2633" i="5"/>
  <c r="Q1761" i="5"/>
  <c r="N1745" i="5"/>
  <c r="O1765" i="5"/>
  <c r="Q1760" i="5"/>
  <c r="P1204" i="5"/>
  <c r="O1414" i="5"/>
  <c r="P2486" i="5"/>
  <c r="Q2470" i="5"/>
  <c r="N2490" i="5"/>
  <c r="P2485" i="5"/>
  <c r="Q1601" i="5"/>
  <c r="O1550" i="5"/>
  <c r="P1605" i="5"/>
  <c r="Q1724" i="5"/>
  <c r="N1864" i="5"/>
  <c r="P1708" i="5"/>
  <c r="N1703" i="5"/>
  <c r="N2630" i="5"/>
  <c r="O1855" i="5"/>
  <c r="P1839" i="5"/>
  <c r="Q1859" i="5"/>
  <c r="O1854" i="5"/>
  <c r="Q1412" i="5"/>
  <c r="N2484" i="5"/>
  <c r="O2468" i="5"/>
  <c r="P2488" i="5"/>
  <c r="N2483" i="5"/>
  <c r="N1599" i="5"/>
  <c r="O2635" i="5"/>
  <c r="O1603" i="5"/>
  <c r="N1597" i="5"/>
  <c r="Q2535" i="5"/>
  <c r="Q2444" i="5"/>
  <c r="N2584" i="5"/>
  <c r="P2068" i="5"/>
  <c r="N2063" i="5"/>
  <c r="N1143" i="5"/>
  <c r="O2215" i="5"/>
  <c r="P2199" i="5"/>
  <c r="O2212" i="5"/>
  <c r="N2227" i="5"/>
  <c r="O2379" i="5"/>
  <c r="Q2383" i="5"/>
  <c r="Q1932" i="5"/>
  <c r="P1812" i="5"/>
  <c r="N1534" i="5"/>
  <c r="P1943" i="5"/>
  <c r="Q2603" i="5"/>
  <c r="Q2623" i="5"/>
  <c r="N2204" i="5"/>
  <c r="O2188" i="5"/>
  <c r="P2208" i="5"/>
  <c r="N2203" i="5"/>
  <c r="N1283" i="5"/>
  <c r="O2355" i="5"/>
  <c r="P2339" i="5"/>
  <c r="Q2359" i="5"/>
  <c r="N1395" i="5"/>
  <c r="P2419" i="5"/>
  <c r="P1971" i="5"/>
  <c r="P204" i="5"/>
  <c r="P319" i="5"/>
  <c r="P624" i="5"/>
  <c r="N296" i="5"/>
  <c r="Q852" i="5"/>
  <c r="O824" i="5"/>
  <c r="O660" i="5"/>
  <c r="N1572" i="5"/>
  <c r="Q1411" i="5"/>
  <c r="P313" i="5"/>
  <c r="Q1342" i="5"/>
  <c r="P166" i="5"/>
  <c r="O431" i="5"/>
  <c r="N971" i="5"/>
  <c r="P927" i="5"/>
  <c r="Q759" i="5"/>
  <c r="P774" i="5"/>
  <c r="O1251" i="5"/>
  <c r="N1086" i="5"/>
  <c r="N285" i="5"/>
  <c r="N205" i="5"/>
  <c r="P391" i="5"/>
  <c r="P696" i="5"/>
  <c r="N368" i="5"/>
  <c r="Q924" i="5"/>
  <c r="O896" i="5"/>
  <c r="O732" i="5"/>
  <c r="Q1042" i="5"/>
  <c r="O141" i="5"/>
  <c r="P385" i="5"/>
  <c r="Q1414" i="5"/>
  <c r="O231" i="5"/>
  <c r="P468" i="5"/>
  <c r="P498" i="5"/>
  <c r="P999" i="5"/>
  <c r="Q831" i="5"/>
  <c r="P846" i="5"/>
  <c r="O1323" i="5"/>
  <c r="N1158" i="5"/>
  <c r="N357" i="5"/>
  <c r="N614" i="5"/>
  <c r="Q629" i="5"/>
  <c r="P1106" i="5"/>
  <c r="N1385" i="5"/>
  <c r="N170" i="5"/>
  <c r="P286" i="5"/>
  <c r="O842" i="5"/>
  <c r="Q798" i="5"/>
  <c r="O1256" i="5"/>
  <c r="O158" i="5"/>
  <c r="Q345" i="5"/>
  <c r="P901" i="5"/>
  <c r="N857" i="5"/>
  <c r="P1255" i="5"/>
  <c r="O1077" i="5"/>
  <c r="O464" i="5"/>
  <c r="O745" i="5"/>
  <c r="N760" i="5"/>
  <c r="Q1237" i="5"/>
  <c r="P1216" i="5"/>
  <c r="O1426" i="5"/>
  <c r="P2498" i="5"/>
  <c r="Q2482" i="5"/>
  <c r="N2502" i="5"/>
  <c r="P2497" i="5"/>
  <c r="Q1617" i="5"/>
  <c r="P1591" i="5"/>
  <c r="P1621" i="5"/>
  <c r="O1616" i="5"/>
  <c r="N1002" i="5"/>
  <c r="Q1180" i="5"/>
  <c r="P2350" i="5"/>
  <c r="Q2334" i="5"/>
  <c r="N2354" i="5"/>
  <c r="P2349" i="5"/>
  <c r="P1429" i="5"/>
  <c r="Q2501" i="5"/>
  <c r="N2485" i="5"/>
  <c r="O2505" i="5"/>
  <c r="Q2500" i="5"/>
  <c r="N1608" i="5"/>
  <c r="N1563" i="5"/>
  <c r="N422" i="5"/>
  <c r="O494" i="5"/>
  <c r="Q973" i="5"/>
  <c r="P1450" i="5"/>
  <c r="O208" i="5"/>
  <c r="O486" i="5"/>
  <c r="P544" i="5"/>
  <c r="O559" i="5"/>
  <c r="Q772" i="5"/>
  <c r="O744" i="5"/>
  <c r="O580" i="5"/>
  <c r="N1492" i="5"/>
  <c r="Q1331" i="5"/>
  <c r="Q463" i="5"/>
  <c r="Q1262" i="5"/>
  <c r="Q164" i="5"/>
  <c r="O351" i="5"/>
  <c r="N891" i="5"/>
  <c r="P847" i="5"/>
  <c r="Q679" i="5"/>
  <c r="P694" i="5"/>
  <c r="O1171" i="5"/>
  <c r="P976" i="5"/>
  <c r="O233" i="5"/>
  <c r="P196" i="5"/>
  <c r="P311" i="5"/>
  <c r="P616" i="5"/>
  <c r="N288" i="5"/>
  <c r="Q844" i="5"/>
  <c r="O816" i="5"/>
  <c r="O652" i="5"/>
  <c r="N1564" i="5"/>
  <c r="Q1403" i="5"/>
  <c r="P305" i="5"/>
  <c r="Q1334" i="5"/>
  <c r="P158" i="5"/>
  <c r="O423" i="5"/>
  <c r="N963" i="5"/>
  <c r="P919" i="5"/>
  <c r="Q751" i="5"/>
  <c r="P766" i="5"/>
  <c r="O1243" i="5"/>
  <c r="N1078" i="5"/>
  <c r="N277" i="5"/>
  <c r="N534" i="5"/>
  <c r="Q549" i="5"/>
  <c r="N1026" i="5"/>
  <c r="N1305" i="5"/>
  <c r="Q174" i="5"/>
  <c r="Q460" i="5"/>
  <c r="O762" i="5"/>
  <c r="Q718" i="5"/>
  <c r="O1176" i="5"/>
  <c r="P233" i="5"/>
  <c r="Q265" i="5"/>
  <c r="P821" i="5"/>
  <c r="N777" i="5"/>
  <c r="P1175" i="5"/>
  <c r="O1580" i="5"/>
  <c r="O384" i="5"/>
  <c r="O665" i="5"/>
  <c r="N680" i="5"/>
  <c r="Q1157" i="5"/>
  <c r="P1136" i="5"/>
  <c r="Q1316" i="5"/>
  <c r="P2418" i="5"/>
  <c r="Q2402" i="5"/>
  <c r="N2422" i="5"/>
  <c r="P2417" i="5"/>
  <c r="P1497" i="5"/>
  <c r="Q2569" i="5"/>
  <c r="N2553" i="5"/>
  <c r="O2573" i="5"/>
  <c r="P1435" i="5"/>
  <c r="Q1009" i="5"/>
  <c r="Q1963" i="5"/>
  <c r="O1958" i="5"/>
  <c r="Q1516" i="5"/>
  <c r="N2588" i="5"/>
  <c r="O2572" i="5"/>
  <c r="P2592" i="5"/>
  <c r="N2587" i="5"/>
  <c r="O1715" i="5"/>
  <c r="P1699" i="5"/>
  <c r="Q1719" i="5"/>
  <c r="P522" i="5"/>
  <c r="N946" i="5"/>
  <c r="Q855" i="5"/>
  <c r="P870" i="5"/>
  <c r="O1347" i="5"/>
  <c r="N1182" i="5"/>
  <c r="N381" i="5"/>
  <c r="O230" i="5"/>
  <c r="P487" i="5"/>
  <c r="P792" i="5"/>
  <c r="N464" i="5"/>
  <c r="Q1020" i="5"/>
  <c r="Q564" i="5"/>
  <c r="O536" i="5"/>
  <c r="O895" i="5"/>
  <c r="N1200" i="5"/>
  <c r="Q1123" i="5"/>
  <c r="Q255" i="5"/>
  <c r="Q1054" i="5"/>
  <c r="O132" i="5"/>
  <c r="P397" i="5"/>
  <c r="N683" i="5"/>
  <c r="P639" i="5"/>
  <c r="O475" i="5"/>
  <c r="Q479" i="5"/>
  <c r="P987" i="5"/>
  <c r="N1381" i="5"/>
  <c r="N166" i="5"/>
  <c r="O134" i="5"/>
  <c r="O350" i="5"/>
  <c r="N412" i="5"/>
  <c r="Q968" i="5"/>
  <c r="Q636" i="5"/>
  <c r="Q692" i="5"/>
  <c r="O664" i="5"/>
  <c r="O500" i="5"/>
  <c r="N1412" i="5"/>
  <c r="Q1251" i="5"/>
  <c r="Q383" i="5"/>
  <c r="Q1182" i="5"/>
  <c r="O155" i="5"/>
  <c r="O271" i="5"/>
  <c r="N811" i="5"/>
  <c r="P767" i="5"/>
  <c r="Q599" i="5"/>
  <c r="P614" i="5"/>
  <c r="O1091" i="5"/>
  <c r="N1509" i="5"/>
  <c r="P223" i="5"/>
  <c r="O200" i="5"/>
  <c r="O478" i="5"/>
  <c r="P536" i="5"/>
  <c r="O551" i="5"/>
  <c r="Q764" i="5"/>
  <c r="P772" i="5"/>
  <c r="O803" i="5"/>
  <c r="O639" i="5"/>
  <c r="N1116" i="5"/>
  <c r="Q1450" i="5"/>
  <c r="Q254" i="5"/>
  <c r="N1400" i="5"/>
  <c r="Q1239" i="5"/>
  <c r="Q371" i="5"/>
  <c r="Q891" i="5"/>
  <c r="P906" i="5"/>
  <c r="O1383" i="5"/>
  <c r="N775" i="5"/>
  <c r="P731" i="5"/>
  <c r="N1125" i="5"/>
  <c r="Q1583" i="5"/>
  <c r="P168" i="5"/>
  <c r="P324" i="5"/>
  <c r="O386" i="5"/>
  <c r="Q712" i="5"/>
  <c r="P844" i="5"/>
  <c r="O875" i="5"/>
  <c r="O583" i="5"/>
  <c r="N1060" i="5"/>
  <c r="Q1394" i="5"/>
  <c r="N220" i="5"/>
  <c r="N1320" i="5"/>
  <c r="Q1183" i="5"/>
  <c r="Q315" i="5"/>
  <c r="Q835" i="5"/>
  <c r="P850" i="5"/>
  <c r="O1327" i="5"/>
  <c r="N719" i="5"/>
  <c r="P675" i="5"/>
  <c r="N1069" i="5"/>
  <c r="Q1527" i="5"/>
  <c r="N430" i="5"/>
  <c r="O502" i="5"/>
  <c r="Q981" i="5"/>
  <c r="P1458" i="5"/>
  <c r="N1154" i="5"/>
  <c r="N353" i="5"/>
  <c r="N634" i="5"/>
  <c r="O864" i="5"/>
  <c r="O700" i="5"/>
  <c r="Q991" i="5"/>
  <c r="N129" i="5"/>
  <c r="P353" i="5"/>
  <c r="Q1382" i="5"/>
  <c r="Q228" i="5"/>
  <c r="O455" i="5"/>
  <c r="N1011" i="5"/>
  <c r="P967" i="5"/>
  <c r="Q799" i="5"/>
  <c r="P814" i="5"/>
  <c r="O1291" i="5"/>
  <c r="N1126" i="5"/>
  <c r="N325" i="5"/>
  <c r="N582" i="5"/>
  <c r="Q597" i="5"/>
  <c r="P1074" i="5"/>
  <c r="N1353" i="5"/>
  <c r="Q222" i="5"/>
  <c r="P254" i="5"/>
  <c r="O992" i="5"/>
  <c r="O828" i="5"/>
  <c r="Q1138" i="5"/>
  <c r="N195" i="5"/>
  <c r="P481" i="5"/>
  <c r="Q1510" i="5"/>
  <c r="Q314" i="5"/>
  <c r="Q579" i="5"/>
  <c r="P594" i="5"/>
  <c r="O1071" i="5"/>
  <c r="Q927" i="5"/>
  <c r="P942" i="5"/>
  <c r="O1419" i="5"/>
  <c r="N1254" i="5"/>
  <c r="N453" i="5"/>
  <c r="N710" i="5"/>
  <c r="Q725" i="5"/>
  <c r="P1202" i="5"/>
  <c r="N1481" i="5"/>
  <c r="P195" i="5"/>
  <c r="P382" i="5"/>
  <c r="O608" i="5"/>
  <c r="O967" i="5"/>
  <c r="N1344" i="5"/>
  <c r="Q1195" i="5"/>
  <c r="Q327" i="5"/>
  <c r="Q1126" i="5"/>
  <c r="N183" i="5"/>
  <c r="P469" i="5"/>
  <c r="N755" i="5"/>
  <c r="P711" i="5"/>
  <c r="Q543" i="5"/>
  <c r="P558" i="5"/>
  <c r="O1035" i="5"/>
  <c r="N1453" i="5"/>
  <c r="P167" i="5"/>
  <c r="P330" i="5"/>
  <c r="O886" i="5"/>
  <c r="Q842" i="5"/>
  <c r="N1097" i="5"/>
  <c r="Q1555" i="5"/>
  <c r="Q252" i="5"/>
  <c r="O554" i="5"/>
  <c r="O810" i="5"/>
  <c r="Q1022" i="5"/>
  <c r="O1480" i="5"/>
  <c r="O284" i="5"/>
  <c r="O565" i="5"/>
  <c r="N580" i="5"/>
  <c r="Q1057" i="5"/>
  <c r="P1479" i="5"/>
  <c r="O1301" i="5"/>
  <c r="O433" i="5"/>
  <c r="P505" i="5"/>
  <c r="N984" i="5"/>
  <c r="Q1461" i="5"/>
  <c r="O1457" i="5"/>
  <c r="P1698" i="5"/>
  <c r="Q1682" i="5"/>
  <c r="N1702" i="5"/>
  <c r="P1697" i="5"/>
  <c r="O2641" i="5"/>
  <c r="Q1849" i="5"/>
  <c r="N1833" i="5"/>
  <c r="O1853" i="5"/>
  <c r="Q1848" i="5"/>
  <c r="P1292" i="5"/>
  <c r="O1502" i="5"/>
  <c r="P2574" i="5"/>
  <c r="Q2558" i="5"/>
  <c r="N2578" i="5"/>
  <c r="P2573" i="5"/>
  <c r="Q1701" i="5"/>
  <c r="N1685" i="5"/>
  <c r="O1705" i="5"/>
  <c r="Q1700" i="5"/>
  <c r="P2603" i="5"/>
  <c r="N1840" i="5"/>
  <c r="O1824" i="5"/>
  <c r="Q416" i="5"/>
  <c r="O718" i="5"/>
  <c r="Q674" i="5"/>
  <c r="O1072" i="5"/>
  <c r="P206" i="5"/>
  <c r="P463" i="5"/>
  <c r="P768" i="5"/>
  <c r="Q905" i="5"/>
  <c r="P1382" i="5"/>
  <c r="O1281" i="5"/>
  <c r="O413" i="5"/>
  <c r="N482" i="5"/>
  <c r="N964" i="5"/>
  <c r="Q1441" i="5"/>
  <c r="O1244" i="5"/>
  <c r="Q217" i="5"/>
  <c r="Q333" i="5"/>
  <c r="P889" i="5"/>
  <c r="N845" i="5"/>
  <c r="P1243" i="5"/>
  <c r="O1194" i="5"/>
  <c r="P2082" i="5"/>
  <c r="Q2066" i="5"/>
  <c r="N2086" i="5"/>
  <c r="P2081" i="5"/>
  <c r="P1161" i="5"/>
  <c r="Q2233" i="5"/>
  <c r="N2217" i="5"/>
  <c r="O2237" i="5"/>
  <c r="Q2232" i="5"/>
  <c r="O1046" i="5"/>
  <c r="P1934" i="5"/>
  <c r="Q1918" i="5"/>
  <c r="N1938" i="5"/>
  <c r="P1933" i="5"/>
  <c r="Q983" i="5"/>
  <c r="Q2085" i="5"/>
  <c r="N2069" i="5"/>
  <c r="O2089" i="5"/>
  <c r="Q2084" i="5"/>
  <c r="Q2584" i="5"/>
  <c r="N2224" i="5"/>
  <c r="O2208" i="5"/>
  <c r="N542" i="5"/>
  <c r="Q557" i="5"/>
  <c r="P1034" i="5"/>
  <c r="N1313" i="5"/>
  <c r="P300" i="5"/>
  <c r="O362" i="5"/>
  <c r="Q777" i="5"/>
  <c r="P1254" i="5"/>
  <c r="O1153" i="5"/>
  <c r="O285" i="5"/>
  <c r="O821" i="5"/>
  <c r="N836" i="5"/>
  <c r="Q1313" i="5"/>
  <c r="O1084" i="5"/>
  <c r="P173" i="5"/>
  <c r="N459" i="5"/>
  <c r="P761" i="5"/>
  <c r="N717" i="5"/>
  <c r="P1115" i="5"/>
  <c r="O1066" i="5"/>
  <c r="P1954" i="5"/>
  <c r="Q1938" i="5"/>
  <c r="N1958" i="5"/>
  <c r="P1953" i="5"/>
  <c r="P1033" i="5"/>
  <c r="Q2105" i="5"/>
  <c r="N2089" i="5"/>
  <c r="O2109" i="5"/>
  <c r="Q2104" i="5"/>
  <c r="O1565" i="5"/>
  <c r="P1806" i="5"/>
  <c r="Q1790" i="5"/>
  <c r="N1810" i="5"/>
  <c r="P1805" i="5"/>
  <c r="P1532" i="5"/>
  <c r="Q1957" i="5"/>
  <c r="N1941" i="5"/>
  <c r="O1961" i="5"/>
  <c r="Q1956" i="5"/>
  <c r="Q1208" i="5"/>
  <c r="N2096" i="5"/>
  <c r="O2080" i="5"/>
  <c r="P418" i="5"/>
  <c r="O974" i="5"/>
  <c r="Q930" i="5"/>
  <c r="N1185" i="5"/>
  <c r="P427" i="5"/>
  <c r="Q234" i="5"/>
  <c r="Q560" i="5"/>
  <c r="Q638" i="5"/>
  <c r="O1044" i="5"/>
  <c r="P153" i="5"/>
  <c r="N439" i="5"/>
  <c r="P741" i="5"/>
  <c r="N697" i="5"/>
  <c r="P1095" i="5"/>
  <c r="O1500" i="5"/>
  <c r="O304" i="5"/>
  <c r="O585" i="5"/>
  <c r="N600" i="5"/>
  <c r="Q1077" i="5"/>
  <c r="P1571" i="5"/>
  <c r="Q1156" i="5"/>
  <c r="P2338" i="5"/>
  <c r="Q2322" i="5"/>
  <c r="N2342" i="5"/>
  <c r="P2337" i="5"/>
  <c r="P1417" i="5"/>
  <c r="Q2489" i="5"/>
  <c r="N2473" i="5"/>
  <c r="O2493" i="5"/>
  <c r="Q2488" i="5"/>
  <c r="O1302" i="5"/>
  <c r="P2190" i="5"/>
  <c r="Q2174" i="5"/>
  <c r="N2194" i="5"/>
  <c r="P2189" i="5"/>
  <c r="P1269" i="5"/>
  <c r="Q2341" i="5"/>
  <c r="N2325" i="5"/>
  <c r="O2345" i="5"/>
  <c r="Q2340" i="5"/>
  <c r="Q1408" i="5"/>
  <c r="N2480" i="5"/>
  <c r="O2464" i="5"/>
  <c r="N798" i="5"/>
  <c r="Q813" i="5"/>
  <c r="P1290" i="5"/>
  <c r="Q227" i="5"/>
  <c r="O326" i="5"/>
  <c r="P640" i="5"/>
  <c r="N312" i="5"/>
  <c r="Q868" i="5"/>
  <c r="O840" i="5"/>
  <c r="O676" i="5"/>
  <c r="N1588" i="5"/>
  <c r="Q1427" i="5"/>
  <c r="P329" i="5"/>
  <c r="Q1358" i="5"/>
  <c r="P182" i="5"/>
  <c r="O447" i="5"/>
  <c r="N987" i="5"/>
  <c r="P943" i="5"/>
  <c r="Q775" i="5"/>
  <c r="P790" i="5"/>
  <c r="O1267" i="5"/>
  <c r="N1102" i="5"/>
  <c r="N301" i="5"/>
  <c r="N221" i="5"/>
  <c r="P407" i="5"/>
  <c r="P712" i="5"/>
  <c r="N384" i="5"/>
  <c r="Q940" i="5"/>
  <c r="O912" i="5"/>
  <c r="O748" i="5"/>
  <c r="Q1058" i="5"/>
  <c r="O136" i="5"/>
  <c r="P401" i="5"/>
  <c r="Q1430" i="5"/>
  <c r="O234" i="5"/>
  <c r="Q499" i="5"/>
  <c r="P514" i="5"/>
  <c r="P1015" i="5"/>
  <c r="Q847" i="5"/>
  <c r="P862" i="5"/>
  <c r="O1339" i="5"/>
  <c r="N1174" i="5"/>
  <c r="N373" i="5"/>
  <c r="N630" i="5"/>
  <c r="Q645" i="5"/>
  <c r="P1122" i="5"/>
  <c r="N1401" i="5"/>
  <c r="N186" i="5"/>
  <c r="P896" i="5"/>
  <c r="P692" i="5"/>
  <c r="O723" i="5"/>
  <c r="O547" i="5"/>
  <c r="N1036" i="5"/>
  <c r="Q1370" i="5"/>
  <c r="P194" i="5"/>
  <c r="N1272" i="5"/>
  <c r="Q1159" i="5"/>
  <c r="Q291" i="5"/>
  <c r="Q811" i="5"/>
  <c r="P826" i="5"/>
  <c r="O1303" i="5"/>
  <c r="N695" i="5"/>
  <c r="P651" i="5"/>
  <c r="N1045" i="5"/>
  <c r="Q1503" i="5"/>
  <c r="O172" i="5"/>
  <c r="P244" i="5"/>
  <c r="O306" i="5"/>
  <c r="Q632" i="5"/>
  <c r="P764" i="5"/>
  <c r="O795" i="5"/>
  <c r="O631" i="5"/>
  <c r="N1108" i="5"/>
  <c r="Q1442" i="5"/>
  <c r="Q246" i="5"/>
  <c r="N1392" i="5"/>
  <c r="Q1231" i="5"/>
  <c r="Q363" i="5"/>
  <c r="Q883" i="5"/>
  <c r="P898" i="5"/>
  <c r="O1375" i="5"/>
  <c r="N767" i="5"/>
  <c r="P723" i="5"/>
  <c r="N1117" i="5"/>
  <c r="Q1575" i="5"/>
  <c r="Q248" i="5"/>
  <c r="O550" i="5"/>
  <c r="Q506" i="5"/>
  <c r="P1506" i="5"/>
  <c r="N1202" i="5"/>
  <c r="N401" i="5"/>
  <c r="P564" i="5"/>
  <c r="O595" i="5"/>
  <c r="N1072" i="5"/>
  <c r="O932" i="5"/>
  <c r="Q1242" i="5"/>
  <c r="O215" i="5"/>
  <c r="O331" i="5"/>
  <c r="Q1031" i="5"/>
  <c r="Q418" i="5"/>
  <c r="Q683" i="5"/>
  <c r="P698" i="5"/>
  <c r="O1175" i="5"/>
  <c r="N567" i="5"/>
  <c r="P523" i="5"/>
  <c r="O1523" i="5"/>
  <c r="N1358" i="5"/>
  <c r="N302" i="5"/>
  <c r="P371" i="5"/>
  <c r="P408" i="5"/>
  <c r="Q504" i="5"/>
  <c r="P636" i="5"/>
  <c r="O667" i="5"/>
  <c r="N1144" i="5"/>
  <c r="O1004" i="5"/>
  <c r="Q1314" i="5"/>
  <c r="Q216" i="5"/>
  <c r="O403" i="5"/>
  <c r="Q1103" i="5"/>
  <c r="O235" i="5"/>
  <c r="Q755" i="5"/>
  <c r="P770" i="5"/>
  <c r="O1247" i="5"/>
  <c r="N639" i="5"/>
  <c r="P595" i="5"/>
  <c r="O1595" i="5"/>
  <c r="P1444" i="5"/>
  <c r="N374" i="5"/>
  <c r="N886" i="5"/>
  <c r="Q901" i="5"/>
  <c r="P1378" i="5"/>
  <c r="N1074" i="5"/>
  <c r="N273" i="5"/>
  <c r="Q816" i="5"/>
  <c r="Q475" i="5"/>
  <c r="O979" i="5"/>
  <c r="O815" i="5"/>
  <c r="N1292" i="5"/>
  <c r="Q1043" i="5"/>
  <c r="Q430" i="5"/>
  <c r="N1576" i="5"/>
  <c r="Q1415" i="5"/>
  <c r="P317" i="5"/>
  <c r="N603" i="5"/>
  <c r="P559" i="5"/>
  <c r="O1559" i="5"/>
  <c r="N951" i="5"/>
  <c r="P907" i="5"/>
  <c r="N1301" i="5"/>
  <c r="Q170" i="5"/>
  <c r="Q195" i="5"/>
  <c r="O270" i="5"/>
  <c r="N332" i="5"/>
  <c r="Q888" i="5"/>
  <c r="Q556" i="5"/>
  <c r="O528" i="5"/>
  <c r="O887" i="5"/>
  <c r="N1364" i="5"/>
  <c r="Q1115" i="5"/>
  <c r="Q247" i="5"/>
  <c r="Q1046" i="5"/>
  <c r="O145" i="5"/>
  <c r="P389" i="5"/>
  <c r="N675" i="5"/>
  <c r="P631" i="5"/>
  <c r="O467" i="5"/>
  <c r="N1023" i="5"/>
  <c r="P979" i="5"/>
  <c r="N1373" i="5"/>
  <c r="N158" i="5"/>
  <c r="P250" i="5"/>
  <c r="O806" i="5"/>
  <c r="Q762" i="5"/>
  <c r="N1012" i="5"/>
  <c r="Q1475" i="5"/>
  <c r="Q300" i="5"/>
  <c r="O602" i="5"/>
  <c r="Q558" i="5"/>
  <c r="P1558" i="5"/>
  <c r="P135" i="5"/>
  <c r="N359" i="5"/>
  <c r="P661" i="5"/>
  <c r="N617" i="5"/>
  <c r="O1007" i="5"/>
  <c r="O1420" i="5"/>
  <c r="P228" i="5"/>
  <c r="O505" i="5"/>
  <c r="N520" i="5"/>
  <c r="N1021" i="5"/>
  <c r="P1419" i="5"/>
  <c r="O1370" i="5"/>
  <c r="P2258" i="5"/>
  <c r="Q2242" i="5"/>
  <c r="N2262" i="5"/>
  <c r="P2257" i="5"/>
  <c r="P1337" i="5"/>
  <c r="Q2409" i="5"/>
  <c r="N2393" i="5"/>
  <c r="O2413" i="5"/>
  <c r="Q2408" i="5"/>
  <c r="O1222" i="5"/>
  <c r="P2110" i="5"/>
  <c r="Q2094" i="5"/>
  <c r="N2114" i="5"/>
  <c r="P2109" i="5"/>
  <c r="P1189" i="5"/>
  <c r="Q2261" i="5"/>
  <c r="N2245" i="5"/>
  <c r="O2265" i="5"/>
  <c r="Q2260" i="5"/>
  <c r="Q1120" i="5"/>
  <c r="N2400" i="5"/>
  <c r="O2384" i="5"/>
  <c r="Q637" i="5"/>
  <c r="N1377" i="5"/>
  <c r="N162" i="5"/>
  <c r="P278" i="5"/>
  <c r="O834" i="5"/>
  <c r="Q790" i="5"/>
  <c r="O1248" i="5"/>
  <c r="O150" i="5"/>
  <c r="Q337" i="5"/>
  <c r="P893" i="5"/>
  <c r="N849" i="5"/>
  <c r="P1247" i="5"/>
  <c r="O1069" i="5"/>
  <c r="O456" i="5"/>
  <c r="O737" i="5"/>
  <c r="N752" i="5"/>
  <c r="Q1229" i="5"/>
  <c r="P1208" i="5"/>
  <c r="O1418" i="5"/>
  <c r="P2490" i="5"/>
  <c r="Q2474" i="5"/>
  <c r="N2494" i="5"/>
  <c r="P2489" i="5"/>
  <c r="N1609" i="5"/>
  <c r="O1566" i="5"/>
  <c r="Q1609" i="5"/>
  <c r="Q1604" i="5"/>
  <c r="P1579" i="5"/>
  <c r="Q1164" i="5"/>
  <c r="P2342" i="5"/>
  <c r="Q2326" i="5"/>
  <c r="N2346" i="5"/>
  <c r="P2341" i="5"/>
  <c r="P1421" i="5"/>
  <c r="Q2493" i="5"/>
  <c r="N2477" i="5"/>
  <c r="O2497" i="5"/>
  <c r="Q1528" i="5"/>
  <c r="O2568" i="5"/>
  <c r="P2588" i="5"/>
  <c r="N2583" i="5"/>
  <c r="O1711" i="5"/>
  <c r="P1695" i="5"/>
  <c r="Q1715" i="5"/>
  <c r="O1710" i="5"/>
  <c r="O2434" i="5"/>
  <c r="N2340" i="5"/>
  <c r="O2324" i="5"/>
  <c r="N682" i="5"/>
  <c r="Q697" i="5"/>
  <c r="P1174" i="5"/>
  <c r="O1073" i="5"/>
  <c r="O460" i="5"/>
  <c r="O741" i="5"/>
  <c r="N756" i="5"/>
  <c r="Q1233" i="5"/>
  <c r="P1072" i="5"/>
  <c r="Q135" i="5"/>
  <c r="N379" i="5"/>
  <c r="P681" i="5"/>
  <c r="N637" i="5"/>
  <c r="P1035" i="5"/>
  <c r="O1633" i="5"/>
  <c r="P1874" i="5"/>
  <c r="Q1858" i="5"/>
  <c r="N1878" i="5"/>
  <c r="P1873" i="5"/>
  <c r="P1600" i="5"/>
  <c r="Q2025" i="5"/>
  <c r="N2009" i="5"/>
  <c r="O2029" i="5"/>
  <c r="Q2024" i="5"/>
  <c r="O1485" i="5"/>
  <c r="P1726" i="5"/>
  <c r="Q1710" i="5"/>
  <c r="N1730" i="5"/>
  <c r="P1725" i="5"/>
  <c r="P1452" i="5"/>
  <c r="Q1877" i="5"/>
  <c r="N1861" i="5"/>
  <c r="O1881" i="5"/>
  <c r="Q1876" i="5"/>
  <c r="Q1048" i="5"/>
  <c r="N2016" i="5"/>
  <c r="O2000" i="5"/>
  <c r="N878" i="5"/>
  <c r="P1370" i="5"/>
  <c r="Q1451" i="5"/>
  <c r="N378" i="5"/>
  <c r="N914" i="5"/>
  <c r="Q929" i="5"/>
  <c r="P1406" i="5"/>
  <c r="O1305" i="5"/>
  <c r="O437" i="5"/>
  <c r="P509" i="5"/>
  <c r="N988" i="5"/>
  <c r="Q1465" i="5"/>
  <c r="O1268" i="5"/>
  <c r="O170" i="5"/>
  <c r="Q357" i="5"/>
  <c r="P913" i="5"/>
  <c r="N869" i="5"/>
  <c r="P1267" i="5"/>
  <c r="O1218" i="5"/>
  <c r="P2106" i="5"/>
  <c r="Q2090" i="5"/>
  <c r="N2110" i="5"/>
  <c r="P2105" i="5"/>
  <c r="P1185" i="5"/>
  <c r="Q2257" i="5"/>
  <c r="N2241" i="5"/>
  <c r="O2261" i="5"/>
  <c r="Q2256" i="5"/>
  <c r="O1070" i="5"/>
  <c r="P1958" i="5"/>
  <c r="Q1942" i="5"/>
  <c r="N1962" i="5"/>
  <c r="P1957" i="5"/>
  <c r="P1037" i="5"/>
  <c r="Q2109" i="5"/>
  <c r="N2093" i="5"/>
  <c r="O2113" i="5"/>
  <c r="N2636" i="5"/>
  <c r="O1816" i="5"/>
  <c r="P2204" i="5"/>
  <c r="N2199" i="5"/>
  <c r="N1279" i="5"/>
  <c r="O2351" i="5"/>
  <c r="P2335" i="5"/>
  <c r="Q2355" i="5"/>
  <c r="O2410" i="5"/>
  <c r="N1956" i="5"/>
  <c r="O1940" i="5"/>
  <c r="N810" i="5"/>
  <c r="Q825" i="5"/>
  <c r="P1302" i="5"/>
  <c r="O1201" i="5"/>
  <c r="O333" i="5"/>
  <c r="O869" i="5"/>
  <c r="N884" i="5"/>
  <c r="Q1361" i="5"/>
  <c r="O1164" i="5"/>
  <c r="P221" i="5"/>
  <c r="Q253" i="5"/>
  <c r="P809" i="5"/>
  <c r="N765" i="5"/>
  <c r="P1163" i="5"/>
  <c r="O1114" i="5"/>
  <c r="P2002" i="5"/>
  <c r="Q1986" i="5"/>
  <c r="N2006" i="5"/>
  <c r="P2001" i="5"/>
  <c r="P1081" i="5"/>
  <c r="Q2153" i="5"/>
  <c r="N2137" i="5"/>
  <c r="O2157" i="5"/>
  <c r="Q2152" i="5"/>
  <c r="O1613" i="5"/>
  <c r="P1854" i="5"/>
  <c r="Q1838" i="5"/>
  <c r="N1858" i="5"/>
  <c r="P1853" i="5"/>
  <c r="P1580" i="5"/>
  <c r="Q2005" i="5"/>
  <c r="N1989" i="5"/>
  <c r="O2009" i="5"/>
  <c r="Q2004" i="5"/>
  <c r="Q1304" i="5"/>
  <c r="N2144" i="5"/>
  <c r="O2128" i="5"/>
  <c r="O670" i="5"/>
  <c r="O1024" i="5"/>
  <c r="Q1579" i="5"/>
  <c r="Q276" i="5"/>
  <c r="O578" i="5"/>
  <c r="Q534" i="5"/>
  <c r="P1534" i="5"/>
  <c r="O1433" i="5"/>
  <c r="N335" i="5"/>
  <c r="P637" i="5"/>
  <c r="N593" i="5"/>
  <c r="Q1593" i="5"/>
  <c r="O1396" i="5"/>
  <c r="P222" i="5"/>
  <c r="Q485" i="5"/>
  <c r="N496" i="5"/>
  <c r="N997" i="5"/>
  <c r="P1395" i="5"/>
  <c r="O1346" i="5"/>
  <c r="P2234" i="5"/>
  <c r="Q2218" i="5"/>
  <c r="N2238" i="5"/>
  <c r="P2233" i="5"/>
  <c r="P1313" i="5"/>
  <c r="Q2385" i="5"/>
  <c r="N2369" i="5"/>
  <c r="O2389" i="5"/>
  <c r="Q2384" i="5"/>
  <c r="O1198" i="5"/>
  <c r="P2086" i="5"/>
  <c r="Q2070" i="5"/>
  <c r="N2090" i="5"/>
  <c r="P2085" i="5"/>
  <c r="P1165" i="5"/>
  <c r="Q2237" i="5"/>
  <c r="N2221" i="5"/>
  <c r="O2241" i="5"/>
  <c r="Q1192" i="5"/>
  <c r="O2072" i="5"/>
  <c r="P2332" i="5"/>
  <c r="N2327" i="5"/>
  <c r="N1407" i="5"/>
  <c r="O2479" i="5"/>
  <c r="P2463" i="5"/>
  <c r="Q2483" i="5"/>
  <c r="O2606" i="5"/>
  <c r="N2084" i="5"/>
  <c r="O2068" i="5"/>
  <c r="P430" i="5"/>
  <c r="O986" i="5"/>
  <c r="Q942" i="5"/>
  <c r="O1400" i="5"/>
  <c r="Q232" i="5"/>
  <c r="N478" i="5"/>
  <c r="N500" i="5"/>
  <c r="N1001" i="5"/>
  <c r="P1399" i="5"/>
  <c r="O1221" i="5"/>
  <c r="O353" i="5"/>
  <c r="O889" i="5"/>
  <c r="N904" i="5"/>
  <c r="Q1381" i="5"/>
  <c r="P1360" i="5"/>
  <c r="O1610" i="5"/>
  <c r="P1569" i="5"/>
  <c r="Q1610" i="5"/>
  <c r="Q1605" i="5"/>
  <c r="P2641" i="5"/>
  <c r="Q1769" i="5"/>
  <c r="N1753" i="5"/>
  <c r="O1773" i="5"/>
  <c r="Q1768" i="5"/>
  <c r="P1212" i="5"/>
  <c r="O1422" i="5"/>
  <c r="P2494" i="5"/>
  <c r="Q2478" i="5"/>
  <c r="N2498" i="5"/>
  <c r="P2493" i="5"/>
  <c r="P1613" i="5"/>
  <c r="P1583" i="5"/>
  <c r="N1617" i="5"/>
  <c r="N1612" i="5"/>
  <c r="Q2644" i="5"/>
  <c r="N1760" i="5"/>
  <c r="O1744" i="5"/>
  <c r="P370" i="5"/>
  <c r="Q882" i="5"/>
  <c r="N1178" i="5"/>
  <c r="N377" i="5"/>
  <c r="N658" i="5"/>
  <c r="Q673" i="5"/>
  <c r="P1150" i="5"/>
  <c r="O1049" i="5"/>
  <c r="O436" i="5"/>
  <c r="O717" i="5"/>
  <c r="N732" i="5"/>
  <c r="Q1209" i="5"/>
  <c r="P1048" i="5"/>
  <c r="P131" i="5"/>
  <c r="N355" i="5"/>
  <c r="P657" i="5"/>
  <c r="N613" i="5"/>
  <c r="N998" i="5"/>
  <c r="O1609" i="5"/>
  <c r="P1850" i="5"/>
  <c r="Q1834" i="5"/>
  <c r="N1854" i="5"/>
  <c r="P1849" i="5"/>
  <c r="P1576" i="5"/>
  <c r="Q2001" i="5"/>
  <c r="N1985" i="5"/>
  <c r="O2005" i="5"/>
  <c r="Q2000" i="5"/>
  <c r="O1461" i="5"/>
  <c r="P1702" i="5"/>
  <c r="Q1686" i="5"/>
  <c r="N1706" i="5"/>
  <c r="P1701" i="5"/>
  <c r="N2622" i="5"/>
  <c r="Q1853" i="5"/>
  <c r="N1837" i="5"/>
  <c r="O1857" i="5"/>
  <c r="Q2204" i="5"/>
  <c r="N2344" i="5"/>
  <c r="P1948" i="5"/>
  <c r="N1943" i="5"/>
  <c r="N1016" i="5"/>
  <c r="O2095" i="5"/>
  <c r="P2079" i="5"/>
  <c r="Q2099" i="5"/>
  <c r="O2094" i="5"/>
  <c r="N1700" i="5"/>
  <c r="O1684" i="5"/>
  <c r="P1832" i="5"/>
  <c r="P2600" i="5"/>
  <c r="N2595" i="5"/>
  <c r="O1723" i="5"/>
  <c r="P1707" i="5"/>
  <c r="Q1727" i="5"/>
  <c r="O1722" i="5"/>
  <c r="O1730" i="5"/>
  <c r="N2646" i="5"/>
  <c r="O1768" i="5"/>
  <c r="P2180" i="5"/>
  <c r="N2175" i="5"/>
  <c r="N1255" i="5"/>
  <c r="O2327" i="5"/>
  <c r="P2311" i="5"/>
  <c r="Q2331" i="5"/>
  <c r="O2362" i="5"/>
  <c r="N1932" i="5"/>
  <c r="O1916" i="5"/>
  <c r="P1936" i="5"/>
  <c r="N1931" i="5"/>
  <c r="N1299" i="5"/>
  <c r="P2387" i="5"/>
  <c r="Q400" i="5"/>
  <c r="Q658" i="5"/>
  <c r="N1066" i="5"/>
  <c r="N265" i="5"/>
  <c r="N546" i="5"/>
  <c r="Q561" i="5"/>
  <c r="P1038" i="5"/>
  <c r="O1520" i="5"/>
  <c r="O324" i="5"/>
  <c r="O605" i="5"/>
  <c r="N620" i="5"/>
  <c r="Q1097" i="5"/>
  <c r="P1519" i="5"/>
  <c r="O1341" i="5"/>
  <c r="N243" i="5"/>
  <c r="P545" i="5"/>
  <c r="N501" i="5"/>
  <c r="Q1501" i="5"/>
  <c r="O1497" i="5"/>
  <c r="P1738" i="5"/>
  <c r="Q1722" i="5"/>
  <c r="N1742" i="5"/>
  <c r="P1737" i="5"/>
  <c r="P1464" i="5"/>
  <c r="Q1889" i="5"/>
  <c r="N1873" i="5"/>
  <c r="O1893" i="5"/>
  <c r="Q1888" i="5"/>
  <c r="P1332" i="5"/>
  <c r="O1542" i="5"/>
  <c r="P2614" i="5"/>
  <c r="Q2598" i="5"/>
  <c r="N2618" i="5"/>
  <c r="P2613" i="5"/>
  <c r="Q1741" i="5"/>
  <c r="N1725" i="5"/>
  <c r="O1745" i="5"/>
  <c r="Q1980" i="5"/>
  <c r="N2120" i="5"/>
  <c r="P1836" i="5"/>
  <c r="N1831" i="5"/>
  <c r="N1558" i="5"/>
  <c r="O1983" i="5"/>
  <c r="P1967" i="5"/>
  <c r="Q1987" i="5"/>
  <c r="O1982" i="5"/>
  <c r="Q1540" i="5"/>
  <c r="N2612" i="5"/>
  <c r="O2596" i="5"/>
  <c r="P2616" i="5"/>
  <c r="N2611" i="5"/>
  <c r="O1739" i="5"/>
  <c r="P1723" i="5"/>
  <c r="Q1743" i="5"/>
  <c r="O1738" i="5"/>
  <c r="O1762" i="5"/>
  <c r="O2633" i="5"/>
  <c r="O1800" i="5"/>
  <c r="P2196" i="5"/>
  <c r="N2191" i="5"/>
  <c r="N1271" i="5"/>
  <c r="O2343" i="5"/>
  <c r="P2327" i="5"/>
  <c r="P2216" i="5"/>
  <c r="N2211" i="5"/>
  <c r="N1291" i="5"/>
  <c r="O2363" i="5"/>
  <c r="P2347" i="5"/>
  <c r="Q2367" i="5"/>
  <c r="O2430" i="5"/>
  <c r="Q1900" i="5"/>
  <c r="N2040" i="5"/>
  <c r="P1796" i="5"/>
  <c r="N1791" i="5"/>
  <c r="N1518" i="5"/>
  <c r="O1943" i="5"/>
  <c r="P1927" i="5"/>
  <c r="Q1947" i="5"/>
  <c r="O1942" i="5"/>
  <c r="Q1500" i="5"/>
  <c r="N2572" i="5"/>
  <c r="O2556" i="5"/>
  <c r="P2576" i="5"/>
  <c r="N2571" i="5"/>
  <c r="O1608" i="5"/>
  <c r="O1810" i="5"/>
  <c r="O958" i="5"/>
  <c r="N1169" i="5"/>
  <c r="N134" i="5"/>
  <c r="Q420" i="5"/>
  <c r="O722" i="5"/>
  <c r="Q678" i="5"/>
  <c r="O1124" i="5"/>
  <c r="P193" i="5"/>
  <c r="N479" i="5"/>
  <c r="P781" i="5"/>
  <c r="N737" i="5"/>
  <c r="P1135" i="5"/>
  <c r="O1540" i="5"/>
  <c r="O344" i="5"/>
  <c r="O625" i="5"/>
  <c r="N640" i="5"/>
  <c r="Q1117" i="5"/>
  <c r="P1068" i="5"/>
  <c r="Q1236" i="5"/>
  <c r="P2378" i="5"/>
  <c r="Q2362" i="5"/>
  <c r="N2382" i="5"/>
  <c r="P2377" i="5"/>
  <c r="P1457" i="5"/>
  <c r="Q2529" i="5"/>
  <c r="N2513" i="5"/>
  <c r="O2533" i="5"/>
  <c r="Q2528" i="5"/>
  <c r="O1342" i="5"/>
  <c r="P2230" i="5"/>
  <c r="Q2214" i="5"/>
  <c r="N2234" i="5"/>
  <c r="P2229" i="5"/>
  <c r="P1309" i="5"/>
  <c r="Q2381" i="5"/>
  <c r="N2365" i="5"/>
  <c r="O2385" i="5"/>
  <c r="Q1017" i="5"/>
  <c r="O2360" i="5"/>
  <c r="P2476" i="5"/>
  <c r="N2471" i="5"/>
  <c r="Q1568" i="5"/>
  <c r="O2623" i="5"/>
  <c r="Q1576" i="5"/>
  <c r="Q1564" i="5"/>
  <c r="Q2592" i="5"/>
  <c r="N2228" i="5"/>
  <c r="P2344" i="5"/>
  <c r="N2339" i="5"/>
  <c r="N1419" i="5"/>
  <c r="O2491" i="5"/>
  <c r="P2475" i="5"/>
  <c r="Q2495" i="5"/>
  <c r="O2618" i="5"/>
  <c r="Q2156" i="5"/>
  <c r="N2296" i="5"/>
  <c r="P1924" i="5"/>
  <c r="N1919" i="5"/>
  <c r="N1646" i="5"/>
  <c r="O2071" i="5"/>
  <c r="P2055" i="5"/>
  <c r="Q2075" i="5"/>
  <c r="O2070" i="5"/>
  <c r="N1676" i="5"/>
  <c r="O1660" i="5"/>
  <c r="P1680" i="5"/>
  <c r="N1675" i="5"/>
  <c r="N1418" i="5"/>
  <c r="P1875" i="5"/>
  <c r="O2354" i="5"/>
  <c r="Q669" i="5"/>
  <c r="N1393" i="5"/>
  <c r="N178" i="5"/>
  <c r="P294" i="5"/>
  <c r="O850" i="5"/>
  <c r="Q806" i="5"/>
  <c r="O1264" i="5"/>
  <c r="O166" i="5"/>
  <c r="Q353" i="5"/>
  <c r="P909" i="5"/>
  <c r="N865" i="5"/>
  <c r="P1263" i="5"/>
  <c r="O1085" i="5"/>
  <c r="O472" i="5"/>
  <c r="O753" i="5"/>
  <c r="N768" i="5"/>
  <c r="Q1245" i="5"/>
  <c r="P1224" i="5"/>
  <c r="O1434" i="5"/>
  <c r="P2506" i="5"/>
  <c r="Q2490" i="5"/>
  <c r="N2510" i="5"/>
  <c r="P2505" i="5"/>
  <c r="P1629" i="5"/>
  <c r="O1606" i="5"/>
  <c r="N1633" i="5"/>
  <c r="N1628" i="5"/>
  <c r="P1028" i="5"/>
  <c r="Q1196" i="5"/>
  <c r="P2358" i="5"/>
  <c r="Q2342" i="5"/>
  <c r="N2362" i="5"/>
  <c r="P2357" i="5"/>
  <c r="P1437" i="5"/>
  <c r="Q2509" i="5"/>
  <c r="N2493" i="5"/>
  <c r="O2513" i="5"/>
  <c r="Q1592" i="5"/>
  <c r="O2584" i="5"/>
  <c r="P2604" i="5"/>
  <c r="N2599" i="5"/>
  <c r="O1727" i="5"/>
  <c r="P1711" i="5"/>
  <c r="Q1731" i="5"/>
  <c r="O1726" i="5"/>
  <c r="O2498" i="5"/>
  <c r="N2356" i="5"/>
  <c r="O2340" i="5"/>
  <c r="P2360" i="5"/>
  <c r="N2355" i="5"/>
  <c r="N1435" i="5"/>
  <c r="O2507" i="5"/>
  <c r="P2491" i="5"/>
  <c r="Q2511" i="5"/>
  <c r="O2634" i="5"/>
  <c r="Q2188" i="5"/>
  <c r="N2328" i="5"/>
  <c r="P1940" i="5"/>
  <c r="N1935" i="5"/>
  <c r="O993" i="5"/>
  <c r="O2087" i="5"/>
  <c r="P2071" i="5"/>
  <c r="P1960" i="5"/>
  <c r="N1955" i="5"/>
  <c r="N1035" i="5"/>
  <c r="O2107" i="5"/>
  <c r="P2091" i="5"/>
  <c r="Q2111" i="5"/>
  <c r="O2106" i="5"/>
  <c r="O2626" i="5"/>
  <c r="Q1480" i="5"/>
  <c r="O2536" i="5"/>
  <c r="P2564" i="5"/>
  <c r="N2559" i="5"/>
  <c r="O1687" i="5"/>
  <c r="P1671" i="5"/>
  <c r="Q1691" i="5"/>
  <c r="O1686" i="5"/>
  <c r="O2334" i="5"/>
  <c r="N2316" i="5"/>
  <c r="O2300" i="5"/>
  <c r="P2320" i="5"/>
  <c r="N2315" i="5"/>
  <c r="O2147" i="5"/>
  <c r="Q2151" i="5"/>
  <c r="N910" i="5"/>
  <c r="P1402" i="5"/>
  <c r="Q1467" i="5"/>
  <c r="N394" i="5"/>
  <c r="N930" i="5"/>
  <c r="Q945" i="5"/>
  <c r="P1422" i="5"/>
  <c r="O1321" i="5"/>
  <c r="O453" i="5"/>
  <c r="P525" i="5"/>
  <c r="P464" i="5"/>
  <c r="Q1481" i="5"/>
  <c r="O1284" i="5"/>
  <c r="O186" i="5"/>
  <c r="Q373" i="5"/>
  <c r="P929" i="5"/>
  <c r="N885" i="5"/>
  <c r="P1283" i="5"/>
  <c r="O1234" i="5"/>
  <c r="P2122" i="5"/>
  <c r="Q2106" i="5"/>
  <c r="N2126" i="5"/>
  <c r="P2121" i="5"/>
  <c r="P1201" i="5"/>
  <c r="Q2273" i="5"/>
  <c r="N2257" i="5"/>
  <c r="O2277" i="5"/>
  <c r="Q2272" i="5"/>
  <c r="O1086" i="5"/>
  <c r="P1974" i="5"/>
  <c r="Q1958" i="5"/>
  <c r="N1978" i="5"/>
  <c r="P1973" i="5"/>
  <c r="P1053" i="5"/>
  <c r="Q2125" i="5"/>
  <c r="N2109" i="5"/>
  <c r="O2129" i="5"/>
  <c r="O2294" i="5"/>
  <c r="O1848" i="5"/>
  <c r="P2220" i="5"/>
  <c r="N2215" i="5"/>
  <c r="N1295" i="5"/>
  <c r="O2367" i="5"/>
  <c r="P2351" i="5"/>
  <c r="Q2371" i="5"/>
  <c r="O2438" i="5"/>
  <c r="N1972" i="5"/>
  <c r="O1956" i="5"/>
  <c r="P1976" i="5"/>
  <c r="N1971" i="5"/>
  <c r="N1051" i="5"/>
  <c r="O2123" i="5"/>
  <c r="P2107" i="5"/>
  <c r="Q2127" i="5"/>
  <c r="O2122" i="5"/>
  <c r="N2629" i="5"/>
  <c r="Q1512" i="5"/>
  <c r="O2560" i="5"/>
  <c r="P2580" i="5"/>
  <c r="N2575" i="5"/>
  <c r="O1703" i="5"/>
  <c r="P1687" i="5"/>
  <c r="Q1835" i="5"/>
  <c r="P2232" i="5"/>
  <c r="N1307" i="5"/>
  <c r="P2363" i="5"/>
  <c r="O2462" i="5"/>
  <c r="N2072" i="5"/>
  <c r="N1807" i="5"/>
  <c r="O1959" i="5"/>
  <c r="Q2091" i="5"/>
  <c r="O2086" i="5"/>
  <c r="N1692" i="5"/>
  <c r="O1676" i="5"/>
  <c r="P1696" i="5"/>
  <c r="N1691" i="5"/>
  <c r="Q2634" i="5"/>
  <c r="O1843" i="5"/>
  <c r="P1827" i="5"/>
  <c r="Q1847" i="5"/>
  <c r="O2226" i="5"/>
  <c r="O2435" i="5"/>
  <c r="Q2439" i="5"/>
  <c r="Q1991" i="5"/>
  <c r="P284" i="5"/>
  <c r="O346" i="5"/>
  <c r="Q672" i="5"/>
  <c r="P804" i="5"/>
  <c r="O835" i="5"/>
  <c r="O671" i="5"/>
  <c r="N1148" i="5"/>
  <c r="Q1482" i="5"/>
  <c r="Q286" i="5"/>
  <c r="N1432" i="5"/>
  <c r="Q1271" i="5"/>
  <c r="Q403" i="5"/>
  <c r="Q923" i="5"/>
  <c r="P938" i="5"/>
  <c r="O1415" i="5"/>
  <c r="N807" i="5"/>
  <c r="P763" i="5"/>
  <c r="N1157" i="5"/>
  <c r="Q1615" i="5"/>
  <c r="P200" i="5"/>
  <c r="P356" i="5"/>
  <c r="O418" i="5"/>
  <c r="Q744" i="5"/>
  <c r="P876" i="5"/>
  <c r="O907" i="5"/>
  <c r="O743" i="5"/>
  <c r="N1220" i="5"/>
  <c r="Q1554" i="5"/>
  <c r="Q358" i="5"/>
  <c r="N1504" i="5"/>
  <c r="Q1343" i="5"/>
  <c r="P245" i="5"/>
  <c r="N531" i="5"/>
  <c r="P486" i="5"/>
  <c r="O1487" i="5"/>
  <c r="N879" i="5"/>
  <c r="P835" i="5"/>
  <c r="N1229" i="5"/>
  <c r="N140" i="5"/>
  <c r="Q360" i="5"/>
  <c r="O662" i="5"/>
  <c r="Q618" i="5"/>
  <c r="P1010" i="5"/>
  <c r="N1314" i="5"/>
  <c r="N258" i="5"/>
  <c r="N794" i="5"/>
  <c r="Q809" i="5"/>
  <c r="P1286" i="5"/>
  <c r="O1185" i="5"/>
  <c r="O317" i="5"/>
  <c r="O853" i="5"/>
  <c r="N868" i="5"/>
  <c r="Q1345" i="5"/>
  <c r="O1148" i="5"/>
  <c r="P205" i="5"/>
  <c r="Q237" i="5"/>
  <c r="P793" i="5"/>
  <c r="N749" i="5"/>
  <c r="P1147" i="5"/>
  <c r="O1098" i="5"/>
  <c r="P1986" i="5"/>
  <c r="Q1970" i="5"/>
  <c r="N1990" i="5"/>
  <c r="P1985" i="5"/>
  <c r="P1065" i="5"/>
  <c r="Q2137" i="5"/>
  <c r="N2121" i="5"/>
  <c r="O2141" i="5"/>
  <c r="Q2136" i="5"/>
  <c r="O1597" i="5"/>
  <c r="P1838" i="5"/>
  <c r="Q1822" i="5"/>
  <c r="N1842" i="5"/>
  <c r="P1837" i="5"/>
  <c r="P1564" i="5"/>
  <c r="Q1989" i="5"/>
  <c r="N1973" i="5"/>
  <c r="O1993" i="5"/>
  <c r="Q1988" i="5"/>
  <c r="Q1272" i="5"/>
  <c r="O2112" i="5"/>
  <c r="O1006" i="5"/>
  <c r="N1217" i="5"/>
  <c r="O266" i="5"/>
  <c r="P724" i="5"/>
  <c r="O591" i="5"/>
  <c r="Q1402" i="5"/>
  <c r="N1336" i="5"/>
  <c r="Q323" i="5"/>
  <c r="P858" i="5"/>
  <c r="N727" i="5"/>
  <c r="N1077" i="5"/>
  <c r="O204" i="5"/>
  <c r="O338" i="5"/>
  <c r="P796" i="5"/>
  <c r="O663" i="5"/>
  <c r="Q1474" i="5"/>
  <c r="N1424" i="5"/>
  <c r="Q395" i="5"/>
  <c r="P930" i="5"/>
  <c r="N799" i="5"/>
  <c r="N1149" i="5"/>
  <c r="Q280" i="5"/>
  <c r="Q538" i="5"/>
  <c r="N1234" i="5"/>
  <c r="N714" i="5"/>
  <c r="P1206" i="5"/>
  <c r="O237" i="5"/>
  <c r="N788" i="5"/>
  <c r="P1104" i="5"/>
  <c r="N411" i="5"/>
  <c r="N669" i="5"/>
  <c r="P1006" i="5"/>
  <c r="Q1890" i="5"/>
  <c r="P1905" i="5"/>
  <c r="Q2057" i="5"/>
  <c r="O2061" i="5"/>
  <c r="O1517" i="5"/>
  <c r="Q2475" i="5"/>
  <c r="N2076" i="5"/>
  <c r="P2080" i="5"/>
  <c r="N1155" i="5"/>
  <c r="P2211" i="5"/>
  <c r="O1970" i="5"/>
  <c r="O2179" i="5"/>
  <c r="Q2183" i="5"/>
  <c r="Q1735" i="5"/>
  <c r="P411" i="5"/>
  <c r="P448" i="5"/>
  <c r="Q544" i="5"/>
  <c r="P676" i="5"/>
  <c r="O707" i="5"/>
  <c r="N1184" i="5"/>
  <c r="P1016" i="5"/>
  <c r="Q1354" i="5"/>
  <c r="P178" i="5"/>
  <c r="N1240" i="5"/>
  <c r="Q1143" i="5"/>
  <c r="Q275" i="5"/>
  <c r="Q795" i="5"/>
  <c r="P810" i="5"/>
  <c r="O1287" i="5"/>
  <c r="N679" i="5"/>
  <c r="P635" i="5"/>
  <c r="N1029" i="5"/>
  <c r="Q1487" i="5"/>
  <c r="O156" i="5"/>
  <c r="P483" i="5"/>
  <c r="O290" i="5"/>
  <c r="Q616" i="5"/>
  <c r="P748" i="5"/>
  <c r="O779" i="5"/>
  <c r="O615" i="5"/>
  <c r="N1092" i="5"/>
  <c r="Q1426" i="5"/>
  <c r="P226" i="5"/>
  <c r="N1376" i="5"/>
  <c r="Q1215" i="5"/>
  <c r="Q347" i="5"/>
  <c r="Q867" i="5"/>
  <c r="P882" i="5"/>
  <c r="O1359" i="5"/>
  <c r="N751" i="5"/>
  <c r="P707" i="5"/>
  <c r="N1101" i="5"/>
  <c r="Q1559" i="5"/>
  <c r="N462" i="5"/>
  <c r="O534" i="5"/>
  <c r="Q490" i="5"/>
  <c r="P1490" i="5"/>
  <c r="N1186" i="5"/>
  <c r="N385" i="5"/>
  <c r="N666" i="5"/>
  <c r="Q681" i="5"/>
  <c r="P1158" i="5"/>
  <c r="O1057" i="5"/>
  <c r="O444" i="5"/>
  <c r="O725" i="5"/>
  <c r="N740" i="5"/>
  <c r="Q1217" i="5"/>
  <c r="P1056" i="5"/>
  <c r="P139" i="5"/>
  <c r="N363" i="5"/>
  <c r="P665" i="5"/>
  <c r="N621" i="5"/>
  <c r="O1015" i="5"/>
  <c r="O1617" i="5"/>
  <c r="P1858" i="5"/>
  <c r="Q1842" i="5"/>
  <c r="N1862" i="5"/>
  <c r="P1857" i="5"/>
  <c r="P1584" i="5"/>
  <c r="Q2009" i="5"/>
  <c r="N1993" i="5"/>
  <c r="O2013" i="5"/>
  <c r="Q2008" i="5"/>
  <c r="O1469" i="5"/>
  <c r="P1710" i="5"/>
  <c r="Q1694" i="5"/>
  <c r="N1714" i="5"/>
  <c r="P1709" i="5"/>
  <c r="N1422" i="5"/>
  <c r="Q1861" i="5"/>
  <c r="N1845" i="5"/>
  <c r="O1865" i="5"/>
  <c r="Q1860" i="5"/>
  <c r="P996" i="5"/>
  <c r="N2000" i="5"/>
  <c r="O1984" i="5"/>
  <c r="P322" i="5"/>
  <c r="O878" i="5"/>
  <c r="Q834" i="5"/>
  <c r="N1089" i="5"/>
  <c r="P331" i="5"/>
  <c r="P368" i="5"/>
  <c r="P928" i="5"/>
  <c r="P596" i="5"/>
  <c r="O627" i="5"/>
  <c r="N1104" i="5"/>
  <c r="O964" i="5"/>
  <c r="Q1274" i="5"/>
  <c r="Q176" i="5"/>
  <c r="O363" i="5"/>
  <c r="Q1063" i="5"/>
  <c r="Q450" i="5"/>
  <c r="Q715" i="5"/>
  <c r="P730" i="5"/>
  <c r="O1207" i="5"/>
  <c r="N599" i="5"/>
  <c r="P555" i="5"/>
  <c r="O1555" i="5"/>
  <c r="N1390" i="5"/>
  <c r="O138" i="5"/>
  <c r="P403" i="5"/>
  <c r="P440" i="5"/>
  <c r="Q536" i="5"/>
  <c r="P668" i="5"/>
  <c r="O699" i="5"/>
  <c r="N1176" i="5"/>
  <c r="O997" i="5"/>
  <c r="Q1346" i="5"/>
  <c r="P170" i="5"/>
  <c r="N1224" i="5"/>
  <c r="Q1135" i="5"/>
  <c r="Q267" i="5"/>
  <c r="Q787" i="5"/>
  <c r="P802" i="5"/>
  <c r="O1279" i="5"/>
  <c r="N671" i="5"/>
  <c r="P627" i="5"/>
  <c r="N1020" i="5"/>
  <c r="Q1479" i="5"/>
  <c r="N382" i="5"/>
  <c r="N918" i="5"/>
  <c r="Q933" i="5"/>
  <c r="P1410" i="5"/>
  <c r="N1106" i="5"/>
  <c r="N305" i="5"/>
  <c r="N586" i="5"/>
  <c r="Q601" i="5"/>
  <c r="P1078" i="5"/>
  <c r="O1560" i="5"/>
  <c r="O364" i="5"/>
  <c r="O645" i="5"/>
  <c r="N660" i="5"/>
  <c r="Q1137" i="5"/>
  <c r="P1559" i="5"/>
  <c r="O1381" i="5"/>
  <c r="N283" i="5"/>
  <c r="P585" i="5"/>
  <c r="N541" i="5"/>
  <c r="Q1541" i="5"/>
  <c r="O1537" i="5"/>
  <c r="P1778" i="5"/>
  <c r="Q1762" i="5"/>
  <c r="N1782" i="5"/>
  <c r="P1720" i="5"/>
  <c r="N1434" i="5"/>
  <c r="P1851" i="5"/>
  <c r="O1866" i="5"/>
  <c r="Q1160" i="5"/>
  <c r="P2324" i="5"/>
  <c r="N1399" i="5"/>
  <c r="P2583" i="5"/>
  <c r="O1830" i="5"/>
  <c r="Q1360" i="5"/>
  <c r="N2460" i="5"/>
  <c r="O2444" i="5"/>
  <c r="P2464" i="5"/>
  <c r="N2459" i="5"/>
  <c r="N1539" i="5"/>
  <c r="O2611" i="5"/>
  <c r="P2595" i="5"/>
  <c r="O1714" i="5"/>
  <c r="O1955" i="5"/>
  <c r="Q1927" i="5"/>
  <c r="P2483" i="5"/>
  <c r="P283" i="5"/>
  <c r="P320" i="5"/>
  <c r="P880" i="5"/>
  <c r="P548" i="5"/>
  <c r="O579" i="5"/>
  <c r="N1056" i="5"/>
  <c r="O916" i="5"/>
  <c r="Q1226" i="5"/>
  <c r="O199" i="5"/>
  <c r="O315" i="5"/>
  <c r="Q1007" i="5"/>
  <c r="Q402" i="5"/>
  <c r="Q667" i="5"/>
  <c r="P682" i="5"/>
  <c r="O1159" i="5"/>
  <c r="N551" i="5"/>
  <c r="P507" i="5"/>
  <c r="O1507" i="5"/>
  <c r="N1342" i="5"/>
  <c r="N286" i="5"/>
  <c r="P355" i="5"/>
  <c r="P392" i="5"/>
  <c r="Q488" i="5"/>
  <c r="P620" i="5"/>
  <c r="O651" i="5"/>
  <c r="N1128" i="5"/>
  <c r="O988" i="5"/>
  <c r="Q1298" i="5"/>
  <c r="Q200" i="5"/>
  <c r="O387" i="5"/>
  <c r="Q1087" i="5"/>
  <c r="Q474" i="5"/>
  <c r="Q739" i="5"/>
  <c r="P754" i="5"/>
  <c r="O1231" i="5"/>
  <c r="N623" i="5"/>
  <c r="P579" i="5"/>
  <c r="O1579" i="5"/>
  <c r="N1414" i="5"/>
  <c r="N358" i="5"/>
  <c r="N870" i="5"/>
  <c r="Q885" i="5"/>
  <c r="P1362" i="5"/>
  <c r="N1058" i="5"/>
  <c r="N257" i="5"/>
  <c r="N538" i="5"/>
  <c r="Q553" i="5"/>
  <c r="P1030" i="5"/>
  <c r="O1512" i="5"/>
  <c r="O316" i="5"/>
  <c r="O597" i="5"/>
  <c r="N612" i="5"/>
  <c r="Q1089" i="5"/>
  <c r="P1511" i="5"/>
  <c r="O1333" i="5"/>
  <c r="P235" i="5"/>
  <c r="P537" i="5"/>
  <c r="N493" i="5"/>
  <c r="Q1493" i="5"/>
  <c r="O1489" i="5"/>
  <c r="P1730" i="5"/>
  <c r="Q1714" i="5"/>
  <c r="N1734" i="5"/>
  <c r="P1729" i="5"/>
  <c r="P1456" i="5"/>
  <c r="Q1881" i="5"/>
  <c r="N1865" i="5"/>
  <c r="O1885" i="5"/>
  <c r="Q1880" i="5"/>
  <c r="P1324" i="5"/>
  <c r="O1534" i="5"/>
  <c r="P2606" i="5"/>
  <c r="Q2590" i="5"/>
  <c r="N2610" i="5"/>
  <c r="P2605" i="5"/>
  <c r="Q1733" i="5"/>
  <c r="N1717" i="5"/>
  <c r="O1737" i="5"/>
  <c r="Q1732" i="5"/>
  <c r="O2310" i="5"/>
  <c r="N1872" i="5"/>
  <c r="O1856" i="5"/>
  <c r="Q448" i="5"/>
  <c r="O750" i="5"/>
  <c r="Q706" i="5"/>
  <c r="O1104" i="5"/>
  <c r="P214" i="5"/>
  <c r="P240" i="5"/>
  <c r="P800" i="5"/>
  <c r="N472" i="5"/>
  <c r="N470" i="5"/>
  <c r="O1000" i="5"/>
  <c r="O836" i="5"/>
  <c r="Q1146" i="5"/>
  <c r="N203" i="5"/>
  <c r="Q235" i="5"/>
  <c r="Q1518" i="5"/>
  <c r="Q322" i="5"/>
  <c r="Q587" i="5"/>
  <c r="P602" i="5"/>
  <c r="O1079" i="5"/>
  <c r="Q935" i="5"/>
  <c r="P950" i="5"/>
  <c r="O1427" i="5"/>
  <c r="N1262" i="5"/>
  <c r="N461" i="5"/>
  <c r="P275" i="5"/>
  <c r="P312" i="5"/>
  <c r="P872" i="5"/>
  <c r="P540" i="5"/>
  <c r="O571" i="5"/>
  <c r="N1048" i="5"/>
  <c r="O908" i="5"/>
  <c r="Q1218" i="5"/>
  <c r="O191" i="5"/>
  <c r="O307" i="5"/>
  <c r="Q979" i="5"/>
  <c r="Q394" i="5"/>
  <c r="Q659" i="5"/>
  <c r="P674" i="5"/>
  <c r="O1151" i="5"/>
  <c r="N543" i="5"/>
  <c r="P499" i="5"/>
  <c r="O1499" i="5"/>
  <c r="N1334" i="5"/>
  <c r="N278" i="5"/>
  <c r="N790" i="5"/>
  <c r="Q805" i="5"/>
  <c r="P1282" i="5"/>
  <c r="N1561" i="5"/>
  <c r="Q199" i="5"/>
  <c r="P462" i="5"/>
  <c r="O1018" i="5"/>
  <c r="Q974" i="5"/>
  <c r="O1432" i="5"/>
  <c r="O236" i="5"/>
  <c r="O517" i="5"/>
  <c r="N532" i="5"/>
  <c r="P984" i="5"/>
  <c r="P1431" i="5"/>
  <c r="O1253" i="5"/>
  <c r="O385" i="5"/>
  <c r="O921" i="5"/>
  <c r="N936" i="5"/>
  <c r="Q1413" i="5"/>
  <c r="P1392" i="5"/>
  <c r="P1650" i="5"/>
  <c r="P1627" i="5"/>
  <c r="N1654" i="5"/>
  <c r="P1649" i="5"/>
  <c r="O2636" i="5"/>
  <c r="Q1801" i="5"/>
  <c r="N1785" i="5"/>
  <c r="O1805" i="5"/>
  <c r="Q1800" i="5"/>
  <c r="P1244" i="5"/>
  <c r="O1454" i="5"/>
  <c r="Q2219" i="5"/>
  <c r="O2214" i="5"/>
  <c r="N1820" i="5"/>
  <c r="O1804" i="5"/>
  <c r="P1824" i="5"/>
  <c r="N1819" i="5"/>
  <c r="N1546" i="5"/>
  <c r="O1971" i="5"/>
  <c r="P1955" i="5"/>
  <c r="Q1975" i="5"/>
  <c r="O2610" i="5"/>
  <c r="P1651" i="5"/>
  <c r="O1874" i="5"/>
  <c r="Q2247" i="5"/>
  <c r="P412" i="5"/>
  <c r="N236" i="5"/>
  <c r="Q800" i="5"/>
  <c r="P932" i="5"/>
  <c r="O963" i="5"/>
  <c r="O799" i="5"/>
  <c r="N1276" i="5"/>
  <c r="Q1027" i="5"/>
  <c r="Q414" i="5"/>
  <c r="N1560" i="5"/>
  <c r="Q1399" i="5"/>
  <c r="P301" i="5"/>
  <c r="N587" i="5"/>
  <c r="P543" i="5"/>
  <c r="O1543" i="5"/>
  <c r="N935" i="5"/>
  <c r="P891" i="5"/>
  <c r="N1285" i="5"/>
  <c r="Q154" i="5"/>
  <c r="Q179" i="5"/>
  <c r="O254" i="5"/>
  <c r="N316" i="5"/>
  <c r="Q872" i="5"/>
  <c r="Q540" i="5"/>
  <c r="O512" i="5"/>
  <c r="O871" i="5"/>
  <c r="N1348" i="5"/>
  <c r="Q1099" i="5"/>
  <c r="Q486" i="5"/>
  <c r="Q1030" i="5"/>
  <c r="O129" i="5"/>
  <c r="P373" i="5"/>
  <c r="N659" i="5"/>
  <c r="P615" i="5"/>
  <c r="O451" i="5"/>
  <c r="N1007" i="5"/>
  <c r="P963" i="5"/>
  <c r="N1357" i="5"/>
  <c r="Q226" i="5"/>
  <c r="N234" i="5"/>
  <c r="O790" i="5"/>
  <c r="Q746" i="5"/>
  <c r="O1144" i="5"/>
  <c r="Q1459" i="5"/>
  <c r="N386" i="5"/>
  <c r="N922" i="5"/>
  <c r="Q937" i="5"/>
  <c r="P1414" i="5"/>
  <c r="O1313" i="5"/>
  <c r="O445" i="5"/>
  <c r="P517" i="5"/>
  <c r="N996" i="5"/>
  <c r="Q1473" i="5"/>
  <c r="O1276" i="5"/>
  <c r="O178" i="5"/>
  <c r="Q365" i="5"/>
  <c r="P921" i="5"/>
  <c r="N877" i="5"/>
  <c r="P1275" i="5"/>
  <c r="O1226" i="5"/>
  <c r="P2114" i="5"/>
  <c r="Q2098" i="5"/>
  <c r="N2118" i="5"/>
  <c r="P2113" i="5"/>
  <c r="P1193" i="5"/>
  <c r="Q2265" i="5"/>
  <c r="N2249" i="5"/>
  <c r="O2269" i="5"/>
  <c r="Q2264" i="5"/>
  <c r="O1078" i="5"/>
  <c r="P1966" i="5"/>
  <c r="Q1950" i="5"/>
  <c r="N1970" i="5"/>
  <c r="P1965" i="5"/>
  <c r="P1045" i="5"/>
  <c r="Q2117" i="5"/>
  <c r="N2101" i="5"/>
  <c r="O2121" i="5"/>
  <c r="Q2116" i="5"/>
  <c r="Q2648" i="5"/>
  <c r="N2256" i="5"/>
  <c r="O2240" i="5"/>
  <c r="N574" i="5"/>
  <c r="Q589" i="5"/>
  <c r="P1066" i="5"/>
  <c r="N1345" i="5"/>
  <c r="P332" i="5"/>
  <c r="O394" i="5"/>
  <c r="Q720" i="5"/>
  <c r="P852" i="5"/>
  <c r="O883" i="5"/>
  <c r="O719" i="5"/>
  <c r="N1196" i="5"/>
  <c r="Q1530" i="5"/>
  <c r="Q334" i="5"/>
  <c r="N1480" i="5"/>
  <c r="Q1319" i="5"/>
  <c r="Q451" i="5"/>
  <c r="N507" i="5"/>
  <c r="P986" i="5"/>
  <c r="O1463" i="5"/>
  <c r="N855" i="5"/>
  <c r="P811" i="5"/>
  <c r="N1205" i="5"/>
  <c r="Q136" i="5"/>
  <c r="N177" i="5"/>
  <c r="P404" i="5"/>
  <c r="O474" i="5"/>
  <c r="Q792" i="5"/>
  <c r="P924" i="5"/>
  <c r="O955" i="5"/>
  <c r="O791" i="5"/>
  <c r="N1268" i="5"/>
  <c r="Q1015" i="5"/>
  <c r="Q406" i="5"/>
  <c r="N1552" i="5"/>
  <c r="Q1391" i="5"/>
  <c r="P293" i="5"/>
  <c r="N579" i="5"/>
  <c r="P535" i="5"/>
  <c r="O1535" i="5"/>
  <c r="N927" i="5"/>
  <c r="P883" i="5"/>
  <c r="N1277" i="5"/>
  <c r="N146" i="5"/>
  <c r="Q408" i="5"/>
  <c r="O710" i="5"/>
  <c r="Q666" i="5"/>
  <c r="O1064" i="5"/>
  <c r="N1362" i="5"/>
  <c r="N306" i="5"/>
  <c r="N842" i="5"/>
  <c r="Q857" i="5"/>
  <c r="P1334" i="5"/>
  <c r="O206" i="5"/>
  <c r="P949" i="5"/>
  <c r="P1303" i="5"/>
  <c r="O257" i="5"/>
  <c r="N808" i="5"/>
  <c r="P1264" i="5"/>
  <c r="P2546" i="5"/>
  <c r="N2550" i="5"/>
  <c r="P2545" i="5"/>
  <c r="Q1673" i="5"/>
  <c r="N1657" i="5"/>
  <c r="O1677" i="5"/>
  <c r="Q1672" i="5"/>
  <c r="P1108" i="5"/>
  <c r="Q1276" i="5"/>
  <c r="P2526" i="5"/>
  <c r="Q2510" i="5"/>
  <c r="N2530" i="5"/>
  <c r="P2525" i="5"/>
  <c r="Q1653" i="5"/>
  <c r="Q1630" i="5"/>
  <c r="O1657" i="5"/>
  <c r="Q1652" i="5"/>
  <c r="N2605" i="5"/>
  <c r="N1792" i="5"/>
  <c r="O1776" i="5"/>
  <c r="P434" i="5"/>
  <c r="Q946" i="5"/>
  <c r="N1210" i="5"/>
  <c r="N409" i="5"/>
  <c r="N690" i="5"/>
  <c r="Q705" i="5"/>
  <c r="P1182" i="5"/>
  <c r="O1081" i="5"/>
  <c r="O468" i="5"/>
  <c r="O749" i="5"/>
  <c r="N764" i="5"/>
  <c r="Q1241" i="5"/>
  <c r="P1080" i="5"/>
  <c r="Q143" i="5"/>
  <c r="N387" i="5"/>
  <c r="P689" i="5"/>
  <c r="N645" i="5"/>
  <c r="P1043" i="5"/>
  <c r="O1641" i="5"/>
  <c r="P1882" i="5"/>
  <c r="Q1866" i="5"/>
  <c r="N1886" i="5"/>
  <c r="P1881" i="5"/>
  <c r="P1608" i="5"/>
  <c r="Q2033" i="5"/>
  <c r="N2017" i="5"/>
  <c r="O2037" i="5"/>
  <c r="Q2032" i="5"/>
  <c r="O1493" i="5"/>
  <c r="P1734" i="5"/>
  <c r="Q1718" i="5"/>
  <c r="N1738" i="5"/>
  <c r="P1733" i="5"/>
  <c r="P1460" i="5"/>
  <c r="Q1885" i="5"/>
  <c r="N1869" i="5"/>
  <c r="O1889" i="5"/>
  <c r="Q2268" i="5"/>
  <c r="N2408" i="5"/>
  <c r="P1980" i="5"/>
  <c r="N1975" i="5"/>
  <c r="N1055" i="5"/>
  <c r="O2127" i="5"/>
  <c r="P2111" i="5"/>
  <c r="Q2131" i="5"/>
  <c r="O2126" i="5"/>
  <c r="N1732" i="5"/>
  <c r="O1716" i="5"/>
  <c r="P1736" i="5"/>
  <c r="N1731" i="5"/>
  <c r="N1458" i="5"/>
  <c r="O1883" i="5"/>
  <c r="P1867" i="5"/>
  <c r="Q1887" i="5"/>
  <c r="O1882" i="5"/>
  <c r="O2050" i="5"/>
  <c r="Q1224" i="5"/>
  <c r="O2088" i="5"/>
  <c r="P2340" i="5"/>
  <c r="N2335" i="5"/>
  <c r="N1415" i="5"/>
  <c r="O2487" i="5"/>
  <c r="P2471" i="5"/>
  <c r="Q2491" i="5"/>
  <c r="O2614" i="5"/>
  <c r="N2092" i="5"/>
  <c r="O2076" i="5"/>
  <c r="P2096" i="5"/>
  <c r="N2091" i="5"/>
  <c r="O1667" i="5"/>
  <c r="Q1703" i="5"/>
  <c r="P466" i="5"/>
  <c r="Q978" i="5"/>
  <c r="N1226" i="5"/>
  <c r="N425" i="5"/>
  <c r="N706" i="5"/>
  <c r="Q721" i="5"/>
  <c r="P1198" i="5"/>
  <c r="O1097" i="5"/>
  <c r="O484" i="5"/>
  <c r="O765" i="5"/>
  <c r="N780" i="5"/>
  <c r="Q1257" i="5"/>
  <c r="P1096" i="5"/>
  <c r="Q138" i="5"/>
  <c r="N403" i="5"/>
  <c r="P705" i="5"/>
  <c r="N661" i="5"/>
  <c r="P1059" i="5"/>
  <c r="N974" i="5"/>
  <c r="P1898" i="5"/>
  <c r="Q1882" i="5"/>
  <c r="N1902" i="5"/>
  <c r="P1897" i="5"/>
  <c r="P1624" i="5"/>
  <c r="Q2049" i="5"/>
  <c r="N2033" i="5"/>
  <c r="O2053" i="5"/>
  <c r="Q2048" i="5"/>
  <c r="O1509" i="5"/>
  <c r="P1750" i="5"/>
  <c r="Q1734" i="5"/>
  <c r="N1754" i="5"/>
  <c r="P1749" i="5"/>
  <c r="P1476" i="5"/>
  <c r="Q1901" i="5"/>
  <c r="N1885" i="5"/>
  <c r="O1905" i="5"/>
  <c r="Q2300" i="5"/>
  <c r="N2440" i="5"/>
  <c r="P1996" i="5"/>
  <c r="N1991" i="5"/>
  <c r="N1071" i="5"/>
  <c r="O2143" i="5"/>
  <c r="P2127" i="5"/>
  <c r="Q2147" i="5"/>
  <c r="O2142" i="5"/>
  <c r="N1748" i="5"/>
  <c r="O1732" i="5"/>
  <c r="P1752" i="5"/>
  <c r="N1747" i="5"/>
  <c r="N1474" i="5"/>
  <c r="O1899" i="5"/>
  <c r="P1883" i="5"/>
  <c r="Q1903" i="5"/>
  <c r="O1898" i="5"/>
  <c r="O2082" i="5"/>
  <c r="Q1288" i="5"/>
  <c r="O2120" i="5"/>
  <c r="P2356" i="5"/>
  <c r="N2351" i="5"/>
  <c r="N1431" i="5"/>
  <c r="O2503" i="5"/>
  <c r="P2487" i="5"/>
  <c r="Q2507" i="5"/>
  <c r="O2630" i="5"/>
  <c r="N2108" i="5"/>
  <c r="O2092" i="5"/>
  <c r="P2112" i="5"/>
  <c r="N2107" i="5"/>
  <c r="N1187" i="5"/>
  <c r="O2259" i="5"/>
  <c r="P2243" i="5"/>
  <c r="Q2263" i="5"/>
  <c r="N1203" i="5"/>
  <c r="N1752" i="5"/>
  <c r="O1647" i="5"/>
  <c r="O1799" i="5"/>
  <c r="Q1803" i="5"/>
  <c r="Q1232" i="5"/>
  <c r="O2412" i="5"/>
  <c r="N2427" i="5"/>
  <c r="O2579" i="5"/>
  <c r="O1650" i="5"/>
  <c r="Q628" i="5"/>
  <c r="O600" i="5"/>
  <c r="O959" i="5"/>
  <c r="N1328" i="5"/>
  <c r="Q1187" i="5"/>
  <c r="P1886" i="5"/>
  <c r="Q1870" i="5"/>
  <c r="N1890" i="5"/>
  <c r="P1885" i="5"/>
  <c r="P1612" i="5"/>
  <c r="Q2037" i="5"/>
  <c r="N2021" i="5"/>
  <c r="O2041" i="5"/>
  <c r="Q2036" i="5"/>
  <c r="Q1368" i="5"/>
  <c r="N2176" i="5"/>
  <c r="O2160" i="5"/>
  <c r="O734" i="5"/>
  <c r="O1088" i="5"/>
  <c r="Q1611" i="5"/>
  <c r="Q308" i="5"/>
  <c r="O610" i="5"/>
  <c r="Q566" i="5"/>
  <c r="P1566" i="5"/>
  <c r="P143" i="5"/>
  <c r="N367" i="5"/>
  <c r="P669" i="5"/>
  <c r="N625" i="5"/>
  <c r="O1023" i="5"/>
  <c r="O1428" i="5"/>
  <c r="N208" i="5"/>
  <c r="O513" i="5"/>
  <c r="N528" i="5"/>
  <c r="P968" i="5"/>
  <c r="P1427" i="5"/>
  <c r="P980" i="5"/>
  <c r="P2266" i="5"/>
  <c r="Q2250" i="5"/>
  <c r="N2270" i="5"/>
  <c r="P2265" i="5"/>
  <c r="P1345" i="5"/>
  <c r="Q2417" i="5"/>
  <c r="N2401" i="5"/>
  <c r="O2421" i="5"/>
  <c r="Q2416" i="5"/>
  <c r="O1230" i="5"/>
  <c r="P2118" i="5"/>
  <c r="Q2102" i="5"/>
  <c r="N2122" i="5"/>
  <c r="P2117" i="5"/>
  <c r="P1197" i="5"/>
  <c r="Q2269" i="5"/>
  <c r="N2253" i="5"/>
  <c r="O2273" i="5"/>
  <c r="Q1320" i="5"/>
  <c r="O2136" i="5"/>
  <c r="P2364" i="5"/>
  <c r="N2359" i="5"/>
  <c r="N1439" i="5"/>
  <c r="O2511" i="5"/>
  <c r="P2495" i="5"/>
  <c r="Q2515" i="5"/>
  <c r="O2638" i="5"/>
  <c r="N2116" i="5"/>
  <c r="O2100" i="5"/>
  <c r="P2120" i="5"/>
  <c r="N2115" i="5"/>
  <c r="N1195" i="5"/>
  <c r="O2267" i="5"/>
  <c r="P2251" i="5"/>
  <c r="Q2271" i="5"/>
  <c r="O2266" i="5"/>
  <c r="Q1708" i="5"/>
  <c r="N1848" i="5"/>
  <c r="P1700" i="5"/>
  <c r="N1695" i="5"/>
  <c r="O2639" i="5"/>
  <c r="O1847" i="5"/>
  <c r="P1831" i="5"/>
  <c r="Q1851" i="5"/>
  <c r="O1846" i="5"/>
  <c r="Q1400" i="5"/>
  <c r="N2476" i="5"/>
  <c r="O2460" i="5"/>
  <c r="P2480" i="5"/>
  <c r="N2475" i="5"/>
  <c r="O2467" i="5"/>
  <c r="Q2471" i="5"/>
  <c r="O766" i="5"/>
  <c r="O1120" i="5"/>
  <c r="Q1627" i="5"/>
  <c r="Q324" i="5"/>
  <c r="O626" i="5"/>
  <c r="Q582" i="5"/>
  <c r="P1582" i="5"/>
  <c r="Q139" i="5"/>
  <c r="N383" i="5"/>
  <c r="P685" i="5"/>
  <c r="N641" i="5"/>
  <c r="P1039" i="5"/>
  <c r="O1444" i="5"/>
  <c r="O248" i="5"/>
  <c r="O529" i="5"/>
  <c r="N544" i="5"/>
  <c r="N1018" i="5"/>
  <c r="P1459" i="5"/>
  <c r="Q1044" i="5"/>
  <c r="P2282" i="5"/>
  <c r="Q2266" i="5"/>
  <c r="N2286" i="5"/>
  <c r="P2281" i="5"/>
  <c r="P1361" i="5"/>
  <c r="Q2433" i="5"/>
  <c r="N2417" i="5"/>
  <c r="O2437" i="5"/>
  <c r="Q2432" i="5"/>
  <c r="O1246" i="5"/>
  <c r="P2134" i="5"/>
  <c r="Q2118" i="5"/>
  <c r="N2138" i="5"/>
  <c r="P2133" i="5"/>
  <c r="P1213" i="5"/>
  <c r="Q2285" i="5"/>
  <c r="N2269" i="5"/>
  <c r="O2289" i="5"/>
  <c r="Q1380" i="5"/>
  <c r="O2168" i="5"/>
  <c r="P2380" i="5"/>
  <c r="N2375" i="5"/>
  <c r="N1455" i="5"/>
  <c r="O2527" i="5"/>
  <c r="P2511" i="5"/>
  <c r="Q2531" i="5"/>
  <c r="O2620" i="5"/>
  <c r="N2132" i="5"/>
  <c r="O2116" i="5"/>
  <c r="P2136" i="5"/>
  <c r="N2131" i="5"/>
  <c r="N1211" i="5"/>
  <c r="O2283" i="5"/>
  <c r="P2267" i="5"/>
  <c r="Q2287" i="5"/>
  <c r="O2282" i="5"/>
  <c r="Q1740" i="5"/>
  <c r="N1880" i="5"/>
  <c r="P1716" i="5"/>
  <c r="N1711" i="5"/>
  <c r="N1426" i="5"/>
  <c r="O1863" i="5"/>
  <c r="P1847" i="5"/>
  <c r="Q1867" i="5"/>
  <c r="O1862" i="5"/>
  <c r="Q1420" i="5"/>
  <c r="N2492" i="5"/>
  <c r="O2476" i="5"/>
  <c r="P2496" i="5"/>
  <c r="N2491" i="5"/>
  <c r="O1611" i="5"/>
  <c r="O365" i="5"/>
  <c r="N916" i="5"/>
  <c r="O1196" i="5"/>
  <c r="Q285" i="5"/>
  <c r="N797" i="5"/>
  <c r="O1146" i="5"/>
  <c r="Q2018" i="5"/>
  <c r="P1777" i="5"/>
  <c r="P1504" i="5"/>
  <c r="Q1929" i="5"/>
  <c r="N1913" i="5"/>
  <c r="O1933" i="5"/>
  <c r="Q1928" i="5"/>
  <c r="P1372" i="5"/>
  <c r="P1758" i="5"/>
  <c r="Q1742" i="5"/>
  <c r="N1762" i="5"/>
  <c r="P1757" i="5"/>
  <c r="P1484" i="5"/>
  <c r="Q1909" i="5"/>
  <c r="N1893" i="5"/>
  <c r="O1913" i="5"/>
  <c r="Q1908" i="5"/>
  <c r="Q1112" i="5"/>
  <c r="N2048" i="5"/>
  <c r="O2032" i="5"/>
  <c r="N942" i="5"/>
  <c r="P1434" i="5"/>
  <c r="Q1483" i="5"/>
  <c r="N410" i="5"/>
  <c r="O469" i="5"/>
  <c r="Q961" i="5"/>
  <c r="P1438" i="5"/>
  <c r="O1337" i="5"/>
  <c r="N239" i="5"/>
  <c r="P541" i="5"/>
  <c r="N497" i="5"/>
  <c r="Q1497" i="5"/>
  <c r="O1300" i="5"/>
  <c r="O202" i="5"/>
  <c r="Q389" i="5"/>
  <c r="P945" i="5"/>
  <c r="N901" i="5"/>
  <c r="P1299" i="5"/>
  <c r="O1250" i="5"/>
  <c r="P2138" i="5"/>
  <c r="Q2122" i="5"/>
  <c r="N2142" i="5"/>
  <c r="P2137" i="5"/>
  <c r="P1217" i="5"/>
  <c r="Q2289" i="5"/>
  <c r="N2273" i="5"/>
  <c r="O2293" i="5"/>
  <c r="Q2288" i="5"/>
  <c r="O1102" i="5"/>
  <c r="P1990" i="5"/>
  <c r="Q1974" i="5"/>
  <c r="N1994" i="5"/>
  <c r="P1989" i="5"/>
  <c r="P1069" i="5"/>
  <c r="Q2141" i="5"/>
  <c r="N2125" i="5"/>
  <c r="O2145" i="5"/>
  <c r="O2358" i="5"/>
  <c r="O1880" i="5"/>
  <c r="P2236" i="5"/>
  <c r="N2231" i="5"/>
  <c r="N1311" i="5"/>
  <c r="O2383" i="5"/>
  <c r="P2367" i="5"/>
  <c r="Q2387" i="5"/>
  <c r="O2470" i="5"/>
  <c r="N1988" i="5"/>
  <c r="O1972" i="5"/>
  <c r="P1992" i="5"/>
  <c r="N1987" i="5"/>
  <c r="N1067" i="5"/>
  <c r="O2139" i="5"/>
  <c r="P2123" i="5"/>
  <c r="Q2143" i="5"/>
  <c r="O2138" i="5"/>
  <c r="N2642" i="5"/>
  <c r="Q1544" i="5"/>
  <c r="O2576" i="5"/>
  <c r="P2596" i="5"/>
  <c r="N2591" i="5"/>
  <c r="O1719" i="5"/>
  <c r="P1703" i="5"/>
  <c r="Q1723" i="5"/>
  <c r="O1718" i="5"/>
  <c r="O2466" i="5"/>
  <c r="N2348" i="5"/>
  <c r="O2332" i="5"/>
  <c r="P2352" i="5"/>
  <c r="N2347" i="5"/>
  <c r="O2211" i="5"/>
  <c r="Q2215" i="5"/>
  <c r="O510" i="5"/>
  <c r="P1466" i="5"/>
  <c r="Q1499" i="5"/>
  <c r="N426" i="5"/>
  <c r="O498" i="5"/>
  <c r="Q977" i="5"/>
  <c r="P1454" i="5"/>
  <c r="O1353" i="5"/>
  <c r="N255" i="5"/>
  <c r="P557" i="5"/>
  <c r="N513" i="5"/>
  <c r="Q1513" i="5"/>
  <c r="O1316" i="5"/>
  <c r="O218" i="5"/>
  <c r="Q405" i="5"/>
  <c r="P961" i="5"/>
  <c r="N917" i="5"/>
  <c r="P1315" i="5"/>
  <c r="O1266" i="5"/>
  <c r="P2154" i="5"/>
  <c r="Q2138" i="5"/>
  <c r="N2158" i="5"/>
  <c r="P2153" i="5"/>
  <c r="P1233" i="5"/>
  <c r="Q2305" i="5"/>
  <c r="N2289" i="5"/>
  <c r="O2309" i="5"/>
  <c r="Q2304" i="5"/>
  <c r="O1118" i="5"/>
  <c r="P2006" i="5"/>
  <c r="Q1990" i="5"/>
  <c r="N2010" i="5"/>
  <c r="P2005" i="5"/>
  <c r="P1085" i="5"/>
  <c r="Q2157" i="5"/>
  <c r="N2141" i="5"/>
  <c r="O2161" i="5"/>
  <c r="O2426" i="5"/>
  <c r="O1912" i="5"/>
  <c r="P2252" i="5"/>
  <c r="N2247" i="5"/>
  <c r="N1327" i="5"/>
  <c r="O2399" i="5"/>
  <c r="P2383" i="5"/>
  <c r="Q2403" i="5"/>
  <c r="O2502" i="5"/>
  <c r="N2004" i="5"/>
  <c r="O1988" i="5"/>
  <c r="P2008" i="5"/>
  <c r="N2003" i="5"/>
  <c r="N1083" i="5"/>
  <c r="O2155" i="5"/>
  <c r="P2139" i="5"/>
  <c r="Q2159" i="5"/>
  <c r="O2154" i="5"/>
  <c r="N2613" i="5"/>
  <c r="Q1616" i="5"/>
  <c r="O2592" i="5"/>
  <c r="P2612" i="5"/>
  <c r="N2607" i="5"/>
  <c r="O1735" i="5"/>
  <c r="P1719" i="5"/>
  <c r="Q1739" i="5"/>
  <c r="O1734" i="5"/>
  <c r="O2530" i="5"/>
  <c r="N2364" i="5"/>
  <c r="O2348" i="5"/>
  <c r="P2368" i="5"/>
  <c r="N2363" i="5"/>
  <c r="N1443" i="5"/>
  <c r="O2515" i="5"/>
  <c r="P2499" i="5"/>
  <c r="Q2551" i="5"/>
  <c r="O1763" i="5"/>
  <c r="O1736" i="5"/>
  <c r="N2159" i="5"/>
  <c r="O2311" i="5"/>
  <c r="Q2315" i="5"/>
  <c r="N1916" i="5"/>
  <c r="P1920" i="5"/>
  <c r="N1642" i="5"/>
  <c r="P2051" i="5"/>
  <c r="N1466" i="5"/>
  <c r="Q884" i="5"/>
  <c r="O856" i="5"/>
  <c r="O692" i="5"/>
  <c r="Q959" i="5"/>
  <c r="Q1443" i="5"/>
  <c r="P2142" i="5"/>
  <c r="Q2126" i="5"/>
  <c r="N2146" i="5"/>
  <c r="P2141" i="5"/>
  <c r="P1221" i="5"/>
  <c r="Q2293" i="5"/>
  <c r="N2277" i="5"/>
  <c r="O2297" i="5"/>
  <c r="Q2292" i="5"/>
  <c r="Q1248" i="5"/>
  <c r="N2432" i="5"/>
  <c r="O2416" i="5"/>
  <c r="Q701" i="5"/>
  <c r="N1409" i="5"/>
  <c r="N194" i="5"/>
  <c r="P310" i="5"/>
  <c r="O866" i="5"/>
  <c r="Q822" i="5"/>
  <c r="O1280" i="5"/>
  <c r="O182" i="5"/>
  <c r="Q369" i="5"/>
  <c r="P925" i="5"/>
  <c r="N881" i="5"/>
  <c r="P1279" i="5"/>
  <c r="O1101" i="5"/>
  <c r="O488" i="5"/>
  <c r="O769" i="5"/>
  <c r="N784" i="5"/>
  <c r="Q1261" i="5"/>
  <c r="P1240" i="5"/>
  <c r="O1450" i="5"/>
  <c r="P2522" i="5"/>
  <c r="Q2506" i="5"/>
  <c r="N2526" i="5"/>
  <c r="P2521" i="5"/>
  <c r="Q1649" i="5"/>
  <c r="P1626" i="5"/>
  <c r="O1653" i="5"/>
  <c r="O1648" i="5"/>
  <c r="P1060" i="5"/>
  <c r="Q1228" i="5"/>
  <c r="P2374" i="5"/>
  <c r="Q2358" i="5"/>
  <c r="N2378" i="5"/>
  <c r="P2373" i="5"/>
  <c r="P1453" i="5"/>
  <c r="Q2525" i="5"/>
  <c r="N2509" i="5"/>
  <c r="O2529" i="5"/>
  <c r="N1640" i="5"/>
  <c r="N1551" i="5"/>
  <c r="P2620" i="5"/>
  <c r="N2615" i="5"/>
  <c r="O1743" i="5"/>
  <c r="P1727" i="5"/>
  <c r="Q1747" i="5"/>
  <c r="O1742" i="5"/>
  <c r="O2625" i="5"/>
  <c r="N2372" i="5"/>
  <c r="O2356" i="5"/>
  <c r="P2376" i="5"/>
  <c r="N2371" i="5"/>
  <c r="N1451" i="5"/>
  <c r="O2523" i="5"/>
  <c r="P2507" i="5"/>
  <c r="Q2527" i="5"/>
  <c r="O2604" i="5"/>
  <c r="Q2220" i="5"/>
  <c r="N2360" i="5"/>
  <c r="L2360" i="5" s="1"/>
  <c r="P1956" i="5"/>
  <c r="N1951" i="5"/>
  <c r="N1031" i="5"/>
  <c r="O2103" i="5"/>
  <c r="P2087" i="5"/>
  <c r="Q2107" i="5"/>
  <c r="O2102" i="5"/>
  <c r="N1708" i="5"/>
  <c r="O1692" i="5"/>
  <c r="P1712" i="5"/>
  <c r="N1707" i="5"/>
  <c r="N1498" i="5"/>
  <c r="P1939" i="5"/>
  <c r="O2578" i="5"/>
  <c r="Q733" i="5"/>
  <c r="N1425" i="5"/>
  <c r="N210" i="5"/>
  <c r="P326" i="5"/>
  <c r="O882" i="5"/>
  <c r="Q838" i="5"/>
  <c r="O1296" i="5"/>
  <c r="O198" i="5"/>
  <c r="Q385" i="5"/>
  <c r="P941" i="5"/>
  <c r="N897" i="5"/>
  <c r="P1295" i="5"/>
  <c r="O1117" i="5"/>
  <c r="O249" i="5"/>
  <c r="O785" i="5"/>
  <c r="N800" i="5"/>
  <c r="Q1277" i="5"/>
  <c r="P1256" i="5"/>
  <c r="O1466" i="5"/>
  <c r="P2538" i="5"/>
  <c r="Q2522" i="5"/>
  <c r="N2542" i="5"/>
  <c r="P2537" i="5"/>
  <c r="Q1665" i="5"/>
  <c r="Q1646" i="5"/>
  <c r="O1669" i="5"/>
  <c r="Q1664" i="5"/>
  <c r="P1092" i="5"/>
  <c r="Q1260" i="5"/>
  <c r="P2390" i="5"/>
  <c r="Q2374" i="5"/>
  <c r="N2394" i="5"/>
  <c r="P2389" i="5"/>
  <c r="P1469" i="5"/>
  <c r="Q2541" i="5"/>
  <c r="N2525" i="5"/>
  <c r="O2561" i="5"/>
  <c r="N1672" i="5"/>
  <c r="O1598" i="5"/>
  <c r="Q1590" i="5"/>
  <c r="N2631" i="5"/>
  <c r="O1759" i="5"/>
  <c r="P1743" i="5"/>
  <c r="Q1763" i="5"/>
  <c r="O1758" i="5"/>
  <c r="Q1072" i="5"/>
  <c r="N2388" i="5"/>
  <c r="O2372" i="5"/>
  <c r="P2392" i="5"/>
  <c r="N2387" i="5"/>
  <c r="N1467" i="5"/>
  <c r="O2539" i="5"/>
  <c r="P2523" i="5"/>
  <c r="Q2543" i="5"/>
  <c r="N2644" i="5"/>
  <c r="Q2252" i="5"/>
  <c r="N2392" i="5"/>
  <c r="P1972" i="5"/>
  <c r="N1967" i="5"/>
  <c r="N1047" i="5"/>
  <c r="O2119" i="5"/>
  <c r="P2103" i="5"/>
  <c r="Q2123" i="5"/>
  <c r="O2118" i="5"/>
  <c r="N1724" i="5"/>
  <c r="O1708" i="5"/>
  <c r="P1728" i="5"/>
  <c r="N1723" i="5"/>
  <c r="N1450" i="5"/>
  <c r="O1875" i="5"/>
  <c r="P1859" i="5"/>
  <c r="Q1879" i="5"/>
  <c r="O2290" i="5"/>
  <c r="P2115" i="5"/>
  <c r="N1594" i="5"/>
  <c r="Q2638" i="5"/>
  <c r="P2420" i="5"/>
  <c r="N1495" i="5"/>
  <c r="P2551" i="5"/>
  <c r="P2646" i="5"/>
  <c r="O2156" i="5"/>
  <c r="N2171" i="5"/>
  <c r="O2323" i="5"/>
  <c r="Q2327" i="5"/>
  <c r="Q500" i="5"/>
  <c r="O995" i="5"/>
  <c r="O831" i="5"/>
  <c r="N1308" i="5"/>
  <c r="Q1059" i="5"/>
  <c r="Q446" i="5"/>
  <c r="N1592" i="5"/>
  <c r="Q1431" i="5"/>
  <c r="P333" i="5"/>
  <c r="N619" i="5"/>
  <c r="P575" i="5"/>
  <c r="Q1118" i="5"/>
  <c r="P461" i="5"/>
  <c r="P703" i="5"/>
  <c r="Q663" i="5"/>
  <c r="P678" i="5"/>
  <c r="O1155" i="5"/>
  <c r="N1573" i="5"/>
  <c r="Q231" i="5"/>
  <c r="P180" i="5"/>
  <c r="P295" i="5"/>
  <c r="P600" i="5"/>
  <c r="N272" i="5"/>
  <c r="Q828" i="5"/>
  <c r="O800" i="5"/>
  <c r="O636" i="5"/>
  <c r="N1548" i="5"/>
  <c r="Q1387" i="5"/>
  <c r="P289" i="5"/>
  <c r="Q1318" i="5"/>
  <c r="Q220" i="5"/>
  <c r="O407" i="5"/>
  <c r="N947" i="5"/>
  <c r="P903" i="5"/>
  <c r="Q735" i="5"/>
  <c r="P750" i="5"/>
  <c r="O1227" i="5"/>
  <c r="N1062" i="5"/>
  <c r="N261" i="5"/>
  <c r="N518" i="5"/>
  <c r="Q533" i="5"/>
  <c r="Q987" i="5"/>
  <c r="N1289" i="5"/>
  <c r="Q158" i="5"/>
  <c r="Q444" i="5"/>
  <c r="O746" i="5"/>
  <c r="Q702" i="5"/>
  <c r="O1160" i="5"/>
  <c r="P217" i="5"/>
  <c r="Q249" i="5"/>
  <c r="P805" i="5"/>
  <c r="N761" i="5"/>
  <c r="P1159" i="5"/>
  <c r="O1564" i="5"/>
  <c r="O368" i="5"/>
  <c r="O649" i="5"/>
  <c r="N664" i="5"/>
  <c r="Q1141" i="5"/>
  <c r="P1116" i="5"/>
  <c r="Q1284" i="5"/>
  <c r="P2402" i="5"/>
  <c r="Q2386" i="5"/>
  <c r="N2406" i="5"/>
  <c r="P2401" i="5"/>
  <c r="P1481" i="5"/>
  <c r="Q2553" i="5"/>
  <c r="N2537" i="5"/>
  <c r="O2557" i="5"/>
  <c r="Q2552" i="5"/>
  <c r="O1366" i="5"/>
  <c r="P2254" i="5"/>
  <c r="Q2238" i="5"/>
  <c r="N2258" i="5"/>
  <c r="P2253" i="5"/>
  <c r="P1333" i="5"/>
  <c r="Q2405" i="5"/>
  <c r="N2389" i="5"/>
  <c r="O2409" i="5"/>
  <c r="Q2404" i="5"/>
  <c r="Q1472" i="5"/>
  <c r="N2544" i="5"/>
  <c r="O2528" i="5"/>
  <c r="N862" i="5"/>
  <c r="Q877" i="5"/>
  <c r="P1354" i="5"/>
  <c r="P133" i="5"/>
  <c r="O390" i="5"/>
  <c r="N452" i="5"/>
  <c r="Q1008" i="5"/>
  <c r="Q676" i="5"/>
  <c r="O648" i="5"/>
  <c r="O477" i="5"/>
  <c r="N1396" i="5"/>
  <c r="Q1235" i="5"/>
  <c r="Q367" i="5"/>
  <c r="Q1166" i="5"/>
  <c r="N223" i="5"/>
  <c r="O255" i="5"/>
  <c r="N795" i="5"/>
  <c r="P751" i="5"/>
  <c r="Q583" i="5"/>
  <c r="P598" i="5"/>
  <c r="O1075" i="5"/>
  <c r="N1493" i="5"/>
  <c r="P207" i="5"/>
  <c r="O184" i="5"/>
  <c r="O462" i="5"/>
  <c r="P520" i="5"/>
  <c r="O535" i="5"/>
  <c r="Q748" i="5"/>
  <c r="O720" i="5"/>
  <c r="O556" i="5"/>
  <c r="N1468" i="5"/>
  <c r="Q1307" i="5"/>
  <c r="Q439" i="5"/>
  <c r="Q1238" i="5"/>
  <c r="O211" i="5"/>
  <c r="O327" i="5"/>
  <c r="N867" i="5"/>
  <c r="P823" i="5"/>
  <c r="Q655" i="5"/>
  <c r="P670" i="5"/>
  <c r="O1147" i="5"/>
  <c r="N1565" i="5"/>
  <c r="Q215" i="5"/>
  <c r="P442" i="5"/>
  <c r="O998" i="5"/>
  <c r="Q954" i="5"/>
  <c r="N1209" i="5"/>
  <c r="Q140" i="5"/>
  <c r="Q364" i="5"/>
  <c r="O666" i="5"/>
  <c r="Q622" i="5"/>
  <c r="P1018" i="5"/>
  <c r="Q137" i="5"/>
  <c r="N423" i="5"/>
  <c r="P725" i="5"/>
  <c r="N681" i="5"/>
  <c r="P1079" i="5"/>
  <c r="O1484" i="5"/>
  <c r="O288" i="5"/>
  <c r="O569" i="5"/>
  <c r="N584" i="5"/>
  <c r="Q1061" i="5"/>
  <c r="P1539" i="5"/>
  <c r="Q1124" i="5"/>
  <c r="P2322" i="5"/>
  <c r="Q2306" i="5"/>
  <c r="N2326" i="5"/>
  <c r="P2321" i="5"/>
  <c r="P1401" i="5"/>
  <c r="Q2473" i="5"/>
  <c r="N2457" i="5"/>
  <c r="O2477" i="5"/>
  <c r="Q2472" i="5"/>
  <c r="O1286" i="5"/>
  <c r="P2174" i="5"/>
  <c r="Q2158" i="5"/>
  <c r="N2178" i="5"/>
  <c r="P2173" i="5"/>
  <c r="P1253" i="5"/>
  <c r="Q2325" i="5"/>
  <c r="N2309" i="5"/>
  <c r="O2329" i="5"/>
  <c r="Q2324" i="5"/>
  <c r="Q1376" i="5"/>
  <c r="N2464" i="5"/>
  <c r="O2448" i="5"/>
  <c r="Q765" i="5"/>
  <c r="N1441" i="5"/>
  <c r="P155" i="5"/>
  <c r="P342" i="5"/>
  <c r="O898" i="5"/>
  <c r="Q854" i="5"/>
  <c r="O1312" i="5"/>
  <c r="O214" i="5"/>
  <c r="Q401" i="5"/>
  <c r="P957" i="5"/>
  <c r="N913" i="5"/>
  <c r="P1311" i="5"/>
  <c r="O1133" i="5"/>
  <c r="O265" i="5"/>
  <c r="O801" i="5"/>
  <c r="N816" i="5"/>
  <c r="Q1293" i="5"/>
  <c r="P1272" i="5"/>
  <c r="O1482" i="5"/>
  <c r="P2554" i="5"/>
  <c r="Q2538" i="5"/>
  <c r="N2558" i="5"/>
  <c r="P2553" i="5"/>
  <c r="Q1681" i="5"/>
  <c r="N1665" i="5"/>
  <c r="O1685" i="5"/>
  <c r="Q1680" i="5"/>
  <c r="P1124" i="5"/>
  <c r="Q1292" i="5"/>
  <c r="P2406" i="5"/>
  <c r="Q2390" i="5"/>
  <c r="N2410" i="5"/>
  <c r="P2405" i="5"/>
  <c r="P1485" i="5"/>
  <c r="Q2557" i="5"/>
  <c r="N2541" i="5"/>
  <c r="O2593" i="5"/>
  <c r="N1704" i="5"/>
  <c r="O1620" i="5"/>
  <c r="O1615" i="5"/>
  <c r="N2647" i="5"/>
  <c r="O1775" i="5"/>
  <c r="P1759" i="5"/>
  <c r="Q1779" i="5"/>
  <c r="O1774" i="5"/>
  <c r="Q1136" i="5"/>
  <c r="N2404" i="5"/>
  <c r="O2388" i="5"/>
  <c r="P2408" i="5"/>
  <c r="N2403" i="5"/>
  <c r="N1483" i="5"/>
  <c r="O2555" i="5"/>
  <c r="P2539" i="5"/>
  <c r="Q2559" i="5"/>
  <c r="N2626" i="5"/>
  <c r="Q2284" i="5"/>
  <c r="N2424" i="5"/>
  <c r="P1988" i="5"/>
  <c r="N1983" i="5"/>
  <c r="N1063" i="5"/>
  <c r="O2135" i="5"/>
  <c r="P2119" i="5"/>
  <c r="Q2139" i="5"/>
  <c r="O2134" i="5"/>
  <c r="N1740" i="5"/>
  <c r="O1724" i="5"/>
  <c r="P1744" i="5"/>
  <c r="N1739" i="5"/>
  <c r="N1562" i="5"/>
  <c r="P2003" i="5"/>
  <c r="O2612" i="5"/>
  <c r="Q797" i="5"/>
  <c r="N1457" i="5"/>
  <c r="P171" i="5"/>
  <c r="P358" i="5"/>
  <c r="O914" i="5"/>
  <c r="Q870" i="5"/>
  <c r="O1328" i="5"/>
  <c r="N152" i="5"/>
  <c r="Q417" i="5"/>
  <c r="P973" i="5"/>
  <c r="N929" i="5"/>
  <c r="P1327" i="5"/>
  <c r="O1149" i="5"/>
  <c r="O281" i="5"/>
  <c r="O817" i="5"/>
  <c r="N832" i="5"/>
  <c r="Q1309" i="5"/>
  <c r="P1288" i="5"/>
  <c r="O1498" i="5"/>
  <c r="P2570" i="5"/>
  <c r="Q2554" i="5"/>
  <c r="N2574" i="5"/>
  <c r="P2569" i="5"/>
  <c r="Q1697" i="5"/>
  <c r="N1681" i="5"/>
  <c r="O1701" i="5"/>
  <c r="Q1696" i="5"/>
  <c r="P1140" i="5"/>
  <c r="Q1324" i="5"/>
  <c r="P2422" i="5"/>
  <c r="Q2406" i="5"/>
  <c r="N2426" i="5"/>
  <c r="P2421" i="5"/>
  <c r="P1501" i="5"/>
  <c r="Q2573" i="5"/>
  <c r="N2557" i="5"/>
  <c r="O1558" i="5"/>
  <c r="N1736" i="5"/>
  <c r="Q1640" i="5"/>
  <c r="P1635" i="5"/>
  <c r="Q2637" i="5"/>
  <c r="O1791" i="5"/>
  <c r="P1775" i="5"/>
  <c r="Q1795" i="5"/>
  <c r="O1790" i="5"/>
  <c r="Q1200" i="5"/>
  <c r="N2420" i="5"/>
  <c r="O2404" i="5"/>
  <c r="P2424" i="5"/>
  <c r="N2419" i="5"/>
  <c r="N1499" i="5"/>
  <c r="O2571" i="5"/>
  <c r="P2555" i="5"/>
  <c r="Q2575" i="5"/>
  <c r="Q2645" i="5"/>
  <c r="Q2316" i="5"/>
  <c r="N2456" i="5"/>
  <c r="P2004" i="5"/>
  <c r="N1999" i="5"/>
  <c r="N1079" i="5"/>
  <c r="O2151" i="5"/>
  <c r="P2135" i="5"/>
  <c r="Q2155" i="5"/>
  <c r="O2150" i="5"/>
  <c r="N1756" i="5"/>
  <c r="O1740" i="5"/>
  <c r="P1760" i="5"/>
  <c r="N1755" i="5"/>
  <c r="N1482" i="5"/>
  <c r="O1907" i="5"/>
  <c r="P1891" i="5"/>
  <c r="Q1911" i="5"/>
  <c r="O2418" i="5"/>
  <c r="O2563" i="5"/>
  <c r="Q1606" i="5"/>
  <c r="Q2119" i="5"/>
  <c r="P348" i="5"/>
  <c r="O410" i="5"/>
  <c r="Q736" i="5"/>
  <c r="P868" i="5"/>
  <c r="O899" i="5"/>
  <c r="O735" i="5"/>
  <c r="N1212" i="5"/>
  <c r="Q1546" i="5"/>
  <c r="Q350" i="5"/>
  <c r="N1496" i="5"/>
  <c r="Q1335" i="5"/>
  <c r="P237" i="5"/>
  <c r="N523" i="5"/>
  <c r="P1002" i="5"/>
  <c r="O1479" i="5"/>
  <c r="N871" i="5"/>
  <c r="P827" i="5"/>
  <c r="N1221" i="5"/>
  <c r="N132" i="5"/>
  <c r="N193" i="5"/>
  <c r="P420" i="5"/>
  <c r="N252" i="5"/>
  <c r="Q808" i="5"/>
  <c r="P940" i="5"/>
  <c r="O971" i="5"/>
  <c r="O807" i="5"/>
  <c r="N1284" i="5"/>
  <c r="Q1035" i="5"/>
  <c r="Q422" i="5"/>
  <c r="N1568" i="5"/>
  <c r="Q1407" i="5"/>
  <c r="P309" i="5"/>
  <c r="N595" i="5"/>
  <c r="P551" i="5"/>
  <c r="O1551" i="5"/>
  <c r="N1464" i="5"/>
  <c r="Q435" i="5"/>
  <c r="P970" i="5"/>
  <c r="Q535" i="5"/>
  <c r="P550" i="5"/>
  <c r="O1027" i="5"/>
  <c r="N1445" i="5"/>
  <c r="P159" i="5"/>
  <c r="P136" i="5"/>
  <c r="O414" i="5"/>
  <c r="N476" i="5"/>
  <c r="N486" i="5"/>
  <c r="Q700" i="5"/>
  <c r="O672" i="5"/>
  <c r="O508" i="5"/>
  <c r="N1420" i="5"/>
  <c r="Q1259" i="5"/>
  <c r="Q391" i="5"/>
  <c r="Q1190" i="5"/>
  <c r="O163" i="5"/>
  <c r="O279" i="5"/>
  <c r="N819" i="5"/>
  <c r="P775" i="5"/>
  <c r="Q607" i="5"/>
  <c r="P622" i="5"/>
  <c r="O1099" i="5"/>
  <c r="N1517" i="5"/>
  <c r="O153" i="5"/>
  <c r="P394" i="5"/>
  <c r="O950" i="5"/>
  <c r="Q906" i="5"/>
  <c r="N1161" i="5"/>
  <c r="Q1619" i="5"/>
  <c r="Q316" i="5"/>
  <c r="O618" i="5"/>
  <c r="Q574" i="5"/>
  <c r="P1574" i="5"/>
  <c r="Q131" i="5"/>
  <c r="N375" i="5"/>
  <c r="P677" i="5"/>
  <c r="N633" i="5"/>
  <c r="P1031" i="5"/>
  <c r="O1436" i="5"/>
  <c r="O240" i="5"/>
  <c r="O521" i="5"/>
  <c r="N536" i="5"/>
  <c r="P1000" i="5"/>
  <c r="P1443" i="5"/>
  <c r="Q1028" i="5"/>
  <c r="P2274" i="5"/>
  <c r="Q2258" i="5"/>
  <c r="N2278" i="5"/>
  <c r="P2273" i="5"/>
  <c r="P1353" i="5"/>
  <c r="Q2425" i="5"/>
  <c r="N2409" i="5"/>
  <c r="O2429" i="5"/>
  <c r="Q2424" i="5"/>
  <c r="O1238" i="5"/>
  <c r="P2126" i="5"/>
  <c r="Q2110" i="5"/>
  <c r="N2130" i="5"/>
  <c r="P2125" i="5"/>
  <c r="P1205" i="5"/>
  <c r="Q2277" i="5"/>
  <c r="N2261" i="5"/>
  <c r="O2281" i="5"/>
  <c r="Q2276" i="5"/>
  <c r="Q1184" i="5"/>
  <c r="N2416" i="5"/>
  <c r="O2400" i="5"/>
  <c r="N734" i="5"/>
  <c r="Q749" i="5"/>
  <c r="P1226" i="5"/>
  <c r="Q187" i="5"/>
  <c r="O262" i="5"/>
  <c r="N324" i="5"/>
  <c r="Q880" i="5"/>
  <c r="Q548" i="5"/>
  <c r="O520" i="5"/>
  <c r="O879" i="5"/>
  <c r="N1356" i="5"/>
  <c r="Q1107" i="5"/>
  <c r="Q239" i="5"/>
  <c r="Q1038" i="5"/>
  <c r="O137" i="5"/>
  <c r="P381" i="5"/>
  <c r="N667" i="5"/>
  <c r="P623" i="5"/>
  <c r="O459" i="5"/>
  <c r="N1015" i="5"/>
  <c r="P971" i="5"/>
  <c r="N1365" i="5"/>
  <c r="N150" i="5"/>
  <c r="P239" i="5"/>
  <c r="O334" i="5"/>
  <c r="N396" i="5"/>
  <c r="Q952" i="5"/>
  <c r="Q620" i="5"/>
  <c r="O592" i="5"/>
  <c r="O951" i="5"/>
  <c r="N1312" i="5"/>
  <c r="Q1179" i="5"/>
  <c r="Q311" i="5"/>
  <c r="Q1110" i="5"/>
  <c r="N167" i="5"/>
  <c r="P453" i="5"/>
  <c r="N739" i="5"/>
  <c r="P695" i="5"/>
  <c r="Q527" i="5"/>
  <c r="P542" i="5"/>
  <c r="O1013" i="5"/>
  <c r="N1437" i="5"/>
  <c r="P151" i="5"/>
  <c r="P314" i="5"/>
  <c r="O870" i="5"/>
  <c r="Q826" i="5"/>
  <c r="N1081" i="5"/>
  <c r="Q1539" i="5"/>
  <c r="Q236" i="5"/>
  <c r="O538" i="5"/>
  <c r="Q494" i="5"/>
  <c r="P1494" i="5"/>
  <c r="O1393" i="5"/>
  <c r="N295" i="5"/>
  <c r="P597" i="5"/>
  <c r="N553" i="5"/>
  <c r="Q1553" i="5"/>
  <c r="O1356" i="5"/>
  <c r="N180" i="5"/>
  <c r="Q445" i="5"/>
  <c r="P1001" i="5"/>
  <c r="N957" i="5"/>
  <c r="P1355" i="5"/>
  <c r="O1306" i="5"/>
  <c r="P2194" i="5"/>
  <c r="Q2178" i="5"/>
  <c r="N2198" i="5"/>
  <c r="P2193" i="5"/>
  <c r="P1273" i="5"/>
  <c r="Q2345" i="5"/>
  <c r="N2329" i="5"/>
  <c r="O2349" i="5"/>
  <c r="Q2344" i="5"/>
  <c r="O1158" i="5"/>
  <c r="P2046" i="5"/>
  <c r="Q2030" i="5"/>
  <c r="N2050" i="5"/>
  <c r="P2045" i="5"/>
  <c r="P1125" i="5"/>
  <c r="Q2197" i="5"/>
  <c r="N2181" i="5"/>
  <c r="O2201" i="5"/>
  <c r="Q2196" i="5"/>
  <c r="O2414" i="5"/>
  <c r="N2336" i="5"/>
  <c r="O2320" i="5"/>
  <c r="Q509" i="5"/>
  <c r="N1265" i="5"/>
  <c r="Q182" i="5"/>
  <c r="Q468" i="5"/>
  <c r="O770" i="5"/>
  <c r="Q726" i="5"/>
  <c r="O1184" i="5"/>
  <c r="Q157" i="5"/>
  <c r="Q273" i="5"/>
  <c r="P829" i="5"/>
  <c r="N785" i="5"/>
  <c r="P1183" i="5"/>
  <c r="O973" i="5"/>
  <c r="O392" i="5"/>
  <c r="O673" i="5"/>
  <c r="N688" i="5"/>
  <c r="Q1165" i="5"/>
  <c r="P1144" i="5"/>
  <c r="Q1332" i="5"/>
  <c r="P2426" i="5"/>
  <c r="Q2410" i="5"/>
  <c r="N2430" i="5"/>
  <c r="P2425" i="5"/>
  <c r="P1505" i="5"/>
  <c r="Q2577" i="5"/>
  <c r="N2561" i="5"/>
  <c r="O2581" i="5"/>
  <c r="P1451" i="5"/>
  <c r="Q1036" i="5"/>
  <c r="P2278" i="5"/>
  <c r="Q2262" i="5"/>
  <c r="N2282" i="5"/>
  <c r="P2277" i="5"/>
  <c r="P1357" i="5"/>
  <c r="Q2429" i="5"/>
  <c r="N2413" i="5"/>
  <c r="O2433" i="5"/>
  <c r="Q1392" i="5"/>
  <c r="O2456" i="5"/>
  <c r="P2524" i="5"/>
  <c r="N2519" i="5"/>
  <c r="P1647" i="5"/>
  <c r="O1624" i="5"/>
  <c r="Q1651" i="5"/>
  <c r="O1646" i="5"/>
  <c r="N2640" i="5"/>
  <c r="N2276" i="5"/>
  <c r="O2260" i="5"/>
  <c r="P2280" i="5"/>
  <c r="N2275" i="5"/>
  <c r="N1355" i="5"/>
  <c r="O2427" i="5"/>
  <c r="P2411" i="5"/>
  <c r="Q2431" i="5"/>
  <c r="O2554" i="5"/>
  <c r="Q2028" i="5"/>
  <c r="N2168" i="5"/>
  <c r="P1860" i="5"/>
  <c r="N1855" i="5"/>
  <c r="N1582" i="5"/>
  <c r="O2007" i="5"/>
  <c r="P1991" i="5"/>
  <c r="Q2011" i="5"/>
  <c r="O2006" i="5"/>
  <c r="Q1600" i="5"/>
  <c r="N1547" i="5"/>
  <c r="O1604" i="5"/>
  <c r="Q1598" i="5"/>
  <c r="N2635" i="5"/>
  <c r="P1747" i="5"/>
  <c r="O2066" i="5"/>
  <c r="Q541" i="5"/>
  <c r="N1297" i="5"/>
  <c r="Q198" i="5"/>
  <c r="Q484" i="5"/>
  <c r="O786" i="5"/>
  <c r="Q742" i="5"/>
  <c r="O1200" i="5"/>
  <c r="Q173" i="5"/>
  <c r="Q289" i="5"/>
  <c r="P845" i="5"/>
  <c r="N801" i="5"/>
  <c r="P1199" i="5"/>
  <c r="P1020" i="5"/>
  <c r="O408" i="5"/>
  <c r="O689" i="5"/>
  <c r="N704" i="5"/>
  <c r="Q1181" i="5"/>
  <c r="P1160" i="5"/>
  <c r="Q1364" i="5"/>
  <c r="P2442" i="5"/>
  <c r="Q2426" i="5"/>
  <c r="N2446" i="5"/>
  <c r="P2441" i="5"/>
  <c r="P1521" i="5"/>
  <c r="Q2593" i="5"/>
  <c r="N2577" i="5"/>
  <c r="O2597" i="5"/>
  <c r="P1483" i="5"/>
  <c r="Q1068" i="5"/>
  <c r="P2294" i="5"/>
  <c r="Q2278" i="5"/>
  <c r="N2298" i="5"/>
  <c r="P2293" i="5"/>
  <c r="P1373" i="5"/>
  <c r="Q2445" i="5"/>
  <c r="N2429" i="5"/>
  <c r="O2449" i="5"/>
  <c r="Q1432" i="5"/>
  <c r="O2488" i="5"/>
  <c r="P2540" i="5"/>
  <c r="N2535" i="5"/>
  <c r="O1663" i="5"/>
  <c r="Q1644" i="5"/>
  <c r="Q1667" i="5"/>
  <c r="O1662" i="5"/>
  <c r="O2640" i="5"/>
  <c r="N2292" i="5"/>
  <c r="O2276" i="5"/>
  <c r="P2296" i="5"/>
  <c r="N2291" i="5"/>
  <c r="N1371" i="5"/>
  <c r="O2443" i="5"/>
  <c r="P2427" i="5"/>
  <c r="Q2447" i="5"/>
  <c r="O2570" i="5"/>
  <c r="Q2060" i="5"/>
  <c r="N2200" i="5"/>
  <c r="P1876" i="5"/>
  <c r="N1871" i="5"/>
  <c r="N1598" i="5"/>
  <c r="O2023" i="5"/>
  <c r="P2007" i="5"/>
  <c r="Q2027" i="5"/>
  <c r="O2022" i="5"/>
  <c r="N1624" i="5"/>
  <c r="O1596" i="5"/>
  <c r="Q1624" i="5"/>
  <c r="P1619" i="5"/>
  <c r="P2607" i="5"/>
  <c r="O1779" i="5"/>
  <c r="P1763" i="5"/>
  <c r="Q1783" i="5"/>
  <c r="O2098" i="5"/>
  <c r="Q1572" i="5"/>
  <c r="O1778" i="5"/>
  <c r="O2499" i="5"/>
  <c r="P1908" i="5"/>
  <c r="N1630" i="5"/>
  <c r="P2039" i="5"/>
  <c r="O2054" i="5"/>
  <c r="P1641" i="5"/>
  <c r="N1659" i="5"/>
  <c r="O1811" i="5"/>
  <c r="Q1815" i="5"/>
  <c r="O2371" i="5"/>
  <c r="O739" i="5"/>
  <c r="O575" i="5"/>
  <c r="N1052" i="5"/>
  <c r="Q1386" i="5"/>
  <c r="P232" i="5"/>
  <c r="N1304" i="5"/>
  <c r="Q1175" i="5"/>
  <c r="Q307" i="5"/>
  <c r="Q827" i="5"/>
  <c r="P842" i="5"/>
  <c r="O347" i="5"/>
  <c r="Q434" i="5"/>
  <c r="P714" i="5"/>
  <c r="O1575" i="5"/>
  <c r="N967" i="5"/>
  <c r="P923" i="5"/>
  <c r="N1317" i="5"/>
  <c r="Q186" i="5"/>
  <c r="N233" i="5"/>
  <c r="O286" i="5"/>
  <c r="N348" i="5"/>
  <c r="Q904" i="5"/>
  <c r="Q572" i="5"/>
  <c r="O544" i="5"/>
  <c r="O903" i="5"/>
  <c r="N1216" i="5"/>
  <c r="Q1131" i="5"/>
  <c r="Q263" i="5"/>
  <c r="Q1062" i="5"/>
  <c r="O140" i="5"/>
  <c r="P405" i="5"/>
  <c r="N691" i="5"/>
  <c r="P647" i="5"/>
  <c r="O483" i="5"/>
  <c r="P494" i="5"/>
  <c r="P995" i="5"/>
  <c r="N1389" i="5"/>
  <c r="N174" i="5"/>
  <c r="P266" i="5"/>
  <c r="O822" i="5"/>
  <c r="Q778" i="5"/>
  <c r="N1033" i="5"/>
  <c r="Q1491" i="5"/>
  <c r="N418" i="5"/>
  <c r="O490" i="5"/>
  <c r="Q969" i="5"/>
  <c r="P1446" i="5"/>
  <c r="O1345" i="5"/>
  <c r="N247" i="5"/>
  <c r="P549" i="5"/>
  <c r="N505" i="5"/>
  <c r="Q1505" i="5"/>
  <c r="O1308" i="5"/>
  <c r="O210" i="5"/>
  <c r="Q397" i="5"/>
  <c r="P953" i="5"/>
  <c r="N909" i="5"/>
  <c r="P1307" i="5"/>
  <c r="O1258" i="5"/>
  <c r="P2146" i="5"/>
  <c r="Q2130" i="5"/>
  <c r="N2150" i="5"/>
  <c r="P2145" i="5"/>
  <c r="P1225" i="5"/>
  <c r="Q2297" i="5"/>
  <c r="N2281" i="5"/>
  <c r="L2281" i="5" s="1"/>
  <c r="O2301" i="5"/>
  <c r="Q2296" i="5"/>
  <c r="O1110" i="5"/>
  <c r="P1998" i="5"/>
  <c r="Q1982" i="5"/>
  <c r="N2002" i="5"/>
  <c r="P1997" i="5"/>
  <c r="P1077" i="5"/>
  <c r="Q2149" i="5"/>
  <c r="N2133" i="5"/>
  <c r="O2153" i="5"/>
  <c r="Q2148" i="5"/>
  <c r="O2628" i="5"/>
  <c r="N2288" i="5"/>
  <c r="O2272" i="5"/>
  <c r="N606" i="5"/>
  <c r="Q621" i="5"/>
  <c r="P1098" i="5"/>
  <c r="P208" i="5"/>
  <c r="P364" i="5"/>
  <c r="O426" i="5"/>
  <c r="Q752" i="5"/>
  <c r="P884" i="5"/>
  <c r="O915" i="5"/>
  <c r="O751" i="5"/>
  <c r="N1228" i="5"/>
  <c r="Q1562" i="5"/>
  <c r="Q366" i="5"/>
  <c r="N1512" i="5"/>
  <c r="Q1351" i="5"/>
  <c r="P253" i="5"/>
  <c r="N539" i="5"/>
  <c r="P495" i="5"/>
  <c r="O1495" i="5"/>
  <c r="N887" i="5"/>
  <c r="P843" i="5"/>
  <c r="N1237" i="5"/>
  <c r="N148" i="5"/>
  <c r="N209" i="5"/>
  <c r="P436" i="5"/>
  <c r="N268" i="5"/>
  <c r="Q824" i="5"/>
  <c r="Q492" i="5"/>
  <c r="O987" i="5"/>
  <c r="O823" i="5"/>
  <c r="N1300" i="5"/>
  <c r="Q1051" i="5"/>
  <c r="Q438" i="5"/>
  <c r="N1584" i="5"/>
  <c r="Q1423" i="5"/>
  <c r="P325" i="5"/>
  <c r="N611" i="5"/>
  <c r="P567" i="5"/>
  <c r="O1567" i="5"/>
  <c r="N959" i="5"/>
  <c r="P915" i="5"/>
  <c r="N1309" i="5"/>
  <c r="Q178" i="5"/>
  <c r="Q440" i="5"/>
  <c r="O742" i="5"/>
  <c r="Q698" i="5"/>
  <c r="O1096" i="5"/>
  <c r="N1394" i="5"/>
  <c r="N338" i="5"/>
  <c r="N874" i="5"/>
  <c r="Q889" i="5"/>
  <c r="P1366" i="5"/>
  <c r="O1265" i="5"/>
  <c r="O397" i="5"/>
  <c r="O933" i="5"/>
  <c r="N948" i="5"/>
  <c r="Q1425" i="5"/>
  <c r="O1228" i="5"/>
  <c r="Q201" i="5"/>
  <c r="Q317" i="5"/>
  <c r="P873" i="5"/>
  <c r="N829" i="5"/>
  <c r="P1227" i="5"/>
  <c r="O1178" i="5"/>
  <c r="P2066" i="5"/>
  <c r="Q2050" i="5"/>
  <c r="N2070" i="5"/>
  <c r="P2065" i="5"/>
  <c r="P1145" i="5"/>
  <c r="Q2217" i="5"/>
  <c r="N2201" i="5"/>
  <c r="O2221" i="5"/>
  <c r="Q2216" i="5"/>
  <c r="O1030" i="5"/>
  <c r="P1918" i="5"/>
  <c r="Q1902" i="5"/>
  <c r="N1922" i="5"/>
  <c r="P1917" i="5"/>
  <c r="P1644" i="5"/>
  <c r="Q2069" i="5"/>
  <c r="N2053" i="5"/>
  <c r="O2073" i="5"/>
  <c r="Q2068" i="5"/>
  <c r="Q1404" i="5"/>
  <c r="N2208" i="5"/>
  <c r="O2192" i="5"/>
  <c r="O798" i="5"/>
  <c r="P988" i="5"/>
  <c r="Q1643" i="5"/>
  <c r="Q340" i="5"/>
  <c r="O642" i="5"/>
  <c r="Q598" i="5"/>
  <c r="P1598" i="5"/>
  <c r="Q134" i="5"/>
  <c r="N399" i="5"/>
  <c r="P701" i="5"/>
  <c r="N657" i="5"/>
  <c r="P1055" i="5"/>
  <c r="O1460" i="5"/>
  <c r="O264" i="5"/>
  <c r="O545" i="5"/>
  <c r="N560" i="5"/>
  <c r="Q1037" i="5"/>
  <c r="P1491" i="5"/>
  <c r="Q1076" i="5"/>
  <c r="P2298" i="5"/>
  <c r="Q2282" i="5"/>
  <c r="N2302" i="5"/>
  <c r="P2297" i="5"/>
  <c r="P1377" i="5"/>
  <c r="Q2449" i="5"/>
  <c r="N2433" i="5"/>
  <c r="O2453" i="5"/>
  <c r="Q2448" i="5"/>
  <c r="O1262" i="5"/>
  <c r="P2150" i="5"/>
  <c r="Q2134" i="5"/>
  <c r="N2154" i="5"/>
  <c r="P2149" i="5"/>
  <c r="P1229" i="5"/>
  <c r="Q2301" i="5"/>
  <c r="N2285" i="5"/>
  <c r="O2305" i="5"/>
  <c r="Q2568" i="5"/>
  <c r="O2200" i="5"/>
  <c r="P2396" i="5"/>
  <c r="N2391" i="5"/>
  <c r="N1471" i="5"/>
  <c r="O2543" i="5"/>
  <c r="P2527" i="5"/>
  <c r="Q2547" i="5"/>
  <c r="O2648" i="5"/>
  <c r="N2148" i="5"/>
  <c r="O2132" i="5"/>
  <c r="P2152" i="5"/>
  <c r="N2147" i="5"/>
  <c r="N1227" i="5"/>
  <c r="O2299" i="5"/>
  <c r="P2283" i="5"/>
  <c r="Q2303" i="5"/>
  <c r="O2306" i="5"/>
  <c r="Q1772" i="5"/>
  <c r="N1912" i="5"/>
  <c r="P1732" i="5"/>
  <c r="N1727" i="5"/>
  <c r="N1454" i="5"/>
  <c r="O1879" i="5"/>
  <c r="P1863" i="5"/>
  <c r="Q1883" i="5"/>
  <c r="O1878" i="5"/>
  <c r="Q1436" i="5"/>
  <c r="N2508" i="5"/>
  <c r="O2492" i="5"/>
  <c r="P2512" i="5"/>
  <c r="N2507" i="5"/>
  <c r="O2531" i="5"/>
  <c r="Q2583" i="5"/>
  <c r="O830" i="5"/>
  <c r="N1041" i="5"/>
  <c r="Q132" i="5"/>
  <c r="Q356" i="5"/>
  <c r="O658" i="5"/>
  <c r="Q614" i="5"/>
  <c r="O1001" i="5"/>
  <c r="Q129" i="5"/>
  <c r="N415" i="5"/>
  <c r="P717" i="5"/>
  <c r="N673" i="5"/>
  <c r="P1071" i="5"/>
  <c r="O1476" i="5"/>
  <c r="O280" i="5"/>
  <c r="O561" i="5"/>
  <c r="N576" i="5"/>
  <c r="Q1053" i="5"/>
  <c r="P1523" i="5"/>
  <c r="Q1108" i="5"/>
  <c r="P2314" i="5"/>
  <c r="Q2298" i="5"/>
  <c r="N2318" i="5"/>
  <c r="P2313" i="5"/>
  <c r="P1393" i="5"/>
  <c r="Q2465" i="5"/>
  <c r="N2449" i="5"/>
  <c r="O2469" i="5"/>
  <c r="Q2464" i="5"/>
  <c r="O1278" i="5"/>
  <c r="P2166" i="5"/>
  <c r="Q2150" i="5"/>
  <c r="N2170" i="5"/>
  <c r="P2165" i="5"/>
  <c r="P1245" i="5"/>
  <c r="Q2317" i="5"/>
  <c r="N2301" i="5"/>
  <c r="O2321" i="5"/>
  <c r="Q2632" i="5"/>
  <c r="O2232" i="5"/>
  <c r="P2412" i="5"/>
  <c r="N2407" i="5"/>
  <c r="N1487" i="5"/>
  <c r="O2559" i="5"/>
  <c r="P2543" i="5"/>
  <c r="Q2563" i="5"/>
  <c r="N2634" i="5"/>
  <c r="N2164" i="5"/>
  <c r="O2148" i="5"/>
  <c r="P2168" i="5"/>
  <c r="N2163" i="5"/>
  <c r="N1243" i="5"/>
  <c r="O2315" i="5"/>
  <c r="P2299" i="5"/>
  <c r="Q2319" i="5"/>
  <c r="O2338" i="5"/>
  <c r="Q1804" i="5"/>
  <c r="N1944" i="5"/>
  <c r="P1748" i="5"/>
  <c r="N1743" i="5"/>
  <c r="N1470" i="5"/>
  <c r="O1895" i="5"/>
  <c r="P1879" i="5"/>
  <c r="Q1899" i="5"/>
  <c r="O1894" i="5"/>
  <c r="Q1452" i="5"/>
  <c r="N2524" i="5"/>
  <c r="O2508" i="5"/>
  <c r="P2528" i="5"/>
  <c r="N2523" i="5"/>
  <c r="O1651" i="5"/>
  <c r="Q1628" i="5"/>
  <c r="Q1655" i="5"/>
  <c r="O1842" i="5"/>
  <c r="O2083" i="5"/>
  <c r="Q2055" i="5"/>
  <c r="Q1588" i="5"/>
  <c r="P347" i="5"/>
  <c r="P384" i="5"/>
  <c r="P944" i="5"/>
  <c r="P612" i="5"/>
  <c r="O643" i="5"/>
  <c r="N1120" i="5"/>
  <c r="O980" i="5"/>
  <c r="Q1290" i="5"/>
  <c r="Q192" i="5"/>
  <c r="O379" i="5"/>
  <c r="Q1079" i="5"/>
  <c r="Q466" i="5"/>
  <c r="Q731" i="5"/>
  <c r="P746" i="5"/>
  <c r="O1223" i="5"/>
  <c r="N615" i="5"/>
  <c r="P571" i="5"/>
  <c r="O1571" i="5"/>
  <c r="N1406" i="5"/>
  <c r="P134" i="5"/>
  <c r="P419" i="5"/>
  <c r="P456" i="5"/>
  <c r="Q552" i="5"/>
  <c r="P684" i="5"/>
  <c r="O715" i="5"/>
  <c r="N1192" i="5"/>
  <c r="N1028" i="5"/>
  <c r="Q1362" i="5"/>
  <c r="P186" i="5"/>
  <c r="N1256" i="5"/>
  <c r="Q1151" i="5"/>
  <c r="Q283" i="5"/>
  <c r="Q803" i="5"/>
  <c r="P818" i="5"/>
  <c r="O1295" i="5"/>
  <c r="P345" i="5"/>
  <c r="N204" i="5"/>
  <c r="N1003" i="5"/>
  <c r="O1447" i="5"/>
  <c r="N839" i="5"/>
  <c r="P795" i="5"/>
  <c r="N1189" i="5"/>
  <c r="Q1647" i="5"/>
  <c r="N161" i="5"/>
  <c r="P388" i="5"/>
  <c r="O450" i="5"/>
  <c r="Q776" i="5"/>
  <c r="P908" i="5"/>
  <c r="O939" i="5"/>
  <c r="O775" i="5"/>
  <c r="N1252" i="5"/>
  <c r="Q963" i="5"/>
  <c r="Q390" i="5"/>
  <c r="N1536" i="5"/>
  <c r="Q1375" i="5"/>
  <c r="P277" i="5"/>
  <c r="N563" i="5"/>
  <c r="P519" i="5"/>
  <c r="O1519" i="5"/>
  <c r="N911" i="5"/>
  <c r="P867" i="5"/>
  <c r="N1261" i="5"/>
  <c r="N130" i="5"/>
  <c r="Q392" i="5"/>
  <c r="O694" i="5"/>
  <c r="Q650" i="5"/>
  <c r="O1048" i="5"/>
  <c r="N1346" i="5"/>
  <c r="N290" i="5"/>
  <c r="N826" i="5"/>
  <c r="Q841" i="5"/>
  <c r="P1318" i="5"/>
  <c r="O1217" i="5"/>
  <c r="O349" i="5"/>
  <c r="O885" i="5"/>
  <c r="N900" i="5"/>
  <c r="Q1377" i="5"/>
  <c r="O1180" i="5"/>
  <c r="Q153" i="5"/>
  <c r="Q269" i="5"/>
  <c r="P825" i="5"/>
  <c r="N781" i="5"/>
  <c r="P1179" i="5"/>
  <c r="O1130" i="5"/>
  <c r="P2018" i="5"/>
  <c r="Q2002" i="5"/>
  <c r="N2022" i="5"/>
  <c r="P2017" i="5"/>
  <c r="P1097" i="5"/>
  <c r="Q2169" i="5"/>
  <c r="N2153" i="5"/>
  <c r="O2173" i="5"/>
  <c r="Q2168" i="5"/>
  <c r="O1629" i="5"/>
  <c r="P1870" i="5"/>
  <c r="Q1854" i="5"/>
  <c r="N1874" i="5"/>
  <c r="P1869" i="5"/>
  <c r="P1596" i="5"/>
  <c r="Q2021" i="5"/>
  <c r="N2005" i="5"/>
  <c r="O2025" i="5"/>
  <c r="Q2020" i="5"/>
  <c r="Q1336" i="5"/>
  <c r="N2160" i="5"/>
  <c r="O2144" i="5"/>
  <c r="P482" i="5"/>
  <c r="Q493" i="5"/>
  <c r="Q994" i="5"/>
  <c r="N1249" i="5"/>
  <c r="P236" i="5"/>
  <c r="O298" i="5"/>
  <c r="Q624" i="5"/>
  <c r="P756" i="5"/>
  <c r="O787" i="5"/>
  <c r="O623" i="5"/>
  <c r="N1100" i="5"/>
  <c r="Q1434" i="5"/>
  <c r="Q238" i="5"/>
  <c r="N1384" i="5"/>
  <c r="Q1223" i="5"/>
  <c r="Q355" i="5"/>
  <c r="Q875" i="5"/>
  <c r="P890" i="5"/>
  <c r="O1367" i="5"/>
  <c r="N759" i="5"/>
  <c r="P715" i="5"/>
  <c r="N1109" i="5"/>
  <c r="Q1567" i="5"/>
  <c r="P152" i="5"/>
  <c r="P308" i="5"/>
  <c r="O370" i="5"/>
  <c r="Q696" i="5"/>
  <c r="P828" i="5"/>
  <c r="O859" i="5"/>
  <c r="O695" i="5"/>
  <c r="N1172" i="5"/>
  <c r="Q1506" i="5"/>
  <c r="Q310" i="5"/>
  <c r="N1456" i="5"/>
  <c r="Q1295" i="5"/>
  <c r="Q427" i="5"/>
  <c r="P472" i="5"/>
  <c r="P962" i="5"/>
  <c r="O1439" i="5"/>
  <c r="N831" i="5"/>
  <c r="P787" i="5"/>
  <c r="N1181" i="5"/>
  <c r="Q1639" i="5"/>
  <c r="Q312" i="5"/>
  <c r="O614" i="5"/>
  <c r="Q570" i="5"/>
  <c r="P1570" i="5"/>
  <c r="N1266" i="5"/>
  <c r="N465" i="5"/>
  <c r="N746" i="5"/>
  <c r="Q761" i="5"/>
  <c r="P1238" i="5"/>
  <c r="O1137" i="5"/>
  <c r="O269" i="5"/>
  <c r="O805" i="5"/>
  <c r="N820" i="5"/>
  <c r="Q1297" i="5"/>
  <c r="O1052" i="5"/>
  <c r="P157" i="5"/>
  <c r="N443" i="5"/>
  <c r="P745" i="5"/>
  <c r="N701" i="5"/>
  <c r="P1099" i="5"/>
  <c r="O1050" i="5"/>
  <c r="P1938" i="5"/>
  <c r="Q1922" i="5"/>
  <c r="N1942" i="5"/>
  <c r="P1937" i="5"/>
  <c r="Q999" i="5"/>
  <c r="Q2089" i="5"/>
  <c r="N2073" i="5"/>
  <c r="O2093" i="5"/>
  <c r="Q2088" i="5"/>
  <c r="O1549" i="5"/>
  <c r="P1790" i="5"/>
  <c r="Q1774" i="5"/>
  <c r="N1794" i="5"/>
  <c r="P1789" i="5"/>
  <c r="P1516" i="5"/>
  <c r="Q1941" i="5"/>
  <c r="N1925" i="5"/>
  <c r="O1945" i="5"/>
  <c r="Q1940" i="5"/>
  <c r="Q1176" i="5"/>
  <c r="N2080" i="5"/>
  <c r="O2064" i="5"/>
  <c r="O542" i="5"/>
  <c r="P1498" i="5"/>
  <c r="Q1515" i="5"/>
  <c r="N442" i="5"/>
  <c r="O514" i="5"/>
  <c r="Q993" i="5"/>
  <c r="P1470" i="5"/>
  <c r="O1369" i="5"/>
  <c r="N271" i="5"/>
  <c r="P573" i="5"/>
  <c r="N529" i="5"/>
  <c r="Q1529" i="5"/>
  <c r="O1332" i="5"/>
  <c r="N156" i="5"/>
  <c r="Q421" i="5"/>
  <c r="P977" i="5"/>
  <c r="N933" i="5"/>
  <c r="P1331" i="5"/>
  <c r="O1282" i="5"/>
  <c r="P2170" i="5"/>
  <c r="Q2154" i="5"/>
  <c r="N2174" i="5"/>
  <c r="P2169" i="5"/>
  <c r="P1249" i="5"/>
  <c r="Q2321" i="5"/>
  <c r="N2305" i="5"/>
  <c r="O2325" i="5"/>
  <c r="Q2320" i="5"/>
  <c r="O1134" i="5"/>
  <c r="P2022" i="5"/>
  <c r="Q2006" i="5"/>
  <c r="N2026" i="5"/>
  <c r="P2021" i="5"/>
  <c r="P1101" i="5"/>
  <c r="Q2173" i="5"/>
  <c r="N2157" i="5"/>
  <c r="O2177" i="5"/>
  <c r="O2490" i="5"/>
  <c r="O1944" i="5"/>
  <c r="P2268" i="5"/>
  <c r="N2263" i="5"/>
  <c r="N1343" i="5"/>
  <c r="O2415" i="5"/>
  <c r="P2399" i="5"/>
  <c r="Q2419" i="5"/>
  <c r="O2534" i="5"/>
  <c r="N2020" i="5"/>
  <c r="O2004" i="5"/>
  <c r="P2024" i="5"/>
  <c r="N2019" i="5"/>
  <c r="N1099" i="5"/>
  <c r="O2171" i="5"/>
  <c r="P2155" i="5"/>
  <c r="Q2175" i="5"/>
  <c r="O2170" i="5"/>
  <c r="O2545" i="5"/>
  <c r="N1656" i="5"/>
  <c r="O1582" i="5"/>
  <c r="N1571" i="5"/>
  <c r="N2623" i="5"/>
  <c r="O1751" i="5"/>
  <c r="P1735" i="5"/>
  <c r="Q1755" i="5"/>
  <c r="O1750" i="5"/>
  <c r="Q1040" i="5"/>
  <c r="N2380" i="5"/>
  <c r="O2364" i="5"/>
  <c r="P2384" i="5"/>
  <c r="N2379" i="5"/>
  <c r="O2275" i="5"/>
  <c r="Q2279" i="5"/>
  <c r="O574" i="5"/>
  <c r="P1530" i="5"/>
  <c r="Q1531" i="5"/>
  <c r="N458" i="5"/>
  <c r="O530" i="5"/>
  <c r="Q483" i="5"/>
  <c r="P1486" i="5"/>
  <c r="O1385" i="5"/>
  <c r="N287" i="5"/>
  <c r="P589" i="5"/>
  <c r="N545" i="5"/>
  <c r="Q1545" i="5"/>
  <c r="O1348" i="5"/>
  <c r="N172" i="5"/>
  <c r="Q437" i="5"/>
  <c r="P993" i="5"/>
  <c r="N949" i="5"/>
  <c r="P1347" i="5"/>
  <c r="O1298" i="5"/>
  <c r="P2186" i="5"/>
  <c r="Q2170" i="5"/>
  <c r="N2190" i="5"/>
  <c r="P2185" i="5"/>
  <c r="P1265" i="5"/>
  <c r="Q2337" i="5"/>
  <c r="N2321" i="5"/>
  <c r="O2341" i="5"/>
  <c r="Q2336" i="5"/>
  <c r="O1150" i="5"/>
  <c r="P2038" i="5"/>
  <c r="Q2022" i="5"/>
  <c r="N2042" i="5"/>
  <c r="P2037" i="5"/>
  <c r="P1117" i="5"/>
  <c r="Q2189" i="5"/>
  <c r="N2173" i="5"/>
  <c r="O2193" i="5"/>
  <c r="N2638" i="5"/>
  <c r="O1976" i="5"/>
  <c r="P2284" i="5"/>
  <c r="N2279" i="5"/>
  <c r="N1359" i="5"/>
  <c r="O2431" i="5"/>
  <c r="P2415" i="5"/>
  <c r="Q2435" i="5"/>
  <c r="O2558" i="5"/>
  <c r="N2036" i="5"/>
  <c r="O2020" i="5"/>
  <c r="P2040" i="5"/>
  <c r="N2035" i="5"/>
  <c r="N1115" i="5"/>
  <c r="O2187" i="5"/>
  <c r="P2171" i="5"/>
  <c r="Q2191" i="5"/>
  <c r="O2186" i="5"/>
  <c r="O2577" i="5"/>
  <c r="N1688" i="5"/>
  <c r="Q1608" i="5"/>
  <c r="P1603" i="5"/>
  <c r="N2639" i="5"/>
  <c r="O1767" i="5"/>
  <c r="P1751" i="5"/>
  <c r="Q1771" i="5"/>
  <c r="O1766" i="5"/>
  <c r="Q1104" i="5"/>
  <c r="N2396" i="5"/>
  <c r="O2380" i="5"/>
  <c r="P2400" i="5"/>
  <c r="N2395" i="5"/>
  <c r="N1475" i="5"/>
  <c r="O2547" i="5"/>
  <c r="P2531" i="5"/>
  <c r="Q2615" i="5"/>
  <c r="O1827" i="5"/>
  <c r="Q1799" i="5"/>
  <c r="P2355" i="5"/>
  <c r="O225" i="5"/>
  <c r="P256" i="5"/>
  <c r="P816" i="5"/>
  <c r="Q471" i="5"/>
  <c r="O499" i="5"/>
  <c r="O1016" i="5"/>
  <c r="O852" i="5"/>
  <c r="Q1162" i="5"/>
  <c r="N219" i="5"/>
  <c r="O251" i="5"/>
  <c r="Q1534" i="5"/>
  <c r="Q338" i="5"/>
  <c r="Q603" i="5"/>
  <c r="P618" i="5"/>
  <c r="O1095" i="5"/>
  <c r="O487" i="5"/>
  <c r="P966" i="5"/>
  <c r="O1443" i="5"/>
  <c r="Q2311" i="5"/>
  <c r="P475" i="5"/>
  <c r="Q608" i="5"/>
  <c r="O771" i="5"/>
  <c r="N1084" i="5"/>
  <c r="Q219" i="5"/>
  <c r="Q1207" i="5"/>
  <c r="Q859" i="5"/>
  <c r="O1351" i="5"/>
  <c r="P699" i="5"/>
  <c r="N1022" i="5"/>
  <c r="P210" i="5"/>
  <c r="P212" i="5"/>
  <c r="P327" i="5"/>
  <c r="P632" i="5"/>
  <c r="N304" i="5"/>
  <c r="Q860" i="5"/>
  <c r="O832" i="5"/>
  <c r="O668" i="5"/>
  <c r="N1580" i="5"/>
  <c r="Q1419" i="5"/>
  <c r="P321" i="5"/>
  <c r="Q1350" i="5"/>
  <c r="P174" i="5"/>
  <c r="O439" i="5"/>
  <c r="N979" i="5"/>
  <c r="P935" i="5"/>
  <c r="Q767" i="5"/>
  <c r="P782" i="5"/>
  <c r="O1259" i="5"/>
  <c r="O1131" i="5"/>
  <c r="N1094" i="5"/>
  <c r="N293" i="5"/>
  <c r="N550" i="5"/>
  <c r="Q565" i="5"/>
  <c r="P1042" i="5"/>
  <c r="N1321" i="5"/>
  <c r="Q190" i="5"/>
  <c r="Q476" i="5"/>
  <c r="O778" i="5"/>
  <c r="Q734" i="5"/>
  <c r="O1192" i="5"/>
  <c r="Q165" i="5"/>
  <c r="Q281" i="5"/>
  <c r="P837" i="5"/>
  <c r="N793" i="5"/>
  <c r="P1191" i="5"/>
  <c r="P1004" i="5"/>
  <c r="O400" i="5"/>
  <c r="O681" i="5"/>
  <c r="N696" i="5"/>
  <c r="Q1173" i="5"/>
  <c r="P1152" i="5"/>
  <c r="Q1348" i="5"/>
  <c r="P2434" i="5"/>
  <c r="Q2418" i="5"/>
  <c r="N2438" i="5"/>
  <c r="P2433" i="5"/>
  <c r="P1513" i="5"/>
  <c r="Q2585" i="5"/>
  <c r="N2569" i="5"/>
  <c r="O2589" i="5"/>
  <c r="P1467" i="5"/>
  <c r="Q1052" i="5"/>
  <c r="P2286" i="5"/>
  <c r="Q2270" i="5"/>
  <c r="N2290" i="5"/>
  <c r="N2128" i="5"/>
  <c r="P450" i="5"/>
  <c r="Q962" i="5"/>
  <c r="P459" i="5"/>
  <c r="Q592" i="5"/>
  <c r="O755" i="5"/>
  <c r="N1068" i="5"/>
  <c r="N196" i="5"/>
  <c r="Q1191" i="5"/>
  <c r="Q843" i="5"/>
  <c r="O1335" i="5"/>
  <c r="P683" i="5"/>
  <c r="Q1535" i="5"/>
  <c r="P276" i="5"/>
  <c r="Q664" i="5"/>
  <c r="O827" i="5"/>
  <c r="N1140" i="5"/>
  <c r="Q278" i="5"/>
  <c r="Q1263" i="5"/>
  <c r="Q915" i="5"/>
  <c r="O1407" i="5"/>
  <c r="P755" i="5"/>
  <c r="Q1607" i="5"/>
  <c r="O582" i="5"/>
  <c r="P1538" i="5"/>
  <c r="N433" i="5"/>
  <c r="Q729" i="5"/>
  <c r="O1105" i="5"/>
  <c r="O773" i="5"/>
  <c r="Q1265" i="5"/>
  <c r="Q146" i="5"/>
  <c r="P713" i="5"/>
  <c r="P1067" i="5"/>
  <c r="P1906" i="5"/>
  <c r="N1910" i="5"/>
  <c r="P1632" i="5"/>
  <c r="N2041" i="5"/>
  <c r="Q2056" i="5"/>
  <c r="P2455" i="5"/>
  <c r="O2598" i="5"/>
  <c r="O2060" i="5"/>
  <c r="N2075" i="5"/>
  <c r="O2227" i="5"/>
  <c r="Q2231" i="5"/>
  <c r="N1139" i="5"/>
  <c r="P2163" i="5"/>
  <c r="P1715" i="5"/>
  <c r="O2258" i="5"/>
  <c r="O438" i="5"/>
  <c r="P496" i="5"/>
  <c r="O511" i="5"/>
  <c r="Q724" i="5"/>
  <c r="O696" i="5"/>
  <c r="O532" i="5"/>
  <c r="N1444" i="5"/>
  <c r="Q1283" i="5"/>
  <c r="Q415" i="5"/>
  <c r="Q1214" i="5"/>
  <c r="O187" i="5"/>
  <c r="O303" i="5"/>
  <c r="N843" i="5"/>
  <c r="P799" i="5"/>
  <c r="Q631" i="5"/>
  <c r="P646" i="5"/>
  <c r="O1123" i="5"/>
  <c r="N1541" i="5"/>
  <c r="O177" i="5"/>
  <c r="O232" i="5"/>
  <c r="P263" i="5"/>
  <c r="P568" i="5"/>
  <c r="O482" i="5"/>
  <c r="Q796" i="5"/>
  <c r="O768" i="5"/>
  <c r="O604" i="5"/>
  <c r="N1516" i="5"/>
  <c r="Q1355" i="5"/>
  <c r="P257" i="5"/>
  <c r="Q1286" i="5"/>
  <c r="Q188" i="5"/>
  <c r="O375" i="5"/>
  <c r="N915" i="5"/>
  <c r="P871" i="5"/>
  <c r="Q703" i="5"/>
  <c r="P718" i="5"/>
  <c r="O1195" i="5"/>
  <c r="N1030" i="5"/>
  <c r="N232" i="5"/>
  <c r="O481" i="5"/>
  <c r="Q501" i="5"/>
  <c r="Q1002" i="5"/>
  <c r="N1257" i="5"/>
  <c r="N147" i="5"/>
  <c r="Q412" i="5"/>
  <c r="O714" i="5"/>
  <c r="Q670" i="5"/>
  <c r="O1108" i="5"/>
  <c r="P185" i="5"/>
  <c r="N471" i="5"/>
  <c r="P773" i="5"/>
  <c r="N729" i="5"/>
  <c r="P1127" i="5"/>
  <c r="O1532" i="5"/>
  <c r="O336" i="5"/>
  <c r="O617" i="5"/>
  <c r="N632" i="5"/>
  <c r="Q1109" i="5"/>
  <c r="P1052" i="5"/>
  <c r="Q1220" i="5"/>
  <c r="P2370" i="5"/>
  <c r="Q2354" i="5"/>
  <c r="N2374" i="5"/>
  <c r="P2369" i="5"/>
  <c r="P1449" i="5"/>
  <c r="Q2521" i="5"/>
  <c r="N2505" i="5"/>
  <c r="O2525" i="5"/>
  <c r="Q2520" i="5"/>
  <c r="O1334" i="5"/>
  <c r="P2222" i="5"/>
  <c r="Q2206" i="5"/>
  <c r="N2226" i="5"/>
  <c r="P2221" i="5"/>
  <c r="P1301" i="5"/>
  <c r="Q2373" i="5"/>
  <c r="N2357" i="5"/>
  <c r="O2377" i="5"/>
  <c r="Q2372" i="5"/>
  <c r="Q1440" i="5"/>
  <c r="N2512" i="5"/>
  <c r="O2496" i="5"/>
  <c r="N830" i="5"/>
  <c r="Q845" i="5"/>
  <c r="P1322" i="5"/>
  <c r="O142" i="5"/>
  <c r="O358" i="5"/>
  <c r="N420" i="5"/>
  <c r="Q976" i="5"/>
  <c r="Q644" i="5"/>
  <c r="O616" i="5"/>
  <c r="O975" i="5"/>
  <c r="N1360" i="5"/>
  <c r="Q1203" i="5"/>
  <c r="Q335" i="5"/>
  <c r="Q1134" i="5"/>
  <c r="N191" i="5"/>
  <c r="P477" i="5"/>
  <c r="N763" i="5"/>
  <c r="P719" i="5"/>
  <c r="Q551" i="5"/>
  <c r="P566" i="5"/>
  <c r="O1043" i="5"/>
  <c r="N1461" i="5"/>
  <c r="P175" i="5"/>
  <c r="O152" i="5"/>
  <c r="O430" i="5"/>
  <c r="P488" i="5"/>
  <c r="O503" i="5"/>
  <c r="Q716" i="5"/>
  <c r="O688" i="5"/>
  <c r="O524" i="5"/>
  <c r="N1436" i="5"/>
  <c r="Q1275" i="5"/>
  <c r="Q407" i="5"/>
  <c r="Q1206" i="5"/>
  <c r="O179" i="5"/>
  <c r="O295" i="5"/>
  <c r="N835" i="5"/>
  <c r="P791" i="5"/>
  <c r="Q623" i="5"/>
  <c r="P638" i="5"/>
  <c r="O1115" i="5"/>
  <c r="N1533" i="5"/>
  <c r="O169" i="5"/>
  <c r="P410" i="5"/>
  <c r="O966" i="5"/>
  <c r="Q922" i="5"/>
  <c r="N1177" i="5"/>
  <c r="Q1635" i="5"/>
  <c r="Q332" i="5"/>
  <c r="O634" i="5"/>
  <c r="Q590" i="5"/>
  <c r="P1590" i="5"/>
  <c r="Q147" i="5"/>
  <c r="N391" i="5"/>
  <c r="P693" i="5"/>
  <c r="N649" i="5"/>
  <c r="P1047" i="5"/>
  <c r="O1452" i="5"/>
  <c r="O256" i="5"/>
  <c r="O537" i="5"/>
  <c r="N552" i="5"/>
  <c r="Q1029" i="5"/>
  <c r="P1475" i="5"/>
  <c r="Q1060" i="5"/>
  <c r="P2290" i="5"/>
  <c r="Q2274" i="5"/>
  <c r="N2294" i="5"/>
  <c r="N1715" i="5"/>
  <c r="O1867" i="5"/>
  <c r="Q1871" i="5"/>
  <c r="O2018" i="5"/>
  <c r="O2056" i="5"/>
  <c r="N2319" i="5"/>
  <c r="O2471" i="5"/>
  <c r="Q2347" i="5"/>
  <c r="O2394" i="5"/>
  <c r="N1948" i="5"/>
  <c r="O1932" i="5"/>
  <c r="P1952" i="5"/>
  <c r="N1947" i="5"/>
  <c r="Q1023" i="5"/>
  <c r="O2099" i="5"/>
  <c r="P2083" i="5"/>
  <c r="Q2103" i="5"/>
  <c r="N1530" i="5"/>
  <c r="P1907" i="5"/>
  <c r="O2478" i="5"/>
  <c r="Q2519" i="5"/>
  <c r="O310" i="5"/>
  <c r="N372" i="5"/>
  <c r="Q928" i="5"/>
  <c r="Q596" i="5"/>
  <c r="O568" i="5"/>
  <c r="O927" i="5"/>
  <c r="N1264" i="5"/>
  <c r="Q1155" i="5"/>
  <c r="Q287" i="5"/>
  <c r="Q1086" i="5"/>
  <c r="O143" i="5"/>
  <c r="P429" i="5"/>
  <c r="N715" i="5"/>
  <c r="P671" i="5"/>
  <c r="Q503" i="5"/>
  <c r="P518" i="5"/>
  <c r="P1019" i="5"/>
  <c r="N1413" i="5"/>
  <c r="N198" i="5"/>
  <c r="P146" i="5"/>
  <c r="O382" i="5"/>
  <c r="N444" i="5"/>
  <c r="L444" i="5" s="1"/>
  <c r="Q1000" i="5"/>
  <c r="Q668" i="5"/>
  <c r="O640" i="5"/>
  <c r="O999" i="5"/>
  <c r="N1388" i="5"/>
  <c r="Q1227" i="5"/>
  <c r="Q359" i="5"/>
  <c r="Q1158" i="5"/>
  <c r="N215" i="5"/>
  <c r="O247" i="5"/>
  <c r="N787" i="5"/>
  <c r="L787" i="5" s="1"/>
  <c r="P743" i="5"/>
  <c r="Q575" i="5"/>
  <c r="P590" i="5"/>
  <c r="O1067" i="5"/>
  <c r="N1485" i="5"/>
  <c r="P199" i="5"/>
  <c r="P362" i="5"/>
  <c r="O918" i="5"/>
  <c r="Q874" i="5"/>
  <c r="N1129" i="5"/>
  <c r="Q1587" i="5"/>
  <c r="Q284" i="5"/>
  <c r="O586" i="5"/>
  <c r="Q542" i="5"/>
  <c r="P1542" i="5"/>
  <c r="O1441" i="5"/>
  <c r="N343" i="5"/>
  <c r="P645" i="5"/>
  <c r="N601" i="5"/>
  <c r="N950" i="5"/>
  <c r="O1404" i="5"/>
  <c r="O205" i="5"/>
  <c r="O489" i="5"/>
  <c r="N504" i="5"/>
  <c r="N1005" i="5"/>
  <c r="P1403" i="5"/>
  <c r="O1354" i="5"/>
  <c r="P2242" i="5"/>
  <c r="Q2226" i="5"/>
  <c r="N2246" i="5"/>
  <c r="P2241" i="5"/>
  <c r="P1321" i="5"/>
  <c r="Q2393" i="5"/>
  <c r="N2377" i="5"/>
  <c r="O2397" i="5"/>
  <c r="Q2392" i="5"/>
  <c r="O1206" i="5"/>
  <c r="P2094" i="5"/>
  <c r="Q2078" i="5"/>
  <c r="N2098" i="5"/>
  <c r="P2093" i="5"/>
  <c r="P1173" i="5"/>
  <c r="Q2245" i="5"/>
  <c r="N2229" i="5"/>
  <c r="O2249" i="5"/>
  <c r="Q2244" i="5"/>
  <c r="Q1056" i="5"/>
  <c r="N2384" i="5"/>
  <c r="O2368" i="5"/>
  <c r="N702" i="5"/>
  <c r="Q717" i="5"/>
  <c r="P1194" i="5"/>
  <c r="Q155" i="5"/>
  <c r="P460" i="5"/>
  <c r="N292" i="5"/>
  <c r="Q848" i="5"/>
  <c r="Q516" i="5"/>
  <c r="N488" i="5"/>
  <c r="O847" i="5"/>
  <c r="N1324" i="5"/>
  <c r="Q1075" i="5"/>
  <c r="Q462" i="5"/>
  <c r="Q975" i="5"/>
  <c r="Q1447" i="5"/>
  <c r="P349" i="5"/>
  <c r="N635" i="5"/>
  <c r="P591" i="5"/>
  <c r="O1591" i="5"/>
  <c r="N983" i="5"/>
  <c r="P939" i="5"/>
  <c r="N1333" i="5"/>
  <c r="Q202" i="5"/>
  <c r="P198" i="5"/>
  <c r="O302" i="5"/>
  <c r="N364" i="5"/>
  <c r="Q920" i="5"/>
  <c r="Q588" i="5"/>
  <c r="O560" i="5"/>
  <c r="O919" i="5"/>
  <c r="N1248" i="5"/>
  <c r="Q1147" i="5"/>
  <c r="Q279" i="5"/>
  <c r="Q1078" i="5"/>
  <c r="O135" i="5"/>
  <c r="P421" i="5"/>
  <c r="N707" i="5"/>
  <c r="P663" i="5"/>
  <c r="Q495" i="5"/>
  <c r="P510" i="5"/>
  <c r="P1011" i="5"/>
  <c r="N1405" i="5"/>
  <c r="N190" i="5"/>
  <c r="P282" i="5"/>
  <c r="O838" i="5"/>
  <c r="Q794" i="5"/>
  <c r="N1049" i="5"/>
  <c r="Q1507" i="5"/>
  <c r="N434" i="5"/>
  <c r="O506" i="5"/>
  <c r="Q985" i="5"/>
  <c r="P1462" i="5"/>
  <c r="O1361" i="5"/>
  <c r="N263" i="5"/>
  <c r="P565" i="5"/>
  <c r="N521" i="5"/>
  <c r="Q1521" i="5"/>
  <c r="O1324" i="5"/>
  <c r="O226" i="5"/>
  <c r="Q413" i="5"/>
  <c r="P969" i="5"/>
  <c r="N925" i="5"/>
  <c r="P1323" i="5"/>
  <c r="O1274" i="5"/>
  <c r="P2162" i="5"/>
  <c r="Q2146" i="5"/>
  <c r="N2166" i="5"/>
  <c r="P2161" i="5"/>
  <c r="P1241" i="5"/>
  <c r="Q2313" i="5"/>
  <c r="N2297" i="5"/>
  <c r="O2317" i="5"/>
  <c r="Q2312" i="5"/>
  <c r="O1126" i="5"/>
  <c r="Q1707" i="5"/>
  <c r="O1702" i="5"/>
  <c r="O2398" i="5"/>
  <c r="N2332" i="5"/>
  <c r="O2316" i="5"/>
  <c r="P2336" i="5"/>
  <c r="N2331" i="5"/>
  <c r="N1411" i="5"/>
  <c r="O2483" i="5"/>
  <c r="P2467" i="5"/>
  <c r="Q2487" i="5"/>
  <c r="O1699" i="5"/>
  <c r="Q1671" i="5"/>
  <c r="P2227" i="5"/>
  <c r="Q183" i="5"/>
  <c r="P447" i="5"/>
  <c r="P752" i="5"/>
  <c r="N424" i="5"/>
  <c r="Q980" i="5"/>
  <c r="O952" i="5"/>
  <c r="O788" i="5"/>
  <c r="Q1098" i="5"/>
  <c r="N155" i="5"/>
  <c r="P441" i="5"/>
  <c r="Q1470" i="5"/>
  <c r="Q274" i="5"/>
  <c r="Q539" i="5"/>
  <c r="P554" i="5"/>
  <c r="O1031" i="5"/>
  <c r="Q887" i="5"/>
  <c r="P902" i="5"/>
  <c r="O1379" i="5"/>
  <c r="N1214" i="5"/>
  <c r="N413" i="5"/>
  <c r="N235" i="5"/>
  <c r="P264" i="5"/>
  <c r="P824" i="5"/>
  <c r="P492" i="5"/>
  <c r="O507" i="5"/>
  <c r="O949" i="5"/>
  <c r="O860" i="5"/>
  <c r="Q1170" i="5"/>
  <c r="N227" i="5"/>
  <c r="O259" i="5"/>
  <c r="Q1542" i="5"/>
  <c r="Q346" i="5"/>
  <c r="Q611" i="5"/>
  <c r="P626" i="5"/>
  <c r="O1103" i="5"/>
  <c r="N495" i="5"/>
  <c r="P974" i="5"/>
  <c r="O1451" i="5"/>
  <c r="N1286" i="5"/>
  <c r="N485" i="5"/>
  <c r="N742" i="5"/>
  <c r="Q757" i="5"/>
  <c r="P1234" i="5"/>
  <c r="N1513" i="5"/>
  <c r="P227" i="5"/>
  <c r="P414" i="5"/>
  <c r="O970" i="5"/>
  <c r="Q926" i="5"/>
  <c r="O1384" i="5"/>
  <c r="N230" i="5"/>
  <c r="Q473" i="5"/>
  <c r="O473" i="5"/>
  <c r="N985" i="5"/>
  <c r="P1383" i="5"/>
  <c r="O1205" i="5"/>
  <c r="O337" i="5"/>
  <c r="O873" i="5"/>
  <c r="N888" i="5"/>
  <c r="Q1365" i="5"/>
  <c r="P1344" i="5"/>
  <c r="P1581" i="5"/>
  <c r="P2626" i="5"/>
  <c r="N1587" i="5"/>
  <c r="P1577" i="5"/>
  <c r="P2625" i="5"/>
  <c r="Q1753" i="5"/>
  <c r="N1737" i="5"/>
  <c r="O1757" i="5"/>
  <c r="Q1752" i="5"/>
  <c r="P1196" i="5"/>
  <c r="O1406" i="5"/>
  <c r="P2478" i="5"/>
  <c r="Q2462" i="5"/>
  <c r="N2482" i="5"/>
  <c r="P2477" i="5"/>
  <c r="O1586" i="5"/>
  <c r="Q2629" i="5"/>
  <c r="P1593" i="5"/>
  <c r="O1584" i="5"/>
  <c r="Q2628" i="5"/>
  <c r="N1744" i="5"/>
  <c r="O1728" i="5"/>
  <c r="Q320" i="5"/>
  <c r="O622" i="5"/>
  <c r="Q578" i="5"/>
  <c r="P1578" i="5"/>
  <c r="N181" i="5"/>
  <c r="P367" i="5"/>
  <c r="P672" i="5"/>
  <c r="N344" i="5"/>
  <c r="Q900" i="5"/>
  <c r="O872" i="5"/>
  <c r="O708" i="5"/>
  <c r="Q1013" i="5"/>
  <c r="N137" i="5"/>
  <c r="P361" i="5"/>
  <c r="Q1390" i="5"/>
  <c r="O209" i="5"/>
  <c r="O463" i="5"/>
  <c r="N1019" i="5"/>
  <c r="P975" i="5"/>
  <c r="Q807" i="5"/>
  <c r="P822" i="5"/>
  <c r="O1299" i="5"/>
  <c r="N1134" i="5"/>
  <c r="N333" i="5"/>
  <c r="Q175" i="5"/>
  <c r="P439" i="5"/>
  <c r="P744" i="5"/>
  <c r="N416" i="5"/>
  <c r="Q972" i="5"/>
  <c r="O944" i="5"/>
  <c r="O780" i="5"/>
  <c r="Q1090" i="5"/>
  <c r="O147" i="5"/>
  <c r="P433" i="5"/>
  <c r="Q1462" i="5"/>
  <c r="Q266" i="5"/>
  <c r="Q531" i="5"/>
  <c r="P546" i="5"/>
  <c r="O1021" i="5"/>
  <c r="Q879" i="5"/>
  <c r="P894" i="5"/>
  <c r="O1371" i="5"/>
  <c r="N1206" i="5"/>
  <c r="N405" i="5"/>
  <c r="N662" i="5"/>
  <c r="Q677" i="5"/>
  <c r="P1154" i="5"/>
  <c r="N1433" i="5"/>
  <c r="N218" i="5"/>
  <c r="P334" i="5"/>
  <c r="O890" i="5"/>
  <c r="Q846" i="5"/>
  <c r="O1304" i="5"/>
  <c r="Q393" i="5"/>
  <c r="N905" i="5"/>
  <c r="O1125" i="5"/>
  <c r="O793" i="5"/>
  <c r="Q1285" i="5"/>
  <c r="O1474" i="5"/>
  <c r="Q2530" i="5"/>
  <c r="P2033" i="5"/>
  <c r="P1113" i="5"/>
  <c r="Q2185" i="5"/>
  <c r="N2169" i="5"/>
  <c r="O2189" i="5"/>
  <c r="Q2184" i="5"/>
  <c r="O1645" i="5"/>
  <c r="P2014" i="5"/>
  <c r="Q1998" i="5"/>
  <c r="N2018" i="5"/>
  <c r="P2013" i="5"/>
  <c r="P1093" i="5"/>
  <c r="Q2165" i="5"/>
  <c r="N2149" i="5"/>
  <c r="O2169" i="5"/>
  <c r="Q2164" i="5"/>
  <c r="O2637" i="5"/>
  <c r="N2304" i="5"/>
  <c r="O2288" i="5"/>
  <c r="O990" i="5"/>
  <c r="N1201" i="5"/>
  <c r="Q150" i="5"/>
  <c r="Q436" i="5"/>
  <c r="O738" i="5"/>
  <c r="Q694" i="5"/>
  <c r="O1152" i="5"/>
  <c r="P209" i="5"/>
  <c r="Q241" i="5"/>
  <c r="P797" i="5"/>
  <c r="N753" i="5"/>
  <c r="P1151" i="5"/>
  <c r="O1556" i="5"/>
  <c r="O360" i="5"/>
  <c r="O641" i="5"/>
  <c r="N656" i="5"/>
  <c r="Q1133" i="5"/>
  <c r="P1100" i="5"/>
  <c r="Q1268" i="5"/>
  <c r="P2394" i="5"/>
  <c r="Q2378" i="5"/>
  <c r="N2398" i="5"/>
  <c r="P2393" i="5"/>
  <c r="P1473" i="5"/>
  <c r="Q2545" i="5"/>
  <c r="N2529" i="5"/>
  <c r="O2549" i="5"/>
  <c r="Q2544" i="5"/>
  <c r="O1358" i="5"/>
  <c r="P2246" i="5"/>
  <c r="Q2230" i="5"/>
  <c r="N2250" i="5"/>
  <c r="P2245" i="5"/>
  <c r="P1325" i="5"/>
  <c r="Q2397" i="5"/>
  <c r="N2381" i="5"/>
  <c r="O2401" i="5"/>
  <c r="Q1152" i="5"/>
  <c r="O2392" i="5"/>
  <c r="P2492" i="5"/>
  <c r="N2487" i="5"/>
  <c r="N1607" i="5"/>
  <c r="Q1556" i="5"/>
  <c r="P1607" i="5"/>
  <c r="P1602" i="5"/>
  <c r="Q2624" i="5"/>
  <c r="N2244" i="5"/>
  <c r="O2228" i="5"/>
  <c r="P2248" i="5"/>
  <c r="N2243" i="5"/>
  <c r="N1323" i="5"/>
  <c r="O2395" i="5"/>
  <c r="P2379" i="5"/>
  <c r="Q2399" i="5"/>
  <c r="O2494" i="5"/>
  <c r="Q1964" i="5"/>
  <c r="N2104" i="5"/>
  <c r="P1828" i="5"/>
  <c r="N1823" i="5"/>
  <c r="N1550" i="5"/>
  <c r="O1975" i="5"/>
  <c r="P1959" i="5"/>
  <c r="Q1979" i="5"/>
  <c r="O1974" i="5"/>
  <c r="Q1532" i="5"/>
  <c r="N2604" i="5"/>
  <c r="O2588" i="5"/>
  <c r="P2608" i="5"/>
  <c r="N2603" i="5"/>
  <c r="P1683" i="5"/>
  <c r="O1938" i="5"/>
  <c r="O1022" i="5"/>
  <c r="N1233" i="5"/>
  <c r="Q166" i="5"/>
  <c r="Q452" i="5"/>
  <c r="O754" i="5"/>
  <c r="Q710" i="5"/>
  <c r="O1168" i="5"/>
  <c r="P225" i="5"/>
  <c r="Q257" i="5"/>
  <c r="P813" i="5"/>
  <c r="N769" i="5"/>
  <c r="P1167" i="5"/>
  <c r="O1572" i="5"/>
  <c r="O376" i="5"/>
  <c r="O657" i="5"/>
  <c r="N672" i="5"/>
  <c r="Q1149" i="5"/>
  <c r="P1128" i="5"/>
  <c r="Q1300" i="5"/>
  <c r="P2410" i="5"/>
  <c r="Q2394" i="5"/>
  <c r="N2414" i="5"/>
  <c r="P2409" i="5"/>
  <c r="P1489" i="5"/>
  <c r="Q2561" i="5"/>
  <c r="N2545" i="5"/>
  <c r="L2545" i="5" s="1"/>
  <c r="O2565" i="5"/>
  <c r="Q2560" i="5"/>
  <c r="O1374" i="5"/>
  <c r="P2262" i="5"/>
  <c r="Q2246" i="5"/>
  <c r="N2266" i="5"/>
  <c r="P2261" i="5"/>
  <c r="P1341" i="5"/>
  <c r="Q2413" i="5"/>
  <c r="N2397" i="5"/>
  <c r="O2417" i="5"/>
  <c r="Q1280" i="5"/>
  <c r="O2424" i="5"/>
  <c r="P2508" i="5"/>
  <c r="N2503" i="5"/>
  <c r="O1627" i="5"/>
  <c r="N1604" i="5"/>
  <c r="N1631" i="5"/>
  <c r="Q1622" i="5"/>
  <c r="O2624" i="5"/>
  <c r="N2260" i="5"/>
  <c r="O2244" i="5"/>
  <c r="P2264" i="5"/>
  <c r="N2259" i="5"/>
  <c r="N1339" i="5"/>
  <c r="O2411" i="5"/>
  <c r="P2395" i="5"/>
  <c r="Q2415" i="5"/>
  <c r="O2526" i="5"/>
  <c r="Q1996" i="5"/>
  <c r="N2136" i="5"/>
  <c r="P1844" i="5"/>
  <c r="N1839" i="5"/>
  <c r="N1566" i="5"/>
  <c r="O1991" i="5"/>
  <c r="P1975" i="5"/>
  <c r="Q1995" i="5"/>
  <c r="O1990" i="5"/>
  <c r="N1559" i="5"/>
  <c r="N2620" i="5"/>
  <c r="N1567" i="5"/>
  <c r="N1555" i="5"/>
  <c r="N2619" i="5"/>
  <c r="O1747" i="5"/>
  <c r="P1731" i="5"/>
  <c r="Q1751" i="5"/>
  <c r="O2034" i="5"/>
  <c r="O2243" i="5"/>
  <c r="P1652" i="5"/>
  <c r="P2644" i="5"/>
  <c r="P1783" i="5"/>
  <c r="O1798" i="5"/>
  <c r="N2428" i="5"/>
  <c r="P2432" i="5"/>
  <c r="N1507" i="5"/>
  <c r="P2563" i="5"/>
  <c r="O1891" i="5"/>
  <c r="O611" i="5"/>
  <c r="N1088" i="5"/>
  <c r="O948" i="5"/>
  <c r="Q1258" i="5"/>
  <c r="Q160" i="5"/>
  <c r="P2398" i="5"/>
  <c r="Q2382" i="5"/>
  <c r="N2402" i="5"/>
  <c r="P2397" i="5"/>
  <c r="P1477" i="5"/>
  <c r="Q2549" i="5"/>
  <c r="N2533" i="5"/>
  <c r="O2553" i="5"/>
  <c r="Q2548" i="5"/>
  <c r="N1664" i="5"/>
  <c r="Q1645" i="5"/>
  <c r="Q432" i="5"/>
  <c r="Q690" i="5"/>
  <c r="N1082" i="5"/>
  <c r="N281" i="5"/>
  <c r="N562" i="5"/>
  <c r="Q577" i="5"/>
  <c r="P1054" i="5"/>
  <c r="O1536" i="5"/>
  <c r="O340" i="5"/>
  <c r="O621" i="5"/>
  <c r="N636" i="5"/>
  <c r="Q1113" i="5"/>
  <c r="P1535" i="5"/>
  <c r="O1357" i="5"/>
  <c r="N259" i="5"/>
  <c r="P561" i="5"/>
  <c r="N517" i="5"/>
  <c r="Q1517" i="5"/>
  <c r="O1513" i="5"/>
  <c r="P1754" i="5"/>
  <c r="Q1738" i="5"/>
  <c r="N1758" i="5"/>
  <c r="P1753" i="5"/>
  <c r="P1480" i="5"/>
  <c r="Q1905" i="5"/>
  <c r="N1889" i="5"/>
  <c r="O1909" i="5"/>
  <c r="Q1904" i="5"/>
  <c r="P1348" i="5"/>
  <c r="P1589" i="5"/>
  <c r="P2630" i="5"/>
  <c r="N1595" i="5"/>
  <c r="P1587" i="5"/>
  <c r="P2629" i="5"/>
  <c r="Q1757" i="5"/>
  <c r="N1741" i="5"/>
  <c r="O1761" i="5"/>
  <c r="Q2012" i="5"/>
  <c r="N2152" i="5"/>
  <c r="P1852" i="5"/>
  <c r="N1847" i="5"/>
  <c r="N1574" i="5"/>
  <c r="O1999" i="5"/>
  <c r="P1983" i="5"/>
  <c r="Q2003" i="5"/>
  <c r="O1998" i="5"/>
  <c r="Q1584" i="5"/>
  <c r="N2628" i="5"/>
  <c r="O1590" i="5"/>
  <c r="Q1582" i="5"/>
  <c r="N2627" i="5"/>
  <c r="O1755" i="5"/>
  <c r="P1739" i="5"/>
  <c r="Q1759" i="5"/>
  <c r="O1754" i="5"/>
  <c r="O1794" i="5"/>
  <c r="P2628" i="5"/>
  <c r="O1832" i="5"/>
  <c r="P2212" i="5"/>
  <c r="N2207" i="5"/>
  <c r="N1287" i="5"/>
  <c r="O2359" i="5"/>
  <c r="P2343" i="5"/>
  <c r="Q2363" i="5"/>
  <c r="O2422" i="5"/>
  <c r="N1964" i="5"/>
  <c r="O1948" i="5"/>
  <c r="P1968" i="5"/>
  <c r="N1963" i="5"/>
  <c r="N1363" i="5"/>
  <c r="P2451" i="5"/>
  <c r="Q464" i="5"/>
  <c r="Q722" i="5"/>
  <c r="N1098" i="5"/>
  <c r="N297" i="5"/>
  <c r="N578" i="5"/>
  <c r="Q593" i="5"/>
  <c r="P1070" i="5"/>
  <c r="O1552" i="5"/>
  <c r="O356" i="5"/>
  <c r="O637" i="5"/>
  <c r="N652" i="5"/>
  <c r="Q1129" i="5"/>
  <c r="P1551" i="5"/>
  <c r="O1373" i="5"/>
  <c r="N275" i="5"/>
  <c r="P577" i="5"/>
  <c r="N533" i="5"/>
  <c r="Q1533" i="5"/>
  <c r="O1529" i="5"/>
  <c r="P1770" i="5"/>
  <c r="Q1754" i="5"/>
  <c r="N1774" i="5"/>
  <c r="P1769" i="5"/>
  <c r="P1496" i="5"/>
  <c r="Q1921" i="5"/>
  <c r="N1905" i="5"/>
  <c r="O1925" i="5"/>
  <c r="Q1920" i="5"/>
  <c r="P1364" i="5"/>
  <c r="P1614" i="5"/>
  <c r="N1585" i="5"/>
  <c r="O1618" i="5"/>
  <c r="N1613" i="5"/>
  <c r="P2645" i="5"/>
  <c r="Q1773" i="5"/>
  <c r="N1757" i="5"/>
  <c r="O1777" i="5"/>
  <c r="Q2044" i="5"/>
  <c r="N2184" i="5"/>
  <c r="P1868" i="5"/>
  <c r="N1863" i="5"/>
  <c r="N1590" i="5"/>
  <c r="O2015" i="5"/>
  <c r="P1999" i="5"/>
  <c r="Q2019" i="5"/>
  <c r="O2014" i="5"/>
  <c r="O1612" i="5"/>
  <c r="N1579" i="5"/>
  <c r="N1616" i="5"/>
  <c r="N1611" i="5"/>
  <c r="N2643" i="5"/>
  <c r="O1771" i="5"/>
  <c r="P1755" i="5"/>
  <c r="Q1775" i="5"/>
  <c r="O1770" i="5"/>
  <c r="O1826" i="5"/>
  <c r="O2326" i="5"/>
  <c r="O1864" i="5"/>
  <c r="P2228" i="5"/>
  <c r="N2223" i="5"/>
  <c r="N1303" i="5"/>
  <c r="O2375" i="5"/>
  <c r="P2359" i="5"/>
  <c r="Q2379" i="5"/>
  <c r="O2454" i="5"/>
  <c r="N1980" i="5"/>
  <c r="O1964" i="5"/>
  <c r="P1984" i="5"/>
  <c r="N1979" i="5"/>
  <c r="N1059" i="5"/>
  <c r="O1233" i="5"/>
  <c r="O901" i="5"/>
  <c r="Q1393" i="5"/>
  <c r="Q169" i="5"/>
  <c r="P841" i="5"/>
  <c r="P1195" i="5"/>
  <c r="P2034" i="5"/>
  <c r="N2038" i="5"/>
  <c r="P2289" i="5"/>
  <c r="P1369" i="5"/>
  <c r="Q2441" i="5"/>
  <c r="N2425" i="5"/>
  <c r="O2445" i="5"/>
  <c r="Q2440" i="5"/>
  <c r="O1254" i="5"/>
  <c r="P2270" i="5"/>
  <c r="Q2254" i="5"/>
  <c r="N2274" i="5"/>
  <c r="P2269" i="5"/>
  <c r="P1349" i="5"/>
  <c r="Q2421" i="5"/>
  <c r="N2405" i="5"/>
  <c r="O2425" i="5"/>
  <c r="Q2420" i="5"/>
  <c r="Q1488" i="5"/>
  <c r="N2560" i="5"/>
  <c r="N406" i="5"/>
  <c r="Q957" i="5"/>
  <c r="N1537" i="5"/>
  <c r="O173" i="5"/>
  <c r="P438" i="5"/>
  <c r="O994" i="5"/>
  <c r="Q950" i="5"/>
  <c r="O1408" i="5"/>
  <c r="P220" i="5"/>
  <c r="O493" i="5"/>
  <c r="N508" i="5"/>
  <c r="N1009" i="5"/>
  <c r="P1407" i="5"/>
  <c r="O1229" i="5"/>
  <c r="O361" i="5"/>
  <c r="O897" i="5"/>
  <c r="N912" i="5"/>
  <c r="Q1389" i="5"/>
  <c r="P1368" i="5"/>
  <c r="Q1618" i="5"/>
  <c r="N1593" i="5"/>
  <c r="P1622" i="5"/>
  <c r="P1617" i="5"/>
  <c r="N2601" i="5"/>
  <c r="Q1777" i="5"/>
  <c r="N1761" i="5"/>
  <c r="O1781" i="5"/>
  <c r="Q1776" i="5"/>
  <c r="P1220" i="5"/>
  <c r="O1430" i="5"/>
  <c r="P2502" i="5"/>
  <c r="Q2486" i="5"/>
  <c r="N2506" i="5"/>
  <c r="P2501" i="5"/>
  <c r="N1625" i="5"/>
  <c r="P1599" i="5"/>
  <c r="Q1625" i="5"/>
  <c r="Q1756" i="5"/>
  <c r="N1896" i="5"/>
  <c r="P1724" i="5"/>
  <c r="N1719" i="5"/>
  <c r="N1442" i="5"/>
  <c r="O1871" i="5"/>
  <c r="P1855" i="5"/>
  <c r="Q1875" i="5"/>
  <c r="O1870" i="5"/>
  <c r="Q1428" i="5"/>
  <c r="N2500" i="5"/>
  <c r="O2484" i="5"/>
  <c r="P2504" i="5"/>
  <c r="N2499" i="5"/>
  <c r="N1623" i="5"/>
  <c r="Q1594" i="5"/>
  <c r="P1623" i="5"/>
  <c r="P1618" i="5"/>
  <c r="Q2567" i="5"/>
  <c r="Q2476" i="5"/>
  <c r="N2616" i="5"/>
  <c r="P2084" i="5"/>
  <c r="N2079" i="5"/>
  <c r="N1159" i="5"/>
  <c r="O2231" i="5"/>
  <c r="P2215" i="5"/>
  <c r="Q2235" i="5"/>
  <c r="O2230" i="5"/>
  <c r="N1836" i="5"/>
  <c r="O1820" i="5"/>
  <c r="P1840" i="5"/>
  <c r="N1835" i="5"/>
  <c r="N1107" i="5"/>
  <c r="P2195" i="5"/>
  <c r="N438" i="5"/>
  <c r="Q989" i="5"/>
  <c r="N1553" i="5"/>
  <c r="O189" i="5"/>
  <c r="P454" i="5"/>
  <c r="O1010" i="5"/>
  <c r="Q966" i="5"/>
  <c r="O1424" i="5"/>
  <c r="N229" i="5"/>
  <c r="O509" i="5"/>
  <c r="N524" i="5"/>
  <c r="P952" i="5"/>
  <c r="P1423" i="5"/>
  <c r="O1245" i="5"/>
  <c r="O377" i="5"/>
  <c r="O913" i="5"/>
  <c r="N928" i="5"/>
  <c r="Q1405" i="5"/>
  <c r="P1384" i="5"/>
  <c r="O1642" i="5"/>
  <c r="N1619" i="5"/>
  <c r="Q1642" i="5"/>
  <c r="Q1637" i="5"/>
  <c r="Q2639" i="5"/>
  <c r="Q1793" i="5"/>
  <c r="N1777" i="5"/>
  <c r="L1777" i="5" s="1"/>
  <c r="O1797" i="5"/>
  <c r="Q1792" i="5"/>
  <c r="P1236" i="5"/>
  <c r="O1446" i="5"/>
  <c r="P2518" i="5"/>
  <c r="Q2502" i="5"/>
  <c r="N2522" i="5"/>
  <c r="P2517" i="5"/>
  <c r="P1645" i="5"/>
  <c r="O1622" i="5"/>
  <c r="N1649" i="5"/>
  <c r="Q1788" i="5"/>
  <c r="N1928" i="5"/>
  <c r="P1740" i="5"/>
  <c r="N1735" i="5"/>
  <c r="N1462" i="5"/>
  <c r="O1887" i="5"/>
  <c r="P1871" i="5"/>
  <c r="Q1891" i="5"/>
  <c r="O1886" i="5"/>
  <c r="Q1444" i="5"/>
  <c r="N2516" i="5"/>
  <c r="O2500" i="5"/>
  <c r="P2520" i="5"/>
  <c r="N2515" i="5"/>
  <c r="O1643" i="5"/>
  <c r="N1620" i="5"/>
  <c r="N1647" i="5"/>
  <c r="Q1638" i="5"/>
  <c r="Q2599" i="5"/>
  <c r="Q2508" i="5"/>
  <c r="O1588" i="5"/>
  <c r="P2100" i="5"/>
  <c r="N2095" i="5"/>
  <c r="N1175" i="5"/>
  <c r="O2247" i="5"/>
  <c r="P2231" i="5"/>
  <c r="Q2251" i="5"/>
  <c r="O2246" i="5"/>
  <c r="N1852" i="5"/>
  <c r="O1836" i="5"/>
  <c r="P1856" i="5"/>
  <c r="N1851" i="5"/>
  <c r="N1578" i="5"/>
  <c r="O2003" i="5"/>
  <c r="P1987" i="5"/>
  <c r="Q2007" i="5"/>
  <c r="P2639" i="5"/>
  <c r="O2642" i="5"/>
  <c r="P2164" i="5"/>
  <c r="N1239" i="5"/>
  <c r="P2295" i="5"/>
  <c r="O2330" i="5"/>
  <c r="O1900" i="5"/>
  <c r="N1915" i="5"/>
  <c r="O2067" i="5"/>
  <c r="Q2071" i="5"/>
  <c r="P836" i="5"/>
  <c r="O867" i="5"/>
  <c r="O703" i="5"/>
  <c r="N1180" i="5"/>
  <c r="Q1514" i="5"/>
  <c r="O1626" i="5"/>
  <c r="N1603" i="5"/>
  <c r="Q1626" i="5"/>
  <c r="Q1621" i="5"/>
  <c r="N2617" i="5"/>
  <c r="Q1781" i="5"/>
  <c r="N1765" i="5"/>
  <c r="O1785" i="5"/>
  <c r="Q1780" i="5"/>
  <c r="O2406" i="5"/>
  <c r="N1920" i="5"/>
  <c r="O1904" i="5"/>
  <c r="N686" i="5"/>
  <c r="P1178" i="5"/>
  <c r="N1338" i="5"/>
  <c r="N282" i="5"/>
  <c r="N818" i="5"/>
  <c r="Q833" i="5"/>
  <c r="P1310" i="5"/>
  <c r="O1209" i="5"/>
  <c r="O341" i="5"/>
  <c r="O877" i="5"/>
  <c r="N892" i="5"/>
  <c r="Q1369" i="5"/>
  <c r="O1172" i="5"/>
  <c r="P229" i="5"/>
  <c r="Q261" i="5"/>
  <c r="P817" i="5"/>
  <c r="N773" i="5"/>
  <c r="P1171" i="5"/>
  <c r="O1122" i="5"/>
  <c r="P2010" i="5"/>
  <c r="Q1994" i="5"/>
  <c r="N2014" i="5"/>
  <c r="P2009" i="5"/>
  <c r="P1089" i="5"/>
  <c r="Q2161" i="5"/>
  <c r="N2145" i="5"/>
  <c r="O2165" i="5"/>
  <c r="Q2160" i="5"/>
  <c r="O1621" i="5"/>
  <c r="P1862" i="5"/>
  <c r="Q1846" i="5"/>
  <c r="N1866" i="5"/>
  <c r="P1861" i="5"/>
  <c r="P1588" i="5"/>
  <c r="Q2013" i="5"/>
  <c r="N1997" i="5"/>
  <c r="O2017" i="5"/>
  <c r="Q2524" i="5"/>
  <c r="Q1613" i="5"/>
  <c r="P2108" i="5"/>
  <c r="N2103" i="5"/>
  <c r="N1183" i="5"/>
  <c r="O2255" i="5"/>
  <c r="P2239" i="5"/>
  <c r="Q2259" i="5"/>
  <c r="O2254" i="5"/>
  <c r="N1860" i="5"/>
  <c r="O1844" i="5"/>
  <c r="P1864" i="5"/>
  <c r="N1859" i="5"/>
  <c r="N1586" i="5"/>
  <c r="O2011" i="5"/>
  <c r="P1995" i="5"/>
  <c r="Q2015" i="5"/>
  <c r="O2010" i="5"/>
  <c r="O2322" i="5"/>
  <c r="O2514" i="5"/>
  <c r="O2344" i="5"/>
  <c r="P2468" i="5"/>
  <c r="N2463" i="5"/>
  <c r="N1543" i="5"/>
  <c r="O2615" i="5"/>
  <c r="P2599" i="5"/>
  <c r="Q2619" i="5"/>
  <c r="Q2576" i="5"/>
  <c r="N2220" i="5"/>
  <c r="O2204" i="5"/>
  <c r="P2224" i="5"/>
  <c r="N2219" i="5"/>
  <c r="O1923" i="5"/>
  <c r="Q1959" i="5"/>
  <c r="N718" i="5"/>
  <c r="P1210" i="5"/>
  <c r="N1354" i="5"/>
  <c r="N298" i="5"/>
  <c r="N834" i="5"/>
  <c r="Q849" i="5"/>
  <c r="P1326" i="5"/>
  <c r="O1225" i="5"/>
  <c r="O357" i="5"/>
  <c r="O893" i="5"/>
  <c r="N908" i="5"/>
  <c r="Q1385" i="5"/>
  <c r="O1188" i="5"/>
  <c r="Q161" i="5"/>
  <c r="Q277" i="5"/>
  <c r="P833" i="5"/>
  <c r="N789" i="5"/>
  <c r="P1187" i="5"/>
  <c r="O1138" i="5"/>
  <c r="P2026" i="5"/>
  <c r="Q2010" i="5"/>
  <c r="N2030" i="5"/>
  <c r="P2025" i="5"/>
  <c r="P1105" i="5"/>
  <c r="Q2177" i="5"/>
  <c r="N2161" i="5"/>
  <c r="O2181" i="5"/>
  <c r="Q2176" i="5"/>
  <c r="O1637" i="5"/>
  <c r="P1878" i="5"/>
  <c r="Q1862" i="5"/>
  <c r="N1882" i="5"/>
  <c r="P1877" i="5"/>
  <c r="P1604" i="5"/>
  <c r="Q2029" i="5"/>
  <c r="N2013" i="5"/>
  <c r="O2033" i="5"/>
  <c r="Q2556" i="5"/>
  <c r="O1656" i="5"/>
  <c r="P2124" i="5"/>
  <c r="N2119" i="5"/>
  <c r="N1199" i="5"/>
  <c r="O2271" i="5"/>
  <c r="P2255" i="5"/>
  <c r="Q2275" i="5"/>
  <c r="O2270" i="5"/>
  <c r="N1876" i="5"/>
  <c r="O1860" i="5"/>
  <c r="P1880" i="5"/>
  <c r="N1875" i="5"/>
  <c r="N1602" i="5"/>
  <c r="O2027" i="5"/>
  <c r="P2011" i="5"/>
  <c r="Q2031" i="5"/>
  <c r="O2026" i="5"/>
  <c r="O2386" i="5"/>
  <c r="Q1088" i="5"/>
  <c r="O2376" i="5"/>
  <c r="P2484" i="5"/>
  <c r="N2479" i="5"/>
  <c r="N1591" i="5"/>
  <c r="O2631" i="5"/>
  <c r="Q1596" i="5"/>
  <c r="N1589" i="5"/>
  <c r="Q2608" i="5"/>
  <c r="N2236" i="5"/>
  <c r="O2220" i="5"/>
  <c r="P2240" i="5"/>
  <c r="N2235" i="5"/>
  <c r="N1315" i="5"/>
  <c r="O2387" i="5"/>
  <c r="P2371" i="5"/>
  <c r="Q2391" i="5"/>
  <c r="O2131" i="5"/>
  <c r="Q2135" i="5"/>
  <c r="O2019" i="5"/>
  <c r="O2248" i="5"/>
  <c r="N2415" i="5"/>
  <c r="O2567" i="5"/>
  <c r="Q2571" i="5"/>
  <c r="N2172" i="5"/>
  <c r="P2176" i="5"/>
  <c r="N1251" i="5"/>
  <c r="P2307" i="5"/>
  <c r="N1331" i="5"/>
  <c r="Q1012" i="5"/>
  <c r="O984" i="5"/>
  <c r="O820" i="5"/>
  <c r="Q1130" i="5"/>
  <c r="N187" i="5"/>
  <c r="P473" i="5"/>
  <c r="Q1502" i="5"/>
  <c r="Q306" i="5"/>
  <c r="Q571" i="5"/>
  <c r="P586" i="5"/>
  <c r="Q319" i="5"/>
  <c r="N175" i="5"/>
  <c r="N747" i="5"/>
  <c r="O1319" i="5"/>
  <c r="N711" i="5"/>
  <c r="P667" i="5"/>
  <c r="N1061" i="5"/>
  <c r="Q1519" i="5"/>
  <c r="O188" i="5"/>
  <c r="P260" i="5"/>
  <c r="O322" i="5"/>
  <c r="Q648" i="5"/>
  <c r="P780" i="5"/>
  <c r="O811" i="5"/>
  <c r="O647" i="5"/>
  <c r="N1124" i="5"/>
  <c r="L1124" i="5" s="1"/>
  <c r="Q1458" i="5"/>
  <c r="Q262" i="5"/>
  <c r="N1408" i="5"/>
  <c r="Q1247" i="5"/>
  <c r="Q379" i="5"/>
  <c r="Q899" i="5"/>
  <c r="P914" i="5"/>
  <c r="O1391" i="5"/>
  <c r="N783" i="5"/>
  <c r="P739" i="5"/>
  <c r="N1133" i="5"/>
  <c r="Q1591" i="5"/>
  <c r="Q264" i="5"/>
  <c r="O566" i="5"/>
  <c r="Q522" i="5"/>
  <c r="P1522" i="5"/>
  <c r="N1218" i="5"/>
  <c r="N417" i="5"/>
  <c r="N698" i="5"/>
  <c r="Q713" i="5"/>
  <c r="P1190" i="5"/>
  <c r="O1089" i="5"/>
  <c r="O476" i="5"/>
  <c r="O757" i="5"/>
  <c r="N772" i="5"/>
  <c r="Q1249" i="5"/>
  <c r="P1088" i="5"/>
  <c r="Q130" i="5"/>
  <c r="N395" i="5"/>
  <c r="P697" i="5"/>
  <c r="N653" i="5"/>
  <c r="P1051" i="5"/>
  <c r="O1649" i="5"/>
  <c r="P1890" i="5"/>
  <c r="Q1874" i="5"/>
  <c r="N1894" i="5"/>
  <c r="P1889" i="5"/>
  <c r="P1616" i="5"/>
  <c r="Q2041" i="5"/>
  <c r="N2025" i="5"/>
  <c r="O2045" i="5"/>
  <c r="Q2040" i="5"/>
  <c r="O1501" i="5"/>
  <c r="P1742" i="5"/>
  <c r="Q1726" i="5"/>
  <c r="N1746" i="5"/>
  <c r="P1741" i="5"/>
  <c r="P1468" i="5"/>
  <c r="Q1893" i="5"/>
  <c r="N1877" i="5"/>
  <c r="O1897" i="5"/>
  <c r="Q1892" i="5"/>
  <c r="Q1080" i="5"/>
  <c r="N2032" i="5"/>
  <c r="O2016" i="5"/>
  <c r="P354" i="5"/>
  <c r="O910" i="5"/>
  <c r="Q866" i="5"/>
  <c r="N1121" i="5"/>
  <c r="P363" i="5"/>
  <c r="P400" i="5"/>
  <c r="Q496" i="5"/>
  <c r="P628" i="5"/>
  <c r="O659" i="5"/>
  <c r="N1136" i="5"/>
  <c r="O996" i="5"/>
  <c r="Q1306" i="5"/>
  <c r="Q208" i="5"/>
  <c r="O395" i="5"/>
  <c r="Q1095" i="5"/>
  <c r="Q482" i="5"/>
  <c r="Q747" i="5"/>
  <c r="P762" i="5"/>
  <c r="O1239" i="5"/>
  <c r="N631" i="5"/>
  <c r="P587" i="5"/>
  <c r="O1587" i="5"/>
  <c r="P1428" i="5"/>
  <c r="P129" i="5"/>
  <c r="P435" i="5"/>
  <c r="O242" i="5"/>
  <c r="Q568" i="5"/>
  <c r="P700" i="5"/>
  <c r="O731" i="5"/>
  <c r="O563" i="5"/>
  <c r="N1044" i="5"/>
  <c r="Q1378" i="5"/>
  <c r="N222" i="5"/>
  <c r="N1288" i="5"/>
  <c r="Q1167" i="5"/>
  <c r="Q299" i="5"/>
  <c r="Q819" i="5"/>
  <c r="P834" i="5"/>
  <c r="O1311" i="5"/>
  <c r="N703" i="5"/>
  <c r="P659" i="5"/>
  <c r="N1053" i="5"/>
  <c r="Q1511" i="5"/>
  <c r="N414" i="5"/>
  <c r="O485" i="5"/>
  <c r="Q965" i="5"/>
  <c r="P1442" i="5"/>
  <c r="N1138" i="5"/>
  <c r="N337" i="5"/>
  <c r="N618" i="5"/>
  <c r="Q633" i="5"/>
  <c r="P1110" i="5"/>
  <c r="O989" i="5"/>
  <c r="O396" i="5"/>
  <c r="O677" i="5"/>
  <c r="N692" i="5"/>
  <c r="Q1169" i="5"/>
  <c r="N986" i="5"/>
  <c r="O1413" i="5"/>
  <c r="N315" i="5"/>
  <c r="P617" i="5"/>
  <c r="N573" i="5"/>
  <c r="Q1573" i="5"/>
  <c r="O1569" i="5"/>
  <c r="P1810" i="5"/>
  <c r="Q1794" i="5"/>
  <c r="N1814" i="5"/>
  <c r="P1809" i="5"/>
  <c r="P1536" i="5"/>
  <c r="Q1961" i="5"/>
  <c r="N1945" i="5"/>
  <c r="O1965" i="5"/>
  <c r="Q1960" i="5"/>
  <c r="P1404" i="5"/>
  <c r="P1662" i="5"/>
  <c r="P1643" i="5"/>
  <c r="N1666" i="5"/>
  <c r="P1661" i="5"/>
  <c r="P2632" i="5"/>
  <c r="Q1813" i="5"/>
  <c r="N1797" i="5"/>
  <c r="O1817" i="5"/>
  <c r="Q1812" i="5"/>
  <c r="O2474" i="5"/>
  <c r="N1952" i="5"/>
  <c r="O1936" i="5"/>
  <c r="N750" i="5"/>
  <c r="P1242" i="5"/>
  <c r="N1370" i="5"/>
  <c r="N314" i="5"/>
  <c r="N850" i="5"/>
  <c r="Q865" i="5"/>
  <c r="P1342" i="5"/>
  <c r="O1241" i="5"/>
  <c r="O373" i="5"/>
  <c r="O909" i="5"/>
  <c r="N924" i="5"/>
  <c r="Q1401" i="5"/>
  <c r="O1204" i="5"/>
  <c r="Q177" i="5"/>
  <c r="Q293" i="5"/>
  <c r="P849" i="5"/>
  <c r="N805" i="5"/>
  <c r="P1203" i="5"/>
  <c r="O1154" i="5"/>
  <c r="P2042" i="5"/>
  <c r="Q2026" i="5"/>
  <c r="N2046" i="5"/>
  <c r="P2041" i="5"/>
  <c r="P1121" i="5"/>
  <c r="Q2193" i="5"/>
  <c r="N2177" i="5"/>
  <c r="O2197" i="5"/>
  <c r="Q2192" i="5"/>
  <c r="N958" i="5"/>
  <c r="P1894" i="5"/>
  <c r="Q1878" i="5"/>
  <c r="N1898" i="5"/>
  <c r="P1893" i="5"/>
  <c r="P1620" i="5"/>
  <c r="Q2045" i="5"/>
  <c r="N2029" i="5"/>
  <c r="O2049" i="5"/>
  <c r="Q2588" i="5"/>
  <c r="O1688" i="5"/>
  <c r="P2140" i="5"/>
  <c r="N2135" i="5"/>
  <c r="N1215" i="5"/>
  <c r="O2287" i="5"/>
  <c r="P2271" i="5"/>
  <c r="Q2291" i="5"/>
  <c r="O2286" i="5"/>
  <c r="N1892" i="5"/>
  <c r="O1876" i="5"/>
  <c r="P1896" i="5"/>
  <c r="N1891" i="5"/>
  <c r="N1618" i="5"/>
  <c r="O2043" i="5"/>
  <c r="P2027" i="5"/>
  <c r="Q2047" i="5"/>
  <c r="O2042" i="5"/>
  <c r="O2446" i="5"/>
  <c r="Q1216" i="5"/>
  <c r="O2408" i="5"/>
  <c r="P2500" i="5"/>
  <c r="N2495" i="5"/>
  <c r="P1615" i="5"/>
  <c r="Q1586" i="5"/>
  <c r="O1619" i="5"/>
  <c r="O1614" i="5"/>
  <c r="Q2640" i="5"/>
  <c r="N2252" i="5"/>
  <c r="O2236" i="5"/>
  <c r="P2256" i="5"/>
  <c r="N2251" i="5"/>
  <c r="O1987" i="5"/>
  <c r="Q2023" i="5"/>
  <c r="N782" i="5"/>
  <c r="P1274" i="5"/>
  <c r="N1386" i="5"/>
  <c r="N330" i="5"/>
  <c r="N866" i="5"/>
  <c r="Q881" i="5"/>
  <c r="P1358" i="5"/>
  <c r="O1257" i="5"/>
  <c r="O389" i="5"/>
  <c r="O925" i="5"/>
  <c r="N940" i="5"/>
  <c r="Q1417" i="5"/>
  <c r="O1220" i="5"/>
  <c r="Q193" i="5"/>
  <c r="Q309" i="5"/>
  <c r="P865" i="5"/>
  <c r="N821" i="5"/>
  <c r="P1219" i="5"/>
  <c r="O1170" i="5"/>
  <c r="P2058" i="5"/>
  <c r="Q2042" i="5"/>
  <c r="N2062" i="5"/>
  <c r="P2057" i="5"/>
  <c r="P1137" i="5"/>
  <c r="Q2209" i="5"/>
  <c r="N2193" i="5"/>
  <c r="O2213" i="5"/>
  <c r="Q2208" i="5"/>
  <c r="P1014" i="5"/>
  <c r="P1910" i="5"/>
  <c r="Q1894" i="5"/>
  <c r="N1914" i="5"/>
  <c r="P1909" i="5"/>
  <c r="P1636" i="5"/>
  <c r="Q2061" i="5"/>
  <c r="N2045" i="5"/>
  <c r="O2065" i="5"/>
  <c r="Q2620" i="5"/>
  <c r="O1720" i="5"/>
  <c r="P2156" i="5"/>
  <c r="N2151" i="5"/>
  <c r="N1231" i="5"/>
  <c r="O2303" i="5"/>
  <c r="P2287" i="5"/>
  <c r="Q2307" i="5"/>
  <c r="O2314" i="5"/>
  <c r="N1908" i="5"/>
  <c r="O1892" i="5"/>
  <c r="P1912" i="5"/>
  <c r="N1907" i="5"/>
  <c r="N1634" i="5"/>
  <c r="O2059" i="5"/>
  <c r="P2043" i="5"/>
  <c r="Q2063" i="5"/>
  <c r="O2058" i="5"/>
  <c r="O2510" i="5"/>
  <c r="Q1344" i="5"/>
  <c r="O2440" i="5"/>
  <c r="P2516" i="5"/>
  <c r="N2511" i="5"/>
  <c r="N1639" i="5"/>
  <c r="Q1612" i="5"/>
  <c r="P1639" i="5"/>
  <c r="P1634" i="5"/>
  <c r="Q2647" i="5"/>
  <c r="N2268" i="5"/>
  <c r="O2252" i="5"/>
  <c r="P2272" i="5"/>
  <c r="N2267" i="5"/>
  <c r="N1347" i="5"/>
  <c r="O2419" i="5"/>
  <c r="P2403" i="5"/>
  <c r="Q2423" i="5"/>
  <c r="N1523" i="5"/>
  <c r="P2547" i="5"/>
  <c r="P2099" i="5"/>
  <c r="N197" i="5"/>
  <c r="P383" i="5"/>
  <c r="P688" i="5"/>
  <c r="N360" i="5"/>
  <c r="L360" i="5" s="1"/>
  <c r="Q916" i="5"/>
  <c r="O888" i="5"/>
  <c r="O724" i="5"/>
  <c r="Q1034" i="5"/>
  <c r="O133" i="5"/>
  <c r="P377" i="5"/>
  <c r="Q1406" i="5"/>
  <c r="N212" i="5"/>
  <c r="O479" i="5"/>
  <c r="P490" i="5"/>
  <c r="P991" i="5"/>
  <c r="Q823" i="5"/>
  <c r="P838" i="5"/>
  <c r="O1315" i="5"/>
  <c r="N1150" i="5"/>
  <c r="N349" i="5"/>
  <c r="Q191" i="5"/>
  <c r="P455" i="5"/>
  <c r="P760" i="5"/>
  <c r="N432" i="5"/>
  <c r="Q988" i="5"/>
  <c r="O960" i="5"/>
  <c r="O796" i="5"/>
  <c r="Q1106" i="5"/>
  <c r="N163" i="5"/>
  <c r="P449" i="5"/>
  <c r="Q1478" i="5"/>
  <c r="Q282" i="5"/>
  <c r="Q547" i="5"/>
  <c r="P562" i="5"/>
  <c r="O1039" i="5"/>
  <c r="Q318" i="5"/>
  <c r="Q1303" i="5"/>
  <c r="N491" i="5"/>
  <c r="O1191" i="5"/>
  <c r="N583" i="5"/>
  <c r="P539" i="5"/>
  <c r="O1539" i="5"/>
  <c r="N1374" i="5"/>
  <c r="N318" i="5"/>
  <c r="P387" i="5"/>
  <c r="P424" i="5"/>
  <c r="Q520" i="5"/>
  <c r="P652" i="5"/>
  <c r="O683" i="5"/>
  <c r="N1160" i="5"/>
  <c r="O1020" i="5"/>
  <c r="Q1330" i="5"/>
  <c r="P154" i="5"/>
  <c r="O419" i="5"/>
  <c r="Q1119" i="5"/>
  <c r="Q251" i="5"/>
  <c r="Q771" i="5"/>
  <c r="P786" i="5"/>
  <c r="O1263" i="5"/>
  <c r="N655" i="5"/>
  <c r="P611" i="5"/>
  <c r="P972" i="5"/>
  <c r="Q1463" i="5"/>
  <c r="N350" i="5"/>
  <c r="N902" i="5"/>
  <c r="Q917" i="5"/>
  <c r="P1394" i="5"/>
  <c r="N1090" i="5"/>
  <c r="N289" i="5"/>
  <c r="N570" i="5"/>
  <c r="Q585" i="5"/>
  <c r="P1062" i="5"/>
  <c r="O1544" i="5"/>
  <c r="O348" i="5"/>
  <c r="O629" i="5"/>
  <c r="N644" i="5"/>
  <c r="Q1121" i="5"/>
  <c r="P1543" i="5"/>
  <c r="O1365" i="5"/>
  <c r="N267" i="5"/>
  <c r="P569" i="5"/>
  <c r="N525" i="5"/>
  <c r="Q1525" i="5"/>
  <c r="O1521" i="5"/>
  <c r="P1762" i="5"/>
  <c r="Q1746" i="5"/>
  <c r="N1766" i="5"/>
  <c r="P1761" i="5"/>
  <c r="P1488" i="5"/>
  <c r="Q1913" i="5"/>
  <c r="N1897" i="5"/>
  <c r="O1917" i="5"/>
  <c r="Q1912" i="5"/>
  <c r="P1356" i="5"/>
  <c r="Q1602" i="5"/>
  <c r="P1553" i="5"/>
  <c r="P1606" i="5"/>
  <c r="P1601" i="5"/>
  <c r="P2637" i="5"/>
  <c r="Q1765" i="5"/>
  <c r="N1749" i="5"/>
  <c r="O1769" i="5"/>
  <c r="Q1764" i="5"/>
  <c r="O2374" i="5"/>
  <c r="N1904" i="5"/>
  <c r="O1888" i="5"/>
  <c r="Q480" i="5"/>
  <c r="O782" i="5"/>
  <c r="Q738" i="5"/>
  <c r="O1136" i="5"/>
  <c r="P243" i="5"/>
  <c r="P272" i="5"/>
  <c r="P832" i="5"/>
  <c r="P500" i="5"/>
  <c r="O515" i="5"/>
  <c r="O981" i="5"/>
  <c r="O868" i="5"/>
  <c r="Q1178" i="5"/>
  <c r="O151" i="5"/>
  <c r="O267" i="5"/>
  <c r="Q1550" i="5"/>
  <c r="Q354" i="5"/>
  <c r="Q619" i="5"/>
  <c r="P634" i="5"/>
  <c r="O1111" i="5"/>
  <c r="N503" i="5"/>
  <c r="L503" i="5" s="1"/>
  <c r="P982" i="5"/>
  <c r="O1459" i="5"/>
  <c r="N1294" i="5"/>
  <c r="N238" i="5"/>
  <c r="P307" i="5"/>
  <c r="P344" i="5"/>
  <c r="P904" i="5"/>
  <c r="P572" i="5"/>
  <c r="O603" i="5"/>
  <c r="N1080" i="5"/>
  <c r="O940" i="5"/>
  <c r="Q1250" i="5"/>
  <c r="Q152" i="5"/>
  <c r="O339" i="5"/>
  <c r="Q1039" i="5"/>
  <c r="Q426" i="5"/>
  <c r="Q691" i="5"/>
  <c r="P706" i="5"/>
  <c r="O1183" i="5"/>
  <c r="N575" i="5"/>
  <c r="P531" i="5"/>
  <c r="O1531" i="5"/>
  <c r="N1366" i="5"/>
  <c r="N310" i="5"/>
  <c r="N822" i="5"/>
  <c r="Q837" i="5"/>
  <c r="P1314" i="5"/>
  <c r="P992" i="5"/>
  <c r="Q207" i="5"/>
  <c r="N490" i="5"/>
  <c r="Q505" i="5"/>
  <c r="Q1006" i="5"/>
  <c r="O1464" i="5"/>
  <c r="O268" i="5"/>
  <c r="O549" i="5"/>
  <c r="N564" i="5"/>
  <c r="Q1041" i="5"/>
  <c r="P1463" i="5"/>
  <c r="O1285" i="5"/>
  <c r="O417" i="5"/>
  <c r="P489" i="5"/>
  <c r="N968" i="5"/>
  <c r="Q1445" i="5"/>
  <c r="P1432" i="5"/>
  <c r="P1682" i="5"/>
  <c r="Q1666" i="5"/>
  <c r="N1686" i="5"/>
  <c r="P1681" i="5"/>
  <c r="N2609" i="5"/>
  <c r="Q1833" i="5"/>
  <c r="N1817" i="5"/>
  <c r="O1837" i="5"/>
  <c r="Q1832" i="5"/>
  <c r="P1276" i="5"/>
  <c r="O1486" i="5"/>
  <c r="P2558" i="5"/>
  <c r="Q2542" i="5"/>
  <c r="N2562" i="5"/>
  <c r="P2557" i="5"/>
  <c r="Q1685" i="5"/>
  <c r="N1669" i="5"/>
  <c r="O1689" i="5"/>
  <c r="Q1684" i="5"/>
  <c r="Q2618" i="5"/>
  <c r="N1824" i="5"/>
  <c r="O1808" i="5"/>
  <c r="N494" i="5"/>
  <c r="Q1010" i="5"/>
  <c r="N1242" i="5"/>
  <c r="N441" i="5"/>
  <c r="N722" i="5"/>
  <c r="Q737" i="5"/>
  <c r="P1214" i="5"/>
  <c r="O1113" i="5"/>
  <c r="O245" i="5"/>
  <c r="O781" i="5"/>
  <c r="N796" i="5"/>
  <c r="L796" i="5" s="1"/>
  <c r="Q1273" i="5"/>
  <c r="P1112" i="5"/>
  <c r="Q133" i="5"/>
  <c r="N419" i="5"/>
  <c r="P721" i="5"/>
  <c r="N677" i="5"/>
  <c r="P1075" i="5"/>
  <c r="P1022" i="5"/>
  <c r="P1914" i="5"/>
  <c r="Q1898" i="5"/>
  <c r="N1918" i="5"/>
  <c r="P1913" i="5"/>
  <c r="P1640" i="5"/>
  <c r="Q2065" i="5"/>
  <c r="N2049" i="5"/>
  <c r="O2069" i="5"/>
  <c r="Q2064" i="5"/>
  <c r="O1525" i="5"/>
  <c r="P1766" i="5"/>
  <c r="Q1750" i="5"/>
  <c r="N1770" i="5"/>
  <c r="P1765" i="5"/>
  <c r="P1492" i="5"/>
  <c r="Q1917" i="5"/>
  <c r="N1901" i="5"/>
  <c r="O1921" i="5"/>
  <c r="Q2332" i="5"/>
  <c r="N2472" i="5"/>
  <c r="P2012" i="5"/>
  <c r="N2007" i="5"/>
  <c r="N1087" i="5"/>
  <c r="O2159" i="5"/>
  <c r="P2143" i="5"/>
  <c r="Q2163" i="5"/>
  <c r="O2158" i="5"/>
  <c r="N1764" i="5"/>
  <c r="O1748" i="5"/>
  <c r="P1768" i="5"/>
  <c r="N1763" i="5"/>
  <c r="N1490" i="5"/>
  <c r="O1915" i="5"/>
  <c r="P1899" i="5"/>
  <c r="Q1919" i="5"/>
  <c r="O1914" i="5"/>
  <c r="O2114" i="5"/>
  <c r="Q1352" i="5"/>
  <c r="O2152" i="5"/>
  <c r="P2372" i="5"/>
  <c r="N2367" i="5"/>
  <c r="N1447" i="5"/>
  <c r="O2519" i="5"/>
  <c r="P2503" i="5"/>
  <c r="Q2523" i="5"/>
  <c r="O2646" i="5"/>
  <c r="N2124" i="5"/>
  <c r="O2108" i="5"/>
  <c r="P2128" i="5"/>
  <c r="N2123" i="5"/>
  <c r="O1731" i="5"/>
  <c r="Q1767" i="5"/>
  <c r="N526" i="5"/>
  <c r="Q1011" i="5"/>
  <c r="N1258" i="5"/>
  <c r="N457" i="5"/>
  <c r="N738" i="5"/>
  <c r="Q753" i="5"/>
  <c r="P1230" i="5"/>
  <c r="O1129" i="5"/>
  <c r="O261" i="5"/>
  <c r="O797" i="5"/>
  <c r="N812" i="5"/>
  <c r="Q1289" i="5"/>
  <c r="O1036" i="5"/>
  <c r="Q149" i="5"/>
  <c r="N435" i="5"/>
  <c r="P737" i="5"/>
  <c r="N693" i="5"/>
  <c r="P1091" i="5"/>
  <c r="O1042" i="5"/>
  <c r="P1930" i="5"/>
  <c r="Q1914" i="5"/>
  <c r="N1934" i="5"/>
  <c r="P1929" i="5"/>
  <c r="Q967" i="5"/>
  <c r="Q2081" i="5"/>
  <c r="N2065" i="5"/>
  <c r="O2085" i="5"/>
  <c r="Q2080" i="5"/>
  <c r="O1541" i="5"/>
  <c r="P1782" i="5"/>
  <c r="Q1766" i="5"/>
  <c r="N1786" i="5"/>
  <c r="P1781" i="5"/>
  <c r="P1508" i="5"/>
  <c r="Q1933" i="5"/>
  <c r="N1917" i="5"/>
  <c r="O1937" i="5"/>
  <c r="Q2364" i="5"/>
  <c r="N2504" i="5"/>
  <c r="P2028" i="5"/>
  <c r="N2023" i="5"/>
  <c r="N1103" i="5"/>
  <c r="O2175" i="5"/>
  <c r="P2159" i="5"/>
  <c r="Q2179" i="5"/>
  <c r="O2174" i="5"/>
  <c r="N1780" i="5"/>
  <c r="O1764" i="5"/>
  <c r="P1784" i="5"/>
  <c r="N1779" i="5"/>
  <c r="N1506" i="5"/>
  <c r="O1931" i="5"/>
  <c r="P1915" i="5"/>
  <c r="Q1935" i="5"/>
  <c r="O1930" i="5"/>
  <c r="O2146" i="5"/>
  <c r="Q1396" i="5"/>
  <c r="O2184" i="5"/>
  <c r="P2388" i="5"/>
  <c r="N2383" i="5"/>
  <c r="N1463" i="5"/>
  <c r="O2535" i="5"/>
  <c r="P2519" i="5"/>
  <c r="Q2539" i="5"/>
  <c r="P2636" i="5"/>
  <c r="N2140" i="5"/>
  <c r="O2124" i="5"/>
  <c r="P2144" i="5"/>
  <c r="N2139" i="5"/>
  <c r="N1219" i="5"/>
  <c r="O2291" i="5"/>
  <c r="P2275" i="5"/>
  <c r="Q2295" i="5"/>
  <c r="N1267" i="5"/>
  <c r="N1615" i="5"/>
  <c r="N1459" i="5"/>
  <c r="N2264" i="5"/>
  <c r="N1903" i="5"/>
  <c r="O2055" i="5"/>
  <c r="Q2059" i="5"/>
  <c r="N1660" i="5"/>
  <c r="P1664" i="5"/>
  <c r="Q2627" i="5"/>
  <c r="P1795" i="5"/>
  <c r="O2162" i="5"/>
  <c r="Q756" i="5"/>
  <c r="O728" i="5"/>
  <c r="O564" i="5"/>
  <c r="N1476" i="5"/>
  <c r="Q1315" i="5"/>
  <c r="Q447" i="5"/>
  <c r="Q1246" i="5"/>
  <c r="O219" i="5"/>
  <c r="O335" i="5"/>
  <c r="N875" i="5"/>
  <c r="P831" i="5"/>
  <c r="Q1047" i="5"/>
  <c r="Q699" i="5"/>
  <c r="O1063" i="5"/>
  <c r="Q919" i="5"/>
  <c r="P934" i="5"/>
  <c r="O1411" i="5"/>
  <c r="N1246" i="5"/>
  <c r="N445" i="5"/>
  <c r="P255" i="5"/>
  <c r="P296" i="5"/>
  <c r="P856" i="5"/>
  <c r="P524" i="5"/>
  <c r="O539" i="5"/>
  <c r="N1032" i="5"/>
  <c r="O892" i="5"/>
  <c r="Q1202" i="5"/>
  <c r="O175" i="5"/>
  <c r="O291" i="5"/>
  <c r="Q1574" i="5"/>
  <c r="Q378" i="5"/>
  <c r="Q643" i="5"/>
  <c r="P658" i="5"/>
  <c r="O1135" i="5"/>
  <c r="N527" i="5"/>
  <c r="N474" i="5"/>
  <c r="O1483" i="5"/>
  <c r="N1318" i="5"/>
  <c r="N262" i="5"/>
  <c r="N774" i="5"/>
  <c r="Q789" i="5"/>
  <c r="P1266" i="5"/>
  <c r="N1545" i="5"/>
  <c r="O181" i="5"/>
  <c r="P446" i="5"/>
  <c r="O1002" i="5"/>
  <c r="Q958" i="5"/>
  <c r="O1416" i="5"/>
  <c r="O201" i="5"/>
  <c r="O501" i="5"/>
  <c r="N516" i="5"/>
  <c r="N1017" i="5"/>
  <c r="P1415" i="5"/>
  <c r="O1237" i="5"/>
  <c r="O369" i="5"/>
  <c r="O905" i="5"/>
  <c r="N920" i="5"/>
  <c r="Q1397" i="5"/>
  <c r="P1376" i="5"/>
  <c r="P1630" i="5"/>
  <c r="O1607" i="5"/>
  <c r="O1634" i="5"/>
  <c r="N1629" i="5"/>
  <c r="P2627" i="5"/>
  <c r="Q1785" i="5"/>
  <c r="N1769" i="5"/>
  <c r="O1789" i="5"/>
  <c r="Q1784" i="5"/>
  <c r="P1228" i="5"/>
  <c r="O1438" i="5"/>
  <c r="P2510" i="5"/>
  <c r="Q2494" i="5"/>
  <c r="N2514" i="5"/>
  <c r="P2509" i="5"/>
  <c r="Q1633" i="5"/>
  <c r="P1610" i="5"/>
  <c r="P1637" i="5"/>
  <c r="O1632" i="5"/>
  <c r="O2632" i="5"/>
  <c r="N1776" i="5"/>
  <c r="O1760" i="5"/>
  <c r="Q352" i="5"/>
  <c r="O654" i="5"/>
  <c r="Q610" i="5"/>
  <c r="O985" i="5"/>
  <c r="N213" i="5"/>
  <c r="P399" i="5"/>
  <c r="P704" i="5"/>
  <c r="N376" i="5"/>
  <c r="Q932" i="5"/>
  <c r="O904" i="5"/>
  <c r="O740" i="5"/>
  <c r="Q1050" i="5"/>
  <c r="O149" i="5"/>
  <c r="P393" i="5"/>
  <c r="Q1422" i="5"/>
  <c r="Q203" i="5"/>
  <c r="Q491" i="5"/>
  <c r="P506" i="5"/>
  <c r="P1007" i="5"/>
  <c r="Q839" i="5"/>
  <c r="P854" i="5"/>
  <c r="O1331" i="5"/>
  <c r="N1166" i="5"/>
  <c r="N365" i="5"/>
  <c r="O229" i="5"/>
  <c r="P471" i="5"/>
  <c r="P776" i="5"/>
  <c r="N448" i="5"/>
  <c r="Q1004" i="5"/>
  <c r="O976" i="5"/>
  <c r="O812" i="5"/>
  <c r="Q1122" i="5"/>
  <c r="N179" i="5"/>
  <c r="P465" i="5"/>
  <c r="Q1494" i="5"/>
  <c r="Q298" i="5"/>
  <c r="Q563" i="5"/>
  <c r="P578" i="5"/>
  <c r="O1055" i="5"/>
  <c r="Q911" i="5"/>
  <c r="P926" i="5"/>
  <c r="O1403" i="5"/>
  <c r="N1238" i="5"/>
  <c r="N437" i="5"/>
  <c r="N694" i="5"/>
  <c r="Q709" i="5"/>
  <c r="P1186" i="5"/>
  <c r="N1465" i="5"/>
  <c r="P179" i="5"/>
  <c r="P366" i="5"/>
  <c r="O922" i="5"/>
  <c r="Q878" i="5"/>
  <c r="O1336" i="5"/>
  <c r="N160" i="5"/>
  <c r="Q425" i="5"/>
  <c r="P981" i="5"/>
  <c r="N937" i="5"/>
  <c r="P1335" i="5"/>
  <c r="O1157" i="5"/>
  <c r="O289" i="5"/>
  <c r="O825" i="5"/>
  <c r="N840" i="5"/>
  <c r="Q1317" i="5"/>
  <c r="P1296" i="5"/>
  <c r="O1506" i="5"/>
  <c r="P2578" i="5"/>
  <c r="Q2562" i="5"/>
  <c r="N2582" i="5"/>
  <c r="P2577" i="5"/>
  <c r="Q1705" i="5"/>
  <c r="N1689" i="5"/>
  <c r="O1709" i="5"/>
  <c r="Q1704" i="5"/>
  <c r="P1148" i="5"/>
  <c r="Q1340" i="5"/>
  <c r="P2430" i="5"/>
  <c r="Q2414" i="5"/>
  <c r="N2434" i="5"/>
  <c r="P2429" i="5"/>
  <c r="P1509" i="5"/>
  <c r="Q2581" i="5"/>
  <c r="N2565" i="5"/>
  <c r="O2585" i="5"/>
  <c r="Q2580" i="5"/>
  <c r="N1696" i="5"/>
  <c r="O1680" i="5"/>
  <c r="P242" i="5"/>
  <c r="Q754" i="5"/>
  <c r="N1114" i="5"/>
  <c r="N313" i="5"/>
  <c r="N594" i="5"/>
  <c r="Q609" i="5"/>
  <c r="P1086" i="5"/>
  <c r="O1568" i="5"/>
  <c r="O372" i="5"/>
  <c r="O653" i="5"/>
  <c r="N668" i="5"/>
  <c r="Q1145" i="5"/>
  <c r="P1567" i="5"/>
  <c r="O1389" i="5"/>
  <c r="N291" i="5"/>
  <c r="P593" i="5"/>
  <c r="N549" i="5"/>
  <c r="Q1549" i="5"/>
  <c r="O1545" i="5"/>
  <c r="P1786" i="5"/>
  <c r="Q1770" i="5"/>
  <c r="N1790" i="5"/>
  <c r="P1785" i="5"/>
  <c r="P1512" i="5"/>
  <c r="Q1937" i="5"/>
  <c r="N1921" i="5"/>
  <c r="O1941" i="5"/>
  <c r="Q1936" i="5"/>
  <c r="P1380" i="5"/>
  <c r="Q1634" i="5"/>
  <c r="P1611" i="5"/>
  <c r="P1638" i="5"/>
  <c r="P1633" i="5"/>
  <c r="P2635" i="5"/>
  <c r="Q1789" i="5"/>
  <c r="N1773" i="5"/>
  <c r="O1793" i="5"/>
  <c r="Q2076" i="5"/>
  <c r="N2216" i="5"/>
  <c r="P1884" i="5"/>
  <c r="N1879" i="5"/>
  <c r="N1606" i="5"/>
  <c r="O2031" i="5"/>
  <c r="P2015" i="5"/>
  <c r="Q2035" i="5"/>
  <c r="O2030" i="5"/>
  <c r="Q1632" i="5"/>
  <c r="P1609" i="5"/>
  <c r="O1636" i="5"/>
  <c r="O1631" i="5"/>
  <c r="Q2630" i="5"/>
  <c r="O1787" i="5"/>
  <c r="P1771" i="5"/>
  <c r="Q1791" i="5"/>
  <c r="O1786" i="5"/>
  <c r="O1858" i="5"/>
  <c r="O2390" i="5"/>
  <c r="O1896" i="5"/>
  <c r="P2244" i="5"/>
  <c r="N2239" i="5"/>
  <c r="N1319" i="5"/>
  <c r="O2391" i="5"/>
  <c r="P2375" i="5"/>
  <c r="Q2395" i="5"/>
  <c r="O2486" i="5"/>
  <c r="N1996" i="5"/>
  <c r="O1980" i="5"/>
  <c r="P2000" i="5"/>
  <c r="N1995" i="5"/>
  <c r="N1427" i="5"/>
  <c r="P2515" i="5"/>
  <c r="P274" i="5"/>
  <c r="Q786" i="5"/>
  <c r="N1130" i="5"/>
  <c r="N329" i="5"/>
  <c r="N610" i="5"/>
  <c r="Q625" i="5"/>
  <c r="P1102" i="5"/>
  <c r="O957" i="5"/>
  <c r="O388" i="5"/>
  <c r="O669" i="5"/>
  <c r="N684" i="5"/>
  <c r="Q1161" i="5"/>
  <c r="N954" i="5"/>
  <c r="O1405" i="5"/>
  <c r="N307" i="5"/>
  <c r="P609" i="5"/>
  <c r="N565" i="5"/>
  <c r="Q1565" i="5"/>
  <c r="O1561" i="5"/>
  <c r="P1802" i="5"/>
  <c r="Q1786" i="5"/>
  <c r="N1806" i="5"/>
  <c r="P1801" i="5"/>
  <c r="P1528" i="5"/>
  <c r="Q1953" i="5"/>
  <c r="N1937" i="5"/>
  <c r="O1957" i="5"/>
  <c r="Q1952" i="5"/>
  <c r="P1396" i="5"/>
  <c r="P1654" i="5"/>
  <c r="N1635" i="5"/>
  <c r="N1658" i="5"/>
  <c r="P1653" i="5"/>
  <c r="O2608" i="5"/>
  <c r="Q1805" i="5"/>
  <c r="N1789" i="5"/>
  <c r="O1809" i="5"/>
  <c r="Q2108" i="5"/>
  <c r="N2248" i="5"/>
  <c r="P1900" i="5"/>
  <c r="N1895" i="5"/>
  <c r="N1622" i="5"/>
  <c r="O2047" i="5"/>
  <c r="P2031" i="5"/>
  <c r="Q2051" i="5"/>
  <c r="O2046" i="5"/>
  <c r="N1652" i="5"/>
  <c r="Q1629" i="5"/>
  <c r="P1656" i="5"/>
  <c r="N1651" i="5"/>
  <c r="Q2642" i="5"/>
  <c r="O1803" i="5"/>
  <c r="P1787" i="5"/>
  <c r="Q1807" i="5"/>
  <c r="O1802" i="5"/>
  <c r="O1890" i="5"/>
  <c r="O2458" i="5"/>
  <c r="O1928" i="5"/>
  <c r="P2260" i="5"/>
  <c r="N2255" i="5"/>
  <c r="N1335" i="5"/>
  <c r="O2407" i="5"/>
  <c r="P2391" i="5"/>
  <c r="Q2411" i="5"/>
  <c r="O2518" i="5"/>
  <c r="N2012" i="5"/>
  <c r="O1996" i="5"/>
  <c r="P2016" i="5"/>
  <c r="N2011" i="5"/>
  <c r="N1091" i="5"/>
  <c r="O2163" i="5"/>
  <c r="P2147" i="5"/>
  <c r="Q2167" i="5"/>
  <c r="O977" i="5"/>
  <c r="P2035" i="5"/>
  <c r="O2627" i="5"/>
  <c r="O1746" i="5"/>
  <c r="O374" i="5"/>
  <c r="N436" i="5"/>
  <c r="Q992" i="5"/>
  <c r="Q660" i="5"/>
  <c r="O632" i="5"/>
  <c r="O991" i="5"/>
  <c r="N1380" i="5"/>
  <c r="Q1219" i="5"/>
  <c r="Q351" i="5"/>
  <c r="Q1150" i="5"/>
  <c r="N207" i="5"/>
  <c r="O239" i="5"/>
  <c r="N779" i="5"/>
  <c r="P735" i="5"/>
  <c r="Q567" i="5"/>
  <c r="P582" i="5"/>
  <c r="O1059" i="5"/>
  <c r="N1477" i="5"/>
  <c r="P191" i="5"/>
  <c r="O168" i="5"/>
  <c r="O446" i="5"/>
  <c r="P504" i="5"/>
  <c r="O519" i="5"/>
  <c r="Q732" i="5"/>
  <c r="O704" i="5"/>
  <c r="O540" i="5"/>
  <c r="N1452" i="5"/>
  <c r="Q1291" i="5"/>
  <c r="Q423" i="5"/>
  <c r="Q1222" i="5"/>
  <c r="O195" i="5"/>
  <c r="O311" i="5"/>
  <c r="N851" i="5"/>
  <c r="P807" i="5"/>
  <c r="Q639" i="5"/>
  <c r="Q1374" i="5"/>
  <c r="O443" i="5"/>
  <c r="P959" i="5"/>
  <c r="Q791" i="5"/>
  <c r="P806" i="5"/>
  <c r="O1283" i="5"/>
  <c r="N1118" i="5"/>
  <c r="N317" i="5"/>
  <c r="Q159" i="5"/>
  <c r="P423" i="5"/>
  <c r="P728" i="5"/>
  <c r="N400" i="5"/>
  <c r="Q956" i="5"/>
  <c r="O928" i="5"/>
  <c r="O764" i="5"/>
  <c r="Q1074" i="5"/>
  <c r="O131" i="5"/>
  <c r="P417" i="5"/>
  <c r="Q1446" i="5"/>
  <c r="Q250" i="5"/>
  <c r="Q515" i="5"/>
  <c r="P530" i="5"/>
  <c r="N978" i="5"/>
  <c r="Q863" i="5"/>
  <c r="P878" i="5"/>
  <c r="O1355" i="5"/>
  <c r="N1190" i="5"/>
  <c r="N389" i="5"/>
  <c r="N646" i="5"/>
  <c r="Q661" i="5"/>
  <c r="P1138" i="5"/>
  <c r="N1417" i="5"/>
  <c r="N202" i="5"/>
  <c r="P318" i="5"/>
  <c r="O874" i="5"/>
  <c r="Q830" i="5"/>
  <c r="O1288" i="5"/>
  <c r="O190" i="5"/>
  <c r="Q377" i="5"/>
  <c r="P933" i="5"/>
  <c r="N889" i="5"/>
  <c r="P1287" i="5"/>
  <c r="O1109" i="5"/>
  <c r="O241" i="5"/>
  <c r="O777" i="5"/>
  <c r="N792" i="5"/>
  <c r="Q1269" i="5"/>
  <c r="P1248" i="5"/>
  <c r="O1458" i="5"/>
  <c r="P2530" i="5"/>
  <c r="Q2514" i="5"/>
  <c r="N2534" i="5"/>
  <c r="P2529" i="5"/>
  <c r="Q1657" i="5"/>
  <c r="O1638" i="5"/>
  <c r="O1661" i="5"/>
  <c r="Q1656" i="5"/>
  <c r="P1076" i="5"/>
  <c r="Q1244" i="5"/>
  <c r="P2382" i="5"/>
  <c r="Q2366" i="5"/>
  <c r="N2386" i="5"/>
  <c r="P2381" i="5"/>
  <c r="P1461" i="5"/>
  <c r="Q2533" i="5"/>
  <c r="N2517" i="5"/>
  <c r="O2537" i="5"/>
  <c r="Q2532" i="5"/>
  <c r="Q1648" i="5"/>
  <c r="P1625" i="5"/>
  <c r="N454" i="5"/>
  <c r="O526" i="5"/>
  <c r="Q467" i="5"/>
  <c r="P1482" i="5"/>
  <c r="P156" i="5"/>
  <c r="P271" i="5"/>
  <c r="P576" i="5"/>
  <c r="N244" i="5"/>
  <c r="Q804" i="5"/>
  <c r="O776" i="5"/>
  <c r="O612" i="5"/>
  <c r="N1524" i="5"/>
  <c r="Q1363" i="5"/>
  <c r="P265" i="5"/>
  <c r="Q1294" i="5"/>
  <c r="Q196" i="5"/>
  <c r="O383" i="5"/>
  <c r="N923" i="5"/>
  <c r="P879" i="5"/>
  <c r="Q711" i="5"/>
  <c r="P726" i="5"/>
  <c r="O1203" i="5"/>
  <c r="N1038" i="5"/>
  <c r="N237" i="5"/>
  <c r="N157" i="5"/>
  <c r="P343" i="5"/>
  <c r="P648" i="5"/>
  <c r="N320" i="5"/>
  <c r="Q876" i="5"/>
  <c r="O848" i="5"/>
  <c r="O684" i="5"/>
  <c r="N1596" i="5"/>
  <c r="L1596" i="5" s="1"/>
  <c r="Q1435" i="5"/>
  <c r="P337" i="5"/>
  <c r="Q1366" i="5"/>
  <c r="P190" i="5"/>
  <c r="O427" i="5"/>
  <c r="N995" i="5"/>
  <c r="P951" i="5"/>
  <c r="Q783" i="5"/>
  <c r="P798" i="5"/>
  <c r="O1275" i="5"/>
  <c r="N1110" i="5"/>
  <c r="N309" i="5"/>
  <c r="N566" i="5"/>
  <c r="Q581" i="5"/>
  <c r="P1058" i="5"/>
  <c r="N1337" i="5"/>
  <c r="Q206" i="5"/>
  <c r="P238" i="5"/>
  <c r="O794" i="5"/>
  <c r="Q750" i="5"/>
  <c r="O1208" i="5"/>
  <c r="Q181" i="5"/>
  <c r="Q297" i="5"/>
  <c r="P853" i="5"/>
  <c r="N809" i="5"/>
  <c r="P1207" i="5"/>
  <c r="O1029" i="5"/>
  <c r="O416" i="5"/>
  <c r="O697" i="5"/>
  <c r="N712" i="5"/>
  <c r="Q1189" i="5"/>
  <c r="P1168" i="5"/>
  <c r="O1378" i="5"/>
  <c r="P2450" i="5"/>
  <c r="Q2434" i="5"/>
  <c r="N2454" i="5"/>
  <c r="P2449" i="5"/>
  <c r="P1529" i="5"/>
  <c r="Q2601" i="5"/>
  <c r="N2585" i="5"/>
  <c r="O2605" i="5"/>
  <c r="P1499" i="5"/>
  <c r="Q1084" i="5"/>
  <c r="P2302" i="5"/>
  <c r="Q2286" i="5"/>
  <c r="N2306" i="5"/>
  <c r="P2301" i="5"/>
  <c r="P1381" i="5"/>
  <c r="Q2453" i="5"/>
  <c r="N2437" i="5"/>
  <c r="O2457" i="5"/>
  <c r="Q2452" i="5"/>
  <c r="Q1520" i="5"/>
  <c r="N2592" i="5"/>
  <c r="Q240" i="5"/>
  <c r="Q498" i="5"/>
  <c r="N1569" i="5"/>
  <c r="Q225" i="5"/>
  <c r="P470" i="5"/>
  <c r="O1026" i="5"/>
  <c r="Q982" i="5"/>
  <c r="O1440" i="5"/>
  <c r="O244" i="5"/>
  <c r="O525" i="5"/>
  <c r="N540" i="5"/>
  <c r="N1010" i="5"/>
  <c r="P1439" i="5"/>
  <c r="O1261" i="5"/>
  <c r="O393" i="5"/>
  <c r="O929" i="5"/>
  <c r="N944" i="5"/>
  <c r="Q1421" i="5"/>
  <c r="P1400" i="5"/>
  <c r="P1658" i="5"/>
  <c r="O1639" i="5"/>
  <c r="N1662" i="5"/>
  <c r="P1657" i="5"/>
  <c r="P2624" i="5"/>
  <c r="Q1809" i="5"/>
  <c r="N1793" i="5"/>
  <c r="O1813" i="5"/>
  <c r="Q1808" i="5"/>
  <c r="P1252" i="5"/>
  <c r="O1462" i="5"/>
  <c r="P2534" i="5"/>
  <c r="Q2518" i="5"/>
  <c r="N2538" i="5"/>
  <c r="P2533" i="5"/>
  <c r="Q1661" i="5"/>
  <c r="P1642" i="5"/>
  <c r="O1665" i="5"/>
  <c r="Q1820" i="5"/>
  <c r="N1960" i="5"/>
  <c r="P1756" i="5"/>
  <c r="N1751" i="5"/>
  <c r="N1478" i="5"/>
  <c r="O1903" i="5"/>
  <c r="P1887" i="5"/>
  <c r="Q1907" i="5"/>
  <c r="O1902" i="5"/>
  <c r="Q1460" i="5"/>
  <c r="N2532" i="5"/>
  <c r="O2516" i="5"/>
  <c r="P2536" i="5"/>
  <c r="N2531" i="5"/>
  <c r="O1659" i="5"/>
  <c r="O1640" i="5"/>
  <c r="Q1663" i="5"/>
  <c r="O1658" i="5"/>
  <c r="Q1580" i="5"/>
  <c r="Q2540" i="5"/>
  <c r="N1637" i="5"/>
  <c r="P2116" i="5"/>
  <c r="N2111" i="5"/>
  <c r="N1191" i="5"/>
  <c r="O2263" i="5"/>
  <c r="P2247" i="5"/>
  <c r="Q2267" i="5"/>
  <c r="O2262" i="5"/>
  <c r="N1868" i="5"/>
  <c r="O1852" i="5"/>
  <c r="P1872" i="5"/>
  <c r="N1867" i="5"/>
  <c r="N1171" i="5"/>
  <c r="P2259" i="5"/>
  <c r="Q272" i="5"/>
  <c r="Q530" i="5"/>
  <c r="P960" i="5"/>
  <c r="Q223" i="5"/>
  <c r="O465" i="5"/>
  <c r="Q497" i="5"/>
  <c r="Q998" i="5"/>
  <c r="O1456" i="5"/>
  <c r="O260" i="5"/>
  <c r="O541" i="5"/>
  <c r="N556" i="5"/>
  <c r="Q1033" i="5"/>
  <c r="P1455" i="5"/>
  <c r="O1277" i="5"/>
  <c r="O409" i="5"/>
  <c r="N466" i="5"/>
  <c r="N960" i="5"/>
  <c r="Q1437" i="5"/>
  <c r="P1416" i="5"/>
  <c r="P1674" i="5"/>
  <c r="Q1658" i="5"/>
  <c r="N1678" i="5"/>
  <c r="P1673" i="5"/>
  <c r="P2643" i="5"/>
  <c r="Q1825" i="5"/>
  <c r="N1809" i="5"/>
  <c r="O1829" i="5"/>
  <c r="Q1824" i="5"/>
  <c r="P1268" i="5"/>
  <c r="O1478" i="5"/>
  <c r="P2550" i="5"/>
  <c r="Q2534" i="5"/>
  <c r="N2554" i="5"/>
  <c r="L2554" i="5" s="1"/>
  <c r="P2549" i="5"/>
  <c r="Q1677" i="5"/>
  <c r="N1661" i="5"/>
  <c r="O1681" i="5"/>
  <c r="Q1852" i="5"/>
  <c r="N1992" i="5"/>
  <c r="P1772" i="5"/>
  <c r="N1767" i="5"/>
  <c r="N1494" i="5"/>
  <c r="O1919" i="5"/>
  <c r="P1903" i="5"/>
  <c r="Q1923" i="5"/>
  <c r="O1918" i="5"/>
  <c r="Q1476" i="5"/>
  <c r="N2548" i="5"/>
  <c r="O2532" i="5"/>
  <c r="P2552" i="5"/>
  <c r="N2547" i="5"/>
  <c r="O1675" i="5"/>
  <c r="P1659" i="5"/>
  <c r="Q1679" i="5"/>
  <c r="O1674" i="5"/>
  <c r="O1630" i="5"/>
  <c r="Q2572" i="5"/>
  <c r="O1672" i="5"/>
  <c r="P2132" i="5"/>
  <c r="N2127" i="5"/>
  <c r="N1207" i="5"/>
  <c r="O2279" i="5"/>
  <c r="P2263" i="5"/>
  <c r="Q2283" i="5"/>
  <c r="O2278" i="5"/>
  <c r="N1884" i="5"/>
  <c r="O1868" i="5"/>
  <c r="P1888" i="5"/>
  <c r="N1883" i="5"/>
  <c r="N1610" i="5"/>
  <c r="O2035" i="5"/>
  <c r="P2019" i="5"/>
  <c r="Q2039" i="5"/>
  <c r="N2645" i="5"/>
  <c r="P1779" i="5"/>
  <c r="O2130" i="5"/>
  <c r="Q2375" i="5"/>
  <c r="O246" i="5"/>
  <c r="N308" i="5"/>
  <c r="Q864" i="5"/>
  <c r="Q532" i="5"/>
  <c r="O504" i="5"/>
  <c r="O863" i="5"/>
  <c r="N1340" i="5"/>
  <c r="Q1091" i="5"/>
  <c r="Q478" i="5"/>
  <c r="Q1021" i="5"/>
  <c r="N141" i="5"/>
  <c r="P365" i="5"/>
  <c r="N651" i="5"/>
  <c r="P607" i="5"/>
  <c r="O435" i="5"/>
  <c r="N999" i="5"/>
  <c r="P955" i="5"/>
  <c r="O2307" i="5"/>
  <c r="Q1863" i="5"/>
  <c r="O282" i="5"/>
  <c r="P740" i="5"/>
  <c r="O607" i="5"/>
  <c r="Q1418" i="5"/>
  <c r="N1368" i="5"/>
  <c r="Q339" i="5"/>
  <c r="P874" i="5"/>
  <c r="N743" i="5"/>
  <c r="N1093" i="5"/>
  <c r="Q1551" i="5"/>
  <c r="O220" i="5"/>
  <c r="P292" i="5"/>
  <c r="O354" i="5"/>
  <c r="Q680" i="5"/>
  <c r="P812" i="5"/>
  <c r="O843" i="5"/>
  <c r="O679" i="5"/>
  <c r="N1156" i="5"/>
  <c r="Q1490" i="5"/>
  <c r="Q294" i="5"/>
  <c r="N1440" i="5"/>
  <c r="Q1279" i="5"/>
  <c r="Q411" i="5"/>
  <c r="Q931" i="5"/>
  <c r="P946" i="5"/>
  <c r="O1423" i="5"/>
  <c r="N815" i="5"/>
  <c r="P771" i="5"/>
  <c r="P654" i="5"/>
  <c r="N1165" i="5"/>
  <c r="Q1623" i="5"/>
  <c r="Q296" i="5"/>
  <c r="O598" i="5"/>
  <c r="Q554" i="5"/>
  <c r="P1554" i="5"/>
  <c r="N1250" i="5"/>
  <c r="N449" i="5"/>
  <c r="N730" i="5"/>
  <c r="Q745" i="5"/>
  <c r="P1222" i="5"/>
  <c r="O1121" i="5"/>
  <c r="O253" i="5"/>
  <c r="O789" i="5"/>
  <c r="N804" i="5"/>
  <c r="Q1281" i="5"/>
  <c r="P1120" i="5"/>
  <c r="Q141" i="5"/>
  <c r="N427" i="5"/>
  <c r="P729" i="5"/>
  <c r="N685" i="5"/>
  <c r="P1083" i="5"/>
  <c r="O1034" i="5"/>
  <c r="P1922" i="5"/>
  <c r="Q1906" i="5"/>
  <c r="N1926" i="5"/>
  <c r="P1921" i="5"/>
  <c r="P1648" i="5"/>
  <c r="Q2073" i="5"/>
  <c r="N2057" i="5"/>
  <c r="O2077" i="5"/>
  <c r="Q2072" i="5"/>
  <c r="O1533" i="5"/>
  <c r="P1774" i="5"/>
  <c r="Q1758" i="5"/>
  <c r="N1778" i="5"/>
  <c r="P1773" i="5"/>
  <c r="P1500" i="5"/>
  <c r="Q1925" i="5"/>
  <c r="N1909" i="5"/>
  <c r="O1929" i="5"/>
  <c r="Q1924" i="5"/>
  <c r="Q1144" i="5"/>
  <c r="N2064" i="5"/>
  <c r="O2048" i="5"/>
  <c r="P386" i="5"/>
  <c r="O942" i="5"/>
  <c r="Q898" i="5"/>
  <c r="N1153" i="5"/>
  <c r="P395" i="5"/>
  <c r="P432" i="5"/>
  <c r="Q528" i="5"/>
  <c r="P660" i="5"/>
  <c r="O691" i="5"/>
  <c r="N1168" i="5"/>
  <c r="O965" i="5"/>
  <c r="Q1338" i="5"/>
  <c r="P162" i="5"/>
  <c r="N1208" i="5"/>
  <c r="Q1127" i="5"/>
  <c r="Q259" i="5"/>
  <c r="Q779" i="5"/>
  <c r="P794" i="5"/>
  <c r="O1271" i="5"/>
  <c r="N663" i="5"/>
  <c r="P619" i="5"/>
  <c r="N1004" i="5"/>
  <c r="Q1471" i="5"/>
  <c r="P140" i="5"/>
  <c r="P467" i="5"/>
  <c r="O274" i="5"/>
  <c r="Q600" i="5"/>
  <c r="P732" i="5"/>
  <c r="O763" i="5"/>
  <c r="O599" i="5"/>
  <c r="N1076" i="5"/>
  <c r="Q1410" i="5"/>
  <c r="N226" i="5"/>
  <c r="N1352" i="5"/>
  <c r="Q1199" i="5"/>
  <c r="Q331" i="5"/>
  <c r="Q851" i="5"/>
  <c r="P866" i="5"/>
  <c r="O1343" i="5"/>
  <c r="N735" i="5"/>
  <c r="P691" i="5"/>
  <c r="N1085" i="5"/>
  <c r="Q1543" i="5"/>
  <c r="N446" i="5"/>
  <c r="O518" i="5"/>
  <c r="Q997" i="5"/>
  <c r="P1474" i="5"/>
  <c r="N1170" i="5"/>
  <c r="N369" i="5"/>
  <c r="N650" i="5"/>
  <c r="Q665" i="5"/>
  <c r="P1142" i="5"/>
  <c r="O1041" i="5"/>
  <c r="O428" i="5"/>
  <c r="O709" i="5"/>
  <c r="N724" i="5"/>
  <c r="L724" i="5" s="1"/>
  <c r="Q1201" i="5"/>
  <c r="P1040" i="5"/>
  <c r="O1445" i="5"/>
  <c r="N347" i="5"/>
  <c r="P649" i="5"/>
  <c r="N605" i="5"/>
  <c r="N966" i="5"/>
  <c r="O1601" i="5"/>
  <c r="P1842" i="5"/>
  <c r="Q1826" i="5"/>
  <c r="N1846" i="5"/>
  <c r="P1841" i="5"/>
  <c r="P1568" i="5"/>
  <c r="Q1993" i="5"/>
  <c r="N1977" i="5"/>
  <c r="O1997" i="5"/>
  <c r="Q1992" i="5"/>
  <c r="O1453" i="5"/>
  <c r="P1694" i="5"/>
  <c r="Q1678" i="5"/>
  <c r="N1698" i="5"/>
  <c r="P1693" i="5"/>
  <c r="N2637" i="5"/>
  <c r="Q1845" i="5"/>
  <c r="N1829" i="5"/>
  <c r="O1849" i="5"/>
  <c r="Q1844" i="5"/>
  <c r="O2538" i="5"/>
  <c r="N1984" i="5"/>
  <c r="O1968" i="5"/>
  <c r="N814" i="5"/>
  <c r="P1306" i="5"/>
  <c r="N1402" i="5"/>
  <c r="N346" i="5"/>
  <c r="N882" i="5"/>
  <c r="Q897" i="5"/>
  <c r="P1374" i="5"/>
  <c r="O1273" i="5"/>
  <c r="O405" i="5"/>
  <c r="O941" i="5"/>
  <c r="N956" i="5"/>
  <c r="Q1433" i="5"/>
  <c r="O1236" i="5"/>
  <c r="Q209" i="5"/>
  <c r="Q325" i="5"/>
  <c r="P881" i="5"/>
  <c r="N837" i="5"/>
  <c r="P1235" i="5"/>
  <c r="O1186" i="5"/>
  <c r="P2074" i="5"/>
  <c r="Q2058" i="5"/>
  <c r="N2078" i="5"/>
  <c r="P2285" i="5"/>
  <c r="Q2437" i="5"/>
  <c r="O2441" i="5"/>
  <c r="Q1504" i="5"/>
  <c r="N334" i="5"/>
  <c r="Q909" i="5"/>
  <c r="P144" i="5"/>
  <c r="N484" i="5"/>
  <c r="Q708" i="5"/>
  <c r="O516" i="5"/>
  <c r="Q1267" i="5"/>
  <c r="Q1198" i="5"/>
  <c r="O287" i="5"/>
  <c r="P783" i="5"/>
  <c r="P630" i="5"/>
  <c r="N1525" i="5"/>
  <c r="L1525" i="5" s="1"/>
  <c r="O216" i="5"/>
  <c r="P552" i="5"/>
  <c r="Q780" i="5"/>
  <c r="O588" i="5"/>
  <c r="Q1339" i="5"/>
  <c r="Q1270" i="5"/>
  <c r="O359" i="5"/>
  <c r="P855" i="5"/>
  <c r="P702" i="5"/>
  <c r="N1006" i="5"/>
  <c r="P474" i="5"/>
  <c r="Q986" i="5"/>
  <c r="N131" i="5"/>
  <c r="O698" i="5"/>
  <c r="O1076" i="5"/>
  <c r="N455" i="5"/>
  <c r="N713" i="5"/>
  <c r="O1516" i="5"/>
  <c r="O601" i="5"/>
  <c r="Q1093" i="5"/>
  <c r="Q1188" i="5"/>
  <c r="Q2338" i="5"/>
  <c r="P2353" i="5"/>
  <c r="Q2505" i="5"/>
  <c r="O2509" i="5"/>
  <c r="O1318" i="5"/>
  <c r="Q2190" i="5"/>
  <c r="P2205" i="5"/>
  <c r="Q2357" i="5"/>
  <c r="O2361" i="5"/>
  <c r="Q1424" i="5"/>
  <c r="O2480" i="5"/>
  <c r="N1473" i="5"/>
  <c r="P374" i="5"/>
  <c r="Q886" i="5"/>
  <c r="N168" i="5"/>
  <c r="P989" i="5"/>
  <c r="P1343" i="5"/>
  <c r="O297" i="5"/>
  <c r="N848" i="5"/>
  <c r="P1304" i="5"/>
  <c r="P2586" i="5"/>
  <c r="N2590" i="5"/>
  <c r="P2585" i="5"/>
  <c r="Q1713" i="5"/>
  <c r="N1697" i="5"/>
  <c r="O1717" i="5"/>
  <c r="Q1712" i="5"/>
  <c r="P1156" i="5"/>
  <c r="Q1356" i="5"/>
  <c r="P2438" i="5"/>
  <c r="Q2422" i="5"/>
  <c r="N2442" i="5"/>
  <c r="P2437" i="5"/>
  <c r="P1517" i="5"/>
  <c r="Q2589" i="5"/>
  <c r="N2573" i="5"/>
  <c r="Q1620" i="5"/>
  <c r="N1768" i="5"/>
  <c r="P1660" i="5"/>
  <c r="N1655" i="5"/>
  <c r="Q2614" i="5"/>
  <c r="O1807" i="5"/>
  <c r="P1791" i="5"/>
  <c r="Q1811" i="5"/>
  <c r="O1806" i="5"/>
  <c r="Q1264" i="5"/>
  <c r="N2436" i="5"/>
  <c r="O2420" i="5"/>
  <c r="P2440" i="5"/>
  <c r="N2435" i="5"/>
  <c r="N1515" i="5"/>
  <c r="O2587" i="5"/>
  <c r="P2571" i="5"/>
  <c r="Q2591" i="5"/>
  <c r="N2633" i="5"/>
  <c r="Q2348" i="5"/>
  <c r="N2488" i="5"/>
  <c r="P2020" i="5"/>
  <c r="N2015" i="5"/>
  <c r="N1095" i="5"/>
  <c r="O2167" i="5"/>
  <c r="P2151" i="5"/>
  <c r="Q2171" i="5"/>
  <c r="O2166" i="5"/>
  <c r="N1772" i="5"/>
  <c r="O1756" i="5"/>
  <c r="P1776" i="5"/>
  <c r="N1771" i="5"/>
  <c r="N1626" i="5"/>
  <c r="P2067" i="5"/>
  <c r="O2512" i="5"/>
  <c r="Q861" i="5"/>
  <c r="N1489" i="5"/>
  <c r="P203" i="5"/>
  <c r="P390" i="5"/>
  <c r="O946" i="5"/>
  <c r="Q902" i="5"/>
  <c r="O1360" i="5"/>
  <c r="N184" i="5"/>
  <c r="Q449" i="5"/>
  <c r="P1005" i="5"/>
  <c r="N961" i="5"/>
  <c r="P1359" i="5"/>
  <c r="O1181" i="5"/>
  <c r="O313" i="5"/>
  <c r="O849" i="5"/>
  <c r="N864" i="5"/>
  <c r="Q1341" i="5"/>
  <c r="P1320" i="5"/>
  <c r="O1530" i="5"/>
  <c r="P2602" i="5"/>
  <c r="Q2586" i="5"/>
  <c r="N2606" i="5"/>
  <c r="L2606" i="5" s="1"/>
  <c r="P2601" i="5"/>
  <c r="Q1729" i="5"/>
  <c r="N1713" i="5"/>
  <c r="O1733" i="5"/>
  <c r="Q1728" i="5"/>
  <c r="P1172" i="5"/>
  <c r="O1382" i="5"/>
  <c r="P2454" i="5"/>
  <c r="Q2438" i="5"/>
  <c r="N2458" i="5"/>
  <c r="P2453" i="5"/>
  <c r="P1533" i="5"/>
  <c r="Q2605" i="5"/>
  <c r="N2589" i="5"/>
  <c r="Q1660" i="5"/>
  <c r="N1800" i="5"/>
  <c r="P1676" i="5"/>
  <c r="N1671" i="5"/>
  <c r="P2647" i="5"/>
  <c r="O1823" i="5"/>
  <c r="P1807" i="5"/>
  <c r="Q1827" i="5"/>
  <c r="O1822" i="5"/>
  <c r="Q1328" i="5"/>
  <c r="N2452" i="5"/>
  <c r="L2452" i="5" s="1"/>
  <c r="O2436" i="5"/>
  <c r="P2456" i="5"/>
  <c r="N2451" i="5"/>
  <c r="N1531" i="5"/>
  <c r="O2603" i="5"/>
  <c r="P2587" i="5"/>
  <c r="Q2607" i="5"/>
  <c r="Q2631" i="5"/>
  <c r="Q2380" i="5"/>
  <c r="N1775" i="5"/>
  <c r="Q1931" i="5"/>
  <c r="O2540" i="5"/>
  <c r="P1667" i="5"/>
  <c r="Q895" i="5"/>
  <c r="O1387" i="5"/>
  <c r="N1222" i="5"/>
  <c r="N421" i="5"/>
  <c r="N678" i="5"/>
  <c r="Q693" i="5"/>
  <c r="P1170" i="5"/>
  <c r="N1449" i="5"/>
  <c r="P163" i="5"/>
  <c r="P350" i="5"/>
  <c r="O906" i="5"/>
  <c r="Q862" i="5"/>
  <c r="O1320" i="5"/>
  <c r="O222" i="5"/>
  <c r="Q409" i="5"/>
  <c r="P965" i="5"/>
  <c r="N921" i="5"/>
  <c r="P1319" i="5"/>
  <c r="O1141" i="5"/>
  <c r="O273" i="5"/>
  <c r="O809" i="5"/>
  <c r="N824" i="5"/>
  <c r="Q1301" i="5"/>
  <c r="P1280" i="5"/>
  <c r="O1490" i="5"/>
  <c r="P2562" i="5"/>
  <c r="Q2546" i="5"/>
  <c r="N2566" i="5"/>
  <c r="P2561" i="5"/>
  <c r="Q1689" i="5"/>
  <c r="N1673" i="5"/>
  <c r="O1693" i="5"/>
  <c r="Q1688" i="5"/>
  <c r="P1132" i="5"/>
  <c r="Q1308" i="5"/>
  <c r="P2414" i="5"/>
  <c r="Q2398" i="5"/>
  <c r="N2418" i="5"/>
  <c r="P2413" i="5"/>
  <c r="P1493" i="5"/>
  <c r="Q2565" i="5"/>
  <c r="N2549" i="5"/>
  <c r="O2569" i="5"/>
  <c r="Q2564" i="5"/>
  <c r="N1680" i="5"/>
  <c r="O1664" i="5"/>
  <c r="Q256" i="5"/>
  <c r="O558" i="5"/>
  <c r="Q514" i="5"/>
  <c r="P1514" i="5"/>
  <c r="P188" i="5"/>
  <c r="P303" i="5"/>
  <c r="P608" i="5"/>
  <c r="N280" i="5"/>
  <c r="Q836" i="5"/>
  <c r="O808" i="5"/>
  <c r="O644" i="5"/>
  <c r="N1556" i="5"/>
  <c r="Q1395" i="5"/>
  <c r="P297" i="5"/>
  <c r="Q1326" i="5"/>
  <c r="P150" i="5"/>
  <c r="O415" i="5"/>
  <c r="N955" i="5"/>
  <c r="P911" i="5"/>
  <c r="Q743" i="5"/>
  <c r="P758" i="5"/>
  <c r="O1235" i="5"/>
  <c r="N1070" i="5"/>
  <c r="N269" i="5"/>
  <c r="L269" i="5" s="1"/>
  <c r="N189" i="5"/>
  <c r="P375" i="5"/>
  <c r="P680" i="5"/>
  <c r="N352" i="5"/>
  <c r="Q908" i="5"/>
  <c r="O880" i="5"/>
  <c r="O716" i="5"/>
  <c r="P1026" i="5"/>
  <c r="N145" i="5"/>
  <c r="P369" i="5"/>
  <c r="Q1398" i="5"/>
  <c r="Q229" i="5"/>
  <c r="O471" i="5"/>
  <c r="N1027" i="5"/>
  <c r="P983" i="5"/>
  <c r="Q815" i="5"/>
  <c r="P830" i="5"/>
  <c r="O1307" i="5"/>
  <c r="N1142" i="5"/>
  <c r="N341" i="5"/>
  <c r="N598" i="5"/>
  <c r="L598" i="5" s="1"/>
  <c r="Q613" i="5"/>
  <c r="P1090" i="5"/>
  <c r="N1369" i="5"/>
  <c r="N154" i="5"/>
  <c r="P270" i="5"/>
  <c r="O826" i="5"/>
  <c r="Q782" i="5"/>
  <c r="O1240" i="5"/>
  <c r="Q213" i="5"/>
  <c r="Q329" i="5"/>
  <c r="P885" i="5"/>
  <c r="N841" i="5"/>
  <c r="P1239" i="5"/>
  <c r="O1061" i="5"/>
  <c r="O448" i="5"/>
  <c r="O729" i="5"/>
  <c r="N744" i="5"/>
  <c r="Q1221" i="5"/>
  <c r="P1200" i="5"/>
  <c r="O1410" i="5"/>
  <c r="P2482" i="5"/>
  <c r="Q2466" i="5"/>
  <c r="N2486" i="5"/>
  <c r="P2481" i="5"/>
  <c r="O1594" i="5"/>
  <c r="Q2633" i="5"/>
  <c r="N1601" i="5"/>
  <c r="O1592" i="5"/>
  <c r="P1563" i="5"/>
  <c r="Q1148" i="5"/>
  <c r="P2334" i="5"/>
  <c r="Q2318" i="5"/>
  <c r="N2338" i="5"/>
  <c r="P2333" i="5"/>
  <c r="P1413" i="5"/>
  <c r="Q2485" i="5"/>
  <c r="N2469" i="5"/>
  <c r="O2489" i="5"/>
  <c r="Q2484" i="5"/>
  <c r="N1575" i="5"/>
  <c r="N2624" i="5"/>
  <c r="Q304" i="5"/>
  <c r="Q562" i="5"/>
  <c r="N1014" i="5"/>
  <c r="P230" i="5"/>
  <c r="N498" i="5"/>
  <c r="Q513" i="5"/>
  <c r="Q1014" i="5"/>
  <c r="O1472" i="5"/>
  <c r="O276" i="5"/>
  <c r="O557" i="5"/>
  <c r="N572" i="5"/>
  <c r="Q1049" i="5"/>
  <c r="P1471" i="5"/>
  <c r="O1293" i="5"/>
  <c r="O425" i="5"/>
  <c r="P497" i="5"/>
  <c r="N976" i="5"/>
  <c r="Q1453" i="5"/>
  <c r="P1448" i="5"/>
  <c r="P1690" i="5"/>
  <c r="Q1674" i="5"/>
  <c r="N1694" i="5"/>
  <c r="P1689" i="5"/>
  <c r="P2631" i="5"/>
  <c r="Q1841" i="5"/>
  <c r="N1825" i="5"/>
  <c r="O1845" i="5"/>
  <c r="Q1840" i="5"/>
  <c r="P1284" i="5"/>
  <c r="O1494" i="5"/>
  <c r="P2566" i="5"/>
  <c r="Q2550" i="5"/>
  <c r="N2570" i="5"/>
  <c r="P2565" i="5"/>
  <c r="Q1693" i="5"/>
  <c r="N1677" i="5"/>
  <c r="O1697" i="5"/>
  <c r="Q1884" i="5"/>
  <c r="N2024" i="5"/>
  <c r="P1788" i="5"/>
  <c r="N1783" i="5"/>
  <c r="N1510" i="5"/>
  <c r="O1935" i="5"/>
  <c r="P1919" i="5"/>
  <c r="Q1939" i="5"/>
  <c r="O1934" i="5"/>
  <c r="Q1492" i="5"/>
  <c r="N2564" i="5"/>
  <c r="O2548" i="5"/>
  <c r="P2568" i="5"/>
  <c r="N2563" i="5"/>
  <c r="O1691" i="5"/>
  <c r="P1675" i="5"/>
  <c r="Q1695" i="5"/>
  <c r="O1690" i="5"/>
  <c r="O1666" i="5"/>
  <c r="Q2604" i="5"/>
  <c r="O1704" i="5"/>
  <c r="P2148" i="5"/>
  <c r="N2143" i="5"/>
  <c r="N1223" i="5"/>
  <c r="O2295" i="5"/>
  <c r="P2279" i="5"/>
  <c r="Q2299" i="5"/>
  <c r="O2298" i="5"/>
  <c r="N1900" i="5"/>
  <c r="O1884" i="5"/>
  <c r="P1904" i="5"/>
  <c r="N1899" i="5"/>
  <c r="N1235" i="5"/>
  <c r="P2323" i="5"/>
  <c r="Q336" i="5"/>
  <c r="Q594" i="5"/>
  <c r="N1034" i="5"/>
  <c r="O217" i="5"/>
  <c r="N514" i="5"/>
  <c r="Q529" i="5"/>
  <c r="Q971" i="5"/>
  <c r="O1488" i="5"/>
  <c r="O292" i="5"/>
  <c r="O573" i="5"/>
  <c r="N588" i="5"/>
  <c r="Q1065" i="5"/>
  <c r="P1487" i="5"/>
  <c r="O1309" i="5"/>
  <c r="O441" i="5"/>
  <c r="P513" i="5"/>
  <c r="N992" i="5"/>
  <c r="Q1469" i="5"/>
  <c r="O1465" i="5"/>
  <c r="P1706" i="5"/>
  <c r="Q1690" i="5"/>
  <c r="N1710" i="5"/>
  <c r="P1705" i="5"/>
  <c r="Q2643" i="5"/>
  <c r="Q1857" i="5"/>
  <c r="N1841" i="5"/>
  <c r="O1861" i="5"/>
  <c r="Q1856" i="5"/>
  <c r="P1300" i="5"/>
  <c r="O1510" i="5"/>
  <c r="P2582" i="5"/>
  <c r="Q2566" i="5"/>
  <c r="N2586" i="5"/>
  <c r="P2581" i="5"/>
  <c r="Q1709" i="5"/>
  <c r="N1693" i="5"/>
  <c r="O1713" i="5"/>
  <c r="Q1916" i="5"/>
  <c r="N2056" i="5"/>
  <c r="P1804" i="5"/>
  <c r="N1799" i="5"/>
  <c r="N1526" i="5"/>
  <c r="O1951" i="5"/>
  <c r="P1935" i="5"/>
  <c r="Q1955" i="5"/>
  <c r="O1950" i="5"/>
  <c r="Q1508" i="5"/>
  <c r="O2052" i="5"/>
  <c r="N2067" i="5"/>
  <c r="O2219" i="5"/>
  <c r="Q2223" i="5"/>
  <c r="O1600" i="5"/>
  <c r="N2031" i="5"/>
  <c r="Q2187" i="5"/>
  <c r="P1792" i="5"/>
  <c r="P1923" i="5"/>
  <c r="P2292" i="5"/>
  <c r="O2028" i="5"/>
  <c r="P2291" i="5"/>
  <c r="O224" i="5"/>
  <c r="P560" i="5"/>
  <c r="Q788" i="5"/>
  <c r="O596" i="5"/>
  <c r="Q1347" i="5"/>
  <c r="Q1278" i="5"/>
  <c r="O367" i="5"/>
  <c r="P863" i="5"/>
  <c r="P710" i="5"/>
  <c r="N1349" i="5"/>
  <c r="Q218" i="5"/>
  <c r="N224" i="5"/>
  <c r="O318" i="5"/>
  <c r="N380" i="5"/>
  <c r="Q936" i="5"/>
  <c r="Q604" i="5"/>
  <c r="O576" i="5"/>
  <c r="O935" i="5"/>
  <c r="N1280" i="5"/>
  <c r="Q1163" i="5"/>
  <c r="Q295" i="5"/>
  <c r="Q1094" i="5"/>
  <c r="N151" i="5"/>
  <c r="P437" i="5"/>
  <c r="N723" i="5"/>
  <c r="P679" i="5"/>
  <c r="Q511" i="5"/>
  <c r="P526" i="5"/>
  <c r="N962" i="5"/>
  <c r="P643" i="5"/>
  <c r="N1421" i="5"/>
  <c r="N206" i="5"/>
  <c r="P298" i="5"/>
  <c r="O854" i="5"/>
  <c r="Q810" i="5"/>
  <c r="N1065" i="5"/>
  <c r="Q1523" i="5"/>
  <c r="N450" i="5"/>
  <c r="O522" i="5"/>
  <c r="Q1001" i="5"/>
  <c r="P1478" i="5"/>
  <c r="O1377" i="5"/>
  <c r="N279" i="5"/>
  <c r="P581" i="5"/>
  <c r="N537" i="5"/>
  <c r="Q1537" i="5"/>
  <c r="O1340" i="5"/>
  <c r="N164" i="5"/>
  <c r="Q429" i="5"/>
  <c r="P985" i="5"/>
  <c r="N941" i="5"/>
  <c r="P1339" i="5"/>
  <c r="O1290" i="5"/>
  <c r="P2178" i="5"/>
  <c r="Q2162" i="5"/>
  <c r="N2182" i="5"/>
  <c r="P2177" i="5"/>
  <c r="P1257" i="5"/>
  <c r="Q2329" i="5"/>
  <c r="N2313" i="5"/>
  <c r="O2333" i="5"/>
  <c r="Q2328" i="5"/>
  <c r="O1142" i="5"/>
  <c r="P2030" i="5"/>
  <c r="Q2014" i="5"/>
  <c r="N2034" i="5"/>
  <c r="P2029" i="5"/>
  <c r="P1109" i="5"/>
  <c r="Q2181" i="5"/>
  <c r="N2165" i="5"/>
  <c r="O2185" i="5"/>
  <c r="Q2180" i="5"/>
  <c r="O2350" i="5"/>
  <c r="N2320" i="5"/>
  <c r="L2320" i="5" s="1"/>
  <c r="O2304" i="5"/>
  <c r="N638" i="5"/>
  <c r="Q653" i="5"/>
  <c r="P1130" i="5"/>
  <c r="N169" i="5"/>
  <c r="P396" i="5"/>
  <c r="O458" i="5"/>
  <c r="Q784" i="5"/>
  <c r="P916" i="5"/>
  <c r="O947" i="5"/>
  <c r="O783" i="5"/>
  <c r="N1260" i="5"/>
  <c r="Q995" i="5"/>
  <c r="Q398" i="5"/>
  <c r="N1544" i="5"/>
  <c r="Q1383" i="5"/>
  <c r="P285" i="5"/>
  <c r="N571" i="5"/>
  <c r="P527" i="5"/>
  <c r="O1527" i="5"/>
  <c r="N919" i="5"/>
  <c r="P875" i="5"/>
  <c r="N1269" i="5"/>
  <c r="N138" i="5"/>
  <c r="L138" i="5" s="1"/>
  <c r="Q163" i="5"/>
  <c r="O238" i="5"/>
  <c r="N300" i="5"/>
  <c r="Q856" i="5"/>
  <c r="Q524" i="5"/>
  <c r="O496" i="5"/>
  <c r="O855" i="5"/>
  <c r="N1332" i="5"/>
  <c r="Q1083" i="5"/>
  <c r="Q470" i="5"/>
  <c r="Q1005" i="5"/>
  <c r="N133" i="5"/>
  <c r="P357" i="5"/>
  <c r="N643" i="5"/>
  <c r="P599" i="5"/>
  <c r="O1599" i="5"/>
  <c r="N991" i="5"/>
  <c r="P947" i="5"/>
  <c r="N1341" i="5"/>
  <c r="Q210" i="5"/>
  <c r="Q472" i="5"/>
  <c r="O774" i="5"/>
  <c r="Q730" i="5"/>
  <c r="O1128" i="5"/>
  <c r="P1436" i="5"/>
  <c r="N370" i="5"/>
  <c r="N906" i="5"/>
  <c r="Q921" i="5"/>
  <c r="P1398" i="5"/>
  <c r="O1297" i="5"/>
  <c r="O429" i="5"/>
  <c r="P501" i="5"/>
  <c r="N980" i="5"/>
  <c r="Q1457" i="5"/>
  <c r="O1260" i="5"/>
  <c r="O162" i="5"/>
  <c r="Q349" i="5"/>
  <c r="P905" i="5"/>
  <c r="N861" i="5"/>
  <c r="P1259" i="5"/>
  <c r="O1210" i="5"/>
  <c r="P2098" i="5"/>
  <c r="Q2082" i="5"/>
  <c r="N2102" i="5"/>
  <c r="P2097" i="5"/>
  <c r="P1177" i="5"/>
  <c r="Q2249" i="5"/>
  <c r="N2233" i="5"/>
  <c r="O2253" i="5"/>
  <c r="Q2248" i="5"/>
  <c r="O1062" i="5"/>
  <c r="P1950" i="5"/>
  <c r="Q1934" i="5"/>
  <c r="N1954" i="5"/>
  <c r="P1949" i="5"/>
  <c r="P1029" i="5"/>
  <c r="Q2101" i="5"/>
  <c r="N2085" i="5"/>
  <c r="O2105" i="5"/>
  <c r="Q2100" i="5"/>
  <c r="Q2616" i="5"/>
  <c r="N2240" i="5"/>
  <c r="O2224" i="5"/>
  <c r="O862" i="5"/>
  <c r="N1073" i="5"/>
  <c r="Q148" i="5"/>
  <c r="Q372" i="5"/>
  <c r="O674" i="5"/>
  <c r="Q630" i="5"/>
  <c r="O1028" i="5"/>
  <c r="Q145" i="5"/>
  <c r="N431" i="5"/>
  <c r="P733" i="5"/>
  <c r="N689" i="5"/>
  <c r="P1087" i="5"/>
  <c r="O1492" i="5"/>
  <c r="O296" i="5"/>
  <c r="O577" i="5"/>
  <c r="N592" i="5"/>
  <c r="Q1069" i="5"/>
  <c r="P1555" i="5"/>
  <c r="Q1140" i="5"/>
  <c r="P2330" i="5"/>
  <c r="Q2314" i="5"/>
  <c r="N2334" i="5"/>
  <c r="P2329" i="5"/>
  <c r="P1409" i="5"/>
  <c r="Q2481" i="5"/>
  <c r="N2465" i="5"/>
  <c r="O2485" i="5"/>
  <c r="Q2480" i="5"/>
  <c r="O1294" i="5"/>
  <c r="P2182" i="5"/>
  <c r="Q2166" i="5"/>
  <c r="N2186" i="5"/>
  <c r="P2181" i="5"/>
  <c r="P1261" i="5"/>
  <c r="Q2333" i="5"/>
  <c r="N2317" i="5"/>
  <c r="O2337" i="5"/>
  <c r="P2648" i="5"/>
  <c r="O2264" i="5"/>
  <c r="P2428" i="5"/>
  <c r="N2423" i="5"/>
  <c r="N1503" i="5"/>
  <c r="O2575" i="5"/>
  <c r="P2559" i="5"/>
  <c r="Q2579" i="5"/>
  <c r="Q2641" i="5"/>
  <c r="N2180" i="5"/>
  <c r="O2164" i="5"/>
  <c r="P2184" i="5"/>
  <c r="N2179" i="5"/>
  <c r="N1259" i="5"/>
  <c r="O2331" i="5"/>
  <c r="P2315" i="5"/>
  <c r="Q2335" i="5"/>
  <c r="O2370" i="5"/>
  <c r="Q1836" i="5"/>
  <c r="N1976" i="5"/>
  <c r="P1764" i="5"/>
  <c r="N1759" i="5"/>
  <c r="N1486" i="5"/>
  <c r="O1911" i="5"/>
  <c r="P1895" i="5"/>
  <c r="Q1915" i="5"/>
  <c r="O1910" i="5"/>
  <c r="Q1468" i="5"/>
  <c r="N2540" i="5"/>
  <c r="O2524" i="5"/>
  <c r="P2544" i="5"/>
  <c r="N2539" i="5"/>
  <c r="O2595" i="5"/>
  <c r="O1682" i="5"/>
  <c r="O894" i="5"/>
  <c r="N1105" i="5"/>
  <c r="N144" i="5"/>
  <c r="Q388" i="5"/>
  <c r="O690" i="5"/>
  <c r="Q646" i="5"/>
  <c r="O1060" i="5"/>
  <c r="P161" i="5"/>
  <c r="N447" i="5"/>
  <c r="P749" i="5"/>
  <c r="N705" i="5"/>
  <c r="P1103" i="5"/>
  <c r="O1508" i="5"/>
  <c r="O312" i="5"/>
  <c r="O593" i="5"/>
  <c r="N608" i="5"/>
  <c r="Q1085" i="5"/>
  <c r="N970" i="5"/>
  <c r="Q1172" i="5"/>
  <c r="P2346" i="5"/>
  <c r="Q2330" i="5"/>
  <c r="N2350" i="5"/>
  <c r="P2345" i="5"/>
  <c r="P1425" i="5"/>
  <c r="Q2497" i="5"/>
  <c r="N2481" i="5"/>
  <c r="O2501" i="5"/>
  <c r="Q2496" i="5"/>
  <c r="O1310" i="5"/>
  <c r="P2198" i="5"/>
  <c r="Q2182" i="5"/>
  <c r="N2202" i="5"/>
  <c r="P2197" i="5"/>
  <c r="P1277" i="5"/>
  <c r="Q2349" i="5"/>
  <c r="N2333" i="5"/>
  <c r="O2353" i="5"/>
  <c r="O2318" i="5"/>
  <c r="O2296" i="5"/>
  <c r="P2444" i="5"/>
  <c r="N2439" i="5"/>
  <c r="N1519" i="5"/>
  <c r="O2591" i="5"/>
  <c r="P2575" i="5"/>
  <c r="Q2595" i="5"/>
  <c r="P2642" i="5"/>
  <c r="N2196" i="5"/>
  <c r="O2180" i="5"/>
  <c r="P2200" i="5"/>
  <c r="N2195" i="5"/>
  <c r="N1275" i="5"/>
  <c r="O2347" i="5"/>
  <c r="P2331" i="5"/>
  <c r="Q2351" i="5"/>
  <c r="O2402" i="5"/>
  <c r="Q1868" i="5"/>
  <c r="P1780" i="5"/>
  <c r="P1911" i="5"/>
  <c r="N2556" i="5"/>
  <c r="O1683" i="5"/>
  <c r="O2115" i="5"/>
  <c r="P899" i="5"/>
  <c r="N1549" i="5"/>
  <c r="O185" i="5"/>
  <c r="P426" i="5"/>
  <c r="O982" i="5"/>
  <c r="Q938" i="5"/>
  <c r="N1193" i="5"/>
  <c r="P948" i="5"/>
  <c r="Q348" i="5"/>
  <c r="O650" i="5"/>
  <c r="Q606" i="5"/>
  <c r="O969" i="5"/>
  <c r="Q142" i="5"/>
  <c r="N407" i="5"/>
  <c r="P709" i="5"/>
  <c r="N665" i="5"/>
  <c r="P1063" i="5"/>
  <c r="O1468" i="5"/>
  <c r="O272" i="5"/>
  <c r="O553" i="5"/>
  <c r="N568" i="5"/>
  <c r="Q1045" i="5"/>
  <c r="P1507" i="5"/>
  <c r="Q1092" i="5"/>
  <c r="P2306" i="5"/>
  <c r="Q2290" i="5"/>
  <c r="N2310" i="5"/>
  <c r="P2305" i="5"/>
  <c r="P1385" i="5"/>
  <c r="Q2457" i="5"/>
  <c r="N2441" i="5"/>
  <c r="O2461" i="5"/>
  <c r="Q2456" i="5"/>
  <c r="O1270" i="5"/>
  <c r="P2158" i="5"/>
  <c r="Q2142" i="5"/>
  <c r="N2162" i="5"/>
  <c r="P2157" i="5"/>
  <c r="P1237" i="5"/>
  <c r="Q2309" i="5"/>
  <c r="N2293" i="5"/>
  <c r="O2313" i="5"/>
  <c r="Q2308" i="5"/>
  <c r="Q1312" i="5"/>
  <c r="N2448" i="5"/>
  <c r="O2432" i="5"/>
  <c r="N766" i="5"/>
  <c r="Q781" i="5"/>
  <c r="P1258" i="5"/>
  <c r="O221" i="5"/>
  <c r="O294" i="5"/>
  <c r="N356" i="5"/>
  <c r="Q912" i="5"/>
  <c r="Q580" i="5"/>
  <c r="O552" i="5"/>
  <c r="O911" i="5"/>
  <c r="N1232" i="5"/>
  <c r="Q1139" i="5"/>
  <c r="Q271" i="5"/>
  <c r="Q1070" i="5"/>
  <c r="O148" i="5"/>
  <c r="P413" i="5"/>
  <c r="N699" i="5"/>
  <c r="P655" i="5"/>
  <c r="P484" i="5"/>
  <c r="P502" i="5"/>
  <c r="P1003" i="5"/>
  <c r="N1397" i="5"/>
  <c r="N182" i="5"/>
  <c r="P130" i="5"/>
  <c r="O366" i="5"/>
  <c r="N428" i="5"/>
  <c r="Q984" i="5"/>
  <c r="Q652" i="5"/>
  <c r="O624" i="5"/>
  <c r="O983" i="5"/>
  <c r="N1372" i="5"/>
  <c r="Q1211" i="5"/>
  <c r="Q343" i="5"/>
  <c r="Q1142" i="5"/>
  <c r="N199" i="5"/>
  <c r="P485" i="5"/>
  <c r="N771" i="5"/>
  <c r="P727" i="5"/>
  <c r="Q559" i="5"/>
  <c r="P574" i="5"/>
  <c r="O1051" i="5"/>
  <c r="N1469" i="5"/>
  <c r="P183" i="5"/>
  <c r="P346" i="5"/>
  <c r="O902" i="5"/>
  <c r="Q858" i="5"/>
  <c r="N1113" i="5"/>
  <c r="Q1571" i="5"/>
  <c r="Q268" i="5"/>
  <c r="O570" i="5"/>
  <c r="Q526" i="5"/>
  <c r="P1526" i="5"/>
  <c r="O1425" i="5"/>
  <c r="N327" i="5"/>
  <c r="P629" i="5"/>
  <c r="N585" i="5"/>
  <c r="Q1585" i="5"/>
  <c r="O1388" i="5"/>
  <c r="N200" i="5"/>
  <c r="Q477" i="5"/>
  <c r="Q487" i="5"/>
  <c r="N989" i="5"/>
  <c r="P1387" i="5"/>
  <c r="O1338" i="5"/>
  <c r="P2226" i="5"/>
  <c r="Q2210" i="5"/>
  <c r="N2230" i="5"/>
  <c r="P2225" i="5"/>
  <c r="P1305" i="5"/>
  <c r="Q2377" i="5"/>
  <c r="N2361" i="5"/>
  <c r="O2381" i="5"/>
  <c r="Q2376" i="5"/>
  <c r="O1190" i="5"/>
  <c r="P2078" i="5"/>
  <c r="Q2062" i="5"/>
  <c r="N2082" i="5"/>
  <c r="P2077" i="5"/>
  <c r="P1157" i="5"/>
  <c r="Q2229" i="5"/>
  <c r="N2213" i="5"/>
  <c r="O2233" i="5"/>
  <c r="Q2228" i="5"/>
  <c r="O2546" i="5"/>
  <c r="N2368" i="5"/>
  <c r="O2352" i="5"/>
  <c r="Q573" i="5"/>
  <c r="N1329" i="5"/>
  <c r="Q214" i="5"/>
  <c r="P246" i="5"/>
  <c r="O802" i="5"/>
  <c r="Q758" i="5"/>
  <c r="O1216" i="5"/>
  <c r="Q189" i="5"/>
  <c r="Q305" i="5"/>
  <c r="P861" i="5"/>
  <c r="N817" i="5"/>
  <c r="P1215" i="5"/>
  <c r="O1037" i="5"/>
  <c r="O424" i="5"/>
  <c r="O705" i="5"/>
  <c r="N720" i="5"/>
  <c r="Q1197" i="5"/>
  <c r="P1176" i="5"/>
  <c r="O1386" i="5"/>
  <c r="P2458" i="5"/>
  <c r="Q2442" i="5"/>
  <c r="N2462" i="5"/>
  <c r="P2457" i="5"/>
  <c r="P1537" i="5"/>
  <c r="Q2609" i="5"/>
  <c r="N2593" i="5"/>
  <c r="O2613" i="5"/>
  <c r="P1515" i="5"/>
  <c r="Q1100" i="5"/>
  <c r="P2310" i="5"/>
  <c r="Q2294" i="5"/>
  <c r="N2314" i="5"/>
  <c r="P2309" i="5"/>
  <c r="P1389" i="5"/>
  <c r="Q2461" i="5"/>
  <c r="N2445" i="5"/>
  <c r="O2465" i="5"/>
  <c r="Q1464" i="5"/>
  <c r="O2520" i="5"/>
  <c r="P2556" i="5"/>
  <c r="N2551" i="5"/>
  <c r="O1679" i="5"/>
  <c r="P1663" i="5"/>
  <c r="Q1683" i="5"/>
  <c r="O1678" i="5"/>
  <c r="O2302" i="5"/>
  <c r="N2308" i="5"/>
  <c r="O2292" i="5"/>
  <c r="P2312" i="5"/>
  <c r="N2307" i="5"/>
  <c r="N1387" i="5"/>
  <c r="O2459" i="5"/>
  <c r="P2443" i="5"/>
  <c r="Q2463" i="5"/>
  <c r="O2586" i="5"/>
  <c r="Q2092" i="5"/>
  <c r="N2232" i="5"/>
  <c r="P1892" i="5"/>
  <c r="N1887" i="5"/>
  <c r="N1614" i="5"/>
  <c r="O2039" i="5"/>
  <c r="P2023" i="5"/>
  <c r="Q2043" i="5"/>
  <c r="O2038" i="5"/>
  <c r="O1644" i="5"/>
  <c r="N1621" i="5"/>
  <c r="N1648" i="5"/>
  <c r="N1643" i="5"/>
  <c r="Q2646" i="5"/>
  <c r="P1811" i="5"/>
  <c r="O2194" i="5"/>
  <c r="Q605" i="5"/>
  <c r="N1361" i="5"/>
  <c r="Q230" i="5"/>
  <c r="P262" i="5"/>
  <c r="O818" i="5"/>
  <c r="Q774" i="5"/>
  <c r="O1232" i="5"/>
  <c r="Q205" i="5"/>
  <c r="Q321" i="5"/>
  <c r="P877" i="5"/>
  <c r="N833" i="5"/>
  <c r="P1231" i="5"/>
  <c r="O1053" i="5"/>
  <c r="O440" i="5"/>
  <c r="O721" i="5"/>
  <c r="N736" i="5"/>
  <c r="Q1213" i="5"/>
  <c r="P1192" i="5"/>
  <c r="O1402" i="5"/>
  <c r="P2474" i="5"/>
  <c r="Q2458" i="5"/>
  <c r="N2478" i="5"/>
  <c r="P2473" i="5"/>
  <c r="O1578" i="5"/>
  <c r="Q2625" i="5"/>
  <c r="P1585" i="5"/>
  <c r="O1574" i="5"/>
  <c r="P1547" i="5"/>
  <c r="Q1132" i="5"/>
  <c r="P2326" i="5"/>
  <c r="Q2310" i="5"/>
  <c r="N2330" i="5"/>
  <c r="P2325" i="5"/>
  <c r="P1405" i="5"/>
  <c r="Q2477" i="5"/>
  <c r="N2461" i="5"/>
  <c r="O2481" i="5"/>
  <c r="Q1496" i="5"/>
  <c r="O2552" i="5"/>
  <c r="P2572" i="5"/>
  <c r="N2567" i="5"/>
  <c r="O1695" i="5"/>
  <c r="P1679" i="5"/>
  <c r="Q1699" i="5"/>
  <c r="O1694" i="5"/>
  <c r="O2366" i="5"/>
  <c r="N2324" i="5"/>
  <c r="O2308" i="5"/>
  <c r="P2328" i="5"/>
  <c r="N2323" i="5"/>
  <c r="N1403" i="5"/>
  <c r="O2475" i="5"/>
  <c r="P2459" i="5"/>
  <c r="Q2479" i="5"/>
  <c r="O2602" i="5"/>
  <c r="Q2124" i="5"/>
  <c r="O2504" i="5"/>
  <c r="N2543" i="5"/>
  <c r="P1655" i="5"/>
  <c r="O1670" i="5"/>
  <c r="N2300" i="5"/>
  <c r="P2304" i="5"/>
  <c r="N1379" i="5"/>
  <c r="P2435" i="5"/>
  <c r="P1631" i="5"/>
  <c r="N2287" i="5"/>
  <c r="Q2443" i="5"/>
  <c r="P2048" i="5"/>
  <c r="P2179" i="5"/>
  <c r="N2580" i="5"/>
  <c r="P2584" i="5"/>
  <c r="O1707" i="5"/>
  <c r="Q1711" i="5"/>
  <c r="O1698" i="5"/>
  <c r="P2036" i="5"/>
  <c r="P2167" i="5"/>
  <c r="O1772" i="5"/>
  <c r="O1939" i="5"/>
  <c r="O2002" i="5"/>
  <c r="O2566" i="5"/>
  <c r="Q2199" i="5"/>
  <c r="N2594" i="5"/>
  <c r="Q1717" i="5"/>
  <c r="O1721" i="5"/>
  <c r="O2616" i="5"/>
  <c r="O1840" i="5"/>
  <c r="P1050" i="5"/>
  <c r="N473" i="5"/>
  <c r="Q769" i="5"/>
  <c r="O1145" i="5"/>
  <c r="O813" i="5"/>
  <c r="Q1305" i="5"/>
  <c r="P165" i="5"/>
  <c r="P753" i="5"/>
  <c r="P1107" i="5"/>
  <c r="P1946" i="5"/>
  <c r="N1950" i="5"/>
  <c r="O1019" i="5"/>
  <c r="N2081" i="5"/>
  <c r="Q2096" i="5"/>
  <c r="P1798" i="5"/>
  <c r="N1802" i="5"/>
  <c r="P1524" i="5"/>
  <c r="N1933" i="5"/>
  <c r="Q2396" i="5"/>
  <c r="P2044" i="5"/>
  <c r="N1119" i="5"/>
  <c r="P2175" i="5"/>
  <c r="O2190" i="5"/>
  <c r="O1780" i="5"/>
  <c r="N1795" i="5"/>
  <c r="N1522" i="5"/>
  <c r="P1931" i="5"/>
  <c r="O1946" i="5"/>
  <c r="Q2600" i="5"/>
  <c r="P2404" i="5"/>
  <c r="N1479" i="5"/>
  <c r="P2535" i="5"/>
  <c r="P2611" i="5"/>
  <c r="O2140" i="5"/>
  <c r="N2155" i="5"/>
  <c r="Q1831" i="5"/>
  <c r="P1082" i="5"/>
  <c r="P234" i="5"/>
  <c r="Q785" i="5"/>
  <c r="O1161" i="5"/>
  <c r="O829" i="5"/>
  <c r="Q1321" i="5"/>
  <c r="P181" i="5"/>
  <c r="P769" i="5"/>
  <c r="P1123" i="5"/>
  <c r="P1962" i="5"/>
  <c r="N1966" i="5"/>
  <c r="P1041" i="5"/>
  <c r="N2097" i="5"/>
  <c r="Q2112" i="5"/>
  <c r="P1814" i="5"/>
  <c r="N1818" i="5"/>
  <c r="P1540" i="5"/>
  <c r="N1949" i="5"/>
  <c r="Q2428" i="5"/>
  <c r="P2060" i="5"/>
  <c r="N1135" i="5"/>
  <c r="P2191" i="5"/>
  <c r="O2206" i="5"/>
  <c r="O1796" i="5"/>
  <c r="N1811" i="5"/>
  <c r="O1963" i="5"/>
  <c r="Q1967" i="5"/>
  <c r="O2210" i="5"/>
  <c r="P2548" i="5"/>
  <c r="Q1675" i="5"/>
  <c r="O2284" i="5"/>
  <c r="O2451" i="5"/>
  <c r="O1992" i="5"/>
  <c r="N2044" i="5"/>
  <c r="N1075" i="5"/>
  <c r="N2579" i="5"/>
  <c r="O1706" i="5"/>
  <c r="N1111" i="5"/>
  <c r="N1787" i="5"/>
  <c r="N1367" i="5"/>
  <c r="P1365" i="5"/>
  <c r="N2421" i="5"/>
  <c r="Q2436" i="5"/>
  <c r="N2576" i="5"/>
  <c r="N894" i="5"/>
  <c r="P1386" i="5"/>
  <c r="O422" i="5"/>
  <c r="O495" i="5"/>
  <c r="O680" i="5"/>
  <c r="N1428" i="5"/>
  <c r="Q399" i="5"/>
  <c r="O171" i="5"/>
  <c r="N827" i="5"/>
  <c r="Q615" i="5"/>
  <c r="O1107" i="5"/>
  <c r="O161" i="5"/>
  <c r="N240" i="5"/>
  <c r="O567" i="5"/>
  <c r="O752" i="5"/>
  <c r="N1500" i="5"/>
  <c r="P241" i="5"/>
  <c r="Q172" i="5"/>
  <c r="N899" i="5"/>
  <c r="Q687" i="5"/>
  <c r="O1179" i="5"/>
  <c r="Q221" i="5"/>
  <c r="P476" i="5"/>
  <c r="N1241" i="5"/>
  <c r="Q396" i="5"/>
  <c r="Q654" i="5"/>
  <c r="P169" i="5"/>
  <c r="P757" i="5"/>
  <c r="P1111" i="5"/>
  <c r="O320" i="5"/>
  <c r="N616" i="5"/>
  <c r="O1017" i="5"/>
  <c r="P2354" i="5"/>
  <c r="N2358" i="5"/>
  <c r="P1433" i="5"/>
  <c r="N2489" i="5"/>
  <c r="Q2504" i="5"/>
  <c r="P2206" i="5"/>
  <c r="N2210" i="5"/>
  <c r="P1285" i="5"/>
  <c r="N2341" i="5"/>
  <c r="Q2356" i="5"/>
  <c r="N2496" i="5"/>
  <c r="Q829" i="5"/>
  <c r="P187" i="5"/>
  <c r="O930" i="5"/>
  <c r="O1344" i="5"/>
  <c r="Q433" i="5"/>
  <c r="N945" i="5"/>
  <c r="O1165" i="5"/>
  <c r="O833" i="5"/>
  <c r="Q1325" i="5"/>
  <c r="O1514" i="5"/>
  <c r="Q2570" i="5"/>
  <c r="P2073" i="5"/>
  <c r="P1153" i="5"/>
  <c r="Q2225" i="5"/>
  <c r="N2209" i="5"/>
  <c r="O2229" i="5"/>
  <c r="Q2224" i="5"/>
  <c r="O1038" i="5"/>
  <c r="P1926" i="5"/>
  <c r="Q1910" i="5"/>
  <c r="N1930" i="5"/>
  <c r="P1925" i="5"/>
  <c r="Q951" i="5"/>
  <c r="Q2077" i="5"/>
  <c r="N2061" i="5"/>
  <c r="O2081" i="5"/>
  <c r="Q2610" i="5"/>
  <c r="O1752" i="5"/>
  <c r="P2172" i="5"/>
  <c r="N2167" i="5"/>
  <c r="N1247" i="5"/>
  <c r="O2319" i="5"/>
  <c r="P2303" i="5"/>
  <c r="Q2323" i="5"/>
  <c r="O2346" i="5"/>
  <c r="N1924" i="5"/>
  <c r="O1908" i="5"/>
  <c r="P1928" i="5"/>
  <c r="N1923" i="5"/>
  <c r="O945" i="5"/>
  <c r="O2075" i="5"/>
  <c r="P2059" i="5"/>
  <c r="Q2079" i="5"/>
  <c r="O2074" i="5"/>
  <c r="O2562" i="5"/>
  <c r="Q1416" i="5"/>
  <c r="O2472" i="5"/>
  <c r="P2532" i="5"/>
  <c r="N2527" i="5"/>
  <c r="O1655" i="5"/>
  <c r="N1636" i="5"/>
  <c r="Q1659" i="5"/>
  <c r="O1654" i="5"/>
  <c r="Q2602" i="5"/>
  <c r="N2284" i="5"/>
  <c r="O2268" i="5"/>
  <c r="P2288" i="5"/>
  <c r="N2283" i="5"/>
  <c r="O2051" i="5"/>
  <c r="Q2087" i="5"/>
  <c r="N846" i="5"/>
  <c r="P1338" i="5"/>
  <c r="P1420" i="5"/>
  <c r="N362" i="5"/>
  <c r="N898" i="5"/>
  <c r="Q913" i="5"/>
  <c r="P1390" i="5"/>
  <c r="O1289" i="5"/>
  <c r="O421" i="5"/>
  <c r="P493" i="5"/>
  <c r="N972" i="5"/>
  <c r="Q1449" i="5"/>
  <c r="O1252" i="5"/>
  <c r="O154" i="5"/>
  <c r="Q341" i="5"/>
  <c r="P897" i="5"/>
  <c r="N853" i="5"/>
  <c r="P1251" i="5"/>
  <c r="O1202" i="5"/>
  <c r="P2090" i="5"/>
  <c r="Q2074" i="5"/>
  <c r="N2094" i="5"/>
  <c r="P2089" i="5"/>
  <c r="P1169" i="5"/>
  <c r="Q2241" i="5"/>
  <c r="N2225" i="5"/>
  <c r="O2245" i="5"/>
  <c r="Q2240" i="5"/>
  <c r="O1054" i="5"/>
  <c r="P1942" i="5"/>
  <c r="Q1926" i="5"/>
  <c r="N1946" i="5"/>
  <c r="P1941" i="5"/>
  <c r="O1011" i="5"/>
  <c r="Q2093" i="5"/>
  <c r="N2077" i="5"/>
  <c r="O2097" i="5"/>
  <c r="O2629" i="5"/>
  <c r="O1784" i="5"/>
  <c r="P2188" i="5"/>
  <c r="N2183" i="5"/>
  <c r="N1263" i="5"/>
  <c r="O2335" i="5"/>
  <c r="P2319" i="5"/>
  <c r="Q2339" i="5"/>
  <c r="O2378" i="5"/>
  <c r="N1940" i="5"/>
  <c r="O1924" i="5"/>
  <c r="P1944" i="5"/>
  <c r="N1939" i="5"/>
  <c r="N1008" i="5"/>
  <c r="O2091" i="5"/>
  <c r="P2075" i="5"/>
  <c r="Q2095" i="5"/>
  <c r="O2090" i="5"/>
  <c r="O2594" i="5"/>
  <c r="N2008" i="5"/>
  <c r="O1927" i="5"/>
  <c r="Q1484" i="5"/>
  <c r="N2555" i="5"/>
  <c r="O1906" i="5"/>
  <c r="P910" i="5"/>
  <c r="N1293" i="5"/>
  <c r="Q162" i="5"/>
  <c r="Q424" i="5"/>
  <c r="O726" i="5"/>
  <c r="Q682" i="5"/>
  <c r="O1080" i="5"/>
  <c r="N1378" i="5"/>
  <c r="N322" i="5"/>
  <c r="N858" i="5"/>
  <c r="Q873" i="5"/>
  <c r="P1350" i="5"/>
  <c r="O1249" i="5"/>
  <c r="O381" i="5"/>
  <c r="O917" i="5"/>
  <c r="N932" i="5"/>
  <c r="Q1409" i="5"/>
  <c r="O1212" i="5"/>
  <c r="Q185" i="5"/>
  <c r="Q301" i="5"/>
  <c r="P857" i="5"/>
  <c r="N813" i="5"/>
  <c r="P1211" i="5"/>
  <c r="O1162" i="5"/>
  <c r="P2050" i="5"/>
  <c r="Q2034" i="5"/>
  <c r="N2054" i="5"/>
  <c r="P2049" i="5"/>
  <c r="P1129" i="5"/>
  <c r="Q2201" i="5"/>
  <c r="N2185" i="5"/>
  <c r="O2205" i="5"/>
  <c r="Q2200" i="5"/>
  <c r="N990" i="5"/>
  <c r="P1902" i="5"/>
  <c r="Q1886" i="5"/>
  <c r="N1906" i="5"/>
  <c r="P1901" i="5"/>
  <c r="P1628" i="5"/>
  <c r="Q2053" i="5"/>
  <c r="N2037" i="5"/>
  <c r="O2057" i="5"/>
  <c r="Q2052" i="5"/>
  <c r="Q1388" i="5"/>
  <c r="N2192" i="5"/>
  <c r="O2176" i="5"/>
  <c r="N510" i="5"/>
  <c r="Q525" i="5"/>
  <c r="Q955" i="5"/>
  <c r="N1281" i="5"/>
  <c r="P268" i="5"/>
  <c r="O330" i="5"/>
  <c r="Q656" i="5"/>
  <c r="P788" i="5"/>
  <c r="O819" i="5"/>
  <c r="O655" i="5"/>
  <c r="N1132" i="5"/>
  <c r="Q1466" i="5"/>
  <c r="Q270" i="5"/>
  <c r="N1416" i="5"/>
  <c r="Q1255" i="5"/>
  <c r="Q387" i="5"/>
  <c r="Q907" i="5"/>
  <c r="P922" i="5"/>
  <c r="O1399" i="5"/>
  <c r="N791" i="5"/>
  <c r="P747" i="5"/>
  <c r="N1141" i="5"/>
  <c r="Q1599" i="5"/>
  <c r="P184" i="5"/>
  <c r="P340" i="5"/>
  <c r="O402" i="5"/>
  <c r="Q728" i="5"/>
  <c r="P860" i="5"/>
  <c r="O891" i="5"/>
  <c r="O727" i="5"/>
  <c r="N1204" i="5"/>
  <c r="Q1538" i="5"/>
  <c r="Q342" i="5"/>
  <c r="N1488" i="5"/>
  <c r="Q1327" i="5"/>
  <c r="Q459" i="5"/>
  <c r="N515" i="5"/>
  <c r="P994" i="5"/>
  <c r="O1471" i="5"/>
  <c r="N863" i="5"/>
  <c r="P819" i="5"/>
  <c r="N1213" i="5"/>
  <c r="Q144" i="5"/>
  <c r="Q344" i="5"/>
  <c r="O646" i="5"/>
  <c r="Q602" i="5"/>
  <c r="O953" i="5"/>
  <c r="N1298" i="5"/>
  <c r="N242" i="5"/>
  <c r="N778" i="5"/>
  <c r="Q793" i="5"/>
  <c r="P1270" i="5"/>
  <c r="O1169" i="5"/>
  <c r="O301" i="5"/>
  <c r="O837" i="5"/>
  <c r="N852" i="5"/>
  <c r="Q1329" i="5"/>
  <c r="O1116" i="5"/>
  <c r="P189" i="5"/>
  <c r="N475" i="5"/>
  <c r="P777" i="5"/>
  <c r="N733" i="5"/>
  <c r="P1131" i="5"/>
  <c r="O1082" i="5"/>
  <c r="P1970" i="5"/>
  <c r="Q1954" i="5"/>
  <c r="N1974" i="5"/>
  <c r="P1969" i="5"/>
  <c r="P1049" i="5"/>
  <c r="Q2121" i="5"/>
  <c r="N2105" i="5"/>
  <c r="O2125" i="5"/>
  <c r="Q2120" i="5"/>
  <c r="O1581" i="5"/>
  <c r="P1822" i="5"/>
  <c r="Q1806" i="5"/>
  <c r="N1826" i="5"/>
  <c r="P1821" i="5"/>
  <c r="P1548" i="5"/>
  <c r="Q1973" i="5"/>
  <c r="N1957" i="5"/>
  <c r="O1977" i="5"/>
  <c r="Q1972" i="5"/>
  <c r="Q1240" i="5"/>
  <c r="N2112" i="5"/>
  <c r="O2096" i="5"/>
  <c r="O606" i="5"/>
  <c r="P1562" i="5"/>
  <c r="Q1547" i="5"/>
  <c r="Q244" i="5"/>
  <c r="O546" i="5"/>
  <c r="Q502" i="5"/>
  <c r="P1502" i="5"/>
  <c r="O1401" i="5"/>
  <c r="N303" i="5"/>
  <c r="P605" i="5"/>
  <c r="N561" i="5"/>
  <c r="Q1561" i="5"/>
  <c r="O1364" i="5"/>
  <c r="N188" i="5"/>
  <c r="Q453" i="5"/>
  <c r="P1009" i="5"/>
  <c r="N965" i="5"/>
  <c r="P1363" i="5"/>
  <c r="O1314" i="5"/>
  <c r="P2202" i="5"/>
  <c r="Q2186" i="5"/>
  <c r="N2206" i="5"/>
  <c r="P2201" i="5"/>
  <c r="P1281" i="5"/>
  <c r="Q2353" i="5"/>
  <c r="N2337" i="5"/>
  <c r="O2357" i="5"/>
  <c r="Q2352" i="5"/>
  <c r="O1166" i="5"/>
  <c r="P2054" i="5"/>
  <c r="Q2038" i="5"/>
  <c r="N2058" i="5"/>
  <c r="P2053" i="5"/>
  <c r="P1133" i="5"/>
  <c r="Q2205" i="5"/>
  <c r="N2189" i="5"/>
  <c r="O2209" i="5"/>
  <c r="Q1064" i="5"/>
  <c r="O2008" i="5"/>
  <c r="P2300" i="5"/>
  <c r="N2295" i="5"/>
  <c r="N1375" i="5"/>
  <c r="O2447" i="5"/>
  <c r="P2431" i="5"/>
  <c r="Q2451" i="5"/>
  <c r="O2574" i="5"/>
  <c r="N2052" i="5"/>
  <c r="O2036" i="5"/>
  <c r="P2056" i="5"/>
  <c r="N2051" i="5"/>
  <c r="N1131" i="5"/>
  <c r="O2203" i="5"/>
  <c r="P2187" i="5"/>
  <c r="Q2207" i="5"/>
  <c r="O2202" i="5"/>
  <c r="O2609" i="5"/>
  <c r="N1720" i="5"/>
  <c r="N1632" i="5"/>
  <c r="N1627" i="5"/>
  <c r="Q2622" i="5"/>
  <c r="O1783" i="5"/>
  <c r="P1767" i="5"/>
  <c r="Q1787" i="5"/>
  <c r="O1782" i="5"/>
  <c r="Q1168" i="5"/>
  <c r="N2412" i="5"/>
  <c r="O2396" i="5"/>
  <c r="P2416" i="5"/>
  <c r="N2411" i="5"/>
  <c r="O2339" i="5"/>
  <c r="Q2343" i="5"/>
  <c r="O638" i="5"/>
  <c r="P1594" i="5"/>
  <c r="Q1563" i="5"/>
  <c r="Q260" i="5"/>
  <c r="O562" i="5"/>
  <c r="Q518" i="5"/>
  <c r="P1518" i="5"/>
  <c r="O1417" i="5"/>
  <c r="N319" i="5"/>
  <c r="P621" i="5"/>
  <c r="N577" i="5"/>
  <c r="Q1577" i="5"/>
  <c r="O1380" i="5"/>
  <c r="P224" i="5"/>
  <c r="Q469" i="5"/>
  <c r="P1025" i="5"/>
  <c r="N981" i="5"/>
  <c r="P1379" i="5"/>
  <c r="O1330" i="5"/>
  <c r="P2218" i="5"/>
  <c r="Q2202" i="5"/>
  <c r="N2222" i="5"/>
  <c r="P2217" i="5"/>
  <c r="P1297" i="5"/>
  <c r="Q2369" i="5"/>
  <c r="N2353" i="5"/>
  <c r="O2373" i="5"/>
  <c r="Q2368" i="5"/>
  <c r="O1182" i="5"/>
  <c r="P2070" i="5"/>
  <c r="Q2054" i="5"/>
  <c r="N2074" i="5"/>
  <c r="P2069" i="5"/>
  <c r="P1149" i="5"/>
  <c r="Q2221" i="5"/>
  <c r="N2205" i="5"/>
  <c r="O2225" i="5"/>
  <c r="Q1128" i="5"/>
  <c r="O2040" i="5"/>
  <c r="P2316" i="5"/>
  <c r="N2311" i="5"/>
  <c r="N1391" i="5"/>
  <c r="O2463" i="5"/>
  <c r="P2447" i="5"/>
  <c r="Q2467" i="5"/>
  <c r="O2590" i="5"/>
  <c r="N2068" i="5"/>
  <c r="P2072" i="5"/>
  <c r="N1147" i="5"/>
  <c r="P2203" i="5"/>
  <c r="O2218" i="5"/>
  <c r="N2520" i="5"/>
  <c r="O2183" i="5"/>
  <c r="N1788" i="5"/>
  <c r="N1514" i="5"/>
  <c r="O2542" i="5"/>
  <c r="P2423" i="5"/>
  <c r="O2195" i="5"/>
  <c r="P1843" i="5"/>
  <c r="N248" i="5"/>
  <c r="O466" i="5"/>
  <c r="O760" i="5"/>
  <c r="N1508" i="5"/>
  <c r="P249" i="5"/>
  <c r="Q180" i="5"/>
  <c r="N907" i="5"/>
  <c r="Q695" i="5"/>
  <c r="O1187" i="5"/>
  <c r="N1278" i="5"/>
  <c r="N477" i="5"/>
  <c r="P291" i="5"/>
  <c r="P328" i="5"/>
  <c r="P888" i="5"/>
  <c r="P556" i="5"/>
  <c r="O587" i="5"/>
  <c r="N1064" i="5"/>
  <c r="O924" i="5"/>
  <c r="Q1234" i="5"/>
  <c r="O207" i="5"/>
  <c r="O323" i="5"/>
  <c r="P1023" i="5"/>
  <c r="Q410" i="5"/>
  <c r="Q675" i="5"/>
  <c r="P690" i="5"/>
  <c r="O1167" i="5"/>
  <c r="N559" i="5"/>
  <c r="P515" i="5"/>
  <c r="N687" i="5"/>
  <c r="O1515" i="5"/>
  <c r="N1350" i="5"/>
  <c r="N294" i="5"/>
  <c r="N806" i="5"/>
  <c r="Q821" i="5"/>
  <c r="P1298" i="5"/>
  <c r="N1577" i="5"/>
  <c r="P202" i="5"/>
  <c r="P478" i="5"/>
  <c r="Q489" i="5"/>
  <c r="Q990" i="5"/>
  <c r="O1448" i="5"/>
  <c r="O252" i="5"/>
  <c r="O533" i="5"/>
  <c r="N548" i="5"/>
  <c r="L548" i="5" s="1"/>
  <c r="N1025" i="5"/>
  <c r="P1447" i="5"/>
  <c r="O1269" i="5"/>
  <c r="O401" i="5"/>
  <c r="O937" i="5"/>
  <c r="N952" i="5"/>
  <c r="Q1429" i="5"/>
  <c r="P1408" i="5"/>
  <c r="P1666" i="5"/>
  <c r="Q1650" i="5"/>
  <c r="N1670" i="5"/>
  <c r="P1665" i="5"/>
  <c r="N2641" i="5"/>
  <c r="Q1817" i="5"/>
  <c r="N1801" i="5"/>
  <c r="O1821" i="5"/>
  <c r="Q1816" i="5"/>
  <c r="P1260" i="5"/>
  <c r="O1470" i="5"/>
  <c r="P2542" i="5"/>
  <c r="Q2526" i="5"/>
  <c r="N2546" i="5"/>
  <c r="P2541" i="5"/>
  <c r="Q1669" i="5"/>
  <c r="N1653" i="5"/>
  <c r="O1673" i="5"/>
  <c r="Q1668" i="5"/>
  <c r="O2644" i="5"/>
  <c r="N1808" i="5"/>
  <c r="O1792" i="5"/>
  <c r="Q384" i="5"/>
  <c r="O686" i="5"/>
  <c r="Q642" i="5"/>
  <c r="O1040" i="5"/>
  <c r="Q167" i="5"/>
  <c r="P431" i="5"/>
  <c r="P736" i="5"/>
  <c r="N408" i="5"/>
  <c r="Q964" i="5"/>
  <c r="O936" i="5"/>
  <c r="O772" i="5"/>
  <c r="Q1082" i="5"/>
  <c r="O139" i="5"/>
  <c r="P425" i="5"/>
  <c r="Q1454" i="5"/>
  <c r="Q258" i="5"/>
  <c r="Q523" i="5"/>
  <c r="P538" i="5"/>
  <c r="O1005" i="5"/>
  <c r="Q871" i="5"/>
  <c r="P886" i="5"/>
  <c r="O1363" i="5"/>
  <c r="N1198" i="5"/>
  <c r="N397" i="5"/>
  <c r="Q233" i="5"/>
  <c r="P248" i="5"/>
  <c r="P808" i="5"/>
  <c r="N480" i="5"/>
  <c r="O491" i="5"/>
  <c r="O1008" i="5"/>
  <c r="O844" i="5"/>
  <c r="Q1154" i="5"/>
  <c r="N211" i="5"/>
  <c r="O243" i="5"/>
  <c r="Q1526" i="5"/>
  <c r="Q330" i="5"/>
  <c r="Q595" i="5"/>
  <c r="P610" i="5"/>
  <c r="O1087" i="5"/>
  <c r="Q943" i="5"/>
  <c r="P958" i="5"/>
  <c r="O1435" i="5"/>
  <c r="N1270" i="5"/>
  <c r="N469" i="5"/>
  <c r="N726" i="5"/>
  <c r="Q741" i="5"/>
  <c r="P1218" i="5"/>
  <c r="N1497" i="5"/>
  <c r="P211" i="5"/>
  <c r="P398" i="5"/>
  <c r="O954" i="5"/>
  <c r="Q910" i="5"/>
  <c r="O1368" i="5"/>
  <c r="N192" i="5"/>
  <c r="Q457" i="5"/>
  <c r="P1013" i="5"/>
  <c r="N969" i="5"/>
  <c r="P1367" i="5"/>
  <c r="O1189" i="5"/>
  <c r="O321" i="5"/>
  <c r="O857" i="5"/>
  <c r="N872" i="5"/>
  <c r="Q1349" i="5"/>
  <c r="P1328" i="5"/>
  <c r="O1538" i="5"/>
  <c r="P2610" i="5"/>
  <c r="Q2594" i="5"/>
  <c r="N2614" i="5"/>
  <c r="P2609" i="5"/>
  <c r="Q1737" i="5"/>
  <c r="N1721" i="5"/>
  <c r="O1741" i="5"/>
  <c r="Q1736" i="5"/>
  <c r="P1180" i="5"/>
  <c r="O1390" i="5"/>
  <c r="P2462" i="5"/>
  <c r="Q2446" i="5"/>
  <c r="N2466" i="5"/>
  <c r="P2461" i="5"/>
  <c r="P1541" i="5"/>
  <c r="Q2613" i="5"/>
  <c r="N2597" i="5"/>
  <c r="O2617" i="5"/>
  <c r="Q2612" i="5"/>
  <c r="N1728" i="5"/>
  <c r="O1712" i="5"/>
  <c r="P306" i="5"/>
  <c r="Q818" i="5"/>
  <c r="N1146" i="5"/>
  <c r="N345" i="5"/>
  <c r="N626" i="5"/>
  <c r="Q641" i="5"/>
  <c r="P1118" i="5"/>
  <c r="P1012" i="5"/>
  <c r="O404" i="5"/>
  <c r="O685" i="5"/>
  <c r="N700" i="5"/>
  <c r="Q1177" i="5"/>
  <c r="O1009" i="5"/>
  <c r="O1421" i="5"/>
  <c r="N323" i="5"/>
  <c r="P625" i="5"/>
  <c r="N581" i="5"/>
  <c r="Q1581" i="5"/>
  <c r="O1577" i="5"/>
  <c r="P1818" i="5"/>
  <c r="Q1802" i="5"/>
  <c r="N1822" i="5"/>
  <c r="P1817" i="5"/>
  <c r="P1544" i="5"/>
  <c r="Q1969" i="5"/>
  <c r="N1953" i="5"/>
  <c r="O1973" i="5"/>
  <c r="Q1968" i="5"/>
  <c r="P1412" i="5"/>
  <c r="P1670" i="5"/>
  <c r="Q1654" i="5"/>
  <c r="N1674" i="5"/>
  <c r="P1669" i="5"/>
  <c r="O2645" i="5"/>
  <c r="Q1821" i="5"/>
  <c r="N1805" i="5"/>
  <c r="O1825" i="5"/>
  <c r="Q2140" i="5"/>
  <c r="N2280" i="5"/>
  <c r="L2280" i="5" s="1"/>
  <c r="P1916" i="5"/>
  <c r="N1911" i="5"/>
  <c r="N1638" i="5"/>
  <c r="L1638" i="5" s="1"/>
  <c r="O2063" i="5"/>
  <c r="P2047" i="5"/>
  <c r="Q2067" i="5"/>
  <c r="O2062" i="5"/>
  <c r="N1668" i="5"/>
  <c r="O1652" i="5"/>
  <c r="P1672" i="5"/>
  <c r="N1667" i="5"/>
  <c r="O2643" i="5"/>
  <c r="O1819" i="5"/>
  <c r="P1803" i="5"/>
  <c r="Q1823" i="5"/>
  <c r="O1818" i="5"/>
  <c r="O1922" i="5"/>
  <c r="O2522" i="5"/>
  <c r="O1960" i="5"/>
  <c r="P2276" i="5"/>
  <c r="N2271" i="5"/>
  <c r="N1351" i="5"/>
  <c r="O2423" i="5"/>
  <c r="P2407" i="5"/>
  <c r="Q2427" i="5"/>
  <c r="O2550" i="5"/>
  <c r="N2028" i="5"/>
  <c r="O2012" i="5"/>
  <c r="P2032" i="5"/>
  <c r="N2027" i="5"/>
  <c r="N1491" i="5"/>
  <c r="P2579" i="5"/>
  <c r="P338" i="5"/>
  <c r="Q850" i="5"/>
  <c r="N1162" i="5"/>
  <c r="N361" i="5"/>
  <c r="N642" i="5"/>
  <c r="Q657" i="5"/>
  <c r="P1134" i="5"/>
  <c r="O1033" i="5"/>
  <c r="O420" i="5"/>
  <c r="O701" i="5"/>
  <c r="N716" i="5"/>
  <c r="Q1193" i="5"/>
  <c r="P1032" i="5"/>
  <c r="O1437" i="5"/>
  <c r="N339" i="5"/>
  <c r="P641" i="5"/>
  <c r="N597" i="5"/>
  <c r="Q1597" i="5"/>
  <c r="O1593" i="5"/>
  <c r="P1834" i="5"/>
  <c r="Q1818" i="5"/>
  <c r="N1838" i="5"/>
  <c r="P1833" i="5"/>
  <c r="P1560" i="5"/>
  <c r="Q1985" i="5"/>
  <c r="N1969" i="5"/>
  <c r="O1989" i="5"/>
  <c r="Q1984" i="5"/>
  <c r="P1440" i="5"/>
  <c r="P1686" i="5"/>
  <c r="Q1670" i="5"/>
  <c r="N1690" i="5"/>
  <c r="P1685" i="5"/>
  <c r="P2623" i="5"/>
  <c r="Q1837" i="5"/>
  <c r="N1821" i="5"/>
  <c r="O1841" i="5"/>
  <c r="Q2172" i="5"/>
  <c r="N2312" i="5"/>
  <c r="P1932" i="5"/>
  <c r="N1927" i="5"/>
  <c r="O961" i="5"/>
  <c r="O2079" i="5"/>
  <c r="P2063" i="5"/>
  <c r="Q2083" i="5"/>
  <c r="O2078" i="5"/>
  <c r="N1684" i="5"/>
  <c r="O1668" i="5"/>
  <c r="P1688" i="5"/>
  <c r="N1683" i="5"/>
  <c r="P2615" i="5"/>
  <c r="O1835" i="5"/>
  <c r="P1819" i="5"/>
  <c r="Q1839" i="5"/>
  <c r="O1834" i="5"/>
  <c r="O1954" i="5"/>
  <c r="Q1032" i="5"/>
  <c r="N1502" i="5"/>
  <c r="O1926" i="5"/>
  <c r="P2560" i="5"/>
  <c r="Q1687" i="5"/>
  <c r="N943" i="5"/>
  <c r="N1037" i="5"/>
  <c r="Q1495" i="5"/>
  <c r="N398" i="5"/>
  <c r="N934" i="5"/>
  <c r="Q949" i="5"/>
  <c r="P1426" i="5"/>
  <c r="N1122" i="5"/>
  <c r="N321" i="5"/>
  <c r="N602" i="5"/>
  <c r="L602" i="5" s="1"/>
  <c r="Q617" i="5"/>
  <c r="P1094" i="5"/>
  <c r="O1576" i="5"/>
  <c r="O380" i="5"/>
  <c r="O661" i="5"/>
  <c r="N676" i="5"/>
  <c r="Q1153" i="5"/>
  <c r="P1575" i="5"/>
  <c r="O1397" i="5"/>
  <c r="N299" i="5"/>
  <c r="P601" i="5"/>
  <c r="N557" i="5"/>
  <c r="L557" i="5" s="1"/>
  <c r="Q1557" i="5"/>
  <c r="O1553" i="5"/>
  <c r="P1794" i="5"/>
  <c r="Q1778" i="5"/>
  <c r="N1798" i="5"/>
  <c r="P1793" i="5"/>
  <c r="P1520" i="5"/>
  <c r="Q1945" i="5"/>
  <c r="N1929" i="5"/>
  <c r="O1949" i="5"/>
  <c r="Q1944" i="5"/>
  <c r="P1388" i="5"/>
  <c r="P1646" i="5"/>
  <c r="O1623" i="5"/>
  <c r="N1650" i="5"/>
  <c r="N1645" i="5"/>
  <c r="O2647" i="5"/>
  <c r="Q1797" i="5"/>
  <c r="N1781" i="5"/>
  <c r="O1801" i="5"/>
  <c r="Q1796" i="5"/>
  <c r="O2442" i="5"/>
  <c r="N1936" i="5"/>
  <c r="O1920" i="5"/>
  <c r="P258" i="5"/>
  <c r="O814" i="5"/>
  <c r="Q770" i="5"/>
  <c r="O1025" i="5"/>
  <c r="P267" i="5"/>
  <c r="P304" i="5"/>
  <c r="P864" i="5"/>
  <c r="P532" i="5"/>
  <c r="O555" i="5"/>
  <c r="N1040" i="5"/>
  <c r="O900" i="5"/>
  <c r="Q1210" i="5"/>
  <c r="O183" i="5"/>
  <c r="O299" i="5"/>
  <c r="Q947" i="5"/>
  <c r="Q386" i="5"/>
  <c r="Q651" i="5"/>
  <c r="P666" i="5"/>
  <c r="O1143" i="5"/>
  <c r="N535" i="5"/>
  <c r="P491" i="5"/>
  <c r="O1491" i="5"/>
  <c r="N1326" i="5"/>
  <c r="N270" i="5"/>
  <c r="P339" i="5"/>
  <c r="P376" i="5"/>
  <c r="P936" i="5"/>
  <c r="P604" i="5"/>
  <c r="O635" i="5"/>
  <c r="N1112" i="5"/>
  <c r="O972" i="5"/>
  <c r="Q1282" i="5"/>
  <c r="Q184" i="5"/>
  <c r="O371" i="5"/>
  <c r="Q1071" i="5"/>
  <c r="Q458" i="5"/>
  <c r="Q723" i="5"/>
  <c r="P738" i="5"/>
  <c r="O1215" i="5"/>
  <c r="N607" i="5"/>
  <c r="P563" i="5"/>
  <c r="O1563" i="5"/>
  <c r="N1398" i="5"/>
  <c r="N342" i="5"/>
  <c r="N854" i="5"/>
  <c r="Q869" i="5"/>
  <c r="P1346" i="5"/>
  <c r="N1042" i="5"/>
  <c r="N241" i="5"/>
  <c r="N522" i="5"/>
  <c r="Q537" i="5"/>
  <c r="Q1003" i="5"/>
  <c r="O1496" i="5"/>
  <c r="O300" i="5"/>
  <c r="O581" i="5"/>
  <c r="N596" i="5"/>
  <c r="Q1073" i="5"/>
  <c r="P1495" i="5"/>
  <c r="O1317" i="5"/>
  <c r="O449" i="5"/>
  <c r="P521" i="5"/>
  <c r="N1000" i="5"/>
  <c r="Q1477" i="5"/>
  <c r="O1473" i="5"/>
  <c r="P1714" i="5"/>
  <c r="Q1698" i="5"/>
  <c r="N1718" i="5"/>
  <c r="P1713" i="5"/>
  <c r="N1430" i="5"/>
  <c r="Q1865" i="5"/>
  <c r="N1849" i="5"/>
  <c r="O1869" i="5"/>
  <c r="Q1864" i="5"/>
  <c r="P1308" i="5"/>
  <c r="O1518" i="5"/>
  <c r="P2590" i="5"/>
  <c r="Q2574" i="5"/>
  <c r="P2589" i="5"/>
  <c r="N1701" i="5"/>
  <c r="Q1716" i="5"/>
  <c r="N1856" i="5"/>
  <c r="N558" i="5"/>
  <c r="N1274" i="5"/>
  <c r="N754" i="5"/>
  <c r="P1246" i="5"/>
  <c r="O277" i="5"/>
  <c r="N828" i="5"/>
  <c r="O1068" i="5"/>
  <c r="N451" i="5"/>
  <c r="N709" i="5"/>
  <c r="O1058" i="5"/>
  <c r="Q1930" i="5"/>
  <c r="P1945" i="5"/>
  <c r="Q2097" i="5"/>
  <c r="O2101" i="5"/>
  <c r="O1557" i="5"/>
  <c r="Q1782" i="5"/>
  <c r="P1797" i="5"/>
  <c r="Q1949" i="5"/>
  <c r="O1953" i="5"/>
  <c r="N2536" i="5"/>
  <c r="N2039" i="5"/>
  <c r="O2191" i="5"/>
  <c r="Q2195" i="5"/>
  <c r="N1796" i="5"/>
  <c r="P1800" i="5"/>
  <c r="O1947" i="5"/>
  <c r="Q1951" i="5"/>
  <c r="O2178" i="5"/>
  <c r="O2216" i="5"/>
  <c r="N2399" i="5"/>
  <c r="O2551" i="5"/>
  <c r="Q2555" i="5"/>
  <c r="N2156" i="5"/>
  <c r="P2160" i="5"/>
  <c r="O1795" i="5"/>
  <c r="N590" i="5"/>
  <c r="N1290" i="5"/>
  <c r="N770" i="5"/>
  <c r="P1262" i="5"/>
  <c r="O293" i="5"/>
  <c r="N844" i="5"/>
  <c r="O1100" i="5"/>
  <c r="N467" i="5"/>
  <c r="N725" i="5"/>
  <c r="O1074" i="5"/>
  <c r="Q1946" i="5"/>
  <c r="P1961" i="5"/>
  <c r="Q2113" i="5"/>
  <c r="O2117" i="5"/>
  <c r="O1573" i="5"/>
  <c r="Q1798" i="5"/>
  <c r="P1813" i="5"/>
  <c r="Q1965" i="5"/>
  <c r="O1969" i="5"/>
  <c r="N2568" i="5"/>
  <c r="N2055" i="5"/>
  <c r="O2207" i="5"/>
  <c r="Q2211" i="5"/>
  <c r="N1812" i="5"/>
  <c r="P1816" i="5"/>
  <c r="N1538" i="5"/>
  <c r="P1947" i="5"/>
  <c r="O1962" i="5"/>
  <c r="Q1448" i="5"/>
  <c r="O1671" i="5"/>
  <c r="P2640" i="5"/>
  <c r="N2299" i="5"/>
  <c r="Q2455" i="5"/>
  <c r="O2439" i="5"/>
  <c r="N1123" i="5"/>
  <c r="O2564" i="5"/>
  <c r="P1691" i="5"/>
  <c r="Q2636" i="5"/>
  <c r="O2182" i="5"/>
  <c r="Q1943" i="5"/>
  <c r="N2043" i="5"/>
  <c r="A1583" i="5"/>
  <c r="D1582" i="5"/>
  <c r="B1582" i="5"/>
  <c r="C1582" i="5"/>
  <c r="A1597" i="5"/>
  <c r="D1596" i="5"/>
  <c r="B1596" i="5"/>
  <c r="C1596" i="5"/>
  <c r="D1568" i="5"/>
  <c r="B1568" i="5"/>
  <c r="C1568" i="5"/>
  <c r="A1853" i="5"/>
  <c r="C1852" i="5"/>
  <c r="D1852" i="5"/>
  <c r="B1852" i="5"/>
  <c r="A1881" i="5"/>
  <c r="C1880" i="5"/>
  <c r="D1880" i="5"/>
  <c r="B1880" i="5"/>
  <c r="A1909" i="5"/>
  <c r="C1908" i="5"/>
  <c r="D1908" i="5"/>
  <c r="B1908" i="5"/>
  <c r="A1895" i="5"/>
  <c r="C1894" i="5"/>
  <c r="D1894" i="5"/>
  <c r="B1894" i="5"/>
  <c r="A1867" i="5"/>
  <c r="C1866" i="5"/>
  <c r="D1866" i="5"/>
  <c r="B1866" i="5"/>
  <c r="C1838" i="5"/>
  <c r="D1838" i="5"/>
  <c r="B1838" i="5"/>
  <c r="A2033" i="5"/>
  <c r="C2032" i="5"/>
  <c r="D2032" i="5"/>
  <c r="B2032" i="5"/>
  <c r="A2061" i="5"/>
  <c r="C2060" i="5"/>
  <c r="D2060" i="5"/>
  <c r="B2060" i="5"/>
  <c r="A2089" i="5"/>
  <c r="C2088" i="5"/>
  <c r="D2088" i="5"/>
  <c r="B2088" i="5"/>
  <c r="A2117" i="5"/>
  <c r="C2116" i="5"/>
  <c r="D2116" i="5"/>
  <c r="B2116" i="5"/>
  <c r="A2103" i="5"/>
  <c r="C2102" i="5"/>
  <c r="D2102" i="5"/>
  <c r="B2102" i="5"/>
  <c r="A2075" i="5"/>
  <c r="C2074" i="5"/>
  <c r="D2074" i="5"/>
  <c r="B2074" i="5"/>
  <c r="A2047" i="5"/>
  <c r="C2046" i="5"/>
  <c r="D2046" i="5"/>
  <c r="B2046" i="5"/>
  <c r="A2241" i="5"/>
  <c r="C2240" i="5"/>
  <c r="D2240" i="5"/>
  <c r="B2240" i="5"/>
  <c r="A2269" i="5"/>
  <c r="C2268" i="5"/>
  <c r="D2268" i="5"/>
  <c r="B2268" i="5"/>
  <c r="A2297" i="5"/>
  <c r="C2296" i="5"/>
  <c r="D2296" i="5"/>
  <c r="B2296" i="5"/>
  <c r="A2325" i="5"/>
  <c r="C2324" i="5"/>
  <c r="D2324" i="5"/>
  <c r="B2324" i="5"/>
  <c r="A2311" i="5"/>
  <c r="C2310" i="5"/>
  <c r="D2310" i="5"/>
  <c r="B2310" i="5"/>
  <c r="A2283" i="5"/>
  <c r="C2282" i="5"/>
  <c r="D2282" i="5"/>
  <c r="B2282" i="5"/>
  <c r="A2255" i="5"/>
  <c r="C2254" i="5"/>
  <c r="D2254" i="5"/>
  <c r="B2254" i="5"/>
  <c r="A2449" i="5"/>
  <c r="C2448" i="5"/>
  <c r="D2448" i="5"/>
  <c r="B2448" i="5"/>
  <c r="A2477" i="5"/>
  <c r="C2476" i="5"/>
  <c r="D2476" i="5"/>
  <c r="B2476" i="5"/>
  <c r="A2505" i="5"/>
  <c r="C2504" i="5"/>
  <c r="D2504" i="5"/>
  <c r="B2504" i="5"/>
  <c r="A2533" i="5"/>
  <c r="C2532" i="5"/>
  <c r="D2532" i="5"/>
  <c r="B2532" i="5"/>
  <c r="A2519" i="5"/>
  <c r="C2518" i="5"/>
  <c r="D2518" i="5"/>
  <c r="B2518" i="5"/>
  <c r="A2491" i="5"/>
  <c r="C2490" i="5"/>
  <c r="D2490" i="5"/>
  <c r="B2490" i="5"/>
  <c r="A2463" i="5"/>
  <c r="C2462" i="5"/>
  <c r="D2462" i="5"/>
  <c r="B2462" i="5"/>
  <c r="A2359" i="5"/>
  <c r="D2358" i="5"/>
  <c r="B2358" i="5"/>
  <c r="C2358" i="5"/>
  <c r="A2387" i="5"/>
  <c r="D2386" i="5"/>
  <c r="B2386" i="5"/>
  <c r="C2386" i="5"/>
  <c r="A2415" i="5"/>
  <c r="D2414" i="5"/>
  <c r="B2414" i="5"/>
  <c r="C2414" i="5"/>
  <c r="A2429" i="5"/>
  <c r="D2428" i="5"/>
  <c r="B2428" i="5"/>
  <c r="C2428" i="5"/>
  <c r="A2401" i="5"/>
  <c r="D2400" i="5"/>
  <c r="B2400" i="5"/>
  <c r="C2400" i="5"/>
  <c r="A2373" i="5"/>
  <c r="D2372" i="5"/>
  <c r="B2372" i="5"/>
  <c r="C2372" i="5"/>
  <c r="A2345" i="5"/>
  <c r="C2344" i="5"/>
  <c r="D2344" i="5"/>
  <c r="B2344" i="5"/>
  <c r="A2151" i="5"/>
  <c r="D2150" i="5"/>
  <c r="B2150" i="5"/>
  <c r="C2150" i="5"/>
  <c r="A2179" i="5"/>
  <c r="D2178" i="5"/>
  <c r="B2178" i="5"/>
  <c r="C2178" i="5"/>
  <c r="A2207" i="5"/>
  <c r="D2206" i="5"/>
  <c r="B2206" i="5"/>
  <c r="C2206" i="5"/>
  <c r="A2221" i="5"/>
  <c r="D2220" i="5"/>
  <c r="B2220" i="5"/>
  <c r="C2220" i="5"/>
  <c r="A2193" i="5"/>
  <c r="D2192" i="5"/>
  <c r="B2192" i="5"/>
  <c r="C2192" i="5"/>
  <c r="A2165" i="5"/>
  <c r="D2164" i="5"/>
  <c r="B2164" i="5"/>
  <c r="C2164" i="5"/>
  <c r="A2137" i="5"/>
  <c r="C2136" i="5"/>
  <c r="D2136" i="5"/>
  <c r="B2136" i="5"/>
  <c r="A1943" i="5"/>
  <c r="D1942" i="5"/>
  <c r="B1942" i="5"/>
  <c r="C1942" i="5"/>
  <c r="A1971" i="5"/>
  <c r="D1970" i="5"/>
  <c r="B1970" i="5"/>
  <c r="C1970" i="5"/>
  <c r="A1999" i="5"/>
  <c r="D1998" i="5"/>
  <c r="B1998" i="5"/>
  <c r="C1998" i="5"/>
  <c r="A2013" i="5"/>
  <c r="D2012" i="5"/>
  <c r="B2012" i="5"/>
  <c r="C2012" i="5"/>
  <c r="A1985" i="5"/>
  <c r="D1984" i="5"/>
  <c r="B1984" i="5"/>
  <c r="C1984" i="5"/>
  <c r="A1957" i="5"/>
  <c r="D1956" i="5"/>
  <c r="B1956" i="5"/>
  <c r="C1956" i="5"/>
  <c r="C1928" i="5"/>
  <c r="D1928" i="5"/>
  <c r="B1928" i="5"/>
  <c r="A1763" i="5"/>
  <c r="D1762" i="5"/>
  <c r="B1762" i="5"/>
  <c r="C1762" i="5"/>
  <c r="A1791" i="5"/>
  <c r="D1790" i="5"/>
  <c r="B1790" i="5"/>
  <c r="C1790" i="5"/>
  <c r="A1805" i="5"/>
  <c r="D1804" i="5"/>
  <c r="B1804" i="5"/>
  <c r="C1804" i="5"/>
  <c r="A1777" i="5"/>
  <c r="D1776" i="5"/>
  <c r="B1776" i="5"/>
  <c r="C1776" i="5"/>
  <c r="D1748" i="5"/>
  <c r="B1748" i="5"/>
  <c r="C1748" i="5"/>
  <c r="D1388" i="5"/>
  <c r="B1388" i="5"/>
  <c r="C1388" i="5"/>
  <c r="C1478" i="5"/>
  <c r="B1478" i="5"/>
  <c r="D1478" i="5"/>
  <c r="A1493" i="5"/>
  <c r="C1492" i="5"/>
  <c r="D1492" i="5"/>
  <c r="B1492" i="5"/>
  <c r="A1673" i="5"/>
  <c r="C1672" i="5"/>
  <c r="B1672" i="5"/>
  <c r="D1672" i="5"/>
  <c r="A1701" i="5"/>
  <c r="C1700" i="5"/>
  <c r="B1700" i="5"/>
  <c r="D1700" i="5"/>
  <c r="A1687" i="5"/>
  <c r="C1686" i="5"/>
  <c r="D1686" i="5"/>
  <c r="B1686" i="5"/>
  <c r="C1658" i="5"/>
  <c r="D1658" i="5"/>
  <c r="B1658" i="5"/>
  <c r="L1710" i="5" l="1"/>
  <c r="L592" i="5"/>
  <c r="L2321" i="5"/>
  <c r="L1829" i="5"/>
  <c r="L1805" i="5"/>
  <c r="L1293" i="5"/>
  <c r="L596" i="5"/>
  <c r="L1378" i="5"/>
  <c r="L2061" i="5"/>
  <c r="L1976" i="5"/>
  <c r="L2383" i="5"/>
  <c r="L545" i="5"/>
  <c r="L294" i="5"/>
  <c r="L206" i="5"/>
  <c r="L2353" i="5"/>
  <c r="L715" i="5"/>
  <c r="L979" i="5"/>
  <c r="L1147" i="5"/>
  <c r="L2580" i="5"/>
  <c r="L2293" i="5"/>
  <c r="L450" i="5"/>
  <c r="L735" i="5"/>
  <c r="L333" i="5"/>
  <c r="L364" i="5"/>
  <c r="L345" i="5"/>
  <c r="L2068" i="5"/>
  <c r="L766" i="5"/>
  <c r="L1556" i="5"/>
  <c r="L2549" i="5"/>
  <c r="L1208" i="5"/>
  <c r="L801" i="5"/>
  <c r="L2051" i="5"/>
  <c r="L280" i="5"/>
  <c r="L1635" i="5"/>
  <c r="L1809" i="5"/>
  <c r="L1398" i="5"/>
  <c r="L1781" i="5"/>
  <c r="L2052" i="5"/>
  <c r="L1479" i="5"/>
  <c r="L1769" i="5"/>
  <c r="L403" i="5"/>
  <c r="L2044" i="5"/>
  <c r="L2055" i="5"/>
  <c r="L980" i="5"/>
  <c r="L2517" i="5"/>
  <c r="L1099" i="5"/>
  <c r="L1123" i="5"/>
  <c r="L770" i="5"/>
  <c r="L1326" i="5"/>
  <c r="L841" i="5"/>
  <c r="L2251" i="5"/>
  <c r="L1877" i="5"/>
  <c r="L307" i="5"/>
  <c r="L960" i="5"/>
  <c r="L498" i="5"/>
  <c r="L989" i="5"/>
  <c r="L2299" i="5"/>
  <c r="L2568" i="5"/>
  <c r="L754" i="5"/>
  <c r="L558" i="5"/>
  <c r="L1000" i="5"/>
  <c r="L1112" i="5"/>
  <c r="L535" i="5"/>
  <c r="L1040" i="5"/>
  <c r="L676" i="5"/>
  <c r="L1122" i="5"/>
  <c r="L398" i="5"/>
  <c r="L1037" i="5"/>
  <c r="L1684" i="5"/>
  <c r="L2312" i="5"/>
  <c r="L597" i="5"/>
  <c r="L1162" i="5"/>
  <c r="L1667" i="5"/>
  <c r="L2597" i="5"/>
  <c r="L2614" i="5"/>
  <c r="L872" i="5"/>
  <c r="L192" i="5"/>
  <c r="S192" i="5" s="1"/>
  <c r="H84" i="5" s="1"/>
  <c r="L1497" i="5"/>
  <c r="L469" i="5"/>
  <c r="L480" i="5"/>
  <c r="L397" i="5"/>
  <c r="L408" i="5"/>
  <c r="L1278" i="5"/>
  <c r="L2311" i="5"/>
  <c r="L319" i="5"/>
  <c r="L2412" i="5"/>
  <c r="L1375" i="5"/>
  <c r="L2189" i="5"/>
  <c r="L2337" i="5"/>
  <c r="L475" i="5"/>
  <c r="L852" i="5"/>
  <c r="L778" i="5"/>
  <c r="L1940" i="5"/>
  <c r="L846" i="5"/>
  <c r="L2527" i="5"/>
  <c r="L2358" i="5"/>
  <c r="L2576" i="5"/>
  <c r="L2543" i="5"/>
  <c r="L2232" i="5"/>
  <c r="L1387" i="5"/>
  <c r="L2213" i="5"/>
  <c r="L2361" i="5"/>
  <c r="L200" i="5"/>
  <c r="S200" i="5" s="1"/>
  <c r="H92" i="5" s="1"/>
  <c r="L1372" i="5"/>
  <c r="L182" i="5"/>
  <c r="T182" i="5" s="1"/>
  <c r="I74" i="5" s="1"/>
  <c r="L2448" i="5"/>
  <c r="L1105" i="5"/>
  <c r="L2539" i="5"/>
  <c r="L689" i="5"/>
  <c r="L2102" i="5"/>
  <c r="L370" i="5"/>
  <c r="L164" i="5"/>
  <c r="U164" i="5" s="1"/>
  <c r="J56" i="5" s="1"/>
  <c r="L1799" i="5"/>
  <c r="L588" i="5"/>
  <c r="L1235" i="5"/>
  <c r="L1027" i="5"/>
  <c r="L1489" i="5"/>
  <c r="L1626" i="5"/>
  <c r="L2488" i="5"/>
  <c r="L168" i="5"/>
  <c r="S168" i="5" s="1"/>
  <c r="H60" i="5" s="1"/>
  <c r="L1352" i="5"/>
  <c r="L663" i="5"/>
  <c r="L427" i="5"/>
  <c r="L804" i="5"/>
  <c r="L2127" i="5"/>
  <c r="L540" i="5"/>
  <c r="L1569" i="5"/>
  <c r="L454" i="5"/>
  <c r="L889" i="5"/>
  <c r="L978" i="5"/>
  <c r="L1427" i="5"/>
  <c r="L840" i="5"/>
  <c r="L160" i="5"/>
  <c r="R160" i="5" s="1"/>
  <c r="G52" i="5" s="1"/>
  <c r="L445" i="5"/>
  <c r="L2123" i="5"/>
  <c r="L722" i="5"/>
  <c r="L1242" i="5"/>
  <c r="L197" i="5"/>
  <c r="T197" i="5" s="1"/>
  <c r="I89" i="5" s="1"/>
  <c r="L2495" i="5"/>
  <c r="L314" i="5"/>
  <c r="L315" i="5"/>
  <c r="L692" i="5"/>
  <c r="L2104" i="5"/>
  <c r="L759" i="5"/>
  <c r="L2133" i="5"/>
  <c r="L584" i="5"/>
  <c r="L1645" i="5"/>
  <c r="L725" i="5"/>
  <c r="L590" i="5"/>
  <c r="L2399" i="5"/>
  <c r="L2536" i="5"/>
  <c r="L451" i="5"/>
  <c r="L828" i="5"/>
  <c r="L1274" i="5"/>
  <c r="L1856" i="5"/>
  <c r="L1701" i="5"/>
  <c r="L1430" i="5"/>
  <c r="L1718" i="5"/>
  <c r="L241" i="5"/>
  <c r="L934" i="5"/>
  <c r="L1502" i="5"/>
  <c r="L1838" i="5"/>
  <c r="L361" i="5"/>
  <c r="L1351" i="5"/>
  <c r="L323" i="5"/>
  <c r="L404" i="5"/>
  <c r="L626" i="5"/>
  <c r="L1146" i="5"/>
  <c r="L1728" i="5"/>
  <c r="L969" i="5"/>
  <c r="L1808" i="5"/>
  <c r="L2641" i="5"/>
  <c r="L477" i="5"/>
  <c r="L907" i="5"/>
  <c r="L1391" i="5"/>
  <c r="L2222" i="5"/>
  <c r="L2411" i="5"/>
  <c r="L1627" i="5"/>
  <c r="L1131" i="5"/>
  <c r="L561" i="5"/>
  <c r="L2105" i="5"/>
  <c r="L1974" i="5"/>
  <c r="L1204" i="5"/>
  <c r="L510" i="5"/>
  <c r="L2037" i="5"/>
  <c r="L2185" i="5"/>
  <c r="L2094" i="5"/>
  <c r="L362" i="5"/>
  <c r="L2341" i="5"/>
  <c r="L616" i="5"/>
  <c r="L827" i="5"/>
  <c r="L894" i="5"/>
  <c r="L1075" i="5"/>
  <c r="L1811" i="5"/>
  <c r="L1135" i="5"/>
  <c r="L1966" i="5"/>
  <c r="L2155" i="5"/>
  <c r="L2324" i="5"/>
  <c r="L2567" i="5"/>
  <c r="L2445" i="5"/>
  <c r="L2593" i="5"/>
  <c r="L720" i="5"/>
  <c r="L327" i="5"/>
  <c r="L1469" i="5"/>
  <c r="L356" i="5"/>
  <c r="L665" i="5"/>
  <c r="L407" i="5"/>
  <c r="L1275" i="5"/>
  <c r="L2196" i="5"/>
  <c r="L447" i="5"/>
  <c r="L1503" i="5"/>
  <c r="L2317" i="5"/>
  <c r="L906" i="5"/>
  <c r="L1341" i="5"/>
  <c r="L279" i="5"/>
  <c r="L962" i="5"/>
  <c r="L217" i="5"/>
  <c r="R217" i="5" s="1"/>
  <c r="G109" i="5" s="1"/>
  <c r="L1223" i="5"/>
  <c r="L2024" i="5"/>
  <c r="L572" i="5"/>
  <c r="L276" i="5"/>
  <c r="L678" i="5"/>
  <c r="L1531" i="5"/>
  <c r="L1095" i="5"/>
  <c r="L2573" i="5"/>
  <c r="L713" i="5"/>
  <c r="L882" i="5"/>
  <c r="L226" i="5"/>
  <c r="R226" i="5" s="1"/>
  <c r="G118" i="5" s="1"/>
  <c r="L2064" i="5"/>
  <c r="L308" i="5"/>
  <c r="L1883" i="5"/>
  <c r="L1207" i="5"/>
  <c r="L1171" i="5"/>
  <c r="L2111" i="5"/>
  <c r="L1662" i="5"/>
  <c r="L1010" i="5"/>
  <c r="L2592" i="5"/>
  <c r="L712" i="5"/>
  <c r="L1337" i="5"/>
  <c r="L792" i="5"/>
  <c r="L317" i="5"/>
  <c r="L1114" i="5"/>
  <c r="L1696" i="5"/>
  <c r="L694" i="5"/>
  <c r="L1615" i="5"/>
  <c r="L2367" i="5"/>
  <c r="L968" i="5"/>
  <c r="L490" i="5"/>
  <c r="L1160" i="5"/>
  <c r="L2511" i="5"/>
  <c r="L1370" i="5"/>
  <c r="L2506" i="5"/>
  <c r="L275" i="5"/>
  <c r="L1595" i="5"/>
  <c r="L2250" i="5"/>
  <c r="L707" i="5"/>
  <c r="L1243" i="5"/>
  <c r="L673" i="5"/>
  <c r="L1081" i="5"/>
  <c r="L536" i="5"/>
  <c r="L1978" i="5"/>
  <c r="L2043" i="5"/>
  <c r="L1796" i="5"/>
  <c r="L1849" i="5"/>
  <c r="L854" i="5"/>
  <c r="L1936" i="5"/>
  <c r="L1929" i="5"/>
  <c r="L1683" i="5"/>
  <c r="L1690" i="5"/>
  <c r="L2027" i="5"/>
  <c r="L1911" i="5"/>
  <c r="L700" i="5"/>
  <c r="L726" i="5"/>
  <c r="L1198" i="5"/>
  <c r="L1653" i="5"/>
  <c r="L806" i="5"/>
  <c r="L1788" i="5"/>
  <c r="L1720" i="5"/>
  <c r="L2295" i="5"/>
  <c r="L965" i="5"/>
  <c r="L303" i="5"/>
  <c r="L1957" i="5"/>
  <c r="L1826" i="5"/>
  <c r="L242" i="5"/>
  <c r="L1132" i="5"/>
  <c r="L2192" i="5"/>
  <c r="L322" i="5"/>
  <c r="L1263" i="5"/>
  <c r="L2077" i="5"/>
  <c r="L2283" i="5"/>
  <c r="L240" i="5"/>
  <c r="L1119" i="5"/>
  <c r="L1403" i="5"/>
  <c r="L1643" i="5"/>
  <c r="L1621" i="5"/>
  <c r="L1614" i="5"/>
  <c r="L2307" i="5"/>
  <c r="L585" i="5"/>
  <c r="L1549" i="5"/>
  <c r="L1486" i="5"/>
  <c r="L919" i="5"/>
  <c r="L151" i="5"/>
  <c r="S151" i="5" s="1"/>
  <c r="H43" i="5" s="1"/>
  <c r="L1899" i="5"/>
  <c r="L2563" i="5"/>
  <c r="L1775" i="5"/>
  <c r="L1771" i="5"/>
  <c r="L334" i="5"/>
  <c r="L1846" i="5"/>
  <c r="L966" i="5"/>
  <c r="L999" i="5"/>
  <c r="L237" i="5"/>
  <c r="L923" i="5"/>
  <c r="L1452" i="5"/>
  <c r="L1651" i="5"/>
  <c r="L1937" i="5"/>
  <c r="L1879" i="5"/>
  <c r="L668" i="5"/>
  <c r="L1238" i="5"/>
  <c r="L2139" i="5"/>
  <c r="L1763" i="5"/>
  <c r="L310" i="5"/>
  <c r="L575" i="5"/>
  <c r="L583" i="5"/>
  <c r="L212" i="5"/>
  <c r="S212" i="5" s="1"/>
  <c r="H104" i="5" s="1"/>
  <c r="L2193" i="5"/>
  <c r="L2135" i="5"/>
  <c r="L805" i="5"/>
  <c r="L1044" i="5"/>
  <c r="L2025" i="5"/>
  <c r="L2119" i="5"/>
  <c r="L1354" i="5"/>
  <c r="L718" i="5"/>
  <c r="L1859" i="5"/>
  <c r="L1866" i="5"/>
  <c r="L2145" i="5"/>
  <c r="L1603" i="5"/>
  <c r="L1647" i="5"/>
  <c r="L1159" i="5"/>
  <c r="L2499" i="5"/>
  <c r="L1719" i="5"/>
  <c r="L508" i="5"/>
  <c r="L406" i="5"/>
  <c r="L1979" i="5"/>
  <c r="L1098" i="5"/>
  <c r="L281" i="5"/>
  <c r="L1559" i="5"/>
  <c r="L2136" i="5"/>
  <c r="L662" i="5"/>
  <c r="L1206" i="5"/>
  <c r="L137" i="5"/>
  <c r="U137" i="5" s="1"/>
  <c r="J29" i="5" s="1"/>
  <c r="L1744" i="5"/>
  <c r="L742" i="5"/>
  <c r="L1286" i="5"/>
  <c r="L235" i="5"/>
  <c r="L2297" i="5"/>
  <c r="L434" i="5"/>
  <c r="L2384" i="5"/>
  <c r="L215" i="5"/>
  <c r="T215" i="5" s="1"/>
  <c r="I107" i="5" s="1"/>
  <c r="L835" i="5"/>
  <c r="L550" i="5"/>
  <c r="L2638" i="5"/>
  <c r="L2005" i="5"/>
  <c r="L2153" i="5"/>
  <c r="L290" i="5"/>
  <c r="L204" i="5"/>
  <c r="T204" i="5" s="1"/>
  <c r="I96" i="5" s="1"/>
  <c r="L1743" i="5"/>
  <c r="L486" i="5"/>
  <c r="L194" i="5"/>
  <c r="S194" i="5" s="1"/>
  <c r="H86" i="5" s="1"/>
  <c r="L1848" i="5"/>
  <c r="L155" i="5"/>
  <c r="T155" i="5" s="1"/>
  <c r="I47" i="5" s="1"/>
  <c r="L488" i="5"/>
  <c r="L915" i="5"/>
  <c r="L2173" i="5"/>
  <c r="L2109" i="5"/>
  <c r="L2257" i="5"/>
  <c r="L1812" i="5"/>
  <c r="L2271" i="5"/>
  <c r="L952" i="5"/>
  <c r="L577" i="5"/>
  <c r="L1241" i="5"/>
  <c r="L2478" i="5"/>
  <c r="L1361" i="5"/>
  <c r="L771" i="5"/>
  <c r="L199" i="5"/>
  <c r="S199" i="5" s="1"/>
  <c r="H91" i="5" s="1"/>
  <c r="L699" i="5"/>
  <c r="L1259" i="5"/>
  <c r="L1332" i="5"/>
  <c r="L571" i="5"/>
  <c r="L2469" i="5"/>
  <c r="L2338" i="5"/>
  <c r="L1749" i="5"/>
  <c r="L1897" i="5"/>
  <c r="L1579" i="5"/>
  <c r="L1324" i="5"/>
  <c r="L232" i="5"/>
  <c r="S232" i="5" s="1"/>
  <c r="H124" i="5" s="1"/>
  <c r="L1723" i="5"/>
  <c r="L2243" i="5"/>
  <c r="L1650" i="5"/>
  <c r="L1798" i="5"/>
  <c r="L321" i="5"/>
  <c r="L943" i="5"/>
  <c r="L1821" i="5"/>
  <c r="L1721" i="5"/>
  <c r="L1270" i="5"/>
  <c r="L1801" i="5"/>
  <c r="L1670" i="5"/>
  <c r="L1025" i="5"/>
  <c r="L1350" i="5"/>
  <c r="L687" i="5"/>
  <c r="L559" i="5"/>
  <c r="L1064" i="5"/>
  <c r="L248" i="5"/>
  <c r="L2520" i="5"/>
  <c r="L2205" i="5"/>
  <c r="L2074" i="5"/>
  <c r="L2112" i="5"/>
  <c r="L515" i="5"/>
  <c r="L1906" i="5"/>
  <c r="L2054" i="5"/>
  <c r="L1939" i="5"/>
  <c r="L2225" i="5"/>
  <c r="L2167" i="5"/>
  <c r="L2496" i="5"/>
  <c r="L2210" i="5"/>
  <c r="L899" i="5"/>
  <c r="L1950" i="5"/>
  <c r="L2300" i="5"/>
  <c r="L2314" i="5"/>
  <c r="L428" i="5"/>
  <c r="L705" i="5"/>
  <c r="L2540" i="5"/>
  <c r="L2465" i="5"/>
  <c r="L2334" i="5"/>
  <c r="L991" i="5"/>
  <c r="L941" i="5"/>
  <c r="L1280" i="5"/>
  <c r="L1693" i="5"/>
  <c r="L976" i="5"/>
  <c r="L1680" i="5"/>
  <c r="L921" i="5"/>
  <c r="L1222" i="5"/>
  <c r="L1768" i="5"/>
  <c r="L131" i="5"/>
  <c r="T131" i="5" s="1"/>
  <c r="I23" i="5" s="1"/>
  <c r="L956" i="5"/>
  <c r="L2637" i="5"/>
  <c r="L369" i="5"/>
  <c r="L1909" i="5"/>
  <c r="L815" i="5"/>
  <c r="L1093" i="5"/>
  <c r="L2547" i="5"/>
  <c r="L1637" i="5"/>
  <c r="L2437" i="5"/>
  <c r="L2585" i="5"/>
  <c r="L309" i="5"/>
  <c r="L2386" i="5"/>
  <c r="L2534" i="5"/>
  <c r="L389" i="5"/>
  <c r="L400" i="5"/>
  <c r="L2255" i="5"/>
  <c r="L1622" i="5"/>
  <c r="L1789" i="5"/>
  <c r="L1995" i="5"/>
  <c r="L549" i="5"/>
  <c r="L1463" i="5"/>
  <c r="L564" i="5"/>
  <c r="L2045" i="5"/>
  <c r="L1618" i="5"/>
  <c r="L1894" i="5"/>
  <c r="L2235" i="5"/>
  <c r="L1876" i="5"/>
  <c r="L834" i="5"/>
  <c r="L2628" i="5"/>
  <c r="L2097" i="5"/>
  <c r="L1795" i="5"/>
  <c r="L2462" i="5"/>
  <c r="L2570" i="5"/>
  <c r="L2435" i="5"/>
  <c r="L2454" i="5"/>
  <c r="L1319" i="5"/>
  <c r="L435" i="5"/>
  <c r="L1918" i="5"/>
  <c r="L1602" i="5"/>
  <c r="L1183" i="5"/>
  <c r="L1613" i="5"/>
  <c r="L198" i="5"/>
  <c r="U198" i="5" s="1"/>
  <c r="J90" i="5" s="1"/>
  <c r="L2022" i="5"/>
  <c r="L800" i="5"/>
  <c r="L2439" i="5"/>
  <c r="L300" i="5"/>
  <c r="L1544" i="5"/>
  <c r="L1421" i="5"/>
  <c r="L1841" i="5"/>
  <c r="L1575" i="5"/>
  <c r="L1673" i="5"/>
  <c r="L1713" i="5"/>
  <c r="L2442" i="5"/>
  <c r="L1473" i="5"/>
  <c r="L814" i="5"/>
  <c r="L1698" i="5"/>
  <c r="L1977" i="5"/>
  <c r="L1778" i="5"/>
  <c r="L2057" i="5"/>
  <c r="L1926" i="5"/>
  <c r="L1440" i="5"/>
  <c r="L1767" i="5"/>
  <c r="L1793" i="5"/>
  <c r="L2306" i="5"/>
  <c r="L320" i="5"/>
  <c r="L244" i="5"/>
  <c r="L207" i="5"/>
  <c r="T207" i="5" s="1"/>
  <c r="I99" i="5" s="1"/>
  <c r="L1380" i="5"/>
  <c r="L1806" i="5"/>
  <c r="L2216" i="5"/>
  <c r="L291" i="5"/>
  <c r="L213" i="5"/>
  <c r="U213" i="5" s="1"/>
  <c r="J105" i="5" s="1"/>
  <c r="L1776" i="5"/>
  <c r="L1017" i="5"/>
  <c r="L774" i="5"/>
  <c r="L1318" i="5"/>
  <c r="L875" i="5"/>
  <c r="L2264" i="5"/>
  <c r="L693" i="5"/>
  <c r="L738" i="5"/>
  <c r="L1258" i="5"/>
  <c r="L1901" i="5"/>
  <c r="L2049" i="5"/>
  <c r="L441" i="5"/>
  <c r="L350" i="5"/>
  <c r="L432" i="5"/>
  <c r="L1907" i="5"/>
  <c r="L1231" i="5"/>
  <c r="L330" i="5"/>
  <c r="L924" i="5"/>
  <c r="L222" i="5"/>
  <c r="T222" i="5" s="1"/>
  <c r="I114" i="5" s="1"/>
  <c r="L2032" i="5"/>
  <c r="L185" i="5"/>
  <c r="U185" i="5" s="1"/>
  <c r="J77" i="5" s="1"/>
  <c r="L1331" i="5"/>
  <c r="L1997" i="5"/>
  <c r="L1578" i="5"/>
  <c r="L1852" i="5"/>
  <c r="L2516" i="5"/>
  <c r="L912" i="5"/>
  <c r="L1303" i="5"/>
  <c r="L1863" i="5"/>
  <c r="L2184" i="5"/>
  <c r="L1585" i="5"/>
  <c r="L578" i="5"/>
  <c r="L1889" i="5"/>
  <c r="L1758" i="5"/>
  <c r="L1507" i="5"/>
  <c r="L2260" i="5"/>
  <c r="L1604" i="5"/>
  <c r="L2503" i="5"/>
  <c r="L1550" i="5"/>
  <c r="L2529" i="5"/>
  <c r="L1587" i="5"/>
  <c r="L985" i="5"/>
  <c r="L1214" i="5"/>
  <c r="L2098" i="5"/>
  <c r="L504" i="5"/>
  <c r="L1948" i="5"/>
  <c r="L2512" i="5"/>
  <c r="L2505" i="5"/>
  <c r="L1516" i="5"/>
  <c r="L843" i="5"/>
  <c r="L1444" i="5"/>
  <c r="L1359" i="5"/>
  <c r="L2379" i="5"/>
  <c r="L2080" i="5"/>
  <c r="L1874" i="5"/>
  <c r="L264" i="5"/>
  <c r="L1394" i="5"/>
  <c r="L959" i="5"/>
  <c r="L887" i="5"/>
  <c r="L1512" i="5"/>
  <c r="L505" i="5"/>
  <c r="L247" i="5"/>
  <c r="L967" i="5"/>
  <c r="L1598" i="5"/>
  <c r="L2635" i="5"/>
  <c r="L1855" i="5"/>
  <c r="L734" i="5"/>
  <c r="L153" i="5"/>
  <c r="R153" i="5" s="1"/>
  <c r="G45" i="5" s="1"/>
  <c r="L1999" i="5"/>
  <c r="L1739" i="5"/>
  <c r="L816" i="5"/>
  <c r="L452" i="5"/>
  <c r="L2525" i="5"/>
  <c r="L1451" i="5"/>
  <c r="L2004" i="5"/>
  <c r="L1994" i="5"/>
  <c r="L2273" i="5"/>
  <c r="L2131" i="5"/>
  <c r="L544" i="5"/>
  <c r="L1738" i="5"/>
  <c r="L2017" i="5"/>
  <c r="L842" i="5"/>
  <c r="L1362" i="5"/>
  <c r="L927" i="5"/>
  <c r="L1552" i="5"/>
  <c r="L1345" i="5"/>
  <c r="L790" i="5"/>
  <c r="L385" i="5"/>
  <c r="L1155" i="5"/>
  <c r="L1077" i="5"/>
  <c r="L1035" i="5"/>
  <c r="L620" i="5"/>
  <c r="L1066" i="5"/>
  <c r="L1854" i="5"/>
  <c r="L2498" i="5"/>
  <c r="L2110" i="5"/>
  <c r="L2340" i="5"/>
  <c r="L1292" i="5"/>
  <c r="L1392" i="5"/>
  <c r="L288" i="5"/>
  <c r="L368" i="5"/>
  <c r="L1583" i="5"/>
  <c r="L512" i="5"/>
  <c r="L165" i="5"/>
  <c r="R165" i="5" s="1"/>
  <c r="G57" i="5" s="1"/>
  <c r="L883" i="5"/>
  <c r="L254" i="5"/>
  <c r="L340" i="5"/>
  <c r="L392" i="5"/>
  <c r="L468" i="5"/>
  <c r="L456" i="5"/>
  <c r="L328" i="5"/>
  <c r="L1668" i="5"/>
  <c r="L581" i="5"/>
  <c r="L211" i="5"/>
  <c r="L2555" i="5"/>
  <c r="L945" i="5"/>
  <c r="L1787" i="5"/>
  <c r="L2081" i="5"/>
  <c r="L1379" i="5"/>
  <c r="L833" i="5"/>
  <c r="L1397" i="5"/>
  <c r="L2556" i="5"/>
  <c r="L144" i="5"/>
  <c r="L2179" i="5"/>
  <c r="L2186" i="5"/>
  <c r="L861" i="5"/>
  <c r="L169" i="5"/>
  <c r="L1783" i="5"/>
  <c r="L154" i="5"/>
  <c r="L1142" i="5"/>
  <c r="L1070" i="5"/>
  <c r="L837" i="5"/>
  <c r="L449" i="5"/>
  <c r="L1368" i="5"/>
  <c r="L556" i="5"/>
  <c r="L1868" i="5"/>
  <c r="L2532" i="5"/>
  <c r="L995" i="5"/>
  <c r="L1658" i="5"/>
  <c r="L329" i="5"/>
  <c r="L1166" i="5"/>
  <c r="L474" i="5"/>
  <c r="L1246" i="5"/>
  <c r="L1476" i="5"/>
  <c r="L1660" i="5"/>
  <c r="L1506" i="5"/>
  <c r="L2023" i="5"/>
  <c r="L812" i="5"/>
  <c r="L2124" i="5"/>
  <c r="L2562" i="5"/>
  <c r="L1080" i="5"/>
  <c r="L238" i="5"/>
  <c r="L525" i="5"/>
  <c r="L267" i="5"/>
  <c r="L644" i="5"/>
  <c r="L570" i="5"/>
  <c r="L1090" i="5"/>
  <c r="L655" i="5"/>
  <c r="L318" i="5"/>
  <c r="L491" i="5"/>
  <c r="L349" i="5"/>
  <c r="L1523" i="5"/>
  <c r="L1347" i="5"/>
  <c r="L2268" i="5"/>
  <c r="L1914" i="5"/>
  <c r="L2062" i="5"/>
  <c r="L1892" i="5"/>
  <c r="L958" i="5"/>
  <c r="L850" i="5"/>
  <c r="L750" i="5"/>
  <c r="L1952" i="5"/>
  <c r="L1797" i="5"/>
  <c r="L1666" i="5"/>
  <c r="L1945" i="5"/>
  <c r="L1814" i="5"/>
  <c r="L337" i="5"/>
  <c r="L1746" i="5"/>
  <c r="L417" i="5"/>
  <c r="L175" i="5"/>
  <c r="L1251" i="5"/>
  <c r="L2172" i="5"/>
  <c r="L1591" i="5"/>
  <c r="L789" i="5"/>
  <c r="L908" i="5"/>
  <c r="L2220" i="5"/>
  <c r="L2463" i="5"/>
  <c r="L2014" i="5"/>
  <c r="L282" i="5"/>
  <c r="L2095" i="5"/>
  <c r="L1462" i="5"/>
  <c r="L1835" i="5"/>
  <c r="L1896" i="5"/>
  <c r="L1625" i="5"/>
  <c r="L1593" i="5"/>
  <c r="L1537" i="5"/>
  <c r="L2643" i="5"/>
  <c r="L1616" i="5"/>
  <c r="L533" i="5"/>
  <c r="L652" i="5"/>
  <c r="L1363" i="5"/>
  <c r="L1964" i="5"/>
  <c r="L2207" i="5"/>
  <c r="L1574" i="5"/>
  <c r="L1741" i="5"/>
  <c r="L2533" i="5"/>
  <c r="L2402" i="5"/>
  <c r="L1088" i="5"/>
  <c r="L2428" i="5"/>
  <c r="L2619" i="5"/>
  <c r="L1567" i="5"/>
  <c r="L1839" i="5"/>
  <c r="L1339" i="5"/>
  <c r="L769" i="5"/>
  <c r="L2604" i="5"/>
  <c r="L1607" i="5"/>
  <c r="L2381" i="5"/>
  <c r="L2398" i="5"/>
  <c r="L656" i="5"/>
  <c r="L1201" i="5"/>
  <c r="L905" i="5"/>
  <c r="L218" i="5"/>
  <c r="L1134" i="5"/>
  <c r="L181" i="5"/>
  <c r="L1737" i="5"/>
  <c r="L227" i="5"/>
  <c r="L2331" i="5"/>
  <c r="L2166" i="5"/>
  <c r="L1049" i="5"/>
  <c r="L190" i="5"/>
  <c r="L1248" i="5"/>
  <c r="L635" i="5"/>
  <c r="L702" i="5"/>
  <c r="L2229" i="5"/>
  <c r="L2377" i="5"/>
  <c r="L2246" i="5"/>
  <c r="L950" i="5"/>
  <c r="L1129" i="5"/>
  <c r="L1388" i="5"/>
  <c r="L1264" i="5"/>
  <c r="L1530" i="5"/>
  <c r="L2319" i="5"/>
  <c r="L2294" i="5"/>
  <c r="L552" i="5"/>
  <c r="L1177" i="5"/>
  <c r="L1436" i="5"/>
  <c r="L763" i="5"/>
  <c r="L191" i="5"/>
  <c r="L1360" i="5"/>
  <c r="L830" i="5"/>
  <c r="L2357" i="5"/>
  <c r="L2226" i="5"/>
  <c r="L2374" i="5"/>
  <c r="L632" i="5"/>
  <c r="L1257" i="5"/>
  <c r="L1139" i="5"/>
  <c r="L2041" i="5"/>
  <c r="L1910" i="5"/>
  <c r="L1140" i="5"/>
  <c r="L1068" i="5"/>
  <c r="L2128" i="5"/>
  <c r="L793" i="5"/>
  <c r="L1094" i="5"/>
  <c r="L1580" i="5"/>
  <c r="L304" i="5"/>
  <c r="L1475" i="5"/>
  <c r="L2396" i="5"/>
  <c r="L2639" i="5"/>
  <c r="L2035" i="5"/>
  <c r="L2042" i="5"/>
  <c r="L2190" i="5"/>
  <c r="L172" i="5"/>
  <c r="L458" i="5"/>
  <c r="L1571" i="5"/>
  <c r="L1656" i="5"/>
  <c r="L2020" i="5"/>
  <c r="L2263" i="5"/>
  <c r="L933" i="5"/>
  <c r="L529" i="5"/>
  <c r="L271" i="5"/>
  <c r="L1925" i="5"/>
  <c r="L1794" i="5"/>
  <c r="L2073" i="5"/>
  <c r="L1942" i="5"/>
  <c r="L465" i="5"/>
  <c r="L1172" i="5"/>
  <c r="L1100" i="5"/>
  <c r="L2160" i="5"/>
  <c r="L130" i="5"/>
  <c r="L563" i="5"/>
  <c r="L1252" i="5"/>
  <c r="L1028" i="5"/>
  <c r="L1406" i="5"/>
  <c r="L2523" i="5"/>
  <c r="L1944" i="5"/>
  <c r="L2164" i="5"/>
  <c r="L2407" i="5"/>
  <c r="L415" i="5"/>
  <c r="L2508" i="5"/>
  <c r="L1454" i="5"/>
  <c r="L2147" i="5"/>
  <c r="L1471" i="5"/>
  <c r="L2285" i="5"/>
  <c r="L2154" i="5"/>
  <c r="L2433" i="5"/>
  <c r="L2302" i="5"/>
  <c r="L560" i="5"/>
  <c r="L829" i="5"/>
  <c r="L948" i="5"/>
  <c r="L874" i="5"/>
  <c r="L1309" i="5"/>
  <c r="L1584" i="5"/>
  <c r="L268" i="5"/>
  <c r="L209" i="5"/>
  <c r="L1237" i="5"/>
  <c r="L909" i="5"/>
  <c r="L1389" i="5"/>
  <c r="L348" i="5"/>
  <c r="L233" i="5"/>
  <c r="L1317" i="5"/>
  <c r="L1052" i="5"/>
  <c r="L1659" i="5"/>
  <c r="L1630" i="5"/>
  <c r="L2291" i="5"/>
  <c r="L2429" i="5"/>
  <c r="L2298" i="5"/>
  <c r="L2577" i="5"/>
  <c r="L2446" i="5"/>
  <c r="L704" i="5"/>
  <c r="L1297" i="5"/>
  <c r="L2168" i="5"/>
  <c r="L1355" i="5"/>
  <c r="L2276" i="5"/>
  <c r="L2519" i="5"/>
  <c r="L785" i="5"/>
  <c r="L2336" i="5"/>
  <c r="L2181" i="5"/>
  <c r="L2050" i="5"/>
  <c r="L2329" i="5"/>
  <c r="L2198" i="5"/>
  <c r="L180" i="5"/>
  <c r="L739" i="5"/>
  <c r="L167" i="5"/>
  <c r="L1312" i="5"/>
  <c r="L150" i="5"/>
  <c r="L667" i="5"/>
  <c r="L1356" i="5"/>
  <c r="L2416" i="5"/>
  <c r="L2261" i="5"/>
  <c r="L2130" i="5"/>
  <c r="L2409" i="5"/>
  <c r="L2278" i="5"/>
  <c r="L1161" i="5"/>
  <c r="L819" i="5"/>
  <c r="L1420" i="5"/>
  <c r="L595" i="5"/>
  <c r="L1284" i="5"/>
  <c r="L132" i="5"/>
  <c r="L523" i="5"/>
  <c r="L1212" i="5"/>
  <c r="L1482" i="5"/>
  <c r="L1756" i="5"/>
  <c r="L2456" i="5"/>
  <c r="L1499" i="5"/>
  <c r="L2420" i="5"/>
  <c r="L1681" i="5"/>
  <c r="L929" i="5"/>
  <c r="L1063" i="5"/>
  <c r="L2403" i="5"/>
  <c r="L1704" i="5"/>
  <c r="L2541" i="5"/>
  <c r="L2410" i="5"/>
  <c r="L2558" i="5"/>
  <c r="L1441" i="5"/>
  <c r="L681" i="5"/>
  <c r="L423" i="5"/>
  <c r="L1565" i="5"/>
  <c r="L1493" i="5"/>
  <c r="L761" i="5"/>
  <c r="L518" i="5"/>
  <c r="L1062" i="5"/>
  <c r="L1573" i="5"/>
  <c r="L619" i="5"/>
  <c r="L1308" i="5"/>
  <c r="L2171" i="5"/>
  <c r="L1495" i="5"/>
  <c r="L1047" i="5"/>
  <c r="L2387" i="5"/>
  <c r="L1672" i="5"/>
  <c r="L2394" i="5"/>
  <c r="L2542" i="5"/>
  <c r="L1425" i="5"/>
  <c r="L1498" i="5"/>
  <c r="L1708" i="5"/>
  <c r="L1951" i="5"/>
  <c r="L2372" i="5"/>
  <c r="L2615" i="5"/>
  <c r="L1551" i="5"/>
  <c r="L881" i="5"/>
  <c r="L2432" i="5"/>
  <c r="L2277" i="5"/>
  <c r="L2146" i="5"/>
  <c r="L1466" i="5"/>
  <c r="L1642" i="5"/>
  <c r="L1916" i="5"/>
  <c r="L2363" i="5"/>
  <c r="L1083" i="5"/>
  <c r="L2247" i="5"/>
  <c r="L917" i="5"/>
  <c r="L513" i="5"/>
  <c r="L255" i="5"/>
  <c r="L2348" i="5"/>
  <c r="L2591" i="5"/>
  <c r="L2642" i="5"/>
  <c r="L1987" i="5"/>
  <c r="L1311" i="5"/>
  <c r="L2125" i="5"/>
  <c r="L2142" i="5"/>
  <c r="L410" i="5"/>
  <c r="L916" i="5"/>
  <c r="L2492" i="5"/>
  <c r="L1426" i="5"/>
  <c r="L1455" i="5"/>
  <c r="L2269" i="5"/>
  <c r="L2138" i="5"/>
  <c r="L2417" i="5"/>
  <c r="L2286" i="5"/>
  <c r="L2475" i="5"/>
  <c r="L1695" i="5"/>
  <c r="L1195" i="5"/>
  <c r="L2116" i="5"/>
  <c r="L2359" i="5"/>
  <c r="L625" i="5"/>
  <c r="L367" i="5"/>
  <c r="L2176" i="5"/>
  <c r="L2021" i="5"/>
  <c r="L1890" i="5"/>
  <c r="L1328" i="5"/>
  <c r="L2427" i="5"/>
  <c r="L1752" i="5"/>
  <c r="L2107" i="5"/>
  <c r="L1431" i="5"/>
  <c r="L1474" i="5"/>
  <c r="L1748" i="5"/>
  <c r="L1991" i="5"/>
  <c r="L2440" i="5"/>
  <c r="L974" i="5"/>
  <c r="L661" i="5"/>
  <c r="L780" i="5"/>
  <c r="L706" i="5"/>
  <c r="L1226" i="5"/>
  <c r="L2092" i="5"/>
  <c r="L2335" i="5"/>
  <c r="L1731" i="5"/>
  <c r="L1055" i="5"/>
  <c r="L1869" i="5"/>
  <c r="L1886" i="5"/>
  <c r="L409" i="5"/>
  <c r="L2605" i="5"/>
  <c r="L2530" i="5"/>
  <c r="L2550" i="5"/>
  <c r="L1277" i="5"/>
  <c r="L177" i="5"/>
  <c r="L1205" i="5"/>
  <c r="L855" i="5"/>
  <c r="L1480" i="5"/>
  <c r="L877" i="5"/>
  <c r="L996" i="5"/>
  <c r="L922" i="5"/>
  <c r="L234" i="5"/>
  <c r="L1357" i="5"/>
  <c r="L1007" i="5"/>
  <c r="L316" i="5"/>
  <c r="L1285" i="5"/>
  <c r="L935" i="5"/>
  <c r="L1560" i="5"/>
  <c r="L236" i="5"/>
  <c r="L1819" i="5"/>
  <c r="L1785" i="5"/>
  <c r="L1654" i="5"/>
  <c r="L1334" i="5"/>
  <c r="L1262" i="5"/>
  <c r="L203" i="5"/>
  <c r="L470" i="5"/>
  <c r="L1872" i="5"/>
  <c r="L1717" i="5"/>
  <c r="L1865" i="5"/>
  <c r="L1734" i="5"/>
  <c r="L257" i="5"/>
  <c r="L870" i="5"/>
  <c r="L1414" i="5"/>
  <c r="L1342" i="5"/>
  <c r="L2459" i="5"/>
  <c r="L1434" i="5"/>
  <c r="L1782" i="5"/>
  <c r="L305" i="5"/>
  <c r="L918" i="5"/>
  <c r="L1390" i="5"/>
  <c r="L2000" i="5"/>
  <c r="L1845" i="5"/>
  <c r="L1422" i="5"/>
  <c r="L1714" i="5"/>
  <c r="L1993" i="5"/>
  <c r="L1862" i="5"/>
  <c r="L1092" i="5"/>
  <c r="L2076" i="5"/>
  <c r="L669" i="5"/>
  <c r="L714" i="5"/>
  <c r="L1149" i="5"/>
  <c r="L1424" i="5"/>
  <c r="L1336" i="5"/>
  <c r="L749" i="5"/>
  <c r="L868" i="5"/>
  <c r="L794" i="5"/>
  <c r="L1314" i="5"/>
  <c r="L1229" i="5"/>
  <c r="L879" i="5"/>
  <c r="L1504" i="5"/>
  <c r="L1157" i="5"/>
  <c r="L807" i="5"/>
  <c r="L1432" i="5"/>
  <c r="L1691" i="5"/>
  <c r="L2072" i="5"/>
  <c r="L2575" i="5"/>
  <c r="L2629" i="5"/>
  <c r="L1971" i="5"/>
  <c r="L1295" i="5"/>
  <c r="L2126" i="5"/>
  <c r="L394" i="5"/>
  <c r="L2315" i="5"/>
  <c r="L1935" i="5"/>
  <c r="L2328" i="5"/>
  <c r="L1435" i="5"/>
  <c r="L2356" i="5"/>
  <c r="L2599" i="5"/>
  <c r="L1628" i="5"/>
  <c r="L865" i="5"/>
  <c r="L178" i="5"/>
  <c r="L1675" i="5"/>
  <c r="L1646" i="5"/>
  <c r="L2339" i="5"/>
  <c r="L2228" i="5"/>
  <c r="L2471" i="5"/>
  <c r="L737" i="5"/>
  <c r="L479" i="5"/>
  <c r="L134" i="5"/>
  <c r="L2572" i="5"/>
  <c r="L1518" i="5"/>
  <c r="L2211" i="5"/>
  <c r="L1271" i="5"/>
  <c r="L2611" i="5"/>
  <c r="L1831" i="5"/>
  <c r="L2120" i="5"/>
  <c r="L2618" i="5"/>
  <c r="L501" i="5"/>
  <c r="L243" i="5"/>
  <c r="L546" i="5"/>
  <c r="L1299" i="5"/>
  <c r="L1932" i="5"/>
  <c r="L2175" i="5"/>
  <c r="L1016" i="5"/>
  <c r="L1837" i="5"/>
  <c r="L2622" i="5"/>
  <c r="L1706" i="5"/>
  <c r="L1985" i="5"/>
  <c r="L998" i="5"/>
  <c r="L377" i="5"/>
  <c r="L1617" i="5"/>
  <c r="L904" i="5"/>
  <c r="L500" i="5"/>
  <c r="L2084" i="5"/>
  <c r="L2327" i="5"/>
  <c r="L997" i="5"/>
  <c r="L593" i="5"/>
  <c r="L335" i="5"/>
  <c r="L2144" i="5"/>
  <c r="L1989" i="5"/>
  <c r="L1858" i="5"/>
  <c r="L2137" i="5"/>
  <c r="L2006" i="5"/>
  <c r="L1279" i="5"/>
  <c r="L2636" i="5"/>
  <c r="L2093" i="5"/>
  <c r="L1962" i="5"/>
  <c r="L2241" i="5"/>
  <c r="L378" i="5"/>
  <c r="L637" i="5"/>
  <c r="L379" i="5"/>
  <c r="L756" i="5"/>
  <c r="L682" i="5"/>
  <c r="L2583" i="5"/>
  <c r="L849" i="5"/>
  <c r="L162" i="5"/>
  <c r="L2400" i="5"/>
  <c r="L2245" i="5"/>
  <c r="L2114" i="5"/>
  <c r="L2393" i="5"/>
  <c r="L2262" i="5"/>
  <c r="L520" i="5"/>
  <c r="L1012" i="5"/>
  <c r="L158" i="5"/>
  <c r="L675" i="5"/>
  <c r="L1364" i="5"/>
  <c r="L603" i="5"/>
  <c r="L1074" i="5"/>
  <c r="L374" i="5"/>
  <c r="L639" i="5"/>
  <c r="L1144" i="5"/>
  <c r="L302" i="5"/>
  <c r="L567" i="5"/>
  <c r="L1072" i="5"/>
  <c r="L1202" i="5"/>
  <c r="L1117" i="5"/>
  <c r="L767" i="5"/>
  <c r="L1045" i="5"/>
  <c r="L695" i="5"/>
  <c r="L1272" i="5"/>
  <c r="L186" i="5"/>
  <c r="L630" i="5"/>
  <c r="L1174" i="5"/>
  <c r="L221" i="5"/>
  <c r="L1102" i="5"/>
  <c r="L697" i="5"/>
  <c r="L439" i="5"/>
  <c r="L2096" i="5"/>
  <c r="L1941" i="5"/>
  <c r="L1810" i="5"/>
  <c r="L2089" i="5"/>
  <c r="L1958" i="5"/>
  <c r="L542" i="5"/>
  <c r="L2224" i="5"/>
  <c r="L2069" i="5"/>
  <c r="L1938" i="5"/>
  <c r="L2217" i="5"/>
  <c r="L2086" i="5"/>
  <c r="L482" i="5"/>
  <c r="L2578" i="5"/>
  <c r="L984" i="5"/>
  <c r="L580" i="5"/>
  <c r="L1453" i="5"/>
  <c r="L1481" i="5"/>
  <c r="L453" i="5"/>
  <c r="L582" i="5"/>
  <c r="L1126" i="5"/>
  <c r="L129" i="5"/>
  <c r="L634" i="5"/>
  <c r="L1154" i="5"/>
  <c r="L430" i="5"/>
  <c r="L1069" i="5"/>
  <c r="L719" i="5"/>
  <c r="L1320" i="5"/>
  <c r="L1125" i="5"/>
  <c r="L775" i="5"/>
  <c r="L1400" i="5"/>
  <c r="L811" i="5"/>
  <c r="L1412" i="5"/>
  <c r="L412" i="5"/>
  <c r="L1381" i="5"/>
  <c r="L464" i="5"/>
  <c r="L381" i="5"/>
  <c r="L2587" i="5"/>
  <c r="L2553" i="5"/>
  <c r="L2422" i="5"/>
  <c r="L680" i="5"/>
  <c r="L1305" i="5"/>
  <c r="L277" i="5"/>
  <c r="L963" i="5"/>
  <c r="L1564" i="5"/>
  <c r="L891" i="5"/>
  <c r="L1492" i="5"/>
  <c r="L1563" i="5"/>
  <c r="L2485" i="5"/>
  <c r="L2354" i="5"/>
  <c r="L1002" i="5"/>
  <c r="L2502" i="5"/>
  <c r="L760" i="5"/>
  <c r="L1385" i="5"/>
  <c r="L357" i="5"/>
  <c r="L285" i="5"/>
  <c r="L971" i="5"/>
  <c r="L1572" i="5"/>
  <c r="L296" i="5"/>
  <c r="L1395" i="5"/>
  <c r="L1283" i="5"/>
  <c r="L2204" i="5"/>
  <c r="L1534" i="5"/>
  <c r="L2063" i="5"/>
  <c r="L2584" i="5"/>
  <c r="L1599" i="5"/>
  <c r="L2484" i="5"/>
  <c r="L2630" i="5"/>
  <c r="L1745" i="5"/>
  <c r="L993" i="5"/>
  <c r="L1803" i="5"/>
  <c r="L1127" i="5"/>
  <c r="L2467" i="5"/>
  <c r="L1527" i="5"/>
  <c r="L1570" i="5"/>
  <c r="L1844" i="5"/>
  <c r="L2087" i="5"/>
  <c r="L2632" i="5"/>
  <c r="L757" i="5"/>
  <c r="L876" i="5"/>
  <c r="L802" i="5"/>
  <c r="L1322" i="5"/>
  <c r="L654" i="5"/>
  <c r="L2188" i="5"/>
  <c r="L2431" i="5"/>
  <c r="L1827" i="5"/>
  <c r="L1716" i="5"/>
  <c r="L1959" i="5"/>
  <c r="L2376" i="5"/>
  <c r="L629" i="5"/>
  <c r="L371" i="5"/>
  <c r="L748" i="5"/>
  <c r="L674" i="5"/>
  <c r="L1194" i="5"/>
  <c r="L2060" i="5"/>
  <c r="L2303" i="5"/>
  <c r="L1699" i="5"/>
  <c r="L2648" i="5"/>
  <c r="L2099" i="5"/>
  <c r="L1423" i="5"/>
  <c r="L2237" i="5"/>
  <c r="L2106" i="5"/>
  <c r="L2385" i="5"/>
  <c r="L2254" i="5"/>
  <c r="L228" i="5"/>
  <c r="L982" i="5"/>
  <c r="L2443" i="5"/>
  <c r="L1663" i="5"/>
  <c r="L1784" i="5"/>
  <c r="L1163" i="5"/>
  <c r="L2212" i="5"/>
  <c r="L2455" i="5"/>
  <c r="L721" i="5"/>
  <c r="L463" i="5"/>
  <c r="L139" i="5"/>
  <c r="L2272" i="5"/>
  <c r="L2117" i="5"/>
  <c r="L1986" i="5"/>
  <c r="L2265" i="5"/>
  <c r="L2134" i="5"/>
  <c r="L402" i="5"/>
  <c r="L1815" i="5"/>
  <c r="L2088" i="5"/>
  <c r="L2602" i="5"/>
  <c r="L604" i="5"/>
  <c r="L530" i="5"/>
  <c r="L1050" i="5"/>
  <c r="L873" i="5"/>
  <c r="L2468" i="5"/>
  <c r="L1729" i="5"/>
  <c r="L977" i="5"/>
  <c r="L2528" i="5"/>
  <c r="L2373" i="5"/>
  <c r="L2242" i="5"/>
  <c r="L2521" i="5"/>
  <c r="L2390" i="5"/>
  <c r="L648" i="5"/>
  <c r="L1828" i="5"/>
  <c r="L2071" i="5"/>
  <c r="L2600" i="5"/>
  <c r="L741" i="5"/>
  <c r="L483" i="5"/>
  <c r="L860" i="5"/>
  <c r="L786" i="5"/>
  <c r="L1306" i="5"/>
  <c r="L622" i="5"/>
  <c r="L1888" i="5"/>
  <c r="L1733" i="5"/>
  <c r="L1881" i="5"/>
  <c r="L1750" i="5"/>
  <c r="L758" i="5"/>
  <c r="L1302" i="5"/>
  <c r="L1230" i="5"/>
  <c r="L171" i="5"/>
  <c r="L388" i="5"/>
  <c r="L1145" i="5"/>
  <c r="L803" i="5"/>
  <c r="L231" i="5"/>
  <c r="L1404" i="5"/>
  <c r="L214" i="5"/>
  <c r="L994" i="5"/>
  <c r="L731" i="5"/>
  <c r="L159" i="5"/>
  <c r="L1296" i="5"/>
  <c r="L1273" i="5"/>
  <c r="L245" i="5"/>
  <c r="L931" i="5"/>
  <c r="L1532" i="5"/>
  <c r="L256" i="5"/>
  <c r="L859" i="5"/>
  <c r="L1460" i="5"/>
  <c r="L1330" i="5"/>
  <c r="L1245" i="5"/>
  <c r="L895" i="5"/>
  <c r="L1520" i="5"/>
  <c r="L1173" i="5"/>
  <c r="L823" i="5"/>
  <c r="L1448" i="5"/>
  <c r="L1057" i="5"/>
  <c r="L589" i="5"/>
  <c r="L331" i="5"/>
  <c r="L708" i="5"/>
  <c r="L390" i="5"/>
  <c r="L825" i="5"/>
  <c r="L149" i="5"/>
  <c r="L1712" i="5"/>
  <c r="L1705" i="5"/>
  <c r="L953" i="5"/>
  <c r="L670" i="5"/>
  <c r="L2352" i="5"/>
  <c r="L2197" i="5"/>
  <c r="L2066" i="5"/>
  <c r="L2345" i="5"/>
  <c r="L2214" i="5"/>
  <c r="L506" i="5"/>
  <c r="L326" i="5"/>
  <c r="L591" i="5"/>
  <c r="L1096" i="5"/>
  <c r="L354" i="5"/>
  <c r="L627" i="5"/>
  <c r="L1316" i="5"/>
  <c r="L762" i="5"/>
  <c r="L1282" i="5"/>
  <c r="L1197" i="5"/>
  <c r="L847" i="5"/>
  <c r="L1472" i="5"/>
  <c r="L1225" i="5"/>
  <c r="L1484" i="5"/>
  <c r="L336" i="5"/>
  <c r="L253" i="5"/>
  <c r="L939" i="5"/>
  <c r="L1540" i="5"/>
  <c r="L519" i="5"/>
  <c r="L1024" i="5"/>
  <c r="L143" i="5"/>
  <c r="L555" i="5"/>
  <c r="L1244" i="5"/>
  <c r="L1969" i="5"/>
  <c r="L1946" i="5"/>
  <c r="L1924" i="5"/>
  <c r="L1329" i="5"/>
  <c r="L1073" i="5"/>
  <c r="L1269" i="5"/>
  <c r="L537" i="5"/>
  <c r="L723" i="5"/>
  <c r="L1526" i="5"/>
  <c r="L1014" i="5"/>
  <c r="L145" i="5"/>
  <c r="L189" i="5"/>
  <c r="L961" i="5"/>
  <c r="L1655" i="5"/>
  <c r="L2590" i="5"/>
  <c r="L1402" i="5"/>
  <c r="L1984" i="5"/>
  <c r="L1076" i="5"/>
  <c r="L1992" i="5"/>
  <c r="L1478" i="5"/>
  <c r="L1524" i="5"/>
  <c r="L1417" i="5"/>
  <c r="L851" i="5"/>
  <c r="L779" i="5"/>
  <c r="L1091" i="5"/>
  <c r="L2012" i="5"/>
  <c r="L594" i="5"/>
  <c r="L1689" i="5"/>
  <c r="L937" i="5"/>
  <c r="L179" i="5"/>
  <c r="L1780" i="5"/>
  <c r="L2504" i="5"/>
  <c r="L526" i="5"/>
  <c r="L1087" i="5"/>
  <c r="L1770" i="5"/>
  <c r="L1538" i="5"/>
  <c r="L467" i="5"/>
  <c r="L844" i="5"/>
  <c r="L1290" i="5"/>
  <c r="L2156" i="5"/>
  <c r="L2039" i="5"/>
  <c r="L709" i="5"/>
  <c r="L522" i="5"/>
  <c r="L1042" i="5"/>
  <c r="L342" i="5"/>
  <c r="L607" i="5"/>
  <c r="L270" i="5"/>
  <c r="L299" i="5"/>
  <c r="L1927" i="5"/>
  <c r="L339" i="5"/>
  <c r="L716" i="5"/>
  <c r="L642" i="5"/>
  <c r="L1491" i="5"/>
  <c r="L2028" i="5"/>
  <c r="L1674" i="5"/>
  <c r="L1953" i="5"/>
  <c r="L1822" i="5"/>
  <c r="L2466" i="5"/>
  <c r="R192" i="5"/>
  <c r="G84" i="5" s="1"/>
  <c r="U192" i="5"/>
  <c r="J84" i="5" s="1"/>
  <c r="L2546" i="5"/>
  <c r="L1577" i="5"/>
  <c r="L1508" i="5"/>
  <c r="L1514" i="5"/>
  <c r="L981" i="5"/>
  <c r="L1632" i="5"/>
  <c r="L2058" i="5"/>
  <c r="L2206" i="5"/>
  <c r="L188" i="5"/>
  <c r="L733" i="5"/>
  <c r="L1298" i="5"/>
  <c r="L1213" i="5"/>
  <c r="L863" i="5"/>
  <c r="L1488" i="5"/>
  <c r="L1141" i="5"/>
  <c r="L791" i="5"/>
  <c r="L1416" i="5"/>
  <c r="L1281" i="5"/>
  <c r="L990" i="5"/>
  <c r="L813" i="5"/>
  <c r="L932" i="5"/>
  <c r="L858" i="5"/>
  <c r="L2008" i="5"/>
  <c r="L1008" i="5"/>
  <c r="L2183" i="5"/>
  <c r="L853" i="5"/>
  <c r="L972" i="5"/>
  <c r="L898" i="5"/>
  <c r="L2284" i="5"/>
  <c r="L1636" i="5"/>
  <c r="L1923" i="5"/>
  <c r="L1247" i="5"/>
  <c r="L1930" i="5"/>
  <c r="L2209" i="5"/>
  <c r="L2489" i="5"/>
  <c r="L1500" i="5"/>
  <c r="L1428" i="5"/>
  <c r="L2421" i="5"/>
  <c r="L1367" i="5"/>
  <c r="L1111" i="5"/>
  <c r="L2579" i="5"/>
  <c r="L1949" i="5"/>
  <c r="L1818" i="5"/>
  <c r="L1522" i="5"/>
  <c r="L1933" i="5"/>
  <c r="L1802" i="5"/>
  <c r="L473" i="5"/>
  <c r="L2594" i="5"/>
  <c r="L2287" i="5"/>
  <c r="L2323" i="5"/>
  <c r="L2461" i="5"/>
  <c r="L2330" i="5"/>
  <c r="L736" i="5"/>
  <c r="L1648" i="5"/>
  <c r="L1887" i="5"/>
  <c r="L2308" i="5"/>
  <c r="L2551" i="5"/>
  <c r="L817" i="5"/>
  <c r="L2368" i="5"/>
  <c r="L2082" i="5"/>
  <c r="L2230" i="5"/>
  <c r="R200" i="5"/>
  <c r="G92" i="5" s="1"/>
  <c r="T200" i="5"/>
  <c r="I92" i="5" s="1"/>
  <c r="L1113" i="5"/>
  <c r="L1232" i="5"/>
  <c r="L2162" i="5"/>
  <c r="L2441" i="5"/>
  <c r="L2310" i="5"/>
  <c r="L568" i="5"/>
  <c r="L1193" i="5"/>
  <c r="L2195" i="5"/>
  <c r="L1519" i="5"/>
  <c r="L2333" i="5"/>
  <c r="L2202" i="5"/>
  <c r="L2481" i="5"/>
  <c r="L2350" i="5"/>
  <c r="L970" i="5"/>
  <c r="L608" i="5"/>
  <c r="L1759" i="5"/>
  <c r="L2180" i="5"/>
  <c r="L2423" i="5"/>
  <c r="L431" i="5"/>
  <c r="L2240" i="5"/>
  <c r="L2085" i="5"/>
  <c r="L1954" i="5"/>
  <c r="L2233" i="5"/>
  <c r="L643" i="5"/>
  <c r="L133" i="5"/>
  <c r="U138" i="5"/>
  <c r="J30" i="5" s="1"/>
  <c r="R138" i="5"/>
  <c r="G30" i="5" s="1"/>
  <c r="T138" i="5"/>
  <c r="I30" i="5" s="1"/>
  <c r="S138" i="5"/>
  <c r="H30" i="5" s="1"/>
  <c r="L1260" i="5"/>
  <c r="L638" i="5"/>
  <c r="L2165" i="5"/>
  <c r="L2034" i="5"/>
  <c r="L2313" i="5"/>
  <c r="L2182" i="5"/>
  <c r="L1065" i="5"/>
  <c r="U206" i="5"/>
  <c r="J98" i="5" s="1"/>
  <c r="S206" i="5"/>
  <c r="H98" i="5" s="1"/>
  <c r="T206" i="5"/>
  <c r="I98" i="5" s="1"/>
  <c r="R206" i="5"/>
  <c r="G98" i="5" s="1"/>
  <c r="L380" i="5"/>
  <c r="L224" i="5"/>
  <c r="L1349" i="5"/>
  <c r="L2031" i="5"/>
  <c r="L2067" i="5"/>
  <c r="L2056" i="5"/>
  <c r="L2586" i="5"/>
  <c r="L992" i="5"/>
  <c r="L514" i="5"/>
  <c r="L1034" i="5"/>
  <c r="L1900" i="5"/>
  <c r="L2143" i="5"/>
  <c r="L2564" i="5"/>
  <c r="L1510" i="5"/>
  <c r="L1677" i="5"/>
  <c r="L1825" i="5"/>
  <c r="L1694" i="5"/>
  <c r="L2624" i="5"/>
  <c r="L1601" i="5"/>
  <c r="L2486" i="5"/>
  <c r="L744" i="5"/>
  <c r="L1369" i="5"/>
  <c r="L341" i="5"/>
  <c r="L352" i="5"/>
  <c r="L955" i="5"/>
  <c r="L2418" i="5"/>
  <c r="L2566" i="5"/>
  <c r="L824" i="5"/>
  <c r="L1449" i="5"/>
  <c r="L421" i="5"/>
  <c r="L2451" i="5"/>
  <c r="L1671" i="5"/>
  <c r="L1800" i="5"/>
  <c r="L2589" i="5"/>
  <c r="L2458" i="5"/>
  <c r="L864" i="5"/>
  <c r="L184" i="5"/>
  <c r="L1772" i="5"/>
  <c r="L2015" i="5"/>
  <c r="L2633" i="5"/>
  <c r="L1515" i="5"/>
  <c r="L2436" i="5"/>
  <c r="L1697" i="5"/>
  <c r="L848" i="5"/>
  <c r="L455" i="5"/>
  <c r="L1006" i="5"/>
  <c r="L484" i="5"/>
  <c r="L2078" i="5"/>
  <c r="L346" i="5"/>
  <c r="L605" i="5"/>
  <c r="L347" i="5"/>
  <c r="L650" i="5"/>
  <c r="L1170" i="5"/>
  <c r="L446" i="5"/>
  <c r="L1085" i="5"/>
  <c r="L1004" i="5"/>
  <c r="L1168" i="5"/>
  <c r="L1153" i="5"/>
  <c r="L685" i="5"/>
  <c r="L730" i="5"/>
  <c r="L1250" i="5"/>
  <c r="L1165" i="5"/>
  <c r="L1156" i="5"/>
  <c r="L743" i="5"/>
  <c r="L651" i="5"/>
  <c r="L141" i="5"/>
  <c r="L1340" i="5"/>
  <c r="L2645" i="5"/>
  <c r="L1610" i="5"/>
  <c r="L1884" i="5"/>
  <c r="L2548" i="5"/>
  <c r="L1494" i="5"/>
  <c r="L1661" i="5"/>
  <c r="L1678" i="5"/>
  <c r="L466" i="5"/>
  <c r="L1867" i="5"/>
  <c r="L1191" i="5"/>
  <c r="L2531" i="5"/>
  <c r="L1751" i="5"/>
  <c r="L1960" i="5"/>
  <c r="L2538" i="5"/>
  <c r="L944" i="5"/>
  <c r="L809" i="5"/>
  <c r="L566" i="5"/>
  <c r="L1110" i="5"/>
  <c r="L157" i="5"/>
  <c r="L1038" i="5"/>
  <c r="L202" i="5"/>
  <c r="L646" i="5"/>
  <c r="L1190" i="5"/>
  <c r="L1118" i="5"/>
  <c r="L1477" i="5"/>
  <c r="L436" i="5"/>
  <c r="L2011" i="5"/>
  <c r="L1335" i="5"/>
  <c r="L1652" i="5"/>
  <c r="L1895" i="5"/>
  <c r="L2248" i="5"/>
  <c r="L565" i="5"/>
  <c r="L954" i="5"/>
  <c r="L684" i="5"/>
  <c r="L610" i="5"/>
  <c r="L1130" i="5"/>
  <c r="L1996" i="5"/>
  <c r="L2239" i="5"/>
  <c r="L1606" i="5"/>
  <c r="L1773" i="5"/>
  <c r="L1921" i="5"/>
  <c r="L1790" i="5"/>
  <c r="L313" i="5"/>
  <c r="L2565" i="5"/>
  <c r="L2434" i="5"/>
  <c r="L2582" i="5"/>
  <c r="S160" i="5"/>
  <c r="H52" i="5" s="1"/>
  <c r="U160" i="5"/>
  <c r="J52" i="5" s="1"/>
  <c r="L1465" i="5"/>
  <c r="L437" i="5"/>
  <c r="L448" i="5"/>
  <c r="L365" i="5"/>
  <c r="L376" i="5"/>
  <c r="L2514" i="5"/>
  <c r="L1629" i="5"/>
  <c r="L920" i="5"/>
  <c r="L516" i="5"/>
  <c r="L1545" i="5"/>
  <c r="L262" i="5"/>
  <c r="L527" i="5"/>
  <c r="L1032" i="5"/>
  <c r="L1903" i="5"/>
  <c r="L1459" i="5"/>
  <c r="L1267" i="5"/>
  <c r="L1219" i="5"/>
  <c r="L2140" i="5"/>
  <c r="L1779" i="5"/>
  <c r="L1103" i="5"/>
  <c r="L1917" i="5"/>
  <c r="L1786" i="5"/>
  <c r="L2065" i="5"/>
  <c r="L1934" i="5"/>
  <c r="L457" i="5"/>
  <c r="L1447" i="5"/>
  <c r="L1490" i="5"/>
  <c r="L1764" i="5"/>
  <c r="L2007" i="5"/>
  <c r="L2472" i="5"/>
  <c r="L677" i="5"/>
  <c r="L419" i="5"/>
  <c r="L494" i="5"/>
  <c r="L1824" i="5"/>
  <c r="L1669" i="5"/>
  <c r="L1817" i="5"/>
  <c r="L2609" i="5"/>
  <c r="L1686" i="5"/>
  <c r="L822" i="5"/>
  <c r="L1366" i="5"/>
  <c r="L1294" i="5"/>
  <c r="L1904" i="5"/>
  <c r="L1766" i="5"/>
  <c r="L289" i="5"/>
  <c r="L902" i="5"/>
  <c r="L1374" i="5"/>
  <c r="L163" i="5"/>
  <c r="L1150" i="5"/>
  <c r="U197" i="5"/>
  <c r="J89" i="5" s="1"/>
  <c r="S197" i="5"/>
  <c r="H89" i="5" s="1"/>
  <c r="L2267" i="5"/>
  <c r="L1639" i="5"/>
  <c r="L1634" i="5"/>
  <c r="L1908" i="5"/>
  <c r="L2151" i="5"/>
  <c r="L821" i="5"/>
  <c r="L940" i="5"/>
  <c r="L866" i="5"/>
  <c r="L1386" i="5"/>
  <c r="L782" i="5"/>
  <c r="L2252" i="5"/>
  <c r="L1891" i="5"/>
  <c r="L1215" i="5"/>
  <c r="L2029" i="5"/>
  <c r="L1898" i="5"/>
  <c r="L2177" i="5"/>
  <c r="L2046" i="5"/>
  <c r="L573" i="5"/>
  <c r="L986" i="5"/>
  <c r="L618" i="5"/>
  <c r="L1138" i="5"/>
  <c r="L414" i="5"/>
  <c r="L1053" i="5"/>
  <c r="L703" i="5"/>
  <c r="L1288" i="5"/>
  <c r="L631" i="5"/>
  <c r="L1136" i="5"/>
  <c r="L1121" i="5"/>
  <c r="L653" i="5"/>
  <c r="L395" i="5"/>
  <c r="L772" i="5"/>
  <c r="L698" i="5"/>
  <c r="L1218" i="5"/>
  <c r="L1133" i="5"/>
  <c r="L783" i="5"/>
  <c r="L1408" i="5"/>
  <c r="L1061" i="5"/>
  <c r="L711" i="5"/>
  <c r="L747" i="5"/>
  <c r="L187" i="5"/>
  <c r="L2415" i="5"/>
  <c r="L1315" i="5"/>
  <c r="L2236" i="5"/>
  <c r="L1589" i="5"/>
  <c r="L2479" i="5"/>
  <c r="L1875" i="5"/>
  <c r="L1199" i="5"/>
  <c r="L2013" i="5"/>
  <c r="L1882" i="5"/>
  <c r="L2161" i="5"/>
  <c r="L2030" i="5"/>
  <c r="L298" i="5"/>
  <c r="L2219" i="5"/>
  <c r="L1543" i="5"/>
  <c r="L1586" i="5"/>
  <c r="L1860" i="5"/>
  <c r="L2103" i="5"/>
  <c r="L773" i="5"/>
  <c r="L892" i="5"/>
  <c r="L818" i="5"/>
  <c r="L1338" i="5"/>
  <c r="L686" i="5"/>
  <c r="L1920" i="5"/>
  <c r="L1765" i="5"/>
  <c r="L2617" i="5"/>
  <c r="L1180" i="5"/>
  <c r="L1915" i="5"/>
  <c r="L1239" i="5"/>
  <c r="L1851" i="5"/>
  <c r="L1175" i="5"/>
  <c r="L1620" i="5"/>
  <c r="L2515" i="5"/>
  <c r="L1735" i="5"/>
  <c r="L1928" i="5"/>
  <c r="L1649" i="5"/>
  <c r="L2522" i="5"/>
  <c r="L1619" i="5"/>
  <c r="L928" i="5"/>
  <c r="L524" i="5"/>
  <c r="L229" i="5"/>
  <c r="L1553" i="5"/>
  <c r="L438" i="5"/>
  <c r="L1107" i="5"/>
  <c r="L1836" i="5"/>
  <c r="L2079" i="5"/>
  <c r="L2616" i="5"/>
  <c r="L1623" i="5"/>
  <c r="L2500" i="5"/>
  <c r="L1442" i="5"/>
  <c r="L1761" i="5"/>
  <c r="L2601" i="5"/>
  <c r="L1009" i="5"/>
  <c r="L2560" i="5"/>
  <c r="L2405" i="5"/>
  <c r="L2274" i="5"/>
  <c r="L2425" i="5"/>
  <c r="L2038" i="5"/>
  <c r="L1059" i="5"/>
  <c r="L1980" i="5"/>
  <c r="L2223" i="5"/>
  <c r="L1611" i="5"/>
  <c r="L1590" i="5"/>
  <c r="L1757" i="5"/>
  <c r="L1905" i="5"/>
  <c r="L1774" i="5"/>
  <c r="L297" i="5"/>
  <c r="L1963" i="5"/>
  <c r="L1287" i="5"/>
  <c r="L2627" i="5"/>
  <c r="L1847" i="5"/>
  <c r="L2152" i="5"/>
  <c r="L517" i="5"/>
  <c r="L259" i="5"/>
  <c r="L636" i="5"/>
  <c r="L562" i="5"/>
  <c r="L1082" i="5"/>
  <c r="L1664" i="5"/>
  <c r="L1555" i="5"/>
  <c r="L2620" i="5"/>
  <c r="L1566" i="5"/>
  <c r="L2259" i="5"/>
  <c r="L1631" i="5"/>
  <c r="L2397" i="5"/>
  <c r="L2266" i="5"/>
  <c r="L2414" i="5"/>
  <c r="L672" i="5"/>
  <c r="L1233" i="5"/>
  <c r="L2603" i="5"/>
  <c r="L1823" i="5"/>
  <c r="L1323" i="5"/>
  <c r="L2244" i="5"/>
  <c r="L2487" i="5"/>
  <c r="L753" i="5"/>
  <c r="L2304" i="5"/>
  <c r="L2149" i="5"/>
  <c r="L2018" i="5"/>
  <c r="L2169" i="5"/>
  <c r="L1433" i="5"/>
  <c r="L405" i="5"/>
  <c r="L416" i="5"/>
  <c r="L1019" i="5"/>
  <c r="L344" i="5"/>
  <c r="L2482" i="5"/>
  <c r="L888" i="5"/>
  <c r="L230" i="5"/>
  <c r="L1513" i="5"/>
  <c r="L485" i="5"/>
  <c r="L495" i="5"/>
  <c r="L413" i="5"/>
  <c r="L424" i="5"/>
  <c r="L1411" i="5"/>
  <c r="L2332" i="5"/>
  <c r="L925" i="5"/>
  <c r="L521" i="5"/>
  <c r="L263" i="5"/>
  <c r="L1405" i="5"/>
  <c r="L1333" i="5"/>
  <c r="L983" i="5"/>
  <c r="L292" i="5"/>
  <c r="L1005" i="5"/>
  <c r="L601" i="5"/>
  <c r="L343" i="5"/>
  <c r="L1485" i="5"/>
  <c r="L1413" i="5"/>
  <c r="L372" i="5"/>
  <c r="L1947" i="5"/>
  <c r="L1715" i="5"/>
  <c r="L649" i="5"/>
  <c r="L391" i="5"/>
  <c r="L1533" i="5"/>
  <c r="L1461" i="5"/>
  <c r="L420" i="5"/>
  <c r="L729" i="5"/>
  <c r="L471" i="5"/>
  <c r="L147" i="5"/>
  <c r="L1030" i="5"/>
  <c r="L1541" i="5"/>
  <c r="L2075" i="5"/>
  <c r="L433" i="5"/>
  <c r="L196" i="5"/>
  <c r="L2290" i="5"/>
  <c r="L2569" i="5"/>
  <c r="L2438" i="5"/>
  <c r="L696" i="5"/>
  <c r="L1321" i="5"/>
  <c r="L293" i="5"/>
  <c r="L1022" i="5"/>
  <c r="L1084" i="5"/>
  <c r="L219" i="5"/>
  <c r="L2395" i="5"/>
  <c r="L1688" i="5"/>
  <c r="L1115" i="5"/>
  <c r="L2036" i="5"/>
  <c r="L2279" i="5"/>
  <c r="L949" i="5"/>
  <c r="L287" i="5"/>
  <c r="L2380" i="5"/>
  <c r="L2623" i="5"/>
  <c r="L2019" i="5"/>
  <c r="L1343" i="5"/>
  <c r="L2157" i="5"/>
  <c r="L2026" i="5"/>
  <c r="L2305" i="5"/>
  <c r="L2174" i="5"/>
  <c r="L156" i="5"/>
  <c r="L442" i="5"/>
  <c r="L701" i="5"/>
  <c r="L443" i="5"/>
  <c r="L820" i="5"/>
  <c r="L746" i="5"/>
  <c r="L1266" i="5"/>
  <c r="L1181" i="5"/>
  <c r="L831" i="5"/>
  <c r="L1456" i="5"/>
  <c r="L1109" i="5"/>
  <c r="L1384" i="5"/>
  <c r="L1249" i="5"/>
  <c r="L781" i="5"/>
  <c r="L900" i="5"/>
  <c r="L826" i="5"/>
  <c r="L1346" i="5"/>
  <c r="L1261" i="5"/>
  <c r="L911" i="5"/>
  <c r="L1536" i="5"/>
  <c r="L161" i="5"/>
  <c r="L1189" i="5"/>
  <c r="L839" i="5"/>
  <c r="L1003" i="5"/>
  <c r="L1256" i="5"/>
  <c r="L1192" i="5"/>
  <c r="L615" i="5"/>
  <c r="L1120" i="5"/>
  <c r="L2524" i="5"/>
  <c r="L1470" i="5"/>
  <c r="L2163" i="5"/>
  <c r="L2634" i="5"/>
  <c r="L1487" i="5"/>
  <c r="L2301" i="5"/>
  <c r="L2170" i="5"/>
  <c r="L2449" i="5"/>
  <c r="L2318" i="5"/>
  <c r="L576" i="5"/>
  <c r="L1041" i="5"/>
  <c r="L2507" i="5"/>
  <c r="L1727" i="5"/>
  <c r="L1912" i="5"/>
  <c r="L1227" i="5"/>
  <c r="L2148" i="5"/>
  <c r="L2391" i="5"/>
  <c r="L657" i="5"/>
  <c r="L399" i="5"/>
  <c r="L2208" i="5"/>
  <c r="L2053" i="5"/>
  <c r="L1922" i="5"/>
  <c r="L2201" i="5"/>
  <c r="L2070" i="5"/>
  <c r="L338" i="5"/>
  <c r="L611" i="5"/>
  <c r="L1300" i="5"/>
  <c r="L148" i="5"/>
  <c r="L539" i="5"/>
  <c r="L1228" i="5"/>
  <c r="L606" i="5"/>
  <c r="L2288" i="5"/>
  <c r="L2002" i="5"/>
  <c r="L2150" i="5"/>
  <c r="L418" i="5"/>
  <c r="L1033" i="5"/>
  <c r="L174" i="5"/>
  <c r="L691" i="5"/>
  <c r="L1216" i="5"/>
  <c r="L1304" i="5"/>
  <c r="L1624" i="5"/>
  <c r="L1871" i="5"/>
  <c r="L2200" i="5"/>
  <c r="L1371" i="5"/>
  <c r="L2292" i="5"/>
  <c r="L2535" i="5"/>
  <c r="L1547" i="5"/>
  <c r="L1582" i="5"/>
  <c r="L2275" i="5"/>
  <c r="L2640" i="5"/>
  <c r="L2413" i="5"/>
  <c r="L2282" i="5"/>
  <c r="L2561" i="5"/>
  <c r="L2430" i="5"/>
  <c r="L688" i="5"/>
  <c r="L1265" i="5"/>
  <c r="L957" i="5"/>
  <c r="L553" i="5"/>
  <c r="L295" i="5"/>
  <c r="L1437" i="5"/>
  <c r="L396" i="5"/>
  <c r="L1365" i="5"/>
  <c r="L1015" i="5"/>
  <c r="L324" i="5"/>
  <c r="L633" i="5"/>
  <c r="L375" i="5"/>
  <c r="L1517" i="5"/>
  <c r="L476" i="5"/>
  <c r="L1445" i="5"/>
  <c r="L1464" i="5"/>
  <c r="L1568" i="5"/>
  <c r="L252" i="5"/>
  <c r="L193" i="5"/>
  <c r="L1221" i="5"/>
  <c r="L871" i="5"/>
  <c r="L1496" i="5"/>
  <c r="L1755" i="5"/>
  <c r="L1079" i="5"/>
  <c r="L2419" i="5"/>
  <c r="L1736" i="5"/>
  <c r="L2557" i="5"/>
  <c r="L2426" i="5"/>
  <c r="L2574" i="5"/>
  <c r="L832" i="5"/>
  <c r="L152" i="5"/>
  <c r="L1457" i="5"/>
  <c r="L1562" i="5"/>
  <c r="L1740" i="5"/>
  <c r="L1983" i="5"/>
  <c r="L2424" i="5"/>
  <c r="L2626" i="5"/>
  <c r="L1483" i="5"/>
  <c r="L2404" i="5"/>
  <c r="L2647" i="5"/>
  <c r="L1665" i="5"/>
  <c r="L913" i="5"/>
  <c r="L2464" i="5"/>
  <c r="L2309" i="5"/>
  <c r="L2178" i="5"/>
  <c r="L2457" i="5"/>
  <c r="L2326" i="5"/>
  <c r="L1209" i="5"/>
  <c r="L867" i="5"/>
  <c r="L1468" i="5"/>
  <c r="L795" i="5"/>
  <c r="L223" i="5"/>
  <c r="L1396" i="5"/>
  <c r="L862" i="5"/>
  <c r="L2544" i="5"/>
  <c r="L2389" i="5"/>
  <c r="L2258" i="5"/>
  <c r="L2537" i="5"/>
  <c r="L2406" i="5"/>
  <c r="L664" i="5"/>
  <c r="L1289" i="5"/>
  <c r="L261" i="5"/>
  <c r="L947" i="5"/>
  <c r="L1548" i="5"/>
  <c r="L272" i="5"/>
  <c r="L1592" i="5"/>
  <c r="L1594" i="5"/>
  <c r="L1450" i="5"/>
  <c r="L1724" i="5"/>
  <c r="L1967" i="5"/>
  <c r="L2392" i="5"/>
  <c r="L2644" i="5"/>
  <c r="L1467" i="5"/>
  <c r="L2388" i="5"/>
  <c r="L2631" i="5"/>
  <c r="L897" i="5"/>
  <c r="L210" i="5"/>
  <c r="L1707" i="5"/>
  <c r="L1031" i="5"/>
  <c r="L2371" i="5"/>
  <c r="L1640" i="5"/>
  <c r="L2509" i="5"/>
  <c r="L2378" i="5"/>
  <c r="L2526" i="5"/>
  <c r="L784" i="5"/>
  <c r="L1409" i="5"/>
  <c r="L2159" i="5"/>
  <c r="L1443" i="5"/>
  <c r="L2364" i="5"/>
  <c r="L2607" i="5"/>
  <c r="L2613" i="5"/>
  <c r="L2003" i="5"/>
  <c r="L1327" i="5"/>
  <c r="L2141" i="5"/>
  <c r="L2010" i="5"/>
  <c r="L2289" i="5"/>
  <c r="L2158" i="5"/>
  <c r="L426" i="5"/>
  <c r="L2347" i="5"/>
  <c r="L1067" i="5"/>
  <c r="L1988" i="5"/>
  <c r="L2231" i="5"/>
  <c r="L901" i="5"/>
  <c r="L497" i="5"/>
  <c r="L239" i="5"/>
  <c r="L942" i="5"/>
  <c r="L2048" i="5"/>
  <c r="L1893" i="5"/>
  <c r="L1762" i="5"/>
  <c r="L1913" i="5"/>
  <c r="L797" i="5"/>
  <c r="L2491" i="5"/>
  <c r="L1711" i="5"/>
  <c r="L1880" i="5"/>
  <c r="L1211" i="5"/>
  <c r="L2132" i="5"/>
  <c r="L2375" i="5"/>
  <c r="L1018" i="5"/>
  <c r="L641" i="5"/>
  <c r="L383" i="5"/>
  <c r="L2476" i="5"/>
  <c r="L2115" i="5"/>
  <c r="L1439" i="5"/>
  <c r="L2253" i="5"/>
  <c r="L2122" i="5"/>
  <c r="L2401" i="5"/>
  <c r="L2270" i="5"/>
  <c r="L528" i="5"/>
  <c r="L208" i="5"/>
  <c r="L1203" i="5"/>
  <c r="L1187" i="5"/>
  <c r="L2108" i="5"/>
  <c r="L2351" i="5"/>
  <c r="L1747" i="5"/>
  <c r="L1071" i="5"/>
  <c r="L1885" i="5"/>
  <c r="L1754" i="5"/>
  <c r="L2033" i="5"/>
  <c r="L1902" i="5"/>
  <c r="L425" i="5"/>
  <c r="L2091" i="5"/>
  <c r="L1415" i="5"/>
  <c r="L1458" i="5"/>
  <c r="L1732" i="5"/>
  <c r="L1975" i="5"/>
  <c r="L2408" i="5"/>
  <c r="L645" i="5"/>
  <c r="L387" i="5"/>
  <c r="L764" i="5"/>
  <c r="L690" i="5"/>
  <c r="L1210" i="5"/>
  <c r="L1792" i="5"/>
  <c r="L1657" i="5"/>
  <c r="L808" i="5"/>
  <c r="L306" i="5"/>
  <c r="L146" i="5"/>
  <c r="L579" i="5"/>
  <c r="L1268" i="5"/>
  <c r="L507" i="5"/>
  <c r="L1196" i="5"/>
  <c r="L574" i="5"/>
  <c r="L2256" i="5"/>
  <c r="L2101" i="5"/>
  <c r="L1970" i="5"/>
  <c r="L2249" i="5"/>
  <c r="L2118" i="5"/>
  <c r="L386" i="5"/>
  <c r="L659" i="5"/>
  <c r="L1348" i="5"/>
  <c r="L587" i="5"/>
  <c r="L1276" i="5"/>
  <c r="L1546" i="5"/>
  <c r="L1820" i="5"/>
  <c r="L936" i="5"/>
  <c r="L532" i="5"/>
  <c r="L1561" i="5"/>
  <c r="L278" i="5"/>
  <c r="L543" i="5"/>
  <c r="L1048" i="5"/>
  <c r="L461" i="5"/>
  <c r="L472" i="5"/>
  <c r="L2610" i="5"/>
  <c r="L493" i="5"/>
  <c r="L612" i="5"/>
  <c r="L538" i="5"/>
  <c r="L1058" i="5"/>
  <c r="L358" i="5"/>
  <c r="L623" i="5"/>
  <c r="L1128" i="5"/>
  <c r="L286" i="5"/>
  <c r="L551" i="5"/>
  <c r="L1056" i="5"/>
  <c r="L1539" i="5"/>
  <c r="L2460" i="5"/>
  <c r="L1399" i="5"/>
  <c r="L541" i="5"/>
  <c r="L283" i="5"/>
  <c r="L660" i="5"/>
  <c r="L586" i="5"/>
  <c r="L1106" i="5"/>
  <c r="L382" i="5"/>
  <c r="L1020" i="5"/>
  <c r="L671" i="5"/>
  <c r="L1224" i="5"/>
  <c r="L1176" i="5"/>
  <c r="L599" i="5"/>
  <c r="L1104" i="5"/>
  <c r="L1089" i="5"/>
  <c r="L621" i="5"/>
  <c r="L363" i="5"/>
  <c r="L740" i="5"/>
  <c r="L666" i="5"/>
  <c r="L1186" i="5"/>
  <c r="L462" i="5"/>
  <c r="L1101" i="5"/>
  <c r="L751" i="5"/>
  <c r="L1376" i="5"/>
  <c r="L1029" i="5"/>
  <c r="L679" i="5"/>
  <c r="L1240" i="5"/>
  <c r="L1184" i="5"/>
  <c r="L411" i="5"/>
  <c r="L788" i="5"/>
  <c r="L1234" i="5"/>
  <c r="L799" i="5"/>
  <c r="L727" i="5"/>
  <c r="L1217" i="5"/>
  <c r="L1973" i="5"/>
  <c r="L1842" i="5"/>
  <c r="L2121" i="5"/>
  <c r="L1990" i="5"/>
  <c r="L258" i="5"/>
  <c r="L140" i="5"/>
  <c r="L531" i="5"/>
  <c r="L1220" i="5"/>
  <c r="L1148" i="5"/>
  <c r="L1692" i="5"/>
  <c r="L1807" i="5"/>
  <c r="L1307" i="5"/>
  <c r="L1051" i="5"/>
  <c r="L1972" i="5"/>
  <c r="L2215" i="5"/>
  <c r="L885" i="5"/>
  <c r="L930" i="5"/>
  <c r="L910" i="5"/>
  <c r="L2316" i="5"/>
  <c r="L2559" i="5"/>
  <c r="L1955" i="5"/>
  <c r="L2355" i="5"/>
  <c r="L2493" i="5"/>
  <c r="L2362" i="5"/>
  <c r="L1633" i="5"/>
  <c r="L2510" i="5"/>
  <c r="L768" i="5"/>
  <c r="L1393" i="5"/>
  <c r="L1418" i="5"/>
  <c r="L1676" i="5"/>
  <c r="L1919" i="5"/>
  <c r="L2296" i="5"/>
  <c r="L1419" i="5"/>
  <c r="L2365" i="5"/>
  <c r="L2234" i="5"/>
  <c r="L2513" i="5"/>
  <c r="L2382" i="5"/>
  <c r="L640" i="5"/>
  <c r="L1169" i="5"/>
  <c r="L2571" i="5"/>
  <c r="L1791" i="5"/>
  <c r="L2040" i="5"/>
  <c r="L1291" i="5"/>
  <c r="L2191" i="5"/>
  <c r="L2612" i="5"/>
  <c r="L1558" i="5"/>
  <c r="L1725" i="5"/>
  <c r="L1873" i="5"/>
  <c r="L1742" i="5"/>
  <c r="L265" i="5"/>
  <c r="L1931" i="5"/>
  <c r="L1255" i="5"/>
  <c r="L2646" i="5"/>
  <c r="L2595" i="5"/>
  <c r="L1700" i="5"/>
  <c r="L1943" i="5"/>
  <c r="L2344" i="5"/>
  <c r="L613" i="5"/>
  <c r="L355" i="5"/>
  <c r="L732" i="5"/>
  <c r="L658" i="5"/>
  <c r="L1178" i="5"/>
  <c r="L1760" i="5"/>
  <c r="L1612" i="5"/>
  <c r="L1753" i="5"/>
  <c r="L1001" i="5"/>
  <c r="L478" i="5"/>
  <c r="L1407" i="5"/>
  <c r="L2221" i="5"/>
  <c r="L2090" i="5"/>
  <c r="L2369" i="5"/>
  <c r="L2238" i="5"/>
  <c r="L496" i="5"/>
  <c r="L765" i="5"/>
  <c r="L884" i="5"/>
  <c r="L810" i="5"/>
  <c r="L1956" i="5"/>
  <c r="L2199" i="5"/>
  <c r="L869" i="5"/>
  <c r="L988" i="5"/>
  <c r="L914" i="5"/>
  <c r="L878" i="5"/>
  <c r="L2016" i="5"/>
  <c r="L1861" i="5"/>
  <c r="L1730" i="5"/>
  <c r="L2009" i="5"/>
  <c r="L1878" i="5"/>
  <c r="L2477" i="5"/>
  <c r="L2346" i="5"/>
  <c r="L1609" i="5"/>
  <c r="L2494" i="5"/>
  <c r="L752" i="5"/>
  <c r="L1377" i="5"/>
  <c r="L1021" i="5"/>
  <c r="L617" i="5"/>
  <c r="L359" i="5"/>
  <c r="L1373" i="5"/>
  <c r="L1023" i="5"/>
  <c r="L332" i="5"/>
  <c r="L1301" i="5"/>
  <c r="L951" i="5"/>
  <c r="L1576" i="5"/>
  <c r="L273" i="5"/>
  <c r="L886" i="5"/>
  <c r="L1358" i="5"/>
  <c r="L401" i="5"/>
  <c r="L1108" i="5"/>
  <c r="L1036" i="5"/>
  <c r="L1401" i="5"/>
  <c r="L373" i="5"/>
  <c r="L384" i="5"/>
  <c r="L301" i="5"/>
  <c r="L987" i="5"/>
  <c r="L1588" i="5"/>
  <c r="L312" i="5"/>
  <c r="L798" i="5"/>
  <c r="L2480" i="5"/>
  <c r="L2325" i="5"/>
  <c r="L2194" i="5"/>
  <c r="L2473" i="5"/>
  <c r="L2342" i="5"/>
  <c r="L600" i="5"/>
  <c r="L1185" i="5"/>
  <c r="L717" i="5"/>
  <c r="L459" i="5"/>
  <c r="L836" i="5"/>
  <c r="L1313" i="5"/>
  <c r="L845" i="5"/>
  <c r="L964" i="5"/>
  <c r="L1840" i="5"/>
  <c r="L1685" i="5"/>
  <c r="L1833" i="5"/>
  <c r="L1702" i="5"/>
  <c r="L1097" i="5"/>
  <c r="L755" i="5"/>
  <c r="L183" i="5"/>
  <c r="L1344" i="5"/>
  <c r="L710" i="5"/>
  <c r="L1254" i="5"/>
  <c r="L195" i="5"/>
  <c r="L1353" i="5"/>
  <c r="L325" i="5"/>
  <c r="L1011" i="5"/>
  <c r="L353" i="5"/>
  <c r="L220" i="5"/>
  <c r="L1060" i="5"/>
  <c r="L1116" i="5"/>
  <c r="L1509" i="5"/>
  <c r="L166" i="5"/>
  <c r="L683" i="5"/>
  <c r="L1200" i="5"/>
  <c r="L1182" i="5"/>
  <c r="L946" i="5"/>
  <c r="L2588" i="5"/>
  <c r="L777" i="5"/>
  <c r="L1026" i="5"/>
  <c r="L534" i="5"/>
  <c r="L1078" i="5"/>
  <c r="L422" i="5"/>
  <c r="L1608" i="5"/>
  <c r="L857" i="5"/>
  <c r="L170" i="5"/>
  <c r="L614" i="5"/>
  <c r="L1158" i="5"/>
  <c r="L205" i="5"/>
  <c r="L1086" i="5"/>
  <c r="L2203" i="5"/>
  <c r="L2227" i="5"/>
  <c r="L1143" i="5"/>
  <c r="L1597" i="5"/>
  <c r="L2483" i="5"/>
  <c r="L1703" i="5"/>
  <c r="L1864" i="5"/>
  <c r="L2490" i="5"/>
  <c r="L896" i="5"/>
  <c r="L492" i="5"/>
  <c r="L216" i="5"/>
  <c r="L1521" i="5"/>
  <c r="L366" i="5"/>
  <c r="L1043" i="5"/>
  <c r="L1804" i="5"/>
  <c r="L2047" i="5"/>
  <c r="L2552" i="5"/>
  <c r="L2447" i="5"/>
  <c r="L1843" i="5"/>
  <c r="L1167" i="5"/>
  <c r="L1981" i="5"/>
  <c r="L1850" i="5"/>
  <c r="L2129" i="5"/>
  <c r="L1998" i="5"/>
  <c r="L266" i="5"/>
  <c r="L2187" i="5"/>
  <c r="L2625" i="5"/>
  <c r="L1511" i="5"/>
  <c r="L1554" i="5"/>
  <c r="L1039" i="5"/>
  <c r="L1853" i="5"/>
  <c r="L1438" i="5"/>
  <c r="L1722" i="5"/>
  <c r="L2001" i="5"/>
  <c r="L1870" i="5"/>
  <c r="L393" i="5"/>
  <c r="L2059" i="5"/>
  <c r="L1383" i="5"/>
  <c r="L1679" i="5"/>
  <c r="L1816" i="5"/>
  <c r="L1179" i="5"/>
  <c r="L2100" i="5"/>
  <c r="L2343" i="5"/>
  <c r="L1013" i="5"/>
  <c r="L609" i="5"/>
  <c r="L351" i="5"/>
  <c r="L2444" i="5"/>
  <c r="L1644" i="5"/>
  <c r="L2083" i="5"/>
  <c r="L1535" i="5"/>
  <c r="L2349" i="5"/>
  <c r="L2218" i="5"/>
  <c r="L2497" i="5"/>
  <c r="L2366" i="5"/>
  <c r="L624" i="5"/>
  <c r="L1137" i="5"/>
  <c r="L2621" i="5"/>
  <c r="L893" i="5"/>
  <c r="L489" i="5"/>
  <c r="L938" i="5"/>
  <c r="L2596" i="5"/>
  <c r="L1542" i="5"/>
  <c r="L1709" i="5"/>
  <c r="L1857" i="5"/>
  <c r="L1446" i="5"/>
  <c r="L1726" i="5"/>
  <c r="L249" i="5"/>
  <c r="L1605" i="5"/>
  <c r="L2501" i="5"/>
  <c r="L2370" i="5"/>
  <c r="L1641" i="5"/>
  <c r="L2518" i="5"/>
  <c r="L776" i="5"/>
  <c r="L1687" i="5"/>
  <c r="L1832" i="5"/>
  <c r="L2474" i="5"/>
  <c r="L880" i="5"/>
  <c r="L1505" i="5"/>
  <c r="L745" i="5"/>
  <c r="L487" i="5"/>
  <c r="L1151" i="5"/>
  <c r="L1965" i="5"/>
  <c r="L1834" i="5"/>
  <c r="L2113" i="5"/>
  <c r="L1982" i="5"/>
  <c r="L250" i="5"/>
  <c r="L509" i="5"/>
  <c r="L251" i="5"/>
  <c r="L628" i="5"/>
  <c r="L554" i="5"/>
  <c r="L1529" i="5"/>
  <c r="L246" i="5"/>
  <c r="L511" i="5"/>
  <c r="L429" i="5"/>
  <c r="L440" i="5"/>
  <c r="L1501" i="5"/>
  <c r="L460" i="5"/>
  <c r="L1429" i="5"/>
  <c r="L142" i="5"/>
  <c r="L502" i="5"/>
  <c r="L1046" i="5"/>
  <c r="L1557" i="5"/>
  <c r="L274" i="5"/>
  <c r="L135" i="5"/>
  <c r="L547" i="5"/>
  <c r="L1236" i="5"/>
  <c r="L1164" i="5"/>
  <c r="L1968" i="5"/>
  <c r="L1813" i="5"/>
  <c r="L1682" i="5"/>
  <c r="L1961" i="5"/>
  <c r="L1830" i="5"/>
  <c r="L926" i="5"/>
  <c r="L2608" i="5"/>
  <c r="L2453" i="5"/>
  <c r="L2322" i="5"/>
  <c r="L2470" i="5"/>
  <c r="L728" i="5"/>
  <c r="L2581" i="5"/>
  <c r="L2450" i="5"/>
  <c r="L2598" i="5"/>
  <c r="L856" i="5"/>
  <c r="L176" i="5"/>
  <c r="L260" i="5"/>
  <c r="L201" i="5"/>
  <c r="L973" i="5"/>
  <c r="L569" i="5"/>
  <c r="L311" i="5"/>
  <c r="L838" i="5"/>
  <c r="L1382" i="5"/>
  <c r="L890" i="5"/>
  <c r="L1410" i="5"/>
  <c r="L1325" i="5"/>
  <c r="L975" i="5"/>
  <c r="L1600" i="5"/>
  <c r="L481" i="5"/>
  <c r="L499" i="5"/>
  <c r="L1188" i="5"/>
  <c r="L136" i="5"/>
  <c r="L1581" i="5"/>
  <c r="L173" i="5"/>
  <c r="L1054" i="5"/>
  <c r="L647" i="5"/>
  <c r="L1152" i="5"/>
  <c r="L1310" i="5"/>
  <c r="L284" i="5"/>
  <c r="L225" i="5"/>
  <c r="L1253" i="5"/>
  <c r="L903" i="5"/>
  <c r="L1528" i="5"/>
  <c r="A1688" i="5"/>
  <c r="D1687" i="5"/>
  <c r="B1687" i="5"/>
  <c r="C1687" i="5"/>
  <c r="A1702" i="5"/>
  <c r="D1701" i="5"/>
  <c r="B1701" i="5"/>
  <c r="C1701" i="5"/>
  <c r="D1673" i="5"/>
  <c r="B1673" i="5"/>
  <c r="C1673" i="5"/>
  <c r="D1493" i="5"/>
  <c r="B1493" i="5"/>
  <c r="C1493" i="5"/>
  <c r="A1778" i="5"/>
  <c r="C1777" i="5"/>
  <c r="D1777" i="5"/>
  <c r="B1777" i="5"/>
  <c r="A1806" i="5"/>
  <c r="C1805" i="5"/>
  <c r="D1805" i="5"/>
  <c r="B1805" i="5"/>
  <c r="A1792" i="5"/>
  <c r="C1791" i="5"/>
  <c r="D1791" i="5"/>
  <c r="B1791" i="5"/>
  <c r="C1763" i="5"/>
  <c r="B1763" i="5"/>
  <c r="D1763" i="5"/>
  <c r="A1958" i="5"/>
  <c r="C1957" i="5"/>
  <c r="D1957" i="5"/>
  <c r="B1957" i="5"/>
  <c r="A1986" i="5"/>
  <c r="C1985" i="5"/>
  <c r="D1985" i="5"/>
  <c r="B1985" i="5"/>
  <c r="A2014" i="5"/>
  <c r="C2013" i="5"/>
  <c r="D2013" i="5"/>
  <c r="B2013" i="5"/>
  <c r="A2000" i="5"/>
  <c r="C1999" i="5"/>
  <c r="D1999" i="5"/>
  <c r="B1999" i="5"/>
  <c r="A1972" i="5"/>
  <c r="C1971" i="5"/>
  <c r="D1971" i="5"/>
  <c r="B1971" i="5"/>
  <c r="C1943" i="5"/>
  <c r="D1943" i="5"/>
  <c r="B1943" i="5"/>
  <c r="A2138" i="5"/>
  <c r="D2137" i="5"/>
  <c r="B2137" i="5"/>
  <c r="C2137" i="5"/>
  <c r="A2166" i="5"/>
  <c r="C2165" i="5"/>
  <c r="D2165" i="5"/>
  <c r="B2165" i="5"/>
  <c r="A2194" i="5"/>
  <c r="C2193" i="5"/>
  <c r="D2193" i="5"/>
  <c r="B2193" i="5"/>
  <c r="A2222" i="5"/>
  <c r="C2221" i="5"/>
  <c r="D2221" i="5"/>
  <c r="B2221" i="5"/>
  <c r="A2208" i="5"/>
  <c r="C2207" i="5"/>
  <c r="D2207" i="5"/>
  <c r="B2207" i="5"/>
  <c r="A2180" i="5"/>
  <c r="C2179" i="5"/>
  <c r="D2179" i="5"/>
  <c r="B2179" i="5"/>
  <c r="A2152" i="5"/>
  <c r="C2151" i="5"/>
  <c r="D2151" i="5"/>
  <c r="B2151" i="5"/>
  <c r="A2346" i="5"/>
  <c r="D2345" i="5"/>
  <c r="B2345" i="5"/>
  <c r="C2345" i="5"/>
  <c r="A2374" i="5"/>
  <c r="C2373" i="5"/>
  <c r="D2373" i="5"/>
  <c r="B2373" i="5"/>
  <c r="A2402" i="5"/>
  <c r="C2401" i="5"/>
  <c r="D2401" i="5"/>
  <c r="B2401" i="5"/>
  <c r="A2430" i="5"/>
  <c r="C2429" i="5"/>
  <c r="D2429" i="5"/>
  <c r="B2429" i="5"/>
  <c r="A2416" i="5"/>
  <c r="C2415" i="5"/>
  <c r="D2415" i="5"/>
  <c r="B2415" i="5"/>
  <c r="A2388" i="5"/>
  <c r="C2387" i="5"/>
  <c r="D2387" i="5"/>
  <c r="B2387" i="5"/>
  <c r="A2360" i="5"/>
  <c r="C2359" i="5"/>
  <c r="D2359" i="5"/>
  <c r="B2359" i="5"/>
  <c r="A2464" i="5"/>
  <c r="D2463" i="5"/>
  <c r="B2463" i="5"/>
  <c r="C2463" i="5"/>
  <c r="A2492" i="5"/>
  <c r="D2491" i="5"/>
  <c r="B2491" i="5"/>
  <c r="C2491" i="5"/>
  <c r="A2520" i="5"/>
  <c r="D2519" i="5"/>
  <c r="B2519" i="5"/>
  <c r="C2519" i="5"/>
  <c r="A2534" i="5"/>
  <c r="D2533" i="5"/>
  <c r="B2533" i="5"/>
  <c r="C2533" i="5"/>
  <c r="A2506" i="5"/>
  <c r="D2505" i="5"/>
  <c r="B2505" i="5"/>
  <c r="C2505" i="5"/>
  <c r="A2478" i="5"/>
  <c r="D2477" i="5"/>
  <c r="B2477" i="5"/>
  <c r="C2477" i="5"/>
  <c r="A2450" i="5"/>
  <c r="D2449" i="5"/>
  <c r="B2449" i="5"/>
  <c r="C2449" i="5"/>
  <c r="A2256" i="5"/>
  <c r="D2255" i="5"/>
  <c r="B2255" i="5"/>
  <c r="C2255" i="5"/>
  <c r="A2284" i="5"/>
  <c r="D2283" i="5"/>
  <c r="B2283" i="5"/>
  <c r="C2283" i="5"/>
  <c r="A2312" i="5"/>
  <c r="D2311" i="5"/>
  <c r="B2311" i="5"/>
  <c r="C2311" i="5"/>
  <c r="A2326" i="5"/>
  <c r="D2325" i="5"/>
  <c r="B2325" i="5"/>
  <c r="C2325" i="5"/>
  <c r="A2298" i="5"/>
  <c r="D2297" i="5"/>
  <c r="B2297" i="5"/>
  <c r="C2297" i="5"/>
  <c r="A2270" i="5"/>
  <c r="D2269" i="5"/>
  <c r="B2269" i="5"/>
  <c r="C2269" i="5"/>
  <c r="A2242" i="5"/>
  <c r="D2241" i="5"/>
  <c r="B2241" i="5"/>
  <c r="C2241" i="5"/>
  <c r="A2048" i="5"/>
  <c r="D2047" i="5"/>
  <c r="B2047" i="5"/>
  <c r="C2047" i="5"/>
  <c r="A2076" i="5"/>
  <c r="D2075" i="5"/>
  <c r="B2075" i="5"/>
  <c r="C2075" i="5"/>
  <c r="A2104" i="5"/>
  <c r="D2103" i="5"/>
  <c r="B2103" i="5"/>
  <c r="C2103" i="5"/>
  <c r="A2118" i="5"/>
  <c r="D2117" i="5"/>
  <c r="B2117" i="5"/>
  <c r="C2117" i="5"/>
  <c r="A2090" i="5"/>
  <c r="D2089" i="5"/>
  <c r="B2089" i="5"/>
  <c r="C2089" i="5"/>
  <c r="A2062" i="5"/>
  <c r="D2061" i="5"/>
  <c r="B2061" i="5"/>
  <c r="C2061" i="5"/>
  <c r="D2033" i="5"/>
  <c r="B2033" i="5"/>
  <c r="C2033" i="5"/>
  <c r="A1868" i="5"/>
  <c r="D1867" i="5"/>
  <c r="B1867" i="5"/>
  <c r="C1867" i="5"/>
  <c r="A1896" i="5"/>
  <c r="D1895" i="5"/>
  <c r="B1895" i="5"/>
  <c r="C1895" i="5"/>
  <c r="A1910" i="5"/>
  <c r="D1909" i="5"/>
  <c r="B1909" i="5"/>
  <c r="C1909" i="5"/>
  <c r="A1882" i="5"/>
  <c r="D1881" i="5"/>
  <c r="B1881" i="5"/>
  <c r="C1881" i="5"/>
  <c r="D1853" i="5"/>
  <c r="B1853" i="5"/>
  <c r="C1853" i="5"/>
  <c r="A1598" i="5"/>
  <c r="C1597" i="5"/>
  <c r="B1597" i="5"/>
  <c r="D1597" i="5"/>
  <c r="C1583" i="5"/>
  <c r="D1583" i="5"/>
  <c r="B1583" i="5"/>
  <c r="R199" i="5" l="1"/>
  <c r="G91" i="5" s="1"/>
  <c r="R168" i="5"/>
  <c r="G60" i="5" s="1"/>
  <c r="T168" i="5"/>
  <c r="I60" i="5" s="1"/>
  <c r="R164" i="5"/>
  <c r="G56" i="5" s="1"/>
  <c r="S164" i="5"/>
  <c r="H56" i="5" s="1"/>
  <c r="R213" i="5"/>
  <c r="G105" i="5" s="1"/>
  <c r="S131" i="5"/>
  <c r="H23" i="5" s="1"/>
  <c r="U182" i="5"/>
  <c r="J74" i="5" s="1"/>
  <c r="S182" i="5"/>
  <c r="H74" i="5" s="1"/>
  <c r="T217" i="5"/>
  <c r="I109" i="5" s="1"/>
  <c r="T153" i="5"/>
  <c r="I45" i="5" s="1"/>
  <c r="R197" i="5"/>
  <c r="G89" i="5" s="1"/>
  <c r="U168" i="5"/>
  <c r="J60" i="5" s="1"/>
  <c r="T164" i="5"/>
  <c r="I56" i="5" s="1"/>
  <c r="T199" i="5"/>
  <c r="I91" i="5" s="1"/>
  <c r="T194" i="5"/>
  <c r="I86" i="5" s="1"/>
  <c r="S215" i="5"/>
  <c r="H107" i="5" s="1"/>
  <c r="U226" i="5"/>
  <c r="J118" i="5" s="1"/>
  <c r="T151" i="5"/>
  <c r="I43" i="5" s="1"/>
  <c r="T160" i="5"/>
  <c r="I52" i="5" s="1"/>
  <c r="R182" i="5"/>
  <c r="G74" i="5" s="1"/>
  <c r="U200" i="5"/>
  <c r="J92" i="5" s="1"/>
  <c r="T192" i="5"/>
  <c r="I84" i="5" s="1"/>
  <c r="T213" i="5"/>
  <c r="I105" i="5" s="1"/>
  <c r="U131" i="5"/>
  <c r="J23" i="5" s="1"/>
  <c r="S217" i="5"/>
  <c r="H109" i="5" s="1"/>
  <c r="S213" i="5"/>
  <c r="H105" i="5" s="1"/>
  <c r="R131" i="5"/>
  <c r="G23" i="5" s="1"/>
  <c r="U204" i="5"/>
  <c r="J96" i="5" s="1"/>
  <c r="U232" i="5"/>
  <c r="J124" i="5" s="1"/>
  <c r="U217" i="5"/>
  <c r="J109" i="5" s="1"/>
  <c r="S155" i="5"/>
  <c r="H47" i="5" s="1"/>
  <c r="R137" i="5"/>
  <c r="G29" i="5" s="1"/>
  <c r="T212" i="5"/>
  <c r="I104" i="5" s="1"/>
  <c r="S226" i="5"/>
  <c r="H118" i="5" s="1"/>
  <c r="U199" i="5"/>
  <c r="J91" i="5" s="1"/>
  <c r="U194" i="5"/>
  <c r="J86" i="5" s="1"/>
  <c r="U215" i="5"/>
  <c r="J107" i="5" s="1"/>
  <c r="U155" i="5"/>
  <c r="J47" i="5" s="1"/>
  <c r="T137" i="5"/>
  <c r="I29" i="5" s="1"/>
  <c r="R212" i="5"/>
  <c r="G104" i="5" s="1"/>
  <c r="T226" i="5"/>
  <c r="I118" i="5" s="1"/>
  <c r="R151" i="5"/>
  <c r="G43" i="5" s="1"/>
  <c r="R194" i="5"/>
  <c r="G86" i="5" s="1"/>
  <c r="R215" i="5"/>
  <c r="G107" i="5" s="1"/>
  <c r="R155" i="5"/>
  <c r="G47" i="5" s="1"/>
  <c r="S137" i="5"/>
  <c r="H29" i="5" s="1"/>
  <c r="S222" i="5"/>
  <c r="H114" i="5" s="1"/>
  <c r="U212" i="5"/>
  <c r="J104" i="5" s="1"/>
  <c r="U151" i="5"/>
  <c r="J43" i="5" s="1"/>
  <c r="S204" i="5"/>
  <c r="H96" i="5" s="1"/>
  <c r="R232" i="5"/>
  <c r="G124" i="5" s="1"/>
  <c r="R198" i="5"/>
  <c r="G90" i="5" s="1"/>
  <c r="U207" i="5"/>
  <c r="J99" i="5" s="1"/>
  <c r="R204" i="5"/>
  <c r="G96" i="5" s="1"/>
  <c r="T232" i="5"/>
  <c r="I124" i="5" s="1"/>
  <c r="S198" i="5"/>
  <c r="H90" i="5" s="1"/>
  <c r="S185" i="5"/>
  <c r="H77" i="5" s="1"/>
  <c r="R222" i="5"/>
  <c r="G114" i="5" s="1"/>
  <c r="S207" i="5"/>
  <c r="H99" i="5" s="1"/>
  <c r="T185" i="5"/>
  <c r="I77" i="5" s="1"/>
  <c r="U222" i="5"/>
  <c r="J114" i="5" s="1"/>
  <c r="R207" i="5"/>
  <c r="G99" i="5" s="1"/>
  <c r="R185" i="5"/>
  <c r="G77" i="5" s="1"/>
  <c r="T165" i="5"/>
  <c r="I57" i="5" s="1"/>
  <c r="U165" i="5"/>
  <c r="J57" i="5" s="1"/>
  <c r="U153" i="5"/>
  <c r="J45" i="5" s="1"/>
  <c r="T198" i="5"/>
  <c r="I90" i="5" s="1"/>
  <c r="S165" i="5"/>
  <c r="H57" i="5" s="1"/>
  <c r="S153" i="5"/>
  <c r="H45" i="5" s="1"/>
  <c r="U140" i="5"/>
  <c r="J32" i="5" s="1"/>
  <c r="S140" i="5"/>
  <c r="H32" i="5" s="1"/>
  <c r="T140" i="5"/>
  <c r="I32" i="5" s="1"/>
  <c r="R140" i="5"/>
  <c r="G32" i="5" s="1"/>
  <c r="S208" i="5"/>
  <c r="H100" i="5" s="1"/>
  <c r="U208" i="5"/>
  <c r="J100" i="5" s="1"/>
  <c r="R208" i="5"/>
  <c r="G100" i="5" s="1"/>
  <c r="T208" i="5"/>
  <c r="I100" i="5" s="1"/>
  <c r="U210" i="5"/>
  <c r="J102" i="5" s="1"/>
  <c r="S210" i="5"/>
  <c r="H102" i="5" s="1"/>
  <c r="T210" i="5"/>
  <c r="I102" i="5" s="1"/>
  <c r="R210" i="5"/>
  <c r="G102" i="5" s="1"/>
  <c r="U152" i="5"/>
  <c r="J44" i="5" s="1"/>
  <c r="S152" i="5"/>
  <c r="H44" i="5" s="1"/>
  <c r="T152" i="5"/>
  <c r="I44" i="5" s="1"/>
  <c r="R152" i="5"/>
  <c r="G44" i="5" s="1"/>
  <c r="T193" i="5"/>
  <c r="I85" i="5" s="1"/>
  <c r="U193" i="5"/>
  <c r="J85" i="5" s="1"/>
  <c r="R193" i="5"/>
  <c r="G85" i="5" s="1"/>
  <c r="S193" i="5"/>
  <c r="H85" i="5" s="1"/>
  <c r="T174" i="5"/>
  <c r="I66" i="5" s="1"/>
  <c r="S174" i="5"/>
  <c r="H66" i="5" s="1"/>
  <c r="R174" i="5"/>
  <c r="G66" i="5" s="1"/>
  <c r="U174" i="5"/>
  <c r="J66" i="5" s="1"/>
  <c r="T161" i="5"/>
  <c r="I53" i="5" s="1"/>
  <c r="S161" i="5"/>
  <c r="H53" i="5" s="1"/>
  <c r="R161" i="5"/>
  <c r="G53" i="5" s="1"/>
  <c r="U161" i="5"/>
  <c r="J53" i="5" s="1"/>
  <c r="U156" i="5"/>
  <c r="J48" i="5" s="1"/>
  <c r="S156" i="5"/>
  <c r="H48" i="5" s="1"/>
  <c r="T156" i="5"/>
  <c r="I48" i="5" s="1"/>
  <c r="R156" i="5"/>
  <c r="G48" i="5" s="1"/>
  <c r="T219" i="5"/>
  <c r="I111" i="5" s="1"/>
  <c r="U219" i="5"/>
  <c r="J111" i="5" s="1"/>
  <c r="R219" i="5"/>
  <c r="G111" i="5" s="1"/>
  <c r="S219" i="5"/>
  <c r="H111" i="5" s="1"/>
  <c r="R230" i="5"/>
  <c r="G122" i="5" s="1"/>
  <c r="U230" i="5"/>
  <c r="J122" i="5" s="1"/>
  <c r="T230" i="5"/>
  <c r="I122" i="5" s="1"/>
  <c r="S230" i="5"/>
  <c r="H122" i="5" s="1"/>
  <c r="T157" i="5"/>
  <c r="I49" i="5" s="1"/>
  <c r="U157" i="5"/>
  <c r="J49" i="5" s="1"/>
  <c r="R157" i="5"/>
  <c r="G49" i="5" s="1"/>
  <c r="S157" i="5"/>
  <c r="H49" i="5" s="1"/>
  <c r="T141" i="5"/>
  <c r="I33" i="5" s="1"/>
  <c r="S141" i="5"/>
  <c r="H33" i="5" s="1"/>
  <c r="R141" i="5"/>
  <c r="G33" i="5" s="1"/>
  <c r="U141" i="5"/>
  <c r="J33" i="5" s="1"/>
  <c r="U224" i="5"/>
  <c r="J116" i="5" s="1"/>
  <c r="S224" i="5"/>
  <c r="H116" i="5" s="1"/>
  <c r="R224" i="5"/>
  <c r="G116" i="5" s="1"/>
  <c r="T224" i="5"/>
  <c r="I116" i="5" s="1"/>
  <c r="U188" i="5"/>
  <c r="J80" i="5" s="1"/>
  <c r="T188" i="5"/>
  <c r="I80" i="5" s="1"/>
  <c r="S188" i="5"/>
  <c r="H80" i="5" s="1"/>
  <c r="R188" i="5"/>
  <c r="G80" i="5" s="1"/>
  <c r="U214" i="5"/>
  <c r="J106" i="5" s="1"/>
  <c r="R214" i="5"/>
  <c r="G106" i="5" s="1"/>
  <c r="T214" i="5"/>
  <c r="I106" i="5" s="1"/>
  <c r="S214" i="5"/>
  <c r="H106" i="5" s="1"/>
  <c r="R158" i="5"/>
  <c r="G50" i="5" s="1"/>
  <c r="U158" i="5"/>
  <c r="J50" i="5" s="1"/>
  <c r="T158" i="5"/>
  <c r="I50" i="5" s="1"/>
  <c r="S158" i="5"/>
  <c r="H50" i="5" s="1"/>
  <c r="U225" i="5"/>
  <c r="J117" i="5" s="1"/>
  <c r="T225" i="5"/>
  <c r="I117" i="5" s="1"/>
  <c r="R225" i="5"/>
  <c r="G117" i="5" s="1"/>
  <c r="S225" i="5"/>
  <c r="H117" i="5" s="1"/>
  <c r="U173" i="5"/>
  <c r="J65" i="5" s="1"/>
  <c r="S173" i="5"/>
  <c r="H65" i="5" s="1"/>
  <c r="T173" i="5"/>
  <c r="I65" i="5" s="1"/>
  <c r="R173" i="5"/>
  <c r="G65" i="5" s="1"/>
  <c r="R136" i="5"/>
  <c r="G28" i="5" s="1"/>
  <c r="U136" i="5"/>
  <c r="J28" i="5" s="1"/>
  <c r="T136" i="5"/>
  <c r="I28" i="5" s="1"/>
  <c r="S136" i="5"/>
  <c r="H28" i="5" s="1"/>
  <c r="T201" i="5"/>
  <c r="I93" i="5" s="1"/>
  <c r="U201" i="5"/>
  <c r="J93" i="5" s="1"/>
  <c r="R201" i="5"/>
  <c r="G93" i="5" s="1"/>
  <c r="S201" i="5"/>
  <c r="H93" i="5" s="1"/>
  <c r="S176" i="5"/>
  <c r="H68" i="5" s="1"/>
  <c r="U176" i="5"/>
  <c r="J68" i="5" s="1"/>
  <c r="R176" i="5"/>
  <c r="G68" i="5" s="1"/>
  <c r="T176" i="5"/>
  <c r="I68" i="5" s="1"/>
  <c r="T142" i="5"/>
  <c r="I34" i="5" s="1"/>
  <c r="U142" i="5"/>
  <c r="J34" i="5" s="1"/>
  <c r="R142" i="5"/>
  <c r="G34" i="5" s="1"/>
  <c r="S142" i="5"/>
  <c r="H34" i="5" s="1"/>
  <c r="S216" i="5"/>
  <c r="H108" i="5" s="1"/>
  <c r="T216" i="5"/>
  <c r="I108" i="5" s="1"/>
  <c r="U216" i="5"/>
  <c r="J108" i="5" s="1"/>
  <c r="R216" i="5"/>
  <c r="G108" i="5" s="1"/>
  <c r="T205" i="5"/>
  <c r="I97" i="5" s="1"/>
  <c r="S205" i="5"/>
  <c r="H97" i="5" s="1"/>
  <c r="R205" i="5"/>
  <c r="G97" i="5" s="1"/>
  <c r="U205" i="5"/>
  <c r="J97" i="5" s="1"/>
  <c r="U166" i="5"/>
  <c r="J58" i="5" s="1"/>
  <c r="S166" i="5"/>
  <c r="H58" i="5" s="1"/>
  <c r="T166" i="5"/>
  <c r="I58" i="5" s="1"/>
  <c r="R166" i="5"/>
  <c r="G58" i="5" s="1"/>
  <c r="S220" i="5"/>
  <c r="H112" i="5" s="1"/>
  <c r="U220" i="5"/>
  <c r="J112" i="5" s="1"/>
  <c r="T220" i="5"/>
  <c r="I112" i="5" s="1"/>
  <c r="R220" i="5"/>
  <c r="G112" i="5" s="1"/>
  <c r="S146" i="5"/>
  <c r="H38" i="5" s="1"/>
  <c r="T146" i="5"/>
  <c r="I38" i="5" s="1"/>
  <c r="R146" i="5"/>
  <c r="G38" i="5" s="1"/>
  <c r="U146" i="5"/>
  <c r="J38" i="5" s="1"/>
  <c r="T223" i="5"/>
  <c r="I115" i="5" s="1"/>
  <c r="U223" i="5"/>
  <c r="J115" i="5" s="1"/>
  <c r="R223" i="5"/>
  <c r="G115" i="5" s="1"/>
  <c r="S223" i="5"/>
  <c r="H115" i="5" s="1"/>
  <c r="U148" i="5"/>
  <c r="J40" i="5" s="1"/>
  <c r="R148" i="5"/>
  <c r="G40" i="5" s="1"/>
  <c r="T148" i="5"/>
  <c r="I40" i="5" s="1"/>
  <c r="S148" i="5"/>
  <c r="H40" i="5" s="1"/>
  <c r="U196" i="5"/>
  <c r="J88" i="5" s="1"/>
  <c r="R196" i="5"/>
  <c r="G88" i="5" s="1"/>
  <c r="S196" i="5"/>
  <c r="H88" i="5" s="1"/>
  <c r="T196" i="5"/>
  <c r="I88" i="5" s="1"/>
  <c r="U229" i="5"/>
  <c r="J121" i="5" s="1"/>
  <c r="T229" i="5"/>
  <c r="I121" i="5" s="1"/>
  <c r="R229" i="5"/>
  <c r="G121" i="5" s="1"/>
  <c r="S229" i="5"/>
  <c r="H121" i="5" s="1"/>
  <c r="U187" i="5"/>
  <c r="J79" i="5" s="1"/>
  <c r="S187" i="5"/>
  <c r="H79" i="5" s="1"/>
  <c r="T187" i="5"/>
  <c r="I79" i="5" s="1"/>
  <c r="R187" i="5"/>
  <c r="G79" i="5" s="1"/>
  <c r="R184" i="5"/>
  <c r="G76" i="5" s="1"/>
  <c r="T184" i="5"/>
  <c r="I76" i="5" s="1"/>
  <c r="U184" i="5"/>
  <c r="J76" i="5" s="1"/>
  <c r="S184" i="5"/>
  <c r="H76" i="5" s="1"/>
  <c r="T133" i="5"/>
  <c r="I25" i="5" s="1"/>
  <c r="S133" i="5"/>
  <c r="H25" i="5" s="1"/>
  <c r="R133" i="5"/>
  <c r="G25" i="5" s="1"/>
  <c r="U133" i="5"/>
  <c r="J25" i="5" s="1"/>
  <c r="U179" i="5"/>
  <c r="J71" i="5" s="1"/>
  <c r="S179" i="5"/>
  <c r="H71" i="5" s="1"/>
  <c r="T179" i="5"/>
  <c r="I71" i="5" s="1"/>
  <c r="R179" i="5"/>
  <c r="G71" i="5" s="1"/>
  <c r="T189" i="5"/>
  <c r="I81" i="5" s="1"/>
  <c r="U189" i="5"/>
  <c r="J81" i="5" s="1"/>
  <c r="R189" i="5"/>
  <c r="G81" i="5" s="1"/>
  <c r="S189" i="5"/>
  <c r="H81" i="5" s="1"/>
  <c r="T143" i="5"/>
  <c r="I35" i="5" s="1"/>
  <c r="U143" i="5"/>
  <c r="J35" i="5" s="1"/>
  <c r="R143" i="5"/>
  <c r="G35" i="5" s="1"/>
  <c r="S143" i="5"/>
  <c r="H35" i="5" s="1"/>
  <c r="S149" i="5"/>
  <c r="H41" i="5" s="1"/>
  <c r="T149" i="5"/>
  <c r="I41" i="5" s="1"/>
  <c r="R149" i="5"/>
  <c r="G41" i="5" s="1"/>
  <c r="U149" i="5"/>
  <c r="J41" i="5" s="1"/>
  <c r="T159" i="5"/>
  <c r="I51" i="5" s="1"/>
  <c r="S159" i="5"/>
  <c r="H51" i="5" s="1"/>
  <c r="R159" i="5"/>
  <c r="G51" i="5" s="1"/>
  <c r="U159" i="5"/>
  <c r="J51" i="5" s="1"/>
  <c r="T139" i="5"/>
  <c r="I31" i="5" s="1"/>
  <c r="U139" i="5"/>
  <c r="J31" i="5" s="1"/>
  <c r="R139" i="5"/>
  <c r="G31" i="5" s="1"/>
  <c r="S139" i="5"/>
  <c r="H31" i="5" s="1"/>
  <c r="U228" i="5"/>
  <c r="J120" i="5" s="1"/>
  <c r="S228" i="5"/>
  <c r="H120" i="5" s="1"/>
  <c r="R228" i="5"/>
  <c r="G120" i="5" s="1"/>
  <c r="T228" i="5"/>
  <c r="I120" i="5" s="1"/>
  <c r="T186" i="5"/>
  <c r="I78" i="5" s="1"/>
  <c r="U186" i="5"/>
  <c r="J78" i="5" s="1"/>
  <c r="R186" i="5"/>
  <c r="G78" i="5" s="1"/>
  <c r="S186" i="5"/>
  <c r="H78" i="5" s="1"/>
  <c r="U134" i="5"/>
  <c r="J26" i="5" s="1"/>
  <c r="T134" i="5"/>
  <c r="I26" i="5" s="1"/>
  <c r="R134" i="5"/>
  <c r="G26" i="5" s="1"/>
  <c r="S134" i="5"/>
  <c r="H26" i="5" s="1"/>
  <c r="T178" i="5"/>
  <c r="I70" i="5" s="1"/>
  <c r="S178" i="5"/>
  <c r="H70" i="5" s="1"/>
  <c r="R178" i="5"/>
  <c r="G70" i="5" s="1"/>
  <c r="U178" i="5"/>
  <c r="J70" i="5" s="1"/>
  <c r="U132" i="5"/>
  <c r="J24" i="5" s="1"/>
  <c r="R132" i="5"/>
  <c r="G24" i="5" s="1"/>
  <c r="T132" i="5"/>
  <c r="I24" i="5" s="1"/>
  <c r="S132" i="5"/>
  <c r="H24" i="5" s="1"/>
  <c r="T209" i="5"/>
  <c r="I101" i="5" s="1"/>
  <c r="U209" i="5"/>
  <c r="J101" i="5" s="1"/>
  <c r="R209" i="5"/>
  <c r="G101" i="5" s="1"/>
  <c r="S209" i="5"/>
  <c r="H101" i="5" s="1"/>
  <c r="T172" i="5"/>
  <c r="I64" i="5" s="1"/>
  <c r="U172" i="5"/>
  <c r="J64" i="5" s="1"/>
  <c r="R172" i="5"/>
  <c r="G64" i="5" s="1"/>
  <c r="S172" i="5"/>
  <c r="H64" i="5" s="1"/>
  <c r="T191" i="5"/>
  <c r="I83" i="5" s="1"/>
  <c r="S191" i="5"/>
  <c r="H83" i="5" s="1"/>
  <c r="R191" i="5"/>
  <c r="G83" i="5" s="1"/>
  <c r="U191" i="5"/>
  <c r="J83" i="5" s="1"/>
  <c r="U190" i="5"/>
  <c r="J82" i="5" s="1"/>
  <c r="S190" i="5"/>
  <c r="H82" i="5" s="1"/>
  <c r="T190" i="5"/>
  <c r="I82" i="5" s="1"/>
  <c r="R190" i="5"/>
  <c r="G82" i="5" s="1"/>
  <c r="T227" i="5"/>
  <c r="I119" i="5" s="1"/>
  <c r="S227" i="5"/>
  <c r="H119" i="5" s="1"/>
  <c r="U227" i="5"/>
  <c r="J119" i="5" s="1"/>
  <c r="R227" i="5"/>
  <c r="G119" i="5" s="1"/>
  <c r="U181" i="5"/>
  <c r="J73" i="5" s="1"/>
  <c r="R181" i="5"/>
  <c r="G73" i="5" s="1"/>
  <c r="T181" i="5"/>
  <c r="I73" i="5" s="1"/>
  <c r="S181" i="5"/>
  <c r="H73" i="5" s="1"/>
  <c r="U218" i="5"/>
  <c r="J110" i="5" s="1"/>
  <c r="R218" i="5"/>
  <c r="G110" i="5" s="1"/>
  <c r="T218" i="5"/>
  <c r="I110" i="5" s="1"/>
  <c r="S218" i="5"/>
  <c r="H110" i="5" s="1"/>
  <c r="U175" i="5"/>
  <c r="J67" i="5" s="1"/>
  <c r="S175" i="5"/>
  <c r="H67" i="5" s="1"/>
  <c r="T175" i="5"/>
  <c r="I67" i="5" s="1"/>
  <c r="R175" i="5"/>
  <c r="G67" i="5" s="1"/>
  <c r="U154" i="5"/>
  <c r="J46" i="5" s="1"/>
  <c r="S154" i="5"/>
  <c r="H46" i="5" s="1"/>
  <c r="T154" i="5"/>
  <c r="I46" i="5" s="1"/>
  <c r="R154" i="5"/>
  <c r="G46" i="5" s="1"/>
  <c r="U169" i="5"/>
  <c r="J61" i="5" s="1"/>
  <c r="R169" i="5"/>
  <c r="G61" i="5" s="1"/>
  <c r="T169" i="5"/>
  <c r="I61" i="5" s="1"/>
  <c r="S169" i="5"/>
  <c r="H61" i="5" s="1"/>
  <c r="R144" i="5"/>
  <c r="G36" i="5" s="1"/>
  <c r="U144" i="5"/>
  <c r="J36" i="5" s="1"/>
  <c r="T144" i="5"/>
  <c r="I36" i="5" s="1"/>
  <c r="S144" i="5"/>
  <c r="H36" i="5" s="1"/>
  <c r="T135" i="5"/>
  <c r="I27" i="5" s="1"/>
  <c r="U135" i="5"/>
  <c r="J27" i="5" s="1"/>
  <c r="R135" i="5"/>
  <c r="G27" i="5" s="1"/>
  <c r="S135" i="5"/>
  <c r="H27" i="5" s="1"/>
  <c r="T170" i="5"/>
  <c r="I62" i="5" s="1"/>
  <c r="S170" i="5"/>
  <c r="H62" i="5" s="1"/>
  <c r="R170" i="5"/>
  <c r="G62" i="5" s="1"/>
  <c r="U170" i="5"/>
  <c r="J62" i="5" s="1"/>
  <c r="T195" i="5"/>
  <c r="I87" i="5" s="1"/>
  <c r="U195" i="5"/>
  <c r="J87" i="5" s="1"/>
  <c r="R195" i="5"/>
  <c r="G87" i="5" s="1"/>
  <c r="S195" i="5"/>
  <c r="H87" i="5" s="1"/>
  <c r="U183" i="5"/>
  <c r="J75" i="5" s="1"/>
  <c r="S183" i="5"/>
  <c r="H75" i="5" s="1"/>
  <c r="T183" i="5"/>
  <c r="I75" i="5" s="1"/>
  <c r="R183" i="5"/>
  <c r="G75" i="5" s="1"/>
  <c r="T147" i="5"/>
  <c r="I39" i="5" s="1"/>
  <c r="S147" i="5"/>
  <c r="H39" i="5" s="1"/>
  <c r="R147" i="5"/>
  <c r="G39" i="5" s="1"/>
  <c r="U147" i="5"/>
  <c r="J39" i="5" s="1"/>
  <c r="T163" i="5"/>
  <c r="I55" i="5" s="1"/>
  <c r="S163" i="5"/>
  <c r="H55" i="5" s="1"/>
  <c r="R163" i="5"/>
  <c r="G55" i="5" s="1"/>
  <c r="U163" i="5"/>
  <c r="J55" i="5" s="1"/>
  <c r="U202" i="5"/>
  <c r="J94" i="5" s="1"/>
  <c r="R202" i="5"/>
  <c r="G94" i="5" s="1"/>
  <c r="T202" i="5"/>
  <c r="I94" i="5" s="1"/>
  <c r="S202" i="5"/>
  <c r="H94" i="5" s="1"/>
  <c r="T145" i="5"/>
  <c r="I37" i="5" s="1"/>
  <c r="S145" i="5"/>
  <c r="H37" i="5" s="1"/>
  <c r="R145" i="5"/>
  <c r="G37" i="5" s="1"/>
  <c r="U145" i="5"/>
  <c r="J37" i="5" s="1"/>
  <c r="T231" i="5"/>
  <c r="I123" i="5" s="1"/>
  <c r="S231" i="5"/>
  <c r="H123" i="5" s="1"/>
  <c r="U231" i="5"/>
  <c r="J123" i="5" s="1"/>
  <c r="R231" i="5"/>
  <c r="G123" i="5" s="1"/>
  <c r="U171" i="5"/>
  <c r="J63" i="5" s="1"/>
  <c r="S171" i="5"/>
  <c r="H63" i="5" s="1"/>
  <c r="T171" i="5"/>
  <c r="I63" i="5" s="1"/>
  <c r="R171" i="5"/>
  <c r="G63" i="5" s="1"/>
  <c r="T129" i="5"/>
  <c r="I21" i="5" s="1"/>
  <c r="S129" i="5"/>
  <c r="H21" i="5" s="1"/>
  <c r="R129" i="5"/>
  <c r="G21" i="5" s="1"/>
  <c r="U129" i="5"/>
  <c r="J21" i="5" s="1"/>
  <c r="T221" i="5"/>
  <c r="I113" i="5" s="1"/>
  <c r="U221" i="5"/>
  <c r="J113" i="5" s="1"/>
  <c r="R221" i="5"/>
  <c r="G113" i="5" s="1"/>
  <c r="S221" i="5"/>
  <c r="H113" i="5" s="1"/>
  <c r="U162" i="5"/>
  <c r="J54" i="5" s="1"/>
  <c r="S162" i="5"/>
  <c r="H54" i="5" s="1"/>
  <c r="T162" i="5"/>
  <c r="I54" i="5" s="1"/>
  <c r="R162" i="5"/>
  <c r="G54" i="5" s="1"/>
  <c r="T203" i="5"/>
  <c r="I95" i="5" s="1"/>
  <c r="S203" i="5"/>
  <c r="H95" i="5" s="1"/>
  <c r="R203" i="5"/>
  <c r="G95" i="5" s="1"/>
  <c r="U203" i="5"/>
  <c r="J95" i="5" s="1"/>
  <c r="U177" i="5"/>
  <c r="J69" i="5" s="1"/>
  <c r="S177" i="5"/>
  <c r="H69" i="5" s="1"/>
  <c r="T177" i="5"/>
  <c r="I69" i="5" s="1"/>
  <c r="R177" i="5"/>
  <c r="G69" i="5" s="1"/>
  <c r="R150" i="5"/>
  <c r="G42" i="5" s="1"/>
  <c r="S150" i="5"/>
  <c r="H42" i="5" s="1"/>
  <c r="T150" i="5"/>
  <c r="I42" i="5" s="1"/>
  <c r="U150" i="5"/>
  <c r="J42" i="5" s="1"/>
  <c r="T167" i="5"/>
  <c r="I59" i="5" s="1"/>
  <c r="S167" i="5"/>
  <c r="H59" i="5" s="1"/>
  <c r="R167" i="5"/>
  <c r="G59" i="5" s="1"/>
  <c r="U167" i="5"/>
  <c r="J59" i="5" s="1"/>
  <c r="R180" i="5"/>
  <c r="G72" i="5" s="1"/>
  <c r="U180" i="5"/>
  <c r="J72" i="5" s="1"/>
  <c r="T180" i="5"/>
  <c r="I72" i="5" s="1"/>
  <c r="S180" i="5"/>
  <c r="H72" i="5" s="1"/>
  <c r="U233" i="5"/>
  <c r="J125" i="5" s="1"/>
  <c r="S233" i="5"/>
  <c r="H125" i="5" s="1"/>
  <c r="R233" i="5"/>
  <c r="G125" i="5" s="1"/>
  <c r="T233" i="5"/>
  <c r="I125" i="5" s="1"/>
  <c r="R130" i="5"/>
  <c r="G22" i="5" s="1"/>
  <c r="T130" i="5"/>
  <c r="I22" i="5" s="1"/>
  <c r="U130" i="5"/>
  <c r="J22" i="5" s="1"/>
  <c r="S130" i="5"/>
  <c r="H22" i="5" s="1"/>
  <c r="T211" i="5"/>
  <c r="I103" i="5" s="1"/>
  <c r="S211" i="5"/>
  <c r="H103" i="5" s="1"/>
  <c r="R211" i="5"/>
  <c r="G103" i="5" s="1"/>
  <c r="U211" i="5"/>
  <c r="J103" i="5" s="1"/>
  <c r="D1598" i="5"/>
  <c r="B1598" i="5"/>
  <c r="C1598" i="5"/>
  <c r="A1883" i="5"/>
  <c r="C1882" i="5"/>
  <c r="D1882" i="5"/>
  <c r="B1882" i="5"/>
  <c r="A1911" i="5"/>
  <c r="C1910" i="5"/>
  <c r="D1910" i="5"/>
  <c r="B1910" i="5"/>
  <c r="A1897" i="5"/>
  <c r="C1896" i="5"/>
  <c r="D1896" i="5"/>
  <c r="B1896" i="5"/>
  <c r="C1868" i="5"/>
  <c r="D1868" i="5"/>
  <c r="B1868" i="5"/>
  <c r="A2063" i="5"/>
  <c r="C2062" i="5"/>
  <c r="D2062" i="5"/>
  <c r="B2062" i="5"/>
  <c r="A2091" i="5"/>
  <c r="C2090" i="5"/>
  <c r="D2090" i="5"/>
  <c r="B2090" i="5"/>
  <c r="A2119" i="5"/>
  <c r="C2118" i="5"/>
  <c r="D2118" i="5"/>
  <c r="B2118" i="5"/>
  <c r="A2105" i="5"/>
  <c r="C2104" i="5"/>
  <c r="D2104" i="5"/>
  <c r="B2104" i="5"/>
  <c r="A2077" i="5"/>
  <c r="C2076" i="5"/>
  <c r="D2076" i="5"/>
  <c r="B2076" i="5"/>
  <c r="C2048" i="5"/>
  <c r="D2048" i="5"/>
  <c r="B2048" i="5"/>
  <c r="A2243" i="5"/>
  <c r="C2242" i="5"/>
  <c r="D2242" i="5"/>
  <c r="B2242" i="5"/>
  <c r="A2271" i="5"/>
  <c r="C2270" i="5"/>
  <c r="D2270" i="5"/>
  <c r="B2270" i="5"/>
  <c r="A2299" i="5"/>
  <c r="C2298" i="5"/>
  <c r="D2298" i="5"/>
  <c r="B2298" i="5"/>
  <c r="A2327" i="5"/>
  <c r="C2326" i="5"/>
  <c r="D2326" i="5"/>
  <c r="B2326" i="5"/>
  <c r="A2313" i="5"/>
  <c r="C2312" i="5"/>
  <c r="D2312" i="5"/>
  <c r="B2312" i="5"/>
  <c r="A2285" i="5"/>
  <c r="C2284" i="5"/>
  <c r="D2284" i="5"/>
  <c r="B2284" i="5"/>
  <c r="A2257" i="5"/>
  <c r="C2256" i="5"/>
  <c r="D2256" i="5"/>
  <c r="B2256" i="5"/>
  <c r="A2451" i="5"/>
  <c r="C2450" i="5"/>
  <c r="D2450" i="5"/>
  <c r="B2450" i="5"/>
  <c r="A2479" i="5"/>
  <c r="C2478" i="5"/>
  <c r="D2478" i="5"/>
  <c r="B2478" i="5"/>
  <c r="A2507" i="5"/>
  <c r="C2506" i="5"/>
  <c r="D2506" i="5"/>
  <c r="B2506" i="5"/>
  <c r="A2535" i="5"/>
  <c r="C2534" i="5"/>
  <c r="D2534" i="5"/>
  <c r="B2534" i="5"/>
  <c r="A2521" i="5"/>
  <c r="C2520" i="5"/>
  <c r="D2520" i="5"/>
  <c r="B2520" i="5"/>
  <c r="A2493" i="5"/>
  <c r="C2492" i="5"/>
  <c r="D2492" i="5"/>
  <c r="B2492" i="5"/>
  <c r="A2465" i="5"/>
  <c r="C2464" i="5"/>
  <c r="D2464" i="5"/>
  <c r="B2464" i="5"/>
  <c r="A2361" i="5"/>
  <c r="D2360" i="5"/>
  <c r="B2360" i="5"/>
  <c r="C2360" i="5"/>
  <c r="A2389" i="5"/>
  <c r="D2388" i="5"/>
  <c r="B2388" i="5"/>
  <c r="C2388" i="5"/>
  <c r="A2417" i="5"/>
  <c r="D2416" i="5"/>
  <c r="B2416" i="5"/>
  <c r="C2416" i="5"/>
  <c r="A2431" i="5"/>
  <c r="D2430" i="5"/>
  <c r="B2430" i="5"/>
  <c r="C2430" i="5"/>
  <c r="A2403" i="5"/>
  <c r="D2402" i="5"/>
  <c r="B2402" i="5"/>
  <c r="C2402" i="5"/>
  <c r="A2375" i="5"/>
  <c r="D2374" i="5"/>
  <c r="B2374" i="5"/>
  <c r="C2374" i="5"/>
  <c r="A2347" i="5"/>
  <c r="C2346" i="5"/>
  <c r="D2346" i="5"/>
  <c r="B2346" i="5"/>
  <c r="A2153" i="5"/>
  <c r="D2152" i="5"/>
  <c r="B2152" i="5"/>
  <c r="C2152" i="5"/>
  <c r="A2181" i="5"/>
  <c r="D2180" i="5"/>
  <c r="B2180" i="5"/>
  <c r="C2180" i="5"/>
  <c r="A2209" i="5"/>
  <c r="D2208" i="5"/>
  <c r="B2208" i="5"/>
  <c r="C2208" i="5"/>
  <c r="A2223" i="5"/>
  <c r="D2222" i="5"/>
  <c r="B2222" i="5"/>
  <c r="C2222" i="5"/>
  <c r="A2195" i="5"/>
  <c r="D2194" i="5"/>
  <c r="B2194" i="5"/>
  <c r="C2194" i="5"/>
  <c r="A2167" i="5"/>
  <c r="D2166" i="5"/>
  <c r="B2166" i="5"/>
  <c r="C2166" i="5"/>
  <c r="C2138" i="5"/>
  <c r="D2138" i="5"/>
  <c r="B2138" i="5"/>
  <c r="A1973" i="5"/>
  <c r="D1972" i="5"/>
  <c r="B1972" i="5"/>
  <c r="C1972" i="5"/>
  <c r="A2001" i="5"/>
  <c r="D2000" i="5"/>
  <c r="B2000" i="5"/>
  <c r="C2000" i="5"/>
  <c r="A2015" i="5"/>
  <c r="D2014" i="5"/>
  <c r="B2014" i="5"/>
  <c r="C2014" i="5"/>
  <c r="A1987" i="5"/>
  <c r="D1986" i="5"/>
  <c r="B1986" i="5"/>
  <c r="C1986" i="5"/>
  <c r="D1958" i="5"/>
  <c r="B1958" i="5"/>
  <c r="C1958" i="5"/>
  <c r="A1793" i="5"/>
  <c r="D1792" i="5"/>
  <c r="B1792" i="5"/>
  <c r="C1792" i="5"/>
  <c r="A1807" i="5"/>
  <c r="D1806" i="5"/>
  <c r="B1806" i="5"/>
  <c r="C1806" i="5"/>
  <c r="D1778" i="5"/>
  <c r="B1778" i="5"/>
  <c r="C1778" i="5"/>
  <c r="A1703" i="5"/>
  <c r="C1702" i="5"/>
  <c r="D1702" i="5"/>
  <c r="B1702" i="5"/>
  <c r="C1688" i="5"/>
  <c r="B1688" i="5"/>
  <c r="D1688" i="5"/>
  <c r="D1703" i="5" l="1"/>
  <c r="B1703" i="5"/>
  <c r="C1703" i="5"/>
  <c r="A1808" i="5"/>
  <c r="C1807" i="5"/>
  <c r="D1807" i="5"/>
  <c r="B1807" i="5"/>
  <c r="C1793" i="5"/>
  <c r="D1793" i="5"/>
  <c r="B1793" i="5"/>
  <c r="A1988" i="5"/>
  <c r="C1987" i="5"/>
  <c r="D1987" i="5"/>
  <c r="B1987" i="5"/>
  <c r="A2016" i="5"/>
  <c r="C2015" i="5"/>
  <c r="D2015" i="5"/>
  <c r="B2015" i="5"/>
  <c r="A2002" i="5"/>
  <c r="C2001" i="5"/>
  <c r="D2001" i="5"/>
  <c r="B2001" i="5"/>
  <c r="C1973" i="5"/>
  <c r="D1973" i="5"/>
  <c r="B1973" i="5"/>
  <c r="A2168" i="5"/>
  <c r="C2167" i="5"/>
  <c r="D2167" i="5"/>
  <c r="B2167" i="5"/>
  <c r="A2196" i="5"/>
  <c r="C2195" i="5"/>
  <c r="D2195" i="5"/>
  <c r="B2195" i="5"/>
  <c r="A2224" i="5"/>
  <c r="C2223" i="5"/>
  <c r="D2223" i="5"/>
  <c r="B2223" i="5"/>
  <c r="A2210" i="5"/>
  <c r="C2209" i="5"/>
  <c r="D2209" i="5"/>
  <c r="B2209" i="5"/>
  <c r="A2182" i="5"/>
  <c r="C2181" i="5"/>
  <c r="D2181" i="5"/>
  <c r="B2181" i="5"/>
  <c r="C2153" i="5"/>
  <c r="D2153" i="5"/>
  <c r="B2153" i="5"/>
  <c r="A2348" i="5"/>
  <c r="D2347" i="5"/>
  <c r="B2347" i="5"/>
  <c r="C2347" i="5"/>
  <c r="A2376" i="5"/>
  <c r="C2375" i="5"/>
  <c r="D2375" i="5"/>
  <c r="B2375" i="5"/>
  <c r="A2404" i="5"/>
  <c r="C2403" i="5"/>
  <c r="D2403" i="5"/>
  <c r="B2403" i="5"/>
  <c r="A2432" i="5"/>
  <c r="C2431" i="5"/>
  <c r="D2431" i="5"/>
  <c r="B2431" i="5"/>
  <c r="A2418" i="5"/>
  <c r="C2417" i="5"/>
  <c r="D2417" i="5"/>
  <c r="B2417" i="5"/>
  <c r="A2390" i="5"/>
  <c r="C2389" i="5"/>
  <c r="D2389" i="5"/>
  <c r="B2389" i="5"/>
  <c r="A2362" i="5"/>
  <c r="C2361" i="5"/>
  <c r="D2361" i="5"/>
  <c r="B2361" i="5"/>
  <c r="A2466" i="5"/>
  <c r="D2465" i="5"/>
  <c r="B2465" i="5"/>
  <c r="C2465" i="5"/>
  <c r="A2494" i="5"/>
  <c r="D2493" i="5"/>
  <c r="B2493" i="5"/>
  <c r="C2493" i="5"/>
  <c r="A2522" i="5"/>
  <c r="D2521" i="5"/>
  <c r="B2521" i="5"/>
  <c r="C2521" i="5"/>
  <c r="A2536" i="5"/>
  <c r="D2535" i="5"/>
  <c r="B2535" i="5"/>
  <c r="C2535" i="5"/>
  <c r="A2508" i="5"/>
  <c r="D2507" i="5"/>
  <c r="B2507" i="5"/>
  <c r="C2507" i="5"/>
  <c r="A2480" i="5"/>
  <c r="D2479" i="5"/>
  <c r="B2479" i="5"/>
  <c r="C2479" i="5"/>
  <c r="A2452" i="5"/>
  <c r="D2451" i="5"/>
  <c r="B2451" i="5"/>
  <c r="C2451" i="5"/>
  <c r="A2258" i="5"/>
  <c r="D2257" i="5"/>
  <c r="B2257" i="5"/>
  <c r="C2257" i="5"/>
  <c r="A2286" i="5"/>
  <c r="D2285" i="5"/>
  <c r="B2285" i="5"/>
  <c r="C2285" i="5"/>
  <c r="A2314" i="5"/>
  <c r="D2313" i="5"/>
  <c r="B2313" i="5"/>
  <c r="C2313" i="5"/>
  <c r="A2328" i="5"/>
  <c r="D2327" i="5"/>
  <c r="B2327" i="5"/>
  <c r="C2327" i="5"/>
  <c r="A2300" i="5"/>
  <c r="D2299" i="5"/>
  <c r="B2299" i="5"/>
  <c r="C2299" i="5"/>
  <c r="A2272" i="5"/>
  <c r="D2271" i="5"/>
  <c r="B2271" i="5"/>
  <c r="C2271" i="5"/>
  <c r="D2243" i="5"/>
  <c r="B2243" i="5"/>
  <c r="C2243" i="5"/>
  <c r="A2078" i="5"/>
  <c r="D2077" i="5"/>
  <c r="B2077" i="5"/>
  <c r="C2077" i="5"/>
  <c r="A2106" i="5"/>
  <c r="D2105" i="5"/>
  <c r="B2105" i="5"/>
  <c r="C2105" i="5"/>
  <c r="A2120" i="5"/>
  <c r="D2119" i="5"/>
  <c r="B2119" i="5"/>
  <c r="C2119" i="5"/>
  <c r="A2092" i="5"/>
  <c r="D2091" i="5"/>
  <c r="B2091" i="5"/>
  <c r="C2091" i="5"/>
  <c r="D2063" i="5"/>
  <c r="B2063" i="5"/>
  <c r="C2063" i="5"/>
  <c r="A1898" i="5"/>
  <c r="D1897" i="5"/>
  <c r="B1897" i="5"/>
  <c r="C1897" i="5"/>
  <c r="A1912" i="5"/>
  <c r="D1911" i="5"/>
  <c r="B1911" i="5"/>
  <c r="C1911" i="5"/>
  <c r="D1883" i="5"/>
  <c r="B1883" i="5"/>
  <c r="C1883" i="5"/>
  <c r="A1913" i="5" l="1"/>
  <c r="C1912" i="5"/>
  <c r="D1912" i="5"/>
  <c r="B1912" i="5"/>
  <c r="C1898" i="5"/>
  <c r="D1898" i="5"/>
  <c r="B1898" i="5"/>
  <c r="A2093" i="5"/>
  <c r="C2092" i="5"/>
  <c r="D2092" i="5"/>
  <c r="B2092" i="5"/>
  <c r="A2121" i="5"/>
  <c r="C2120" i="5"/>
  <c r="D2120" i="5"/>
  <c r="B2120" i="5"/>
  <c r="A2107" i="5"/>
  <c r="C2106" i="5"/>
  <c r="D2106" i="5"/>
  <c r="B2106" i="5"/>
  <c r="C2078" i="5"/>
  <c r="D2078" i="5"/>
  <c r="B2078" i="5"/>
  <c r="A2273" i="5"/>
  <c r="C2272" i="5"/>
  <c r="D2272" i="5"/>
  <c r="B2272" i="5"/>
  <c r="A2301" i="5"/>
  <c r="C2300" i="5"/>
  <c r="D2300" i="5"/>
  <c r="B2300" i="5"/>
  <c r="A2329" i="5"/>
  <c r="C2328" i="5"/>
  <c r="D2328" i="5"/>
  <c r="B2328" i="5"/>
  <c r="A2315" i="5"/>
  <c r="C2314" i="5"/>
  <c r="D2314" i="5"/>
  <c r="B2314" i="5"/>
  <c r="A2287" i="5"/>
  <c r="C2286" i="5"/>
  <c r="D2286" i="5"/>
  <c r="B2286" i="5"/>
  <c r="C2258" i="5"/>
  <c r="D2258" i="5"/>
  <c r="B2258" i="5"/>
  <c r="A2453" i="5"/>
  <c r="C2452" i="5"/>
  <c r="D2452" i="5"/>
  <c r="B2452" i="5"/>
  <c r="A2481" i="5"/>
  <c r="C2480" i="5"/>
  <c r="D2480" i="5"/>
  <c r="B2480" i="5"/>
  <c r="A2509" i="5"/>
  <c r="C2508" i="5"/>
  <c r="D2508" i="5"/>
  <c r="B2508" i="5"/>
  <c r="A2537" i="5"/>
  <c r="C2536" i="5"/>
  <c r="D2536" i="5"/>
  <c r="B2536" i="5"/>
  <c r="A2523" i="5"/>
  <c r="C2522" i="5"/>
  <c r="D2522" i="5"/>
  <c r="B2522" i="5"/>
  <c r="A2495" i="5"/>
  <c r="C2494" i="5"/>
  <c r="D2494" i="5"/>
  <c r="B2494" i="5"/>
  <c r="A2467" i="5"/>
  <c r="C2466" i="5"/>
  <c r="D2466" i="5"/>
  <c r="B2466" i="5"/>
  <c r="A2363" i="5"/>
  <c r="D2362" i="5"/>
  <c r="B2362" i="5"/>
  <c r="C2362" i="5"/>
  <c r="A2391" i="5"/>
  <c r="D2390" i="5"/>
  <c r="B2390" i="5"/>
  <c r="C2390" i="5"/>
  <c r="A2419" i="5"/>
  <c r="D2418" i="5"/>
  <c r="B2418" i="5"/>
  <c r="C2418" i="5"/>
  <c r="A2433" i="5"/>
  <c r="D2432" i="5"/>
  <c r="B2432" i="5"/>
  <c r="C2432" i="5"/>
  <c r="A2405" i="5"/>
  <c r="D2404" i="5"/>
  <c r="B2404" i="5"/>
  <c r="C2404" i="5"/>
  <c r="A2377" i="5"/>
  <c r="D2376" i="5"/>
  <c r="B2376" i="5"/>
  <c r="C2376" i="5"/>
  <c r="C2348" i="5"/>
  <c r="D2348" i="5"/>
  <c r="B2348" i="5"/>
  <c r="A2183" i="5"/>
  <c r="D2182" i="5"/>
  <c r="B2182" i="5"/>
  <c r="C2182" i="5"/>
  <c r="A2211" i="5"/>
  <c r="D2210" i="5"/>
  <c r="B2210" i="5"/>
  <c r="C2210" i="5"/>
  <c r="A2225" i="5"/>
  <c r="D2224" i="5"/>
  <c r="B2224" i="5"/>
  <c r="C2224" i="5"/>
  <c r="A2197" i="5"/>
  <c r="D2196" i="5"/>
  <c r="B2196" i="5"/>
  <c r="C2196" i="5"/>
  <c r="D2168" i="5"/>
  <c r="B2168" i="5"/>
  <c r="C2168" i="5"/>
  <c r="A2003" i="5"/>
  <c r="D2002" i="5"/>
  <c r="B2002" i="5"/>
  <c r="C2002" i="5"/>
  <c r="A2017" i="5"/>
  <c r="D2016" i="5"/>
  <c r="B2016" i="5"/>
  <c r="C2016" i="5"/>
  <c r="D1988" i="5"/>
  <c r="B1988" i="5"/>
  <c r="C1988" i="5"/>
  <c r="D1808" i="5"/>
  <c r="B1808" i="5"/>
  <c r="C1808" i="5"/>
  <c r="A2018" i="5" l="1"/>
  <c r="C2017" i="5"/>
  <c r="D2017" i="5"/>
  <c r="B2017" i="5"/>
  <c r="C2003" i="5"/>
  <c r="D2003" i="5"/>
  <c r="B2003" i="5"/>
  <c r="A2198" i="5"/>
  <c r="C2197" i="5"/>
  <c r="D2197" i="5"/>
  <c r="B2197" i="5"/>
  <c r="A2226" i="5"/>
  <c r="C2225" i="5"/>
  <c r="D2225" i="5"/>
  <c r="B2225" i="5"/>
  <c r="A2212" i="5"/>
  <c r="C2211" i="5"/>
  <c r="D2211" i="5"/>
  <c r="B2211" i="5"/>
  <c r="C2183" i="5"/>
  <c r="D2183" i="5"/>
  <c r="B2183" i="5"/>
  <c r="A2378" i="5"/>
  <c r="C2377" i="5"/>
  <c r="D2377" i="5"/>
  <c r="B2377" i="5"/>
  <c r="A2406" i="5"/>
  <c r="C2405" i="5"/>
  <c r="D2405" i="5"/>
  <c r="B2405" i="5"/>
  <c r="A2434" i="5"/>
  <c r="C2433" i="5"/>
  <c r="D2433" i="5"/>
  <c r="B2433" i="5"/>
  <c r="A2420" i="5"/>
  <c r="C2419" i="5"/>
  <c r="D2419" i="5"/>
  <c r="B2419" i="5"/>
  <c r="A2392" i="5"/>
  <c r="C2391" i="5"/>
  <c r="D2391" i="5"/>
  <c r="B2391" i="5"/>
  <c r="C2363" i="5"/>
  <c r="D2363" i="5"/>
  <c r="B2363" i="5"/>
  <c r="A2468" i="5"/>
  <c r="D2467" i="5"/>
  <c r="B2467" i="5"/>
  <c r="C2467" i="5"/>
  <c r="A2496" i="5"/>
  <c r="D2495" i="5"/>
  <c r="B2495" i="5"/>
  <c r="C2495" i="5"/>
  <c r="A2524" i="5"/>
  <c r="D2523" i="5"/>
  <c r="B2523" i="5"/>
  <c r="C2523" i="5"/>
  <c r="A2538" i="5"/>
  <c r="D2537" i="5"/>
  <c r="B2537" i="5"/>
  <c r="C2537" i="5"/>
  <c r="A2510" i="5"/>
  <c r="D2509" i="5"/>
  <c r="B2509" i="5"/>
  <c r="C2509" i="5"/>
  <c r="A2482" i="5"/>
  <c r="D2481" i="5"/>
  <c r="B2481" i="5"/>
  <c r="C2481" i="5"/>
  <c r="D2453" i="5"/>
  <c r="B2453" i="5"/>
  <c r="C2453" i="5"/>
  <c r="A2288" i="5"/>
  <c r="D2287" i="5"/>
  <c r="B2287" i="5"/>
  <c r="C2287" i="5"/>
  <c r="A2316" i="5"/>
  <c r="D2315" i="5"/>
  <c r="B2315" i="5"/>
  <c r="C2315" i="5"/>
  <c r="A2330" i="5"/>
  <c r="D2329" i="5"/>
  <c r="B2329" i="5"/>
  <c r="C2329" i="5"/>
  <c r="A2302" i="5"/>
  <c r="D2301" i="5"/>
  <c r="B2301" i="5"/>
  <c r="C2301" i="5"/>
  <c r="D2273" i="5"/>
  <c r="B2273" i="5"/>
  <c r="C2273" i="5"/>
  <c r="A2108" i="5"/>
  <c r="D2107" i="5"/>
  <c r="B2107" i="5"/>
  <c r="C2107" i="5"/>
  <c r="A2122" i="5"/>
  <c r="D2121" i="5"/>
  <c r="B2121" i="5"/>
  <c r="C2121" i="5"/>
  <c r="D2093" i="5"/>
  <c r="B2093" i="5"/>
  <c r="C2093" i="5"/>
  <c r="D1913" i="5"/>
  <c r="B1913" i="5"/>
  <c r="C1913" i="5"/>
  <c r="A2123" i="5" l="1"/>
  <c r="C2122" i="5"/>
  <c r="D2122" i="5"/>
  <c r="B2122" i="5"/>
  <c r="C2108" i="5"/>
  <c r="D2108" i="5"/>
  <c r="B2108" i="5"/>
  <c r="A2303" i="5"/>
  <c r="C2302" i="5"/>
  <c r="D2302" i="5"/>
  <c r="B2302" i="5"/>
  <c r="A2331" i="5"/>
  <c r="C2330" i="5"/>
  <c r="D2330" i="5"/>
  <c r="B2330" i="5"/>
  <c r="A2317" i="5"/>
  <c r="C2316" i="5"/>
  <c r="D2316" i="5"/>
  <c r="B2316" i="5"/>
  <c r="C2288" i="5"/>
  <c r="D2288" i="5"/>
  <c r="B2288" i="5"/>
  <c r="A2483" i="5"/>
  <c r="C2482" i="5"/>
  <c r="D2482" i="5"/>
  <c r="B2482" i="5"/>
  <c r="A2511" i="5"/>
  <c r="C2510" i="5"/>
  <c r="D2510" i="5"/>
  <c r="B2510" i="5"/>
  <c r="A2539" i="5"/>
  <c r="C2538" i="5"/>
  <c r="D2538" i="5"/>
  <c r="B2538" i="5"/>
  <c r="A2525" i="5"/>
  <c r="C2524" i="5"/>
  <c r="D2524" i="5"/>
  <c r="B2524" i="5"/>
  <c r="A2497" i="5"/>
  <c r="C2496" i="5"/>
  <c r="D2496" i="5"/>
  <c r="B2496" i="5"/>
  <c r="C2468" i="5"/>
  <c r="D2468" i="5"/>
  <c r="B2468" i="5"/>
  <c r="A2393" i="5"/>
  <c r="D2392" i="5"/>
  <c r="B2392" i="5"/>
  <c r="C2392" i="5"/>
  <c r="A2421" i="5"/>
  <c r="D2420" i="5"/>
  <c r="B2420" i="5"/>
  <c r="C2420" i="5"/>
  <c r="A2435" i="5"/>
  <c r="D2434" i="5"/>
  <c r="B2434" i="5"/>
  <c r="C2434" i="5"/>
  <c r="A2407" i="5"/>
  <c r="D2406" i="5"/>
  <c r="B2406" i="5"/>
  <c r="C2406" i="5"/>
  <c r="D2378" i="5"/>
  <c r="B2378" i="5"/>
  <c r="C2378" i="5"/>
  <c r="A2213" i="5"/>
  <c r="D2212" i="5"/>
  <c r="B2212" i="5"/>
  <c r="C2212" i="5"/>
  <c r="A2227" i="5"/>
  <c r="D2226" i="5"/>
  <c r="B2226" i="5"/>
  <c r="C2226" i="5"/>
  <c r="D2198" i="5"/>
  <c r="B2198" i="5"/>
  <c r="C2198" i="5"/>
  <c r="D2018" i="5"/>
  <c r="B2018" i="5"/>
  <c r="C2018" i="5"/>
  <c r="A2228" i="5" l="1"/>
  <c r="C2227" i="5"/>
  <c r="D2227" i="5"/>
  <c r="B2227" i="5"/>
  <c r="C2213" i="5"/>
  <c r="D2213" i="5"/>
  <c r="B2213" i="5"/>
  <c r="A2408" i="5"/>
  <c r="C2407" i="5"/>
  <c r="D2407" i="5"/>
  <c r="B2407" i="5"/>
  <c r="A2436" i="5"/>
  <c r="C2435" i="5"/>
  <c r="D2435" i="5"/>
  <c r="B2435" i="5"/>
  <c r="A2422" i="5"/>
  <c r="C2421" i="5"/>
  <c r="D2421" i="5"/>
  <c r="B2421" i="5"/>
  <c r="C2393" i="5"/>
  <c r="D2393" i="5"/>
  <c r="B2393" i="5"/>
  <c r="A2498" i="5"/>
  <c r="D2497" i="5"/>
  <c r="B2497" i="5"/>
  <c r="C2497" i="5"/>
  <c r="A2526" i="5"/>
  <c r="D2525" i="5"/>
  <c r="B2525" i="5"/>
  <c r="C2525" i="5"/>
  <c r="A2540" i="5"/>
  <c r="D2539" i="5"/>
  <c r="B2539" i="5"/>
  <c r="C2539" i="5"/>
  <c r="A2512" i="5"/>
  <c r="D2511" i="5"/>
  <c r="B2511" i="5"/>
  <c r="C2511" i="5"/>
  <c r="D2483" i="5"/>
  <c r="B2483" i="5"/>
  <c r="C2483" i="5"/>
  <c r="A2318" i="5"/>
  <c r="D2317" i="5"/>
  <c r="B2317" i="5"/>
  <c r="C2317" i="5"/>
  <c r="A2332" i="5"/>
  <c r="D2331" i="5"/>
  <c r="B2331" i="5"/>
  <c r="C2331" i="5"/>
  <c r="D2303" i="5"/>
  <c r="B2303" i="5"/>
  <c r="C2303" i="5"/>
  <c r="D2123" i="5"/>
  <c r="B2123" i="5"/>
  <c r="C2123" i="5"/>
  <c r="A2333" i="5" l="1"/>
  <c r="C2332" i="5"/>
  <c r="D2332" i="5"/>
  <c r="B2332" i="5"/>
  <c r="C2318" i="5"/>
  <c r="D2318" i="5"/>
  <c r="B2318" i="5"/>
  <c r="A2513" i="5"/>
  <c r="C2512" i="5"/>
  <c r="D2512" i="5"/>
  <c r="B2512" i="5"/>
  <c r="A2541" i="5"/>
  <c r="C2540" i="5"/>
  <c r="D2540" i="5"/>
  <c r="B2540" i="5"/>
  <c r="A2527" i="5"/>
  <c r="C2526" i="5"/>
  <c r="D2526" i="5"/>
  <c r="B2526" i="5"/>
  <c r="C2498" i="5"/>
  <c r="D2498" i="5"/>
  <c r="B2498" i="5"/>
  <c r="A2423" i="5"/>
  <c r="D2422" i="5"/>
  <c r="B2422" i="5"/>
  <c r="C2422" i="5"/>
  <c r="A2437" i="5"/>
  <c r="D2436" i="5"/>
  <c r="B2436" i="5"/>
  <c r="C2436" i="5"/>
  <c r="D2408" i="5"/>
  <c r="B2408" i="5"/>
  <c r="C2408" i="5"/>
  <c r="D2228" i="5"/>
  <c r="B2228" i="5"/>
  <c r="C2228" i="5"/>
  <c r="A2438" i="5" l="1"/>
  <c r="C2437" i="5"/>
  <c r="D2437" i="5"/>
  <c r="B2437" i="5"/>
  <c r="C2423" i="5"/>
  <c r="D2423" i="5"/>
  <c r="B2423" i="5"/>
  <c r="A2528" i="5"/>
  <c r="D2527" i="5"/>
  <c r="B2527" i="5"/>
  <c r="C2527" i="5"/>
  <c r="A2542" i="5"/>
  <c r="D2541" i="5"/>
  <c r="B2541" i="5"/>
  <c r="C2541" i="5"/>
  <c r="D2513" i="5"/>
  <c r="B2513" i="5"/>
  <c r="C2513" i="5"/>
  <c r="D2333" i="5"/>
  <c r="B2333" i="5"/>
  <c r="C2333" i="5"/>
  <c r="A2543" i="5" l="1"/>
  <c r="C2542" i="5"/>
  <c r="D2542" i="5"/>
  <c r="B2542" i="5"/>
  <c r="C2528" i="5"/>
  <c r="D2528" i="5"/>
  <c r="B2528" i="5"/>
  <c r="D2438" i="5"/>
  <c r="B2438" i="5"/>
  <c r="C2438" i="5"/>
  <c r="D2543" i="5" l="1"/>
  <c r="B2543" i="5"/>
  <c r="C2543" i="5"/>
</calcChain>
</file>

<file path=xl/sharedStrings.xml><?xml version="1.0" encoding="utf-8"?>
<sst xmlns="http://schemas.openxmlformats.org/spreadsheetml/2006/main" count="3337" uniqueCount="188">
  <si>
    <t>Directions</t>
  </si>
  <si>
    <t>This excel workbook is designed to feed information about the leaders and adorers of your Adoration program into easily useable reports.</t>
  </si>
  <si>
    <t>To begin, enter the following information into the tabs located on the bottom of this workbook:</t>
  </si>
  <si>
    <t>• "Leader &amp; Captain Info":</t>
  </si>
  <si>
    <t>• Enter all information for Head Coordinator, Division Leaders, and Hourly Captains</t>
  </si>
  <si>
    <t xml:space="preserve">• In the 'Fields Required' box </t>
  </si>
  <si>
    <t xml:space="preserve"> - Enter parish name </t>
  </si>
  <si>
    <t xml:space="preserve"> - Enter parish phone number</t>
  </si>
  <si>
    <t xml:space="preserve"> - Enter beginning date of Adoration </t>
  </si>
  <si>
    <t>• Print</t>
  </si>
  <si>
    <t>• "Adorer Schedule":</t>
  </si>
  <si>
    <t>• Enter all information for scheduled adorers</t>
  </si>
  <si>
    <t>• "Substitute Listing":</t>
  </si>
  <si>
    <t>• Enter all information for substitute adorers</t>
  </si>
  <si>
    <t>• "Hourly Report":</t>
  </si>
  <si>
    <t>• In the 'Fields Required' box</t>
  </si>
  <si>
    <t xml:space="preserve"> - Select the time you would like to print from the drop down box</t>
  </si>
  <si>
    <t>• "Daily Report":</t>
  </si>
  <si>
    <t xml:space="preserve"> - Select the day you would like to print from the drop down box</t>
  </si>
  <si>
    <t>FIELDS REQUIRED</t>
  </si>
  <si>
    <t>PARISH NAME:</t>
  </si>
  <si>
    <t>PARISH PHONE #:</t>
  </si>
  <si>
    <t>PERPETUAL ADORATION - DIVISION LEADER &amp; HOURLY CAPTAIN INFO</t>
  </si>
  <si>
    <t>BEGINNING DATE OF ADORATION:</t>
  </si>
  <si>
    <t>NAME</t>
  </si>
  <si>
    <t>ADDRESS</t>
  </si>
  <si>
    <t>CITY/PROVINCE/POSTAL CODE</t>
  </si>
  <si>
    <t>PHONE #</t>
  </si>
  <si>
    <t>EMAIL</t>
  </si>
  <si>
    <t>COMMENTS</t>
  </si>
  <si>
    <t>Head Coordinator</t>
  </si>
  <si>
    <t>Division Leader</t>
  </si>
  <si>
    <t>6:00 AM - 12:00 PM</t>
  </si>
  <si>
    <t>Hourly Captains</t>
  </si>
  <si>
    <t>PARISH</t>
  </si>
  <si>
    <t>BEGINNING DATE OF ADORATION</t>
  </si>
  <si>
    <t>12:00 PM - 6:00 PM</t>
  </si>
  <si>
    <t>6:00 PM - 12:00 AM</t>
  </si>
  <si>
    <t>12:00 AM - 6:00 AM</t>
  </si>
  <si>
    <t>Hour</t>
  </si>
  <si>
    <t>Monday</t>
  </si>
  <si>
    <t>Tuesday</t>
  </si>
  <si>
    <t>Wednesday</t>
  </si>
  <si>
    <t>Thursday</t>
  </si>
  <si>
    <t>Friday</t>
  </si>
  <si>
    <t>Saturday</t>
  </si>
  <si>
    <t>Sunday</t>
  </si>
  <si>
    <t>Name</t>
  </si>
  <si>
    <t>Address</t>
  </si>
  <si>
    <t>Phone #</t>
  </si>
  <si>
    <t>Email</t>
  </si>
  <si>
    <t>Comments</t>
  </si>
  <si>
    <t>PERPETUAL ADORATION - SUBSTITUTE LISTING</t>
  </si>
  <si>
    <t>PARISH NAME</t>
  </si>
  <si>
    <t>PERPETUAL ADORATION - ADORERS BY HOUR</t>
  </si>
  <si>
    <t>SELECT TIME:</t>
  </si>
  <si>
    <t>HEAD COORDINATOR:</t>
  </si>
  <si>
    <t>PARTICIPANTS FOR</t>
  </si>
  <si>
    <t>DIVISION LEADERS</t>
  </si>
  <si>
    <t>DIVISION LEADER:</t>
  </si>
  <si>
    <t>HOURLY CAPTAINS</t>
  </si>
  <si>
    <t>HOURLY CAPTAIN:</t>
  </si>
  <si>
    <t>DAY</t>
  </si>
  <si>
    <t>ADORER</t>
  </si>
  <si>
    <t>HOME PHONE</t>
  </si>
  <si>
    <t>Indirect</t>
  </si>
  <si>
    <t>Hourly Captain</t>
  </si>
  <si>
    <t>HEAD COORDINATOR</t>
  </si>
  <si>
    <t>Rank</t>
  </si>
  <si>
    <t>Day</t>
  </si>
  <si>
    <t>FINAL</t>
  </si>
  <si>
    <t>Mon</t>
  </si>
  <si>
    <t>Tue</t>
  </si>
  <si>
    <t>Wed</t>
  </si>
  <si>
    <t>Thu</t>
  </si>
  <si>
    <t>Fri</t>
  </si>
  <si>
    <t>Sat</t>
  </si>
  <si>
    <t>Sun</t>
  </si>
  <si>
    <t>Please Indicate S if substituting for a regularly scheduled adorer</t>
  </si>
  <si>
    <t>PARISH PHONE #</t>
  </si>
  <si>
    <t>Scheduled Adorers</t>
  </si>
  <si>
    <t>DATE:</t>
  </si>
  <si>
    <t>SELECT DAY</t>
  </si>
  <si>
    <t>Initial</t>
  </si>
  <si>
    <t>Non Scheduled Visitors
Name &amp; Phone #</t>
  </si>
  <si>
    <t>Time In</t>
  </si>
  <si>
    <t>Time Out</t>
  </si>
  <si>
    <t>rank</t>
  </si>
  <si>
    <t>remove #n/a</t>
  </si>
  <si>
    <t>Final</t>
  </si>
  <si>
    <t>12-1AM</t>
  </si>
  <si>
    <t xml:space="preserve">NAME </t>
  </si>
  <si>
    <t>1-2AM</t>
  </si>
  <si>
    <t>2-3AM</t>
  </si>
  <si>
    <t>3-4AM</t>
  </si>
  <si>
    <t>4-5AM</t>
  </si>
  <si>
    <t>5-6AM</t>
  </si>
  <si>
    <t>6-7AM</t>
  </si>
  <si>
    <t>IF YOU WISH TO BECOME A SCHEDULED ADORER PLEASE CALL THE PARISH OFFICE AT</t>
  </si>
  <si>
    <t>7-8AM</t>
  </si>
  <si>
    <t>8-9AM</t>
  </si>
  <si>
    <t>9-10AM</t>
  </si>
  <si>
    <t>10-11AM</t>
  </si>
  <si>
    <t>11-12P,</t>
  </si>
  <si>
    <t>12-1PM</t>
  </si>
  <si>
    <t>1-2PM</t>
  </si>
  <si>
    <t>2-3PM</t>
  </si>
  <si>
    <t>3-4PM</t>
  </si>
  <si>
    <t>4-5PM</t>
  </si>
  <si>
    <t>5-6PM</t>
  </si>
  <si>
    <t>6-7PM</t>
  </si>
  <si>
    <t>7-8PM</t>
  </si>
  <si>
    <t>8-9PM</t>
  </si>
  <si>
    <t>9-10PM</t>
  </si>
  <si>
    <t>10-11PM</t>
  </si>
  <si>
    <t>11-12AM</t>
  </si>
  <si>
    <t>Database Manager</t>
  </si>
  <si>
    <t>James 16</t>
  </si>
  <si>
    <t>James 17</t>
  </si>
  <si>
    <t>• Allows for up to 15 Adorers per hour</t>
  </si>
  <si>
    <t>• Choose the Daily Report (5), (10), or (15) that most closely aligns with your adorers per hour.</t>
  </si>
  <si>
    <t xml:space="preserve"> - If you have more adorers in an hour than the type of report you choose (i.e. 6 adorers in one hour and you pick the 5 report, or 11 in an hour of the 10 report) it will just truncate off anyone above the limit.</t>
  </si>
  <si>
    <t xml:space="preserve"> - It takes more pages to print out a (10)/(15) report, so it's still best to use the lowest denominator for your use case.</t>
  </si>
  <si>
    <t>• Accounts for up to 15 adorers per hour. Includes a dynamic print area rule on it so it will print out up to 7 days x 15 Adorers per day.</t>
  </si>
  <si>
    <t>Attended Mass at:</t>
  </si>
  <si>
    <t>MAILING ADDRESS</t>
  </si>
  <si>
    <t>HOURS CHOSEN</t>
  </si>
  <si>
    <t>EMAIL ADDRESS</t>
  </si>
  <si>
    <t>ADORATION COORDINATOR MEETING SIGN IN</t>
  </si>
  <si>
    <t>THEY WILL NEED TO BE GIVEN THE DETAILED INSTRUCTIONS (ADORER WELCOME KIT) IN PERSON (PICK UP AT MASS, PARISH OFFICE OR IN CHAPEL), BY PHONE, REGULAR POST OR EMAIL.</t>
  </si>
  <si>
    <t xml:space="preserve">IF ADORERS DO NOT ATTEND KICK OFF MEETING FOR ALL ADORERS BEFORE ADORATION BEGINS, </t>
  </si>
  <si>
    <t>ADORERS SHOULD BE GIVEN ADORER WELCOME KIT AT LARGE MEETING FOR ALL ADORERS SHORTLY BEFORE THE ADORATION STARTS.</t>
  </si>
  <si>
    <t>42 ADORERS</t>
  </si>
  <si>
    <t>FOR 7 DAYS A WEEK NEED 6/DAY X 7 = 42 ADORERS</t>
  </si>
  <si>
    <t>Morning</t>
  </si>
  <si>
    <t># ADORERS =</t>
  </si>
  <si>
    <t>MORNING 6AM-12NOON</t>
  </si>
  <si>
    <t>Noon</t>
  </si>
  <si>
    <t>AFTERNOON 12NOON-6PM</t>
  </si>
  <si>
    <t>Evening</t>
  </si>
  <si>
    <t>EVENING 6PM-12MIDNIGHT</t>
  </si>
  <si>
    <t>NEED AT LEAST 42(84 IF 2/HR) NIGHT ADORERS TO HAVE ROUND THE CLOCK ADORATION</t>
  </si>
  <si>
    <t>COULD TRY TO DRAW IN ADORERS FROM OTHER PARISHES?</t>
  </si>
  <si>
    <t>IF NOT, THESE NIGHT ADORERS COULD GO INTO OTHER TIME ZONES.</t>
  </si>
  <si>
    <t>COULD TRY TO SCHEDULE LEFTOVER MORN, AFT, EVENING INTO NIGHT HOURS IF POSSIBLE?</t>
  </si>
  <si>
    <t>COULD TRY TO FIT UNSPECIFIED TIME ADORERS INTO NIGHT HOURS IF NEEDED?</t>
  </si>
  <si>
    <t>Night</t>
  </si>
  <si>
    <t># Adorers =</t>
  </si>
  <si>
    <t>NIGHT 12 MIDNIGHT - 6AM</t>
  </si>
  <si>
    <t>THEY SHOULD BE GIVEN ADORER WELCOME KIT AT LARGE MEETING FOR ALL ADORERS SHORTLY BEFORE THE ADORATION STARTS.</t>
  </si>
  <si>
    <t>IT IS BEST IF THEY KEEP A COPY OF ADORER INSTRUCTIONS IT IN WRITING SO THEY WILL HAVE A CLEAR RECORD, KNOW AND UNDERSTAND THEIR RESPONSIBILITIES.</t>
  </si>
  <si>
    <t>THEY WILL NEED TO BE GIVEN THE DETAILED INSTRUCTIONS (ADORER WELCOME KIT) BY PHONE, REGULAR POST OR EMAIL.</t>
  </si>
  <si>
    <t xml:space="preserve">IF ADORERS DO NOT ATTEND MEETING FOR ALL ADORERS BEFORE ADORATION BEGINS, </t>
  </si>
  <si>
    <t>PARISH MAY HAVE MAILING ADDRESSES.</t>
  </si>
  <si>
    <t>WHEN CALLING BACK TO SCHEDULE ADORERS, TRY TO GET EVERYONES EMAIL AND MAILING ADDRESS FOR ADORERS DATABASE.</t>
  </si>
  <si>
    <t>IF NEEDED, WHEN CALLING CAN ASK SOME OF THE ADORERS IF THEY WOULD LIKE TO BE AN HOURLY CAPTAIN.</t>
  </si>
  <si>
    <t>COULD BE FUNNELLED INTO NIGHT HOURS</t>
  </si>
  <si>
    <t>CALL THESE LAST TO FILL IN GAPS</t>
  </si>
  <si>
    <t>UNSPECIFIED</t>
  </si>
  <si>
    <t>DO NOT ASK AT BEGINNING OF CALL AS WE NEED PEOPLE TO COMMIT TO ONE OR TWO HOURS/WEEK!</t>
  </si>
  <si>
    <t>AT THE END OF EACH SCHEDULING CALL, ASK IF PERSON CAN ALSO BE PUT ON OCCASIONAL SUBSTITUTE LIST. EACH TIME THEY ARE FREE TO ACCEPT OR DECLINE OFFER TO FILL IN AS A SUB FOR ANOTHER ADORER.</t>
  </si>
  <si>
    <t>HOURS AVAILABLE</t>
  </si>
  <si>
    <t>DAYS AVAILABLE</t>
  </si>
  <si>
    <t>IF SPECIFIED</t>
  </si>
  <si>
    <t>OCCASIONAL SUBSTITUTE LIST</t>
  </si>
  <si>
    <t>Please put an X below if present</t>
  </si>
  <si>
    <t>FAMILY NAME, FIRST NAME</t>
  </si>
  <si>
    <t>TELEPHONE # (cell/mobile phone)</t>
  </si>
  <si>
    <t>TELEPHONE NUMBER (landline)</t>
  </si>
  <si>
    <t>DIVISION (Morn, Aft, Eve, Night, Unspecified)</t>
  </si>
  <si>
    <t>Coordinator</t>
  </si>
  <si>
    <t>Head Coordinator(s)</t>
  </si>
  <si>
    <t>Division Leader(s)</t>
  </si>
  <si>
    <t>Data Manager</t>
  </si>
  <si>
    <t>Hour(s) preferred</t>
  </si>
  <si>
    <t>416-527-0839</t>
  </si>
  <si>
    <t>1 (800) 784-9550</t>
  </si>
  <si>
    <t>Pastor</t>
  </si>
  <si>
    <t>NAME (Family name, First name)</t>
  </si>
  <si>
    <t>TELEPHONE # (landline)</t>
  </si>
  <si>
    <t>Hour(s) Scheduled</t>
  </si>
  <si>
    <t>Yes</t>
  </si>
  <si>
    <t># ADORERS</t>
  </si>
  <si>
    <t>EMAIL ADDRESS (add ; right after each for bulk email list copy)</t>
  </si>
  <si>
    <t>CITY/Prov/STATE/Postalcode/ZIPCODE</t>
  </si>
  <si>
    <t>See our website:  www.PerpetualEucharisticAdoration.com</t>
  </si>
  <si>
    <t>info@perpetualeucharisticadoration.com</t>
  </si>
  <si>
    <t>Apostolate of Eucharistic Adoration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</si>
</sst>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quot;) &quot;###\-####"/>
    <numFmt numFmtId="165" formatCode="h:mm\ AM/PM;@"/>
    <numFmt numFmtId="166" formatCode="h:mm\ AM/PM&quot; - &quot;h:mm\ AM/PM"/>
  </numFmts>
  <fonts count="22" x14ac:knownFonts="1">
    <font>
      <sz val="10"/>
      <name val="Arial"/>
      <family val="2"/>
    </font>
    <font>
      <sz val="12"/>
      <name val="Arial"/>
      <family val="2"/>
    </font>
    <font>
      <b/>
      <u/>
      <sz val="12"/>
      <name val="Arial"/>
      <family val="2"/>
    </font>
    <font>
      <b/>
      <sz val="12"/>
      <name val="Arial"/>
      <family val="2"/>
    </font>
    <font>
      <b/>
      <sz val="10"/>
      <name val="Arial"/>
      <family val="2"/>
    </font>
    <font>
      <u/>
      <sz val="8.5"/>
      <color indexed="12"/>
      <name val="Arial"/>
      <family val="2"/>
    </font>
    <font>
      <u/>
      <sz val="12"/>
      <color indexed="12"/>
      <name val="Arial"/>
      <family val="2"/>
    </font>
    <font>
      <u/>
      <sz val="10"/>
      <name val="Arial"/>
      <family val="2"/>
    </font>
    <font>
      <sz val="10"/>
      <color theme="1"/>
      <name val="Arial"/>
      <family val="2"/>
    </font>
    <font>
      <sz val="11"/>
      <color theme="1"/>
      <name val="Arial"/>
      <family val="2"/>
    </font>
    <font>
      <b/>
      <sz val="11"/>
      <color theme="1"/>
      <name val="Arial"/>
      <family val="2"/>
    </font>
    <font>
      <u/>
      <sz val="10"/>
      <color indexed="12"/>
      <name val="Arial"/>
      <family val="2"/>
    </font>
    <font>
      <sz val="8"/>
      <color theme="1"/>
      <name val="Arial"/>
      <family val="2"/>
    </font>
    <font>
      <b/>
      <sz val="10"/>
      <color theme="0"/>
      <name val="Calibri"/>
      <family val="2"/>
      <scheme val="minor"/>
    </font>
    <font>
      <sz val="10"/>
      <color theme="0"/>
      <name val="Calibri"/>
      <family val="2"/>
      <scheme val="minor"/>
    </font>
    <font>
      <b/>
      <sz val="9"/>
      <color theme="0"/>
      <name val="Calibri"/>
      <family val="2"/>
      <scheme val="minor"/>
    </font>
    <font>
      <sz val="11"/>
      <color rgb="FF000000"/>
      <name val="Arial"/>
      <family val="2"/>
    </font>
    <font>
      <b/>
      <sz val="11"/>
      <color rgb="FF000000"/>
      <name val="Arial"/>
      <family val="2"/>
    </font>
    <font>
      <b/>
      <sz val="14"/>
      <color rgb="FF2B5082"/>
      <name val="Arial"/>
      <family val="2"/>
    </font>
    <font>
      <sz val="12"/>
      <color theme="1"/>
      <name val="Arial"/>
      <family val="2"/>
    </font>
    <font>
      <sz val="9"/>
      <color theme="0"/>
      <name val="Calibri"/>
      <family val="2"/>
      <scheme val="minor"/>
    </font>
    <font>
      <b/>
      <sz val="8"/>
      <color theme="0"/>
      <name val="Calibri"/>
      <family val="2"/>
      <scheme val="minor"/>
    </font>
  </fonts>
  <fills count="7">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5"/>
        <bgColor indexed="23"/>
      </patternFill>
    </fill>
    <fill>
      <patternFill patternType="solid">
        <fgColor theme="3" tint="0.39997558519241921"/>
        <bgColor indexed="64"/>
      </patternFill>
    </fill>
    <fill>
      <patternFill patternType="solid">
        <fgColor rgb="FFFFFF00"/>
        <bgColor indexed="64"/>
      </patternFill>
    </fill>
  </fills>
  <borders count="64">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bottom/>
      <diagonal/>
    </border>
    <border>
      <left style="medium">
        <color indexed="8"/>
      </left>
      <right/>
      <top/>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right/>
      <top style="thin">
        <color indexed="8"/>
      </top>
      <bottom style="medium">
        <color indexed="8"/>
      </bottom>
      <diagonal/>
    </border>
    <border>
      <left style="thin">
        <color indexed="8"/>
      </left>
      <right/>
      <top/>
      <bottom/>
      <diagonal/>
    </border>
    <border>
      <left/>
      <right/>
      <top style="medium">
        <color indexed="8"/>
      </top>
      <bottom style="thin">
        <color indexed="8"/>
      </bottom>
      <diagonal/>
    </border>
    <border>
      <left style="medium">
        <color indexed="8"/>
      </left>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thin">
        <color indexed="8"/>
      </left>
      <right style="thin">
        <color indexed="8"/>
      </right>
      <top/>
      <bottom style="medium">
        <color indexed="8"/>
      </bottom>
      <diagonal/>
    </border>
    <border>
      <left/>
      <right style="thin">
        <color indexed="8"/>
      </right>
      <top/>
      <bottom/>
      <diagonal/>
    </border>
    <border>
      <left style="thin">
        <color indexed="8"/>
      </left>
      <right style="thin">
        <color indexed="8"/>
      </right>
      <top/>
      <bottom/>
      <diagonal/>
    </border>
    <border>
      <left/>
      <right style="medium">
        <color indexed="8"/>
      </right>
      <top style="medium">
        <color indexed="8"/>
      </top>
      <bottom/>
      <diagonal/>
    </border>
    <border>
      <left style="thin">
        <color indexed="8"/>
      </left>
      <right/>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medium">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bottom/>
      <diagonal/>
    </border>
    <border>
      <left style="thin">
        <color indexed="8"/>
      </left>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medium">
        <color indexed="8"/>
      </right>
      <top/>
      <bottom style="medium">
        <color indexed="8"/>
      </bottom>
      <diagonal/>
    </border>
    <border>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8"/>
      </bottom>
      <diagonal/>
    </border>
    <border>
      <left style="medium">
        <color indexed="8"/>
      </left>
      <right style="thin">
        <color indexed="8"/>
      </right>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bottom/>
      <diagonal/>
    </border>
    <border>
      <left/>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applyNumberFormat="0" applyFill="0" applyBorder="0" applyAlignment="0" applyProtection="0"/>
    <xf numFmtId="0" fontId="9" fillId="0" borderId="0"/>
    <xf numFmtId="0" fontId="11" fillId="0" borderId="0" applyNumberFormat="0" applyFill="0" applyBorder="0" applyAlignment="0" applyProtection="0">
      <alignment vertical="top"/>
      <protection locked="0"/>
    </xf>
  </cellStyleXfs>
  <cellXfs count="294">
    <xf numFmtId="0" fontId="0" fillId="0" borderId="0" xfId="0"/>
    <xf numFmtId="0" fontId="1" fillId="0" borderId="0" xfId="0" applyFont="1"/>
    <xf numFmtId="0" fontId="1" fillId="2" borderId="0" xfId="0" applyFont="1" applyFill="1"/>
    <xf numFmtId="0" fontId="3" fillId="2" borderId="0" xfId="0" applyFont="1" applyFill="1"/>
    <xf numFmtId="0" fontId="1" fillId="2" borderId="0" xfId="0" applyFont="1" applyFill="1" applyAlignment="1">
      <alignment horizontal="center"/>
    </xf>
    <xf numFmtId="0" fontId="4" fillId="0" borderId="0" xfId="0" applyFont="1"/>
    <xf numFmtId="14" fontId="3" fillId="2" borderId="0" xfId="0" applyNumberFormat="1" applyFont="1" applyFill="1" applyAlignment="1">
      <alignment horizontal="left"/>
    </xf>
    <xf numFmtId="19" fontId="3" fillId="2" borderId="0" xfId="0" applyNumberFormat="1" applyFont="1" applyFill="1" applyAlignment="1">
      <alignment horizontal="right"/>
    </xf>
    <xf numFmtId="19" fontId="4" fillId="2" borderId="0" xfId="0" applyNumberFormat="1" applyFont="1" applyFill="1" applyAlignment="1">
      <alignment horizontal="right"/>
    </xf>
    <xf numFmtId="0" fontId="3" fillId="2" borderId="1" xfId="0" applyFont="1" applyFill="1" applyBorder="1"/>
    <xf numFmtId="0" fontId="1" fillId="0" borderId="2" xfId="0" applyFont="1" applyBorder="1"/>
    <xf numFmtId="0" fontId="0" fillId="0" borderId="3" xfId="0" applyBorder="1"/>
    <xf numFmtId="0" fontId="4" fillId="2" borderId="0" xfId="0" applyFont="1" applyFill="1"/>
    <xf numFmtId="0" fontId="0" fillId="2" borderId="0" xfId="0" applyFill="1"/>
    <xf numFmtId="0" fontId="1" fillId="2" borderId="4" xfId="0" applyFont="1" applyFill="1" applyBorder="1"/>
    <xf numFmtId="0" fontId="1" fillId="3" borderId="5" xfId="0" applyFont="1" applyFill="1" applyBorder="1" applyAlignment="1" applyProtection="1">
      <alignment horizontal="left"/>
      <protection locked="0"/>
    </xf>
    <xf numFmtId="0" fontId="3" fillId="2" borderId="0" xfId="0" applyFont="1" applyFill="1" applyAlignment="1">
      <alignment horizontal="center"/>
    </xf>
    <xf numFmtId="0" fontId="4" fillId="2" borderId="0" xfId="0" applyFont="1" applyFill="1" applyAlignment="1">
      <alignment horizontal="center"/>
    </xf>
    <xf numFmtId="0" fontId="1" fillId="0" borderId="4" xfId="0" applyFont="1" applyBorder="1"/>
    <xf numFmtId="164" fontId="1" fillId="3" borderId="5" xfId="0" applyNumberFormat="1" applyFont="1" applyFill="1" applyBorder="1" applyAlignment="1" applyProtection="1">
      <alignment horizontal="left"/>
      <protection locked="0"/>
    </xf>
    <xf numFmtId="49" fontId="0" fillId="0" borderId="0" xfId="0" applyNumberFormat="1"/>
    <xf numFmtId="49" fontId="1" fillId="3" borderId="5" xfId="0" applyNumberFormat="1" applyFont="1" applyFill="1" applyBorder="1" applyAlignment="1" applyProtection="1">
      <alignment horizontal="left"/>
      <protection locked="0"/>
    </xf>
    <xf numFmtId="0" fontId="0" fillId="2" borderId="6" xfId="0" applyFill="1" applyBorder="1"/>
    <xf numFmtId="49" fontId="0" fillId="2" borderId="6" xfId="0" applyNumberFormat="1" applyFill="1" applyBorder="1" applyAlignment="1">
      <alignment horizontal="left"/>
    </xf>
    <xf numFmtId="164" fontId="0" fillId="2" borderId="0" xfId="0" applyNumberFormat="1" applyFill="1"/>
    <xf numFmtId="0" fontId="5" fillId="2" borderId="0" xfId="1" applyNumberFormat="1" applyFill="1" applyBorder="1" applyAlignment="1" applyProtection="1"/>
    <xf numFmtId="164" fontId="1" fillId="2" borderId="0" xfId="0" applyNumberFormat="1" applyFont="1" applyFill="1"/>
    <xf numFmtId="0" fontId="3" fillId="2" borderId="0" xfId="0" applyFont="1" applyFill="1" applyAlignment="1">
      <alignment wrapText="1"/>
    </xf>
    <xf numFmtId="0" fontId="3" fillId="3" borderId="7" xfId="0" applyFont="1" applyFill="1" applyBorder="1"/>
    <xf numFmtId="164" fontId="1" fillId="3" borderId="7" xfId="0" applyNumberFormat="1" applyFont="1" applyFill="1" applyBorder="1"/>
    <xf numFmtId="0" fontId="3" fillId="3" borderId="7" xfId="0" applyFont="1" applyFill="1" applyBorder="1" applyAlignment="1">
      <alignment wrapText="1"/>
    </xf>
    <xf numFmtId="0" fontId="4" fillId="3" borderId="0" xfId="0" applyFont="1" applyFill="1"/>
    <xf numFmtId="0" fontId="0" fillId="2" borderId="8" xfId="0" applyFill="1" applyBorder="1"/>
    <xf numFmtId="0" fontId="3" fillId="3" borderId="9" xfId="0" applyFont="1" applyFill="1" applyBorder="1"/>
    <xf numFmtId="164" fontId="1" fillId="3" borderId="9" xfId="0" applyNumberFormat="1" applyFont="1" applyFill="1" applyBorder="1"/>
    <xf numFmtId="0" fontId="3" fillId="3" borderId="9" xfId="0" applyFont="1" applyFill="1" applyBorder="1" applyAlignment="1">
      <alignment wrapText="1"/>
    </xf>
    <xf numFmtId="0" fontId="3" fillId="2" borderId="10" xfId="0" applyFont="1" applyFill="1" applyBorder="1"/>
    <xf numFmtId="164" fontId="3" fillId="2" borderId="11" xfId="0" applyNumberFormat="1" applyFont="1" applyFill="1" applyBorder="1" applyAlignment="1">
      <alignment horizontal="left"/>
    </xf>
    <xf numFmtId="164" fontId="3" fillId="3" borderId="12" xfId="0" applyNumberFormat="1" applyFont="1" applyFill="1" applyBorder="1" applyAlignment="1">
      <alignment horizontal="left"/>
    </xf>
    <xf numFmtId="164" fontId="3" fillId="3" borderId="11" xfId="0" applyNumberFormat="1" applyFont="1" applyFill="1" applyBorder="1" applyAlignment="1">
      <alignment horizontal="left"/>
    </xf>
    <xf numFmtId="0" fontId="1" fillId="2" borderId="5" xfId="0" applyFont="1" applyFill="1" applyBorder="1" applyAlignment="1" applyProtection="1">
      <alignment horizontal="left"/>
      <protection locked="0"/>
    </xf>
    <xf numFmtId="164" fontId="1" fillId="2" borderId="5" xfId="0" applyNumberFormat="1" applyFont="1" applyFill="1" applyBorder="1" applyAlignment="1" applyProtection="1">
      <alignment horizontal="left"/>
      <protection locked="0"/>
    </xf>
    <xf numFmtId="0" fontId="6" fillId="2" borderId="5" xfId="1" applyNumberFormat="1" applyFont="1" applyFill="1" applyBorder="1" applyAlignment="1" applyProtection="1">
      <alignment horizontal="left"/>
      <protection locked="0"/>
    </xf>
    <xf numFmtId="0" fontId="0" fillId="3" borderId="8" xfId="0" applyFill="1" applyBorder="1" applyAlignment="1">
      <alignment horizontal="left"/>
    </xf>
    <xf numFmtId="0" fontId="0" fillId="3" borderId="4" xfId="0" applyFill="1" applyBorder="1" applyAlignment="1">
      <alignment horizontal="left"/>
    </xf>
    <xf numFmtId="0" fontId="3" fillId="2" borderId="13" xfId="0" applyFont="1" applyFill="1" applyBorder="1"/>
    <xf numFmtId="18" fontId="3" fillId="2" borderId="14" xfId="0" applyNumberFormat="1" applyFont="1" applyFill="1" applyBorder="1" applyAlignment="1">
      <alignment horizontal="right"/>
    </xf>
    <xf numFmtId="18" fontId="3" fillId="3" borderId="15" xfId="0" applyNumberFormat="1" applyFont="1" applyFill="1" applyBorder="1" applyAlignment="1">
      <alignment horizontal="right"/>
    </xf>
    <xf numFmtId="18" fontId="3" fillId="3" borderId="14" xfId="0" applyNumberFormat="1" applyFont="1" applyFill="1" applyBorder="1" applyAlignment="1">
      <alignment horizontal="right"/>
    </xf>
    <xf numFmtId="0" fontId="5" fillId="2" borderId="5" xfId="1" applyNumberFormat="1" applyFill="1" applyBorder="1" applyAlignment="1" applyProtection="1">
      <alignment horizontal="left"/>
      <protection locked="0"/>
    </xf>
    <xf numFmtId="0" fontId="3" fillId="3" borderId="16" xfId="0" applyFont="1" applyFill="1" applyBorder="1"/>
    <xf numFmtId="164" fontId="3" fillId="3" borderId="17" xfId="0" applyNumberFormat="1" applyFont="1" applyFill="1" applyBorder="1" applyAlignment="1">
      <alignment horizontal="left"/>
    </xf>
    <xf numFmtId="164" fontId="3" fillId="3" borderId="18" xfId="0" applyNumberFormat="1" applyFont="1" applyFill="1" applyBorder="1" applyAlignment="1">
      <alignment horizontal="left"/>
    </xf>
    <xf numFmtId="0" fontId="1" fillId="3" borderId="17" xfId="0" applyFont="1" applyFill="1" applyBorder="1" applyAlignment="1">
      <alignment horizontal="left"/>
    </xf>
    <xf numFmtId="0" fontId="1" fillId="3" borderId="19" xfId="0" applyFont="1" applyFill="1" applyBorder="1" applyAlignment="1">
      <alignment horizontal="left"/>
    </xf>
    <xf numFmtId="164" fontId="1" fillId="3" borderId="19" xfId="0" applyNumberFormat="1" applyFont="1" applyFill="1" applyBorder="1" applyAlignment="1">
      <alignment horizontal="left"/>
    </xf>
    <xf numFmtId="0" fontId="6" fillId="3" borderId="19" xfId="1" applyNumberFormat="1" applyFont="1" applyFill="1" applyBorder="1" applyAlignment="1" applyProtection="1">
      <alignment horizontal="left"/>
    </xf>
    <xf numFmtId="0" fontId="3" fillId="3" borderId="4" xfId="0" applyFont="1" applyFill="1" applyBorder="1"/>
    <xf numFmtId="164" fontId="3" fillId="3" borderId="20" xfId="0" applyNumberFormat="1" applyFont="1" applyFill="1" applyBorder="1" applyAlignment="1">
      <alignment horizontal="left"/>
    </xf>
    <xf numFmtId="164" fontId="3" fillId="3" borderId="3" xfId="0" applyNumberFormat="1" applyFont="1" applyFill="1" applyBorder="1" applyAlignment="1">
      <alignment horizontal="left"/>
    </xf>
    <xf numFmtId="0" fontId="1" fillId="3" borderId="20" xfId="0" applyFont="1" applyFill="1" applyBorder="1" applyAlignment="1">
      <alignment horizontal="left"/>
    </xf>
    <xf numFmtId="0" fontId="1" fillId="3" borderId="21" xfId="0" applyFont="1" applyFill="1" applyBorder="1" applyAlignment="1">
      <alignment horizontal="left"/>
    </xf>
    <xf numFmtId="164" fontId="1" fillId="3" borderId="21" xfId="0" applyNumberFormat="1" applyFont="1" applyFill="1" applyBorder="1" applyAlignment="1">
      <alignment horizontal="left"/>
    </xf>
    <xf numFmtId="0" fontId="6" fillId="3" borderId="21" xfId="1" applyNumberFormat="1" applyFont="1" applyFill="1" applyBorder="1" applyAlignment="1" applyProtection="1">
      <alignment horizontal="left"/>
    </xf>
    <xf numFmtId="0" fontId="1" fillId="3" borderId="8" xfId="0" applyFont="1" applyFill="1" applyBorder="1" applyAlignment="1">
      <alignment horizontal="left"/>
    </xf>
    <xf numFmtId="0" fontId="4" fillId="2" borderId="1" xfId="0" applyFont="1" applyFill="1" applyBorder="1"/>
    <xf numFmtId="0" fontId="4" fillId="2" borderId="22" xfId="0" applyFont="1" applyFill="1" applyBorder="1" applyAlignment="1">
      <alignment horizontal="left"/>
    </xf>
    <xf numFmtId="0" fontId="0" fillId="2" borderId="4" xfId="0" applyFill="1" applyBorder="1"/>
    <xf numFmtId="0" fontId="0" fillId="2" borderId="3" xfId="0" applyFill="1" applyBorder="1"/>
    <xf numFmtId="0" fontId="1" fillId="3" borderId="23" xfId="0" applyFont="1" applyFill="1" applyBorder="1" applyAlignment="1">
      <alignment horizontal="left"/>
    </xf>
    <xf numFmtId="165" fontId="3" fillId="2" borderId="11" xfId="0" applyNumberFormat="1" applyFont="1" applyFill="1" applyBorder="1" applyAlignment="1">
      <alignment horizontal="right"/>
    </xf>
    <xf numFmtId="165" fontId="3" fillId="3" borderId="12" xfId="0" applyNumberFormat="1" applyFont="1" applyFill="1" applyBorder="1" applyAlignment="1">
      <alignment horizontal="right"/>
    </xf>
    <xf numFmtId="165" fontId="3" fillId="3" borderId="11" xfId="0" applyNumberFormat="1" applyFont="1" applyFill="1" applyBorder="1" applyAlignment="1">
      <alignment horizontal="right"/>
    </xf>
    <xf numFmtId="0" fontId="0" fillId="3" borderId="24" xfId="0" applyFill="1" applyBorder="1"/>
    <xf numFmtId="0" fontId="3" fillId="2" borderId="4" xfId="0" applyFont="1" applyFill="1" applyBorder="1"/>
    <xf numFmtId="165" fontId="3" fillId="2" borderId="20" xfId="0" applyNumberFormat="1" applyFont="1" applyFill="1" applyBorder="1" applyAlignment="1">
      <alignment horizontal="right"/>
    </xf>
    <xf numFmtId="165" fontId="3" fillId="3" borderId="3" xfId="0" applyNumberFormat="1" applyFont="1" applyFill="1" applyBorder="1" applyAlignment="1">
      <alignment horizontal="right"/>
    </xf>
    <xf numFmtId="165" fontId="3" fillId="3" borderId="20" xfId="0" applyNumberFormat="1" applyFont="1" applyFill="1" applyBorder="1" applyAlignment="1">
      <alignment horizontal="right"/>
    </xf>
    <xf numFmtId="0" fontId="0" fillId="2" borderId="16" xfId="0" applyFill="1" applyBorder="1"/>
    <xf numFmtId="0" fontId="0" fillId="3" borderId="25" xfId="0" applyFill="1" applyBorder="1"/>
    <xf numFmtId="18" fontId="3" fillId="2" borderId="20" xfId="0" applyNumberFormat="1" applyFont="1" applyFill="1" applyBorder="1" applyAlignment="1">
      <alignment horizontal="right"/>
    </xf>
    <xf numFmtId="18" fontId="3" fillId="3" borderId="3" xfId="0" applyNumberFormat="1" applyFont="1" applyFill="1" applyBorder="1" applyAlignment="1">
      <alignment horizontal="right"/>
    </xf>
    <xf numFmtId="18" fontId="3" fillId="3" borderId="20" xfId="0" applyNumberFormat="1" applyFont="1" applyFill="1" applyBorder="1" applyAlignment="1">
      <alignment horizontal="right"/>
    </xf>
    <xf numFmtId="0" fontId="0" fillId="0" borderId="8" xfId="0" applyBorder="1"/>
    <xf numFmtId="18" fontId="3" fillId="3" borderId="17" xfId="0" applyNumberFormat="1" applyFont="1" applyFill="1" applyBorder="1" applyAlignment="1">
      <alignment horizontal="right"/>
    </xf>
    <xf numFmtId="18" fontId="3" fillId="3" borderId="18" xfId="0" applyNumberFormat="1" applyFont="1" applyFill="1" applyBorder="1" applyAlignment="1">
      <alignment horizontal="right"/>
    </xf>
    <xf numFmtId="18" fontId="3" fillId="2" borderId="0" xfId="0" applyNumberFormat="1" applyFont="1" applyFill="1" applyAlignment="1">
      <alignment horizontal="right"/>
    </xf>
    <xf numFmtId="0" fontId="1" fillId="2" borderId="0" xfId="0" applyFont="1" applyFill="1" applyAlignment="1">
      <alignment horizontal="left"/>
    </xf>
    <xf numFmtId="164" fontId="1" fillId="2" borderId="0" xfId="0" applyNumberFormat="1" applyFont="1" applyFill="1" applyAlignment="1">
      <alignment horizontal="left"/>
    </xf>
    <xf numFmtId="0" fontId="6" fillId="2" borderId="0" xfId="1" applyNumberFormat="1" applyFont="1" applyFill="1" applyBorder="1" applyAlignment="1" applyProtection="1">
      <alignment horizontal="left"/>
    </xf>
    <xf numFmtId="0" fontId="0" fillId="2" borderId="0" xfId="0" applyFill="1" applyAlignment="1">
      <alignment horizontal="left"/>
    </xf>
    <xf numFmtId="0" fontId="3" fillId="3" borderId="26" xfId="0" applyFont="1" applyFill="1" applyBorder="1"/>
    <xf numFmtId="164" fontId="3" fillId="3" borderId="27" xfId="0" applyNumberFormat="1" applyFont="1" applyFill="1" applyBorder="1" applyAlignment="1">
      <alignment horizontal="left"/>
    </xf>
    <xf numFmtId="164" fontId="3" fillId="3" borderId="28" xfId="0" applyNumberFormat="1" applyFont="1" applyFill="1" applyBorder="1" applyAlignment="1">
      <alignment horizontal="left"/>
    </xf>
    <xf numFmtId="0" fontId="1" fillId="3" borderId="29" xfId="0" applyFont="1" applyFill="1" applyBorder="1" applyAlignment="1">
      <alignment horizontal="left"/>
    </xf>
    <xf numFmtId="164" fontId="1" fillId="3" borderId="29" xfId="0" applyNumberFormat="1" applyFont="1" applyFill="1" applyBorder="1" applyAlignment="1">
      <alignment horizontal="left"/>
    </xf>
    <xf numFmtId="0" fontId="6" fillId="3" borderId="29" xfId="1" applyNumberFormat="1" applyFont="1" applyFill="1" applyBorder="1" applyAlignment="1" applyProtection="1">
      <alignment horizontal="left"/>
    </xf>
    <xf numFmtId="0" fontId="3" fillId="3" borderId="0" xfId="0" applyFont="1" applyFill="1"/>
    <xf numFmtId="18" fontId="1" fillId="3" borderId="0" xfId="0" applyNumberFormat="1" applyFont="1" applyFill="1"/>
    <xf numFmtId="18" fontId="1" fillId="3" borderId="3" xfId="0" applyNumberFormat="1" applyFont="1" applyFill="1" applyBorder="1"/>
    <xf numFmtId="164" fontId="1" fillId="3" borderId="0" xfId="0" applyNumberFormat="1" applyFont="1" applyFill="1"/>
    <xf numFmtId="0" fontId="1" fillId="3" borderId="0" xfId="0" applyFont="1" applyFill="1"/>
    <xf numFmtId="0" fontId="6" fillId="3" borderId="0" xfId="1" applyNumberFormat="1" applyFont="1" applyFill="1" applyBorder="1" applyAlignment="1" applyProtection="1"/>
    <xf numFmtId="0" fontId="0" fillId="3" borderId="8" xfId="0" applyFill="1" applyBorder="1"/>
    <xf numFmtId="0" fontId="3" fillId="3" borderId="2" xfId="0" applyFont="1" applyFill="1" applyBorder="1"/>
    <xf numFmtId="0" fontId="1" fillId="3" borderId="2" xfId="0" applyFont="1" applyFill="1" applyBorder="1"/>
    <xf numFmtId="0" fontId="1" fillId="3" borderId="30" xfId="0" applyFont="1" applyFill="1" applyBorder="1"/>
    <xf numFmtId="0" fontId="0" fillId="3" borderId="0" xfId="0" applyFill="1"/>
    <xf numFmtId="0" fontId="4" fillId="0" borderId="31" xfId="0" applyFont="1" applyBorder="1"/>
    <xf numFmtId="0" fontId="0" fillId="0" borderId="31" xfId="0" applyBorder="1"/>
    <xf numFmtId="0" fontId="3" fillId="3" borderId="32" xfId="0" applyFont="1" applyFill="1" applyBorder="1" applyAlignment="1">
      <alignment horizontal="left"/>
    </xf>
    <xf numFmtId="0" fontId="3" fillId="4" borderId="33" xfId="0" applyFont="1" applyFill="1" applyBorder="1" applyAlignment="1">
      <alignment horizontal="left"/>
    </xf>
    <xf numFmtId="0" fontId="3" fillId="4" borderId="32" xfId="0" applyFont="1" applyFill="1" applyBorder="1" applyAlignment="1">
      <alignment horizontal="left"/>
    </xf>
    <xf numFmtId="0" fontId="3" fillId="4" borderId="34" xfId="0" applyFont="1" applyFill="1" applyBorder="1" applyAlignment="1">
      <alignment horizontal="left"/>
    </xf>
    <xf numFmtId="0" fontId="3" fillId="3" borderId="35" xfId="0" applyFont="1" applyFill="1" applyBorder="1" applyAlignment="1">
      <alignment horizontal="left"/>
    </xf>
    <xf numFmtId="0" fontId="3" fillId="4" borderId="36" xfId="0" applyFont="1" applyFill="1" applyBorder="1" applyAlignment="1">
      <alignment horizontal="left"/>
    </xf>
    <xf numFmtId="18" fontId="3" fillId="3" borderId="37" xfId="0" applyNumberFormat="1" applyFont="1" applyFill="1" applyBorder="1" applyAlignment="1">
      <alignment horizontal="left"/>
    </xf>
    <xf numFmtId="164" fontId="3" fillId="3" borderId="37" xfId="0" applyNumberFormat="1" applyFont="1" applyFill="1" applyBorder="1" applyAlignment="1">
      <alignment horizontal="left"/>
    </xf>
    <xf numFmtId="0" fontId="3" fillId="4" borderId="35" xfId="0" applyFont="1" applyFill="1" applyBorder="1" applyAlignment="1">
      <alignment horizontal="left"/>
    </xf>
    <xf numFmtId="0" fontId="3" fillId="4" borderId="38" xfId="0" applyFont="1" applyFill="1" applyBorder="1" applyAlignment="1">
      <alignment horizontal="left"/>
    </xf>
    <xf numFmtId="0" fontId="3" fillId="4" borderId="39" xfId="0" applyFont="1" applyFill="1" applyBorder="1" applyAlignment="1">
      <alignment horizontal="left"/>
    </xf>
    <xf numFmtId="0" fontId="3" fillId="4" borderId="40" xfId="0" applyFont="1" applyFill="1" applyBorder="1" applyAlignment="1">
      <alignment horizontal="left"/>
    </xf>
    <xf numFmtId="18" fontId="3" fillId="4" borderId="41" xfId="0" applyNumberFormat="1" applyFont="1" applyFill="1" applyBorder="1" applyAlignment="1">
      <alignment horizontal="left"/>
    </xf>
    <xf numFmtId="164" fontId="3" fillId="4" borderId="41" xfId="0" applyNumberFormat="1" applyFont="1" applyFill="1" applyBorder="1" applyAlignment="1">
      <alignment horizontal="left"/>
    </xf>
    <xf numFmtId="18" fontId="3" fillId="3" borderId="32" xfId="0" applyNumberFormat="1" applyFont="1" applyFill="1" applyBorder="1" applyAlignment="1">
      <alignment horizontal="left"/>
    </xf>
    <xf numFmtId="18" fontId="3" fillId="4" borderId="33" xfId="0" applyNumberFormat="1" applyFont="1" applyFill="1" applyBorder="1" applyAlignment="1">
      <alignment horizontal="left"/>
    </xf>
    <xf numFmtId="18" fontId="3" fillId="4" borderId="32" xfId="0" applyNumberFormat="1" applyFont="1" applyFill="1" applyBorder="1" applyAlignment="1">
      <alignment horizontal="left"/>
    </xf>
    <xf numFmtId="18" fontId="3" fillId="4" borderId="38" xfId="0" applyNumberFormat="1" applyFont="1" applyFill="1" applyBorder="1" applyAlignment="1">
      <alignment horizontal="left"/>
    </xf>
    <xf numFmtId="18" fontId="3" fillId="4" borderId="37" xfId="0" applyNumberFormat="1" applyFont="1" applyFill="1" applyBorder="1" applyAlignment="1">
      <alignment horizontal="left"/>
    </xf>
    <xf numFmtId="0" fontId="3" fillId="4" borderId="37" xfId="0" applyFont="1" applyFill="1" applyBorder="1" applyAlignment="1">
      <alignment horizontal="left"/>
    </xf>
    <xf numFmtId="164" fontId="3" fillId="4" borderId="37" xfId="0" applyNumberFormat="1" applyFont="1" applyFill="1" applyBorder="1" applyAlignment="1">
      <alignment horizontal="left"/>
    </xf>
    <xf numFmtId="0" fontId="3" fillId="4" borderId="41" xfId="0" applyFont="1" applyFill="1" applyBorder="1" applyAlignment="1">
      <alignment horizontal="left"/>
    </xf>
    <xf numFmtId="0" fontId="3" fillId="4" borderId="42" xfId="0" applyFont="1" applyFill="1" applyBorder="1" applyAlignment="1">
      <alignment horizontal="left"/>
    </xf>
    <xf numFmtId="0" fontId="3" fillId="4" borderId="43" xfId="0" applyFont="1" applyFill="1" applyBorder="1" applyAlignment="1">
      <alignment horizontal="left"/>
    </xf>
    <xf numFmtId="0" fontId="1" fillId="2" borderId="29" xfId="0" applyFont="1" applyFill="1" applyBorder="1" applyAlignment="1" applyProtection="1">
      <alignment horizontal="left"/>
      <protection locked="0"/>
    </xf>
    <xf numFmtId="18" fontId="3" fillId="4" borderId="29" xfId="0" applyNumberFormat="1" applyFont="1" applyFill="1" applyBorder="1" applyAlignment="1">
      <alignment horizontal="left"/>
    </xf>
    <xf numFmtId="164" fontId="1" fillId="2" borderId="29" xfId="0" applyNumberFormat="1" applyFont="1" applyFill="1" applyBorder="1" applyAlignment="1" applyProtection="1">
      <alignment horizontal="left"/>
      <protection locked="0"/>
    </xf>
    <xf numFmtId="0" fontId="3" fillId="4" borderId="29" xfId="0" applyFont="1" applyFill="1" applyBorder="1" applyAlignment="1">
      <alignment horizontal="left"/>
    </xf>
    <xf numFmtId="164" fontId="3" fillId="4" borderId="29" xfId="0" applyNumberFormat="1" applyFont="1" applyFill="1" applyBorder="1" applyAlignment="1">
      <alignment horizontal="left"/>
    </xf>
    <xf numFmtId="0" fontId="3" fillId="4" borderId="8" xfId="0" applyFont="1" applyFill="1" applyBorder="1" applyAlignment="1">
      <alignment horizontal="left"/>
    </xf>
    <xf numFmtId="0" fontId="3" fillId="4" borderId="44" xfId="0" applyFont="1" applyFill="1" applyBorder="1" applyAlignment="1">
      <alignment horizontal="left"/>
    </xf>
    <xf numFmtId="0" fontId="1" fillId="4" borderId="21" xfId="0" applyFont="1" applyFill="1" applyBorder="1" applyAlignment="1">
      <alignment horizontal="left"/>
    </xf>
    <xf numFmtId="18" fontId="3" fillId="4" borderId="21" xfId="0" applyNumberFormat="1" applyFont="1" applyFill="1" applyBorder="1" applyAlignment="1">
      <alignment horizontal="left"/>
    </xf>
    <xf numFmtId="164" fontId="1" fillId="4" borderId="21" xfId="0" applyNumberFormat="1" applyFont="1" applyFill="1" applyBorder="1" applyAlignment="1">
      <alignment horizontal="left"/>
    </xf>
    <xf numFmtId="0" fontId="3" fillId="4" borderId="21" xfId="0" applyFont="1" applyFill="1" applyBorder="1" applyAlignment="1">
      <alignment horizontal="left"/>
    </xf>
    <xf numFmtId="164" fontId="3" fillId="4" borderId="21" xfId="0" applyNumberFormat="1" applyFont="1" applyFill="1" applyBorder="1" applyAlignment="1">
      <alignment horizontal="left"/>
    </xf>
    <xf numFmtId="0" fontId="3" fillId="3" borderId="38" xfId="0" applyFont="1" applyFill="1" applyBorder="1" applyAlignment="1">
      <alignment horizontal="left"/>
    </xf>
    <xf numFmtId="0" fontId="1" fillId="2" borderId="41" xfId="0" applyFont="1" applyFill="1" applyBorder="1" applyAlignment="1" applyProtection="1">
      <alignment horizontal="left"/>
      <protection locked="0"/>
    </xf>
    <xf numFmtId="164" fontId="1" fillId="2" borderId="41" xfId="0" applyNumberFormat="1" applyFont="1" applyFill="1" applyBorder="1" applyAlignment="1" applyProtection="1">
      <alignment horizontal="left"/>
      <protection locked="0"/>
    </xf>
    <xf numFmtId="0" fontId="3" fillId="4" borderId="45" xfId="0" applyFont="1" applyFill="1" applyBorder="1" applyAlignment="1">
      <alignment horizontal="left"/>
    </xf>
    <xf numFmtId="0" fontId="0" fillId="0" borderId="20" xfId="0" applyBorder="1"/>
    <xf numFmtId="0" fontId="0" fillId="3" borderId="34" xfId="0" applyFill="1" applyBorder="1"/>
    <xf numFmtId="0" fontId="3" fillId="2" borderId="6" xfId="0" applyFont="1" applyFill="1" applyBorder="1"/>
    <xf numFmtId="0" fontId="3" fillId="2" borderId="6" xfId="0" applyFont="1" applyFill="1" applyBorder="1" applyAlignment="1">
      <alignment wrapText="1"/>
    </xf>
    <xf numFmtId="0" fontId="4" fillId="3" borderId="20" xfId="0" applyFont="1" applyFill="1" applyBorder="1"/>
    <xf numFmtId="0" fontId="3" fillId="3" borderId="0" xfId="0" applyFont="1" applyFill="1" applyAlignment="1">
      <alignment wrapText="1"/>
    </xf>
    <xf numFmtId="0" fontId="0" fillId="0" borderId="38" xfId="0" applyBorder="1" applyAlignment="1">
      <alignment horizontal="left"/>
    </xf>
    <xf numFmtId="164" fontId="1" fillId="2" borderId="46" xfId="0" applyNumberFormat="1" applyFont="1" applyFill="1" applyBorder="1" applyAlignment="1" applyProtection="1">
      <alignment horizontal="left"/>
      <protection locked="0"/>
    </xf>
    <xf numFmtId="0" fontId="0" fillId="3" borderId="38" xfId="0" applyFill="1" applyBorder="1"/>
    <xf numFmtId="0" fontId="0" fillId="2" borderId="20" xfId="0" applyFill="1" applyBorder="1"/>
    <xf numFmtId="0" fontId="3" fillId="2" borderId="5" xfId="0" applyFont="1" applyFill="1" applyBorder="1" applyAlignment="1" applyProtection="1">
      <alignment horizontal="left"/>
      <protection locked="0"/>
    </xf>
    <xf numFmtId="0" fontId="1" fillId="2" borderId="32" xfId="0" applyFont="1" applyFill="1" applyBorder="1" applyAlignment="1" applyProtection="1">
      <alignment horizontal="left"/>
      <protection locked="0"/>
    </xf>
    <xf numFmtId="0" fontId="1" fillId="0" borderId="5" xfId="0" applyFont="1" applyBorder="1" applyAlignment="1" applyProtection="1">
      <alignment horizontal="left"/>
      <protection locked="0"/>
    </xf>
    <xf numFmtId="164" fontId="0" fillId="4" borderId="31" xfId="0" applyNumberFormat="1" applyFill="1" applyBorder="1"/>
    <xf numFmtId="0" fontId="0" fillId="4" borderId="31" xfId="0" applyFill="1" applyBorder="1"/>
    <xf numFmtId="164" fontId="0" fillId="2" borderId="2" xfId="0" applyNumberFormat="1" applyFill="1" applyBorder="1"/>
    <xf numFmtId="0" fontId="0" fillId="2" borderId="2" xfId="0" applyFill="1" applyBorder="1"/>
    <xf numFmtId="0" fontId="0" fillId="2" borderId="47" xfId="0" applyFill="1" applyBorder="1"/>
    <xf numFmtId="0" fontId="0" fillId="3" borderId="48" xfId="0" applyFill="1" applyBorder="1" applyProtection="1">
      <protection locked="0"/>
    </xf>
    <xf numFmtId="0" fontId="0" fillId="0" borderId="49" xfId="0" applyBorder="1"/>
    <xf numFmtId="0" fontId="0" fillId="0" borderId="0" xfId="0" applyProtection="1">
      <protection locked="0"/>
    </xf>
    <xf numFmtId="0" fontId="1" fillId="2" borderId="47" xfId="0" applyFont="1" applyFill="1" applyBorder="1"/>
    <xf numFmtId="165" fontId="1" fillId="3" borderId="50" xfId="0" applyNumberFormat="1" applyFont="1" applyFill="1" applyBorder="1" applyAlignment="1" applyProtection="1">
      <alignment horizontal="center"/>
      <protection locked="0"/>
    </xf>
    <xf numFmtId="166" fontId="0" fillId="0" borderId="0" xfId="0" applyNumberFormat="1"/>
    <xf numFmtId="18" fontId="0" fillId="0" borderId="0" xfId="0" applyNumberFormat="1"/>
    <xf numFmtId="2" fontId="0" fillId="2" borderId="0" xfId="0" applyNumberFormat="1" applyFill="1"/>
    <xf numFmtId="0" fontId="7" fillId="2" borderId="0" xfId="0" applyFont="1" applyFill="1"/>
    <xf numFmtId="0" fontId="7" fillId="0" borderId="0" xfId="0" applyFont="1"/>
    <xf numFmtId="0" fontId="0" fillId="0" borderId="47" xfId="0" applyBorder="1"/>
    <xf numFmtId="0" fontId="4" fillId="0" borderId="53" xfId="0" applyFont="1" applyBorder="1" applyAlignment="1">
      <alignment horizontal="center"/>
    </xf>
    <xf numFmtId="0" fontId="4" fillId="0" borderId="53" xfId="0" applyFont="1" applyBorder="1"/>
    <xf numFmtId="18" fontId="4" fillId="0" borderId="53" xfId="0" applyNumberFormat="1" applyFont="1" applyBorder="1" applyAlignment="1">
      <alignment horizontal="left"/>
    </xf>
    <xf numFmtId="18" fontId="4" fillId="0" borderId="2" xfId="0" applyNumberFormat="1" applyFont="1" applyBorder="1" applyAlignment="1">
      <alignment horizontal="left"/>
    </xf>
    <xf numFmtId="0" fontId="0" fillId="0" borderId="2" xfId="0" applyBorder="1"/>
    <xf numFmtId="0" fontId="4" fillId="0" borderId="22" xfId="0" applyFont="1" applyBorder="1"/>
    <xf numFmtId="0" fontId="0" fillId="0" borderId="1" xfId="0" applyBorder="1"/>
    <xf numFmtId="0" fontId="0" fillId="0" borderId="54" xfId="0" applyBorder="1"/>
    <xf numFmtId="164" fontId="0" fillId="0" borderId="2" xfId="0" applyNumberFormat="1" applyBorder="1"/>
    <xf numFmtId="0" fontId="0" fillId="0" borderId="22" xfId="0" applyBorder="1"/>
    <xf numFmtId="0" fontId="0" fillId="0" borderId="4" xfId="0" applyBorder="1"/>
    <xf numFmtId="0" fontId="0" fillId="0" borderId="16" xfId="0" applyBorder="1"/>
    <xf numFmtId="0" fontId="0" fillId="0" borderId="6" xfId="0" applyBorder="1"/>
    <xf numFmtId="0" fontId="0" fillId="0" borderId="55" xfId="0" applyBorder="1"/>
    <xf numFmtId="164" fontId="0" fillId="0" borderId="0" xfId="0" applyNumberFormat="1"/>
    <xf numFmtId="164" fontId="0" fillId="0" borderId="6" xfId="0" applyNumberFormat="1" applyBorder="1"/>
    <xf numFmtId="0" fontId="0" fillId="0" borderId="18" xfId="0" applyBorder="1"/>
    <xf numFmtId="0" fontId="1" fillId="2" borderId="4" xfId="0" applyFont="1" applyFill="1" applyBorder="1" applyAlignment="1">
      <alignment horizontal="left"/>
    </xf>
    <xf numFmtId="0" fontId="1" fillId="3" borderId="24" xfId="0" applyFont="1" applyFill="1" applyBorder="1" applyAlignment="1" applyProtection="1">
      <alignment horizontal="center"/>
      <protection locked="0"/>
    </xf>
    <xf numFmtId="0" fontId="1" fillId="2" borderId="16" xfId="0" applyFont="1" applyFill="1" applyBorder="1" applyAlignment="1">
      <alignment horizontal="left"/>
    </xf>
    <xf numFmtId="164" fontId="1" fillId="3" borderId="25" xfId="0" applyNumberFormat="1" applyFont="1" applyFill="1" applyBorder="1" applyAlignment="1" applyProtection="1">
      <alignment horizontal="center"/>
      <protection locked="0"/>
    </xf>
    <xf numFmtId="14" fontId="1" fillId="0" borderId="0" xfId="0" applyNumberFormat="1" applyFont="1"/>
    <xf numFmtId="0" fontId="3" fillId="2" borderId="47" xfId="0" applyFont="1" applyFill="1" applyBorder="1"/>
    <xf numFmtId="0" fontId="1" fillId="3" borderId="50" xfId="0" applyFont="1" applyFill="1" applyBorder="1" applyAlignment="1" applyProtection="1">
      <alignment horizontal="center"/>
      <protection locked="0"/>
    </xf>
    <xf numFmtId="0" fontId="3" fillId="2" borderId="56" xfId="0" applyFont="1" applyFill="1" applyBorder="1"/>
    <xf numFmtId="0" fontId="3" fillId="2" borderId="56" xfId="0" applyFont="1" applyFill="1" applyBorder="1" applyAlignment="1">
      <alignment wrapText="1"/>
    </xf>
    <xf numFmtId="0" fontId="3" fillId="2" borderId="40" xfId="0" applyFont="1" applyFill="1" applyBorder="1"/>
    <xf numFmtId="0" fontId="1" fillId="2" borderId="41" xfId="0" applyFont="1" applyFill="1" applyBorder="1"/>
    <xf numFmtId="0" fontId="1" fillId="2" borderId="57" xfId="0" applyFont="1" applyFill="1" applyBorder="1"/>
    <xf numFmtId="0" fontId="3" fillId="0" borderId="51" xfId="0" applyFont="1" applyBorder="1"/>
    <xf numFmtId="0" fontId="1" fillId="0" borderId="54" xfId="0" applyFont="1" applyBorder="1"/>
    <xf numFmtId="0" fontId="1" fillId="2" borderId="33" xfId="0" applyFont="1" applyFill="1" applyBorder="1" applyAlignment="1">
      <alignment horizontal="left"/>
    </xf>
    <xf numFmtId="0" fontId="1" fillId="2" borderId="5" xfId="0" applyFont="1" applyFill="1" applyBorder="1"/>
    <xf numFmtId="0" fontId="1" fillId="2" borderId="24" xfId="0" applyFont="1" applyFill="1" applyBorder="1"/>
    <xf numFmtId="16" fontId="1" fillId="0" borderId="0" xfId="0" applyNumberFormat="1" applyFont="1"/>
    <xf numFmtId="0" fontId="1" fillId="0" borderId="58" xfId="0" applyFont="1" applyBorder="1"/>
    <xf numFmtId="0" fontId="1" fillId="0" borderId="1" xfId="0" applyFont="1" applyBorder="1"/>
    <xf numFmtId="164" fontId="1" fillId="0" borderId="2" xfId="0" applyNumberFormat="1" applyFont="1" applyBorder="1"/>
    <xf numFmtId="164" fontId="1" fillId="0" borderId="22" xfId="0" applyNumberFormat="1" applyFont="1" applyBorder="1"/>
    <xf numFmtId="0" fontId="1" fillId="0" borderId="16" xfId="0" applyFont="1" applyBorder="1"/>
    <xf numFmtId="0" fontId="1" fillId="0" borderId="6" xfId="0" applyFont="1" applyBorder="1"/>
    <xf numFmtId="164" fontId="1" fillId="0" borderId="6" xfId="0" applyNumberFormat="1" applyFont="1" applyBorder="1"/>
    <xf numFmtId="164" fontId="1" fillId="0" borderId="18" xfId="0" applyNumberFormat="1" applyFont="1" applyBorder="1"/>
    <xf numFmtId="0" fontId="1" fillId="2" borderId="43" xfId="0" applyFont="1" applyFill="1" applyBorder="1" applyAlignment="1">
      <alignment horizontal="left"/>
    </xf>
    <xf numFmtId="0" fontId="1" fillId="2" borderId="29" xfId="0" applyFont="1" applyFill="1" applyBorder="1"/>
    <xf numFmtId="0" fontId="1" fillId="2" borderId="25" xfId="0" applyFont="1" applyFill="1" applyBorder="1"/>
    <xf numFmtId="0" fontId="1" fillId="0" borderId="55" xfId="0" applyFont="1" applyBorder="1"/>
    <xf numFmtId="14" fontId="3" fillId="2" borderId="53" xfId="0" applyNumberFormat="1" applyFont="1" applyFill="1" applyBorder="1" applyAlignment="1">
      <alignment horizontal="center"/>
    </xf>
    <xf numFmtId="14" fontId="3" fillId="2" borderId="49" xfId="0" applyNumberFormat="1" applyFont="1" applyFill="1" applyBorder="1" applyAlignment="1">
      <alignment horizontal="center"/>
    </xf>
    <xf numFmtId="14" fontId="3" fillId="0" borderId="0" xfId="0" applyNumberFormat="1" applyFont="1" applyAlignment="1">
      <alignment horizontal="left"/>
    </xf>
    <xf numFmtId="19" fontId="3" fillId="0" borderId="0" xfId="0" applyNumberFormat="1" applyFont="1" applyAlignment="1">
      <alignment horizontal="right"/>
    </xf>
    <xf numFmtId="164" fontId="1" fillId="0" borderId="0" xfId="0" applyNumberFormat="1" applyFont="1" applyAlignment="1">
      <alignment horizontal="left"/>
    </xf>
    <xf numFmtId="165" fontId="1" fillId="0" borderId="0" xfId="0" applyNumberFormat="1" applyFont="1"/>
    <xf numFmtId="0" fontId="1" fillId="0" borderId="51" xfId="0" applyFont="1" applyBorder="1"/>
    <xf numFmtId="18" fontId="1" fillId="0" borderId="0" xfId="0" applyNumberFormat="1" applyFont="1"/>
    <xf numFmtId="0" fontId="1" fillId="0" borderId="0" xfId="0" applyFont="1" applyAlignment="1">
      <alignment horizontal="left"/>
    </xf>
    <xf numFmtId="0" fontId="4" fillId="0" borderId="59" xfId="0" applyFont="1" applyBorder="1"/>
    <xf numFmtId="0" fontId="4" fillId="0" borderId="0" xfId="0" applyFont="1" applyAlignment="1">
      <alignment horizontal="center"/>
    </xf>
    <xf numFmtId="0" fontId="4" fillId="0" borderId="3" xfId="0" applyFont="1" applyBorder="1"/>
    <xf numFmtId="18" fontId="4" fillId="0" borderId="52" xfId="0" applyNumberFormat="1" applyFont="1" applyBorder="1" applyAlignment="1">
      <alignment horizontal="left"/>
    </xf>
    <xf numFmtId="164" fontId="4" fillId="0" borderId="19" xfId="0" applyNumberFormat="1" applyFont="1" applyBorder="1" applyAlignment="1">
      <alignment horizontal="left"/>
    </xf>
    <xf numFmtId="18" fontId="4" fillId="0" borderId="45" xfId="0" applyNumberFormat="1" applyFont="1" applyBorder="1" applyAlignment="1">
      <alignment horizontal="left"/>
    </xf>
    <xf numFmtId="0" fontId="0" fillId="0" borderId="60" xfId="0" applyBorder="1"/>
    <xf numFmtId="0" fontId="0" fillId="0" borderId="59" xfId="0" applyBorder="1"/>
    <xf numFmtId="0" fontId="0" fillId="0" borderId="61" xfId="0" applyBorder="1"/>
    <xf numFmtId="0" fontId="1" fillId="0" borderId="33" xfId="0" applyFont="1" applyBorder="1" applyAlignment="1">
      <alignment horizontal="left"/>
    </xf>
    <xf numFmtId="0" fontId="1" fillId="2" borderId="0" xfId="0" applyFont="1" applyFill="1" applyAlignment="1">
      <alignment wrapText="1"/>
    </xf>
    <xf numFmtId="0" fontId="1" fillId="0" borderId="0" xfId="0" applyFont="1" applyAlignment="1">
      <alignment wrapText="1"/>
    </xf>
    <xf numFmtId="0" fontId="9" fillId="0" borderId="0" xfId="2"/>
    <xf numFmtId="0" fontId="17" fillId="0" borderId="0" xfId="2" applyFont="1"/>
    <xf numFmtId="0" fontId="19" fillId="0" borderId="0" xfId="2" applyFont="1"/>
    <xf numFmtId="0" fontId="10" fillId="0" borderId="0" xfId="2" applyFont="1"/>
    <xf numFmtId="0" fontId="0" fillId="0" borderId="63" xfId="0" applyBorder="1" applyAlignment="1">
      <alignment wrapText="1"/>
    </xf>
    <xf numFmtId="0" fontId="18" fillId="0" borderId="63" xfId="0" applyFont="1" applyBorder="1" applyAlignment="1">
      <alignment vertical="center"/>
    </xf>
    <xf numFmtId="0" fontId="17" fillId="0" borderId="63" xfId="0" applyFont="1" applyBorder="1" applyAlignment="1">
      <alignment wrapText="1"/>
    </xf>
    <xf numFmtId="0" fontId="16" fillId="0" borderId="63" xfId="0" applyFont="1" applyBorder="1" applyAlignment="1">
      <alignment wrapText="1"/>
    </xf>
    <xf numFmtId="0" fontId="15" fillId="5" borderId="63" xfId="0" applyFont="1" applyFill="1" applyBorder="1" applyAlignment="1">
      <alignment horizontal="center" vertical="center" wrapText="1"/>
    </xf>
    <xf numFmtId="0" fontId="15" fillId="5" borderId="0" xfId="0" applyFont="1" applyFill="1" applyAlignment="1">
      <alignment horizontal="center" vertical="center" wrapText="1"/>
    </xf>
    <xf numFmtId="0" fontId="14" fillId="5" borderId="63" xfId="0" applyFont="1" applyFill="1" applyBorder="1" applyAlignment="1">
      <alignment horizontal="center" vertical="top" wrapText="1"/>
    </xf>
    <xf numFmtId="0" fontId="14" fillId="5" borderId="63" xfId="0" applyFont="1" applyFill="1" applyBorder="1" applyAlignment="1">
      <alignment horizontal="left" vertical="center" wrapText="1" indent="1"/>
    </xf>
    <xf numFmtId="0" fontId="20" fillId="5" borderId="63" xfId="0" applyFont="1" applyFill="1" applyBorder="1" applyAlignment="1">
      <alignment horizontal="center" vertical="center" wrapText="1"/>
    </xf>
    <xf numFmtId="0" fontId="21" fillId="5" borderId="63"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0" fillId="0" borderId="63" xfId="0" applyBorder="1" applyAlignment="1">
      <alignment horizontal="center" wrapText="1"/>
    </xf>
    <xf numFmtId="0" fontId="8" fillId="0" borderId="63" xfId="0" applyFont="1" applyBorder="1" applyAlignment="1">
      <alignment wrapText="1"/>
    </xf>
    <xf numFmtId="0" fontId="12" fillId="0" borderId="63" xfId="0" applyFont="1" applyBorder="1" applyAlignment="1">
      <alignment wrapText="1"/>
    </xf>
    <xf numFmtId="0" fontId="0" fillId="0" borderId="63" xfId="0" applyBorder="1"/>
    <xf numFmtId="0" fontId="14" fillId="5" borderId="0" xfId="0" applyFont="1" applyFill="1" applyAlignment="1">
      <alignment horizontal="center" vertical="top" wrapText="1"/>
    </xf>
    <xf numFmtId="0" fontId="14" fillId="5" borderId="0" xfId="0" applyFont="1" applyFill="1" applyAlignment="1">
      <alignment horizontal="center" vertical="center" wrapText="1"/>
    </xf>
    <xf numFmtId="0" fontId="13" fillId="5" borderId="0" xfId="0" applyFont="1" applyFill="1" applyAlignment="1">
      <alignment horizontal="center" vertical="center" wrapText="1"/>
    </xf>
    <xf numFmtId="0" fontId="20" fillId="5" borderId="0" xfId="0" applyFont="1" applyFill="1" applyAlignment="1">
      <alignment horizontal="center" vertical="center" wrapText="1"/>
    </xf>
    <xf numFmtId="0" fontId="8" fillId="0" borderId="0" xfId="0" applyFont="1" applyAlignment="1">
      <alignment wrapText="1"/>
    </xf>
    <xf numFmtId="0" fontId="10" fillId="0" borderId="0" xfId="0" applyFont="1"/>
    <xf numFmtId="0" fontId="9" fillId="6" borderId="0" xfId="2" applyFill="1"/>
    <xf numFmtId="0" fontId="17" fillId="6" borderId="0" xfId="2" applyFont="1" applyFill="1"/>
    <xf numFmtId="0" fontId="1" fillId="2" borderId="0" xfId="0" applyFont="1" applyFill="1" applyAlignment="1">
      <alignment horizontal="left" wrapText="1"/>
    </xf>
    <xf numFmtId="0" fontId="2" fillId="2" borderId="0" xfId="0" applyFont="1" applyFill="1" applyAlignment="1">
      <alignment horizontal="center"/>
    </xf>
    <xf numFmtId="0" fontId="3" fillId="2" borderId="0" xfId="0" applyFont="1" applyFill="1" applyAlignment="1">
      <alignment horizontal="center"/>
    </xf>
    <xf numFmtId="0" fontId="3" fillId="3" borderId="5" xfId="0" applyFont="1" applyFill="1" applyBorder="1" applyAlignment="1">
      <alignment horizontal="center"/>
    </xf>
    <xf numFmtId="0" fontId="3" fillId="0" borderId="0" xfId="0" applyFont="1" applyAlignment="1">
      <alignment horizontal="center"/>
    </xf>
    <xf numFmtId="0" fontId="1" fillId="0" borderId="32" xfId="0" applyFont="1" applyBorder="1" applyAlignment="1">
      <alignment horizontal="center"/>
    </xf>
    <xf numFmtId="0" fontId="1" fillId="0" borderId="62" xfId="0" applyFont="1" applyBorder="1" applyAlignment="1">
      <alignment horizontal="center"/>
    </xf>
    <xf numFmtId="0" fontId="1" fillId="0" borderId="46" xfId="0" applyFont="1" applyBorder="1" applyAlignment="1">
      <alignment horizontal="center"/>
    </xf>
    <xf numFmtId="0" fontId="4" fillId="0" borderId="0" xfId="0" applyFont="1" applyAlignment="1">
      <alignment horizontal="center"/>
    </xf>
    <xf numFmtId="164" fontId="3" fillId="2" borderId="0" xfId="0" applyNumberFormat="1" applyFont="1" applyFill="1" applyAlignment="1">
      <alignment horizontal="center"/>
    </xf>
    <xf numFmtId="164" fontId="3" fillId="2" borderId="2" xfId="0" applyNumberFormat="1" applyFont="1" applyFill="1" applyBorder="1" applyAlignment="1">
      <alignment horizontal="center" wrapText="1"/>
    </xf>
    <xf numFmtId="0" fontId="1" fillId="2" borderId="0" xfId="0" applyFont="1" applyFill="1" applyAlignment="1">
      <alignment horizontal="center"/>
    </xf>
    <xf numFmtId="0" fontId="3" fillId="2" borderId="56" xfId="0" applyFont="1" applyFill="1" applyBorder="1" applyAlignment="1">
      <alignment horizontal="left"/>
    </xf>
    <xf numFmtId="14" fontId="3" fillId="2" borderId="49" xfId="0" applyNumberFormat="1" applyFont="1" applyFill="1" applyBorder="1" applyAlignment="1">
      <alignment horizontal="left"/>
    </xf>
    <xf numFmtId="14" fontId="3" fillId="2" borderId="49" xfId="0" applyNumberFormat="1" applyFont="1" applyFill="1" applyBorder="1" applyAlignment="1" applyProtection="1">
      <alignment horizontal="left"/>
      <protection locked="0"/>
    </xf>
    <xf numFmtId="0" fontId="5" fillId="0" borderId="63" xfId="1" applyBorder="1" applyAlignment="1" applyProtection="1">
      <alignment wrapText="1"/>
    </xf>
    <xf numFmtId="0" fontId="8" fillId="0" borderId="0" xfId="0" applyFont="1" applyBorder="1" applyAlignment="1">
      <alignment wrapText="1"/>
    </xf>
    <xf numFmtId="0" fontId="5" fillId="0" borderId="0" xfId="1" applyBorder="1" applyAlignment="1" applyProtection="1">
      <alignment wrapText="1"/>
    </xf>
    <xf numFmtId="0" fontId="12" fillId="0" borderId="0" xfId="0" applyFont="1" applyBorder="1" applyAlignment="1">
      <alignment wrapText="1"/>
    </xf>
    <xf numFmtId="0" fontId="0" fillId="0" borderId="0" xfId="0" applyBorder="1"/>
  </cellXfs>
  <cellStyles count="4">
    <cellStyle name="Hyperlink" xfId="1" builtinId="8"/>
    <cellStyle name="Hyperlink 2" xfId="3" xr:uid="{00000000-0005-0000-0000-000001000000}"/>
    <cellStyle name="Normal" xfId="0" builtinId="0"/>
    <cellStyle name="Normal 2" xfId="2"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452783</xdr:colOff>
      <xdr:row>0</xdr:row>
      <xdr:rowOff>496956</xdr:rowOff>
    </xdr:from>
    <xdr:to>
      <xdr:col>3</xdr:col>
      <xdr:colOff>1405283</xdr:colOff>
      <xdr:row>0</xdr:row>
      <xdr:rowOff>1449456</xdr:rowOff>
    </xdr:to>
    <xdr:pic>
      <xdr:nvPicPr>
        <xdr:cNvPr id="11" name="Picture 10">
          <a:extLst>
            <a:ext uri="{FF2B5EF4-FFF2-40B4-BE49-F238E27FC236}">
              <a16:creationId xmlns:a16="http://schemas.microsoft.com/office/drawing/2014/main" id="{63711ECB-11EC-FF49-AB86-4BD68FF97E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1131" y="496956"/>
          <a:ext cx="95250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mailto:info@perpetualeucharisticadoration.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hyperlink" Target="mailto:info@perpetualeucharisticador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3"/>
  <sheetViews>
    <sheetView topLeftCell="A34" zoomScale="115" zoomScaleNormal="115" workbookViewId="0">
      <selection activeCell="D14" sqref="D14"/>
    </sheetView>
  </sheetViews>
  <sheetFormatPr defaultColWidth="0" defaultRowHeight="15" zeroHeight="1" x14ac:dyDescent="0.2"/>
  <cols>
    <col min="1" max="3" width="22.7109375" style="1" customWidth="1"/>
    <col min="4" max="4" width="23.85546875" style="1" customWidth="1"/>
    <col min="5" max="7" width="22.7109375" style="1" customWidth="1"/>
    <col min="8" max="16384" width="0" style="1" hidden="1"/>
  </cols>
  <sheetData>
    <row r="1" spans="1:13" ht="156.94999999999999" customHeight="1" x14ac:dyDescent="0.2">
      <c r="A1" s="2"/>
      <c r="B1" s="2"/>
      <c r="C1" s="2"/>
      <c r="D1" s="2"/>
      <c r="E1" s="2"/>
      <c r="F1" s="2"/>
      <c r="G1" s="2"/>
    </row>
    <row r="2" spans="1:13" ht="14.1" customHeight="1" x14ac:dyDescent="0.2">
      <c r="A2" s="2"/>
      <c r="B2" s="2"/>
      <c r="C2" s="2"/>
      <c r="D2" s="2"/>
      <c r="E2" s="2"/>
      <c r="F2" s="2"/>
      <c r="G2" s="2"/>
    </row>
    <row r="3" spans="1:13" ht="15.75" x14ac:dyDescent="0.25">
      <c r="A3" s="275" t="s">
        <v>0</v>
      </c>
      <c r="B3" s="275"/>
      <c r="C3" s="275"/>
      <c r="D3" s="275"/>
      <c r="E3" s="275"/>
      <c r="F3" s="275"/>
      <c r="G3" s="275"/>
      <c r="H3" s="2"/>
      <c r="I3" s="2"/>
      <c r="J3" s="2"/>
      <c r="K3" s="2"/>
      <c r="L3" s="2"/>
      <c r="M3" s="2"/>
    </row>
    <row r="4" spans="1:13" ht="15.75" x14ac:dyDescent="0.25">
      <c r="A4" s="3"/>
      <c r="B4" s="2"/>
      <c r="C4" s="2"/>
      <c r="D4" s="2"/>
      <c r="E4" s="2"/>
      <c r="F4" s="2"/>
      <c r="G4" s="2"/>
      <c r="H4" s="2"/>
      <c r="I4" s="2"/>
      <c r="J4" s="2"/>
      <c r="K4" s="2"/>
      <c r="L4" s="2"/>
      <c r="M4" s="2"/>
    </row>
    <row r="5" spans="1:13" ht="15.75" x14ac:dyDescent="0.25">
      <c r="A5" s="276" t="s">
        <v>1</v>
      </c>
      <c r="B5" s="276"/>
      <c r="C5" s="276"/>
      <c r="D5" s="276"/>
      <c r="E5" s="276"/>
      <c r="F5" s="276"/>
      <c r="G5" s="276"/>
      <c r="L5" s="2"/>
      <c r="M5" s="2"/>
    </row>
    <row r="6" spans="1:13" x14ac:dyDescent="0.2">
      <c r="A6" s="2"/>
      <c r="B6" s="2"/>
      <c r="C6" s="2"/>
      <c r="D6" s="2"/>
      <c r="E6" s="2"/>
      <c r="F6" s="2"/>
      <c r="G6" s="2"/>
      <c r="L6" s="2"/>
      <c r="M6" s="2"/>
    </row>
    <row r="7" spans="1:13" ht="15.75" x14ac:dyDescent="0.25">
      <c r="A7" s="276" t="s">
        <v>2</v>
      </c>
      <c r="B7" s="276"/>
      <c r="C7" s="276"/>
      <c r="D7" s="276"/>
      <c r="E7" s="276"/>
      <c r="F7" s="276"/>
      <c r="G7" s="276"/>
      <c r="L7" s="2"/>
      <c r="M7" s="2"/>
    </row>
    <row r="8" spans="1:13" x14ac:dyDescent="0.2">
      <c r="A8" s="4"/>
      <c r="B8" s="4"/>
      <c r="C8" s="4"/>
      <c r="D8" s="4"/>
      <c r="E8" s="4"/>
      <c r="F8" s="4"/>
      <c r="G8" s="4"/>
      <c r="L8" s="2"/>
      <c r="M8" s="2"/>
    </row>
    <row r="9" spans="1:13" x14ac:dyDescent="0.2">
      <c r="A9" s="2"/>
      <c r="B9" s="2"/>
      <c r="C9" s="2"/>
      <c r="D9" s="2"/>
      <c r="E9" s="2"/>
      <c r="F9" s="2"/>
      <c r="G9" s="2"/>
      <c r="L9" s="2"/>
      <c r="M9" s="2"/>
    </row>
    <row r="10" spans="1:13" ht="15.75" x14ac:dyDescent="0.25">
      <c r="A10" s="2"/>
      <c r="B10" s="3" t="s">
        <v>3</v>
      </c>
      <c r="C10" s="2"/>
      <c r="D10" s="2"/>
      <c r="E10" s="2"/>
      <c r="F10" s="2"/>
      <c r="G10" s="2"/>
      <c r="L10" s="2"/>
      <c r="M10" s="2"/>
    </row>
    <row r="11" spans="1:13" x14ac:dyDescent="0.2">
      <c r="A11" s="2"/>
      <c r="B11" s="2"/>
      <c r="C11" s="2" t="s">
        <v>4</v>
      </c>
      <c r="D11" s="2"/>
      <c r="E11" s="2"/>
      <c r="F11" s="2"/>
      <c r="G11" s="2"/>
      <c r="L11" s="2"/>
      <c r="M11" s="2"/>
    </row>
    <row r="12" spans="1:13" x14ac:dyDescent="0.2">
      <c r="A12" s="2"/>
      <c r="B12" s="2"/>
      <c r="C12" s="2" t="s">
        <v>5</v>
      </c>
      <c r="D12" s="2"/>
      <c r="E12" s="2"/>
      <c r="F12" s="2"/>
      <c r="G12" s="2"/>
      <c r="L12" s="2"/>
      <c r="M12" s="2"/>
    </row>
    <row r="13" spans="1:13" x14ac:dyDescent="0.2">
      <c r="A13" s="2"/>
      <c r="B13" s="2"/>
      <c r="C13" s="2"/>
      <c r="D13" s="2" t="s">
        <v>6</v>
      </c>
      <c r="E13" s="2"/>
      <c r="F13" s="2"/>
      <c r="G13" s="2"/>
      <c r="L13" s="2"/>
      <c r="M13" s="2"/>
    </row>
    <row r="14" spans="1:13" x14ac:dyDescent="0.2">
      <c r="A14" s="2"/>
      <c r="B14" s="2"/>
      <c r="C14" s="2"/>
      <c r="D14" s="2" t="s">
        <v>7</v>
      </c>
      <c r="E14" s="2"/>
      <c r="F14" s="2"/>
      <c r="G14" s="2"/>
      <c r="L14" s="2"/>
      <c r="M14" s="2"/>
    </row>
    <row r="15" spans="1:13" x14ac:dyDescent="0.2">
      <c r="A15" s="2"/>
      <c r="B15" s="2"/>
      <c r="C15" s="2"/>
      <c r="D15" s="2" t="s">
        <v>8</v>
      </c>
      <c r="E15" s="2"/>
      <c r="F15" s="2"/>
      <c r="G15" s="2"/>
      <c r="L15" s="2"/>
      <c r="M15" s="2"/>
    </row>
    <row r="16" spans="1:13" x14ac:dyDescent="0.2">
      <c r="A16" s="2"/>
      <c r="B16" s="2"/>
      <c r="C16" s="2" t="s">
        <v>9</v>
      </c>
      <c r="D16" s="2"/>
      <c r="E16" s="2"/>
      <c r="F16" s="2"/>
      <c r="G16" s="2"/>
      <c r="L16" s="2"/>
      <c r="M16" s="2"/>
    </row>
    <row r="17" spans="1:13" x14ac:dyDescent="0.2">
      <c r="A17" s="2"/>
      <c r="B17" s="2"/>
      <c r="C17" s="2"/>
      <c r="D17" s="2"/>
      <c r="E17" s="2"/>
      <c r="F17" s="2"/>
      <c r="G17" s="2"/>
      <c r="L17" s="2"/>
      <c r="M17" s="2"/>
    </row>
    <row r="18" spans="1:13" ht="15.75" x14ac:dyDescent="0.25">
      <c r="A18" s="2"/>
      <c r="B18" s="3" t="s">
        <v>10</v>
      </c>
      <c r="C18" s="2"/>
      <c r="D18" s="2"/>
      <c r="E18" s="2"/>
      <c r="F18" s="2"/>
      <c r="G18" s="2"/>
      <c r="L18" s="2"/>
      <c r="M18" s="2"/>
    </row>
    <row r="19" spans="1:13" x14ac:dyDescent="0.2">
      <c r="A19" s="2"/>
      <c r="B19" s="2"/>
      <c r="C19" s="2" t="s">
        <v>11</v>
      </c>
      <c r="D19" s="2"/>
      <c r="E19" s="2"/>
      <c r="F19" s="2"/>
      <c r="G19" s="2"/>
      <c r="L19" s="2"/>
      <c r="M19" s="2"/>
    </row>
    <row r="20" spans="1:13" x14ac:dyDescent="0.2">
      <c r="A20" s="2"/>
      <c r="B20" s="2"/>
      <c r="C20" s="2" t="s">
        <v>119</v>
      </c>
      <c r="D20" s="2"/>
      <c r="E20" s="2"/>
      <c r="F20" s="2"/>
      <c r="G20" s="2"/>
      <c r="L20" s="2"/>
      <c r="M20" s="2"/>
    </row>
    <row r="21" spans="1:13" x14ac:dyDescent="0.2">
      <c r="A21" s="2"/>
      <c r="B21" s="2"/>
      <c r="C21" s="2"/>
      <c r="D21" s="2"/>
      <c r="E21" s="2"/>
      <c r="F21" s="2"/>
      <c r="G21" s="2"/>
      <c r="L21" s="2"/>
      <c r="M21" s="2"/>
    </row>
    <row r="22" spans="1:13" ht="15.75" x14ac:dyDescent="0.25">
      <c r="A22" s="2"/>
      <c r="B22" s="3" t="s">
        <v>12</v>
      </c>
      <c r="C22" s="2"/>
      <c r="D22" s="2"/>
      <c r="E22" s="2"/>
      <c r="F22" s="2"/>
      <c r="G22" s="2"/>
      <c r="L22" s="2"/>
      <c r="M22" s="2"/>
    </row>
    <row r="23" spans="1:13" x14ac:dyDescent="0.2">
      <c r="A23" s="2"/>
      <c r="B23" s="2"/>
      <c r="C23" s="2" t="s">
        <v>13</v>
      </c>
      <c r="D23" s="2"/>
      <c r="E23" s="2"/>
      <c r="F23" s="2"/>
      <c r="G23" s="2"/>
      <c r="L23" s="2"/>
      <c r="M23" s="2"/>
    </row>
    <row r="24" spans="1:13" x14ac:dyDescent="0.2">
      <c r="A24" s="2"/>
      <c r="B24" s="2"/>
      <c r="C24" s="2" t="s">
        <v>9</v>
      </c>
      <c r="D24" s="2"/>
      <c r="E24" s="2"/>
      <c r="F24" s="2"/>
      <c r="G24" s="2"/>
      <c r="L24" s="2"/>
      <c r="M24" s="2"/>
    </row>
    <row r="25" spans="1:13" x14ac:dyDescent="0.2">
      <c r="A25" s="2"/>
      <c r="B25" s="2"/>
      <c r="C25" s="2"/>
      <c r="D25" s="2"/>
      <c r="E25" s="2"/>
      <c r="F25" s="2"/>
      <c r="G25" s="2"/>
      <c r="L25" s="2"/>
      <c r="M25" s="2"/>
    </row>
    <row r="26" spans="1:13" ht="15.75" x14ac:dyDescent="0.25">
      <c r="A26" s="2"/>
      <c r="B26" s="3" t="s">
        <v>14</v>
      </c>
      <c r="C26" s="245"/>
      <c r="D26" s="245"/>
      <c r="E26" s="245"/>
      <c r="F26" s="245"/>
      <c r="G26" s="245"/>
      <c r="L26" s="2"/>
      <c r="M26" s="2"/>
    </row>
    <row r="27" spans="1:13" x14ac:dyDescent="0.2">
      <c r="A27" s="2"/>
      <c r="B27" s="2"/>
      <c r="C27" s="2" t="s">
        <v>15</v>
      </c>
      <c r="D27" s="245"/>
      <c r="E27" s="245"/>
      <c r="F27" s="245"/>
      <c r="G27" s="245"/>
      <c r="L27" s="2"/>
      <c r="M27" s="2"/>
    </row>
    <row r="28" spans="1:13" x14ac:dyDescent="0.2">
      <c r="A28" s="2"/>
      <c r="B28" s="2"/>
      <c r="C28" s="245"/>
      <c r="D28" s="2" t="s">
        <v>16</v>
      </c>
      <c r="E28" s="245"/>
      <c r="F28" s="245"/>
      <c r="G28" s="245"/>
      <c r="L28" s="2"/>
      <c r="M28" s="2"/>
    </row>
    <row r="29" spans="1:13" x14ac:dyDescent="0.2">
      <c r="A29" s="2"/>
      <c r="B29" s="2"/>
      <c r="C29" s="274" t="s">
        <v>123</v>
      </c>
      <c r="D29" s="274"/>
      <c r="E29" s="274"/>
      <c r="F29" s="274"/>
      <c r="G29" s="274"/>
      <c r="L29" s="2"/>
      <c r="M29" s="2"/>
    </row>
    <row r="30" spans="1:13" x14ac:dyDescent="0.2">
      <c r="A30" s="2"/>
      <c r="B30" s="2"/>
      <c r="C30" s="245" t="s">
        <v>9</v>
      </c>
      <c r="D30" s="245"/>
      <c r="E30" s="245"/>
      <c r="F30" s="245"/>
      <c r="G30" s="245"/>
      <c r="L30" s="2"/>
      <c r="M30" s="2"/>
    </row>
    <row r="31" spans="1:13" x14ac:dyDescent="0.2">
      <c r="A31" s="2"/>
      <c r="B31" s="2"/>
      <c r="C31" s="245"/>
      <c r="D31" s="245"/>
      <c r="E31" s="245"/>
      <c r="F31" s="245"/>
      <c r="G31" s="245"/>
      <c r="L31" s="2"/>
      <c r="M31" s="2"/>
    </row>
    <row r="32" spans="1:13" ht="15.75" x14ac:dyDescent="0.25">
      <c r="A32" s="2"/>
      <c r="B32" s="3" t="s">
        <v>17</v>
      </c>
      <c r="C32" s="245"/>
      <c r="D32" s="245"/>
      <c r="E32" s="245"/>
      <c r="F32" s="245"/>
      <c r="G32" s="245"/>
      <c r="L32" s="2"/>
      <c r="M32" s="2"/>
    </row>
    <row r="33" spans="1:13" ht="15.75" x14ac:dyDescent="0.25">
      <c r="A33" s="2"/>
      <c r="B33" s="3"/>
      <c r="C33" s="2" t="s">
        <v>120</v>
      </c>
      <c r="D33" s="245"/>
      <c r="E33" s="245"/>
      <c r="F33" s="245"/>
      <c r="G33" s="245"/>
      <c r="L33" s="2"/>
      <c r="M33" s="2"/>
    </row>
    <row r="34" spans="1:13" ht="31.5" customHeight="1" x14ac:dyDescent="0.25">
      <c r="A34" s="2"/>
      <c r="B34" s="3"/>
      <c r="C34" s="245"/>
      <c r="D34" s="274" t="s">
        <v>122</v>
      </c>
      <c r="E34" s="274"/>
      <c r="F34" s="274"/>
      <c r="G34" s="274"/>
      <c r="L34" s="2"/>
      <c r="M34" s="2"/>
    </row>
    <row r="35" spans="1:13" ht="48" customHeight="1" x14ac:dyDescent="0.25">
      <c r="A35" s="2"/>
      <c r="B35" s="3"/>
      <c r="C35" s="245"/>
      <c r="D35" s="274" t="s">
        <v>121</v>
      </c>
      <c r="E35" s="274"/>
      <c r="F35" s="274"/>
      <c r="G35" s="274"/>
      <c r="L35" s="2"/>
      <c r="M35" s="2"/>
    </row>
    <row r="36" spans="1:13" x14ac:dyDescent="0.2">
      <c r="A36" s="2"/>
      <c r="B36" s="2"/>
      <c r="C36" s="2" t="s">
        <v>15</v>
      </c>
      <c r="D36" s="245"/>
      <c r="E36" s="245"/>
      <c r="F36" s="245"/>
      <c r="G36" s="245"/>
      <c r="L36" s="2"/>
      <c r="M36" s="2"/>
    </row>
    <row r="37" spans="1:13" x14ac:dyDescent="0.2">
      <c r="A37" s="2"/>
      <c r="B37" s="2"/>
      <c r="C37" s="245"/>
      <c r="D37" s="2" t="s">
        <v>18</v>
      </c>
      <c r="E37" s="245"/>
      <c r="F37" s="245"/>
      <c r="G37" s="245"/>
      <c r="L37" s="2"/>
      <c r="M37" s="2"/>
    </row>
    <row r="38" spans="1:13" x14ac:dyDescent="0.2">
      <c r="A38" s="2"/>
      <c r="B38" s="2"/>
      <c r="C38" s="245" t="s">
        <v>9</v>
      </c>
      <c r="D38" s="245"/>
      <c r="E38" s="245"/>
      <c r="F38" s="245"/>
      <c r="G38" s="245"/>
      <c r="L38" s="2"/>
      <c r="M38" s="2"/>
    </row>
    <row r="39" spans="1:13" x14ac:dyDescent="0.2">
      <c r="A39" s="2"/>
      <c r="B39" s="2"/>
      <c r="C39" s="245"/>
      <c r="D39" s="245"/>
      <c r="E39" s="245"/>
      <c r="F39" s="245"/>
      <c r="G39" s="245"/>
      <c r="L39" s="2"/>
      <c r="M39" s="2"/>
    </row>
    <row r="40" spans="1:13" hidden="1" x14ac:dyDescent="0.2">
      <c r="A40" s="2"/>
      <c r="B40" s="2"/>
      <c r="C40" s="245"/>
      <c r="D40" s="245"/>
      <c r="E40" s="245"/>
      <c r="F40" s="245"/>
      <c r="G40" s="245"/>
    </row>
    <row r="41" spans="1:13" hidden="1" x14ac:dyDescent="0.2">
      <c r="A41" s="2"/>
      <c r="B41" s="2"/>
      <c r="C41" s="245"/>
      <c r="D41" s="245"/>
      <c r="E41" s="245"/>
      <c r="F41" s="245"/>
      <c r="G41" s="245"/>
    </row>
    <row r="42" spans="1:13" hidden="1" x14ac:dyDescent="0.2">
      <c r="A42" s="2"/>
      <c r="B42" s="2"/>
      <c r="C42" s="245"/>
      <c r="D42" s="245"/>
      <c r="E42" s="245"/>
      <c r="F42" s="245"/>
      <c r="G42" s="245"/>
    </row>
    <row r="43" spans="1:13" hidden="1" x14ac:dyDescent="0.2">
      <c r="A43" s="2"/>
      <c r="B43" s="2"/>
      <c r="C43" s="245"/>
      <c r="D43" s="245"/>
      <c r="E43" s="245"/>
      <c r="F43" s="245"/>
      <c r="G43" s="245"/>
    </row>
    <row r="44" spans="1:13" hidden="1" x14ac:dyDescent="0.2">
      <c r="A44" s="2"/>
      <c r="B44" s="2"/>
      <c r="C44" s="245"/>
      <c r="D44" s="245"/>
      <c r="E44" s="245"/>
      <c r="F44" s="245"/>
      <c r="G44" s="245"/>
    </row>
    <row r="45" spans="1:13" hidden="1" x14ac:dyDescent="0.2">
      <c r="A45" s="2"/>
      <c r="B45" s="2"/>
      <c r="C45" s="245"/>
      <c r="D45" s="245"/>
      <c r="E45" s="245"/>
      <c r="F45" s="245"/>
      <c r="G45" s="245"/>
    </row>
    <row r="46" spans="1:13" hidden="1" x14ac:dyDescent="0.2">
      <c r="A46" s="2"/>
      <c r="B46" s="2"/>
      <c r="C46" s="245"/>
      <c r="D46" s="245"/>
      <c r="E46" s="245"/>
      <c r="F46" s="245"/>
      <c r="G46" s="245"/>
    </row>
    <row r="47" spans="1:13" hidden="1" x14ac:dyDescent="0.2">
      <c r="A47" s="2"/>
      <c r="B47" s="2"/>
      <c r="C47" s="245"/>
      <c r="D47" s="245"/>
      <c r="E47" s="245"/>
      <c r="F47" s="245"/>
      <c r="G47" s="245"/>
    </row>
    <row r="48" spans="1:13" hidden="1" x14ac:dyDescent="0.2">
      <c r="A48" s="2"/>
      <c r="B48" s="2"/>
      <c r="C48" s="245"/>
      <c r="D48" s="245"/>
      <c r="E48" s="245"/>
      <c r="F48" s="245"/>
      <c r="G48" s="245"/>
    </row>
    <row r="49" spans="1:7" hidden="1" x14ac:dyDescent="0.2">
      <c r="A49" s="2"/>
      <c r="B49" s="2"/>
      <c r="C49" s="245"/>
      <c r="D49" s="245"/>
      <c r="E49" s="245"/>
      <c r="F49" s="245"/>
      <c r="G49" s="245"/>
    </row>
    <row r="50" spans="1:7" hidden="1" x14ac:dyDescent="0.2">
      <c r="A50" s="2"/>
      <c r="B50" s="2"/>
      <c r="C50" s="245"/>
      <c r="D50" s="245"/>
      <c r="E50" s="245"/>
      <c r="F50" s="245"/>
      <c r="G50" s="245"/>
    </row>
    <row r="51" spans="1:7" hidden="1" x14ac:dyDescent="0.2">
      <c r="A51" s="2"/>
      <c r="B51" s="2"/>
      <c r="C51" s="245"/>
      <c r="D51" s="245"/>
      <c r="E51" s="245"/>
      <c r="F51" s="245"/>
      <c r="G51" s="245"/>
    </row>
    <row r="52" spans="1:7" hidden="1" x14ac:dyDescent="0.2">
      <c r="A52" s="2"/>
      <c r="B52" s="2"/>
      <c r="C52" s="245"/>
      <c r="D52" s="245"/>
      <c r="E52" s="245"/>
      <c r="F52" s="245"/>
      <c r="G52" s="245"/>
    </row>
    <row r="53" spans="1:7" hidden="1" x14ac:dyDescent="0.2">
      <c r="A53" s="2"/>
      <c r="B53" s="2"/>
      <c r="C53" s="245"/>
      <c r="D53" s="245"/>
      <c r="E53" s="245"/>
      <c r="F53" s="245"/>
      <c r="G53" s="245"/>
    </row>
    <row r="54" spans="1:7" hidden="1" x14ac:dyDescent="0.2">
      <c r="A54" s="2"/>
      <c r="B54" s="2"/>
      <c r="C54" s="245"/>
      <c r="D54" s="245"/>
      <c r="E54" s="245"/>
      <c r="F54" s="245"/>
      <c r="G54" s="245"/>
    </row>
    <row r="55" spans="1:7" hidden="1" x14ac:dyDescent="0.2">
      <c r="A55" s="2"/>
      <c r="B55" s="2"/>
      <c r="C55" s="245"/>
      <c r="D55" s="245"/>
      <c r="E55" s="245"/>
      <c r="F55" s="245"/>
      <c r="G55" s="245"/>
    </row>
    <row r="56" spans="1:7" hidden="1" x14ac:dyDescent="0.2">
      <c r="A56" s="2"/>
      <c r="B56" s="2"/>
      <c r="C56" s="245"/>
      <c r="D56" s="245"/>
      <c r="E56" s="245"/>
      <c r="F56" s="245"/>
      <c r="G56" s="245"/>
    </row>
    <row r="57" spans="1:7" hidden="1" x14ac:dyDescent="0.2">
      <c r="A57" s="2"/>
      <c r="B57" s="2"/>
      <c r="C57" s="245"/>
      <c r="D57" s="245"/>
      <c r="E57" s="245"/>
      <c r="F57" s="245"/>
      <c r="G57" s="245"/>
    </row>
    <row r="58" spans="1:7" hidden="1" x14ac:dyDescent="0.2">
      <c r="A58" s="2"/>
      <c r="B58" s="2"/>
      <c r="C58" s="245"/>
      <c r="D58" s="245"/>
      <c r="E58" s="245"/>
      <c r="F58" s="245"/>
      <c r="G58" s="245"/>
    </row>
    <row r="59" spans="1:7" hidden="1" x14ac:dyDescent="0.2">
      <c r="A59" s="2"/>
      <c r="B59" s="2"/>
      <c r="C59" s="245"/>
      <c r="D59" s="245"/>
      <c r="E59" s="245"/>
      <c r="F59" s="245"/>
      <c r="G59" s="245"/>
    </row>
    <row r="60" spans="1:7" hidden="1" x14ac:dyDescent="0.2">
      <c r="A60" s="2"/>
      <c r="B60" s="2"/>
      <c r="C60" s="245"/>
      <c r="D60" s="245"/>
      <c r="E60" s="245"/>
      <c r="F60" s="245"/>
      <c r="G60" s="245"/>
    </row>
    <row r="61" spans="1:7" x14ac:dyDescent="0.2">
      <c r="C61" s="246"/>
      <c r="D61" s="246"/>
      <c r="E61" s="246"/>
      <c r="F61" s="246"/>
      <c r="G61" s="246"/>
    </row>
    <row r="62" spans="1:7" x14ac:dyDescent="0.2"/>
    <row r="63" spans="1:7" x14ac:dyDescent="0.2"/>
  </sheetData>
  <sheetProtection selectLockedCells="1" selectUnlockedCells="1"/>
  <mergeCells count="6">
    <mergeCell ref="D35:G35"/>
    <mergeCell ref="A3:G3"/>
    <mergeCell ref="A5:G5"/>
    <mergeCell ref="A7:G7"/>
    <mergeCell ref="C29:G29"/>
    <mergeCell ref="D34:G34"/>
  </mergeCells>
  <printOptions horizontalCentered="1"/>
  <pageMargins left="0.5" right="0.5" top="0.5" bottom="0.5" header="0.51180555555555551" footer="0.51180555555555551"/>
  <pageSetup scale="71" firstPageNumber="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
  <sheetViews>
    <sheetView workbookViewId="0">
      <selection activeCell="A10" sqref="A10"/>
    </sheetView>
  </sheetViews>
  <sheetFormatPr defaultColWidth="12.42578125" defaultRowHeight="14.25" x14ac:dyDescent="0.2"/>
  <cols>
    <col min="1" max="1" width="39.28515625" style="247" customWidth="1"/>
    <col min="2" max="2" width="36.42578125" style="247" customWidth="1"/>
    <col min="3" max="3" width="46.7109375" style="247" customWidth="1"/>
    <col min="4" max="4" width="14.85546875" style="247" customWidth="1"/>
    <col min="5" max="5" width="41.140625" style="247" customWidth="1"/>
    <col min="6" max="6" width="59.42578125" style="247" customWidth="1"/>
    <col min="7" max="7" width="31.42578125" style="247" customWidth="1"/>
    <col min="8" max="8" width="16.140625" style="247" customWidth="1"/>
    <col min="9" max="9" width="38.85546875" style="247" customWidth="1"/>
    <col min="10" max="16384" width="12.42578125" style="247"/>
  </cols>
  <sheetData>
    <row r="1" spans="1:10" ht="48" x14ac:dyDescent="0.2">
      <c r="A1" s="256" t="s">
        <v>178</v>
      </c>
      <c r="B1" s="256" t="s">
        <v>167</v>
      </c>
      <c r="C1" s="256" t="s">
        <v>179</v>
      </c>
      <c r="D1" s="256" t="s">
        <v>183</v>
      </c>
      <c r="E1" s="256" t="s">
        <v>125</v>
      </c>
      <c r="F1" s="266" t="s">
        <v>169</v>
      </c>
      <c r="G1" s="267" t="s">
        <v>126</v>
      </c>
      <c r="H1" s="268" t="s">
        <v>180</v>
      </c>
      <c r="I1" s="269" t="s">
        <v>170</v>
      </c>
      <c r="J1" s="268" t="s">
        <v>124</v>
      </c>
    </row>
    <row r="2" spans="1:10" ht="33.75" x14ac:dyDescent="0.2">
      <c r="A2" s="290" t="s">
        <v>187</v>
      </c>
      <c r="B2" s="290" t="s">
        <v>175</v>
      </c>
      <c r="C2" s="290" t="s">
        <v>176</v>
      </c>
      <c r="D2" s="291" t="s">
        <v>186</v>
      </c>
      <c r="E2" s="292" t="s">
        <v>185</v>
      </c>
      <c r="F2"/>
      <c r="G2"/>
      <c r="H2"/>
      <c r="I2" s="270" t="s">
        <v>181</v>
      </c>
      <c r="J2"/>
    </row>
    <row r="3" spans="1:10" x14ac:dyDescent="0.2">
      <c r="A3" s="293" t="s">
        <v>177</v>
      </c>
      <c r="B3" s="293"/>
      <c r="C3" s="293"/>
      <c r="D3" s="293"/>
      <c r="E3" s="293"/>
    </row>
  </sheetData>
  <hyperlinks>
    <hyperlink ref="D2" r:id="rId1" xr:uid="{D5BFFC19-E6A8-4158-9D8F-783C303E2041}"/>
  </hyperlinks>
  <pageMargins left="0.75" right="0.75" top="1" bottom="1" header="0.5" footer="0.5"/>
  <pageSetup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3"/>
  <sheetViews>
    <sheetView workbookViewId="0">
      <selection activeCell="F3" sqref="F3:F44"/>
    </sheetView>
  </sheetViews>
  <sheetFormatPr defaultColWidth="12.42578125" defaultRowHeight="14.25" x14ac:dyDescent="0.2"/>
  <cols>
    <col min="1" max="1" width="21" style="247" customWidth="1"/>
    <col min="2" max="2" width="37.85546875" style="247" customWidth="1"/>
    <col min="3" max="3" width="41.28515625" style="247" customWidth="1"/>
    <col min="4" max="4" width="12.42578125" style="247"/>
    <col min="5" max="5" width="41.42578125" style="247" customWidth="1"/>
    <col min="6" max="6" width="29.85546875" style="247" customWidth="1"/>
    <col min="7" max="7" width="17.42578125" style="247" customWidth="1"/>
    <col min="8" max="8" width="18.28515625" style="247" customWidth="1"/>
    <col min="9" max="16384" width="12.42578125" style="247"/>
  </cols>
  <sheetData>
    <row r="1" spans="1:11" ht="15" x14ac:dyDescent="0.25">
      <c r="A1" s="271" t="s">
        <v>136</v>
      </c>
      <c r="B1" s="271" t="s">
        <v>182</v>
      </c>
      <c r="C1"/>
      <c r="D1"/>
      <c r="E1"/>
      <c r="F1"/>
      <c r="G1"/>
      <c r="H1"/>
      <c r="I1"/>
      <c r="J1"/>
      <c r="K1"/>
    </row>
    <row r="2" spans="1:11" ht="25.5" x14ac:dyDescent="0.2">
      <c r="A2" s="256" t="s">
        <v>178</v>
      </c>
      <c r="B2" s="256" t="s">
        <v>167</v>
      </c>
      <c r="C2" s="256" t="s">
        <v>179</v>
      </c>
      <c r="D2" s="256" t="s">
        <v>127</v>
      </c>
      <c r="E2" s="256" t="s">
        <v>125</v>
      </c>
      <c r="F2" s="266" t="s">
        <v>169</v>
      </c>
      <c r="G2" s="267" t="s">
        <v>126</v>
      </c>
      <c r="H2" s="268" t="s">
        <v>180</v>
      </c>
      <c r="I2" s="269" t="s">
        <v>170</v>
      </c>
      <c r="J2" s="268" t="s">
        <v>124</v>
      </c>
      <c r="K2"/>
    </row>
    <row r="3" spans="1:11" ht="15.75" x14ac:dyDescent="0.25">
      <c r="A3" s="248"/>
      <c r="B3" s="248"/>
      <c r="C3" s="248"/>
      <c r="E3" s="248"/>
      <c r="F3" s="249" t="s">
        <v>134</v>
      </c>
      <c r="G3" s="248"/>
      <c r="H3" s="248"/>
      <c r="I3" s="248"/>
    </row>
    <row r="4" spans="1:11" ht="15.75" x14ac:dyDescent="0.25">
      <c r="A4" s="248"/>
      <c r="B4" s="248"/>
      <c r="C4" s="248"/>
      <c r="E4" s="248"/>
      <c r="F4" s="249" t="s">
        <v>134</v>
      </c>
      <c r="G4" s="248"/>
      <c r="H4" s="248"/>
      <c r="I4" s="248"/>
    </row>
    <row r="5" spans="1:11" ht="15.75" x14ac:dyDescent="0.25">
      <c r="A5" s="248"/>
      <c r="B5" s="248"/>
      <c r="C5" s="248"/>
      <c r="E5" s="248"/>
      <c r="F5" s="249" t="s">
        <v>134</v>
      </c>
      <c r="G5" s="248"/>
      <c r="H5" s="248"/>
      <c r="I5" s="248"/>
    </row>
    <row r="6" spans="1:11" ht="15.75" x14ac:dyDescent="0.25">
      <c r="A6" s="248"/>
      <c r="B6" s="248"/>
      <c r="C6" s="248"/>
      <c r="E6" s="248"/>
      <c r="F6" s="249" t="s">
        <v>134</v>
      </c>
      <c r="G6" s="248"/>
      <c r="H6" s="248"/>
      <c r="I6" s="248"/>
    </row>
    <row r="7" spans="1:11" ht="15.75" x14ac:dyDescent="0.25">
      <c r="A7" s="248"/>
      <c r="B7" s="248"/>
      <c r="C7" s="248"/>
      <c r="E7" s="248"/>
      <c r="F7" s="249" t="s">
        <v>134</v>
      </c>
      <c r="G7" s="248"/>
      <c r="H7" s="248"/>
      <c r="I7" s="248"/>
    </row>
    <row r="8" spans="1:11" ht="15.75" x14ac:dyDescent="0.25">
      <c r="A8" s="248"/>
      <c r="B8" s="248"/>
      <c r="C8" s="248"/>
      <c r="E8" s="248"/>
      <c r="F8" s="249" t="s">
        <v>134</v>
      </c>
      <c r="G8" s="248"/>
      <c r="H8" s="248"/>
      <c r="I8" s="248"/>
    </row>
    <row r="9" spans="1:11" ht="15.75" x14ac:dyDescent="0.25">
      <c r="A9" s="248"/>
      <c r="B9" s="248"/>
      <c r="C9" s="248"/>
      <c r="E9" s="248"/>
      <c r="F9" s="249" t="s">
        <v>134</v>
      </c>
      <c r="G9" s="248"/>
      <c r="H9" s="248"/>
      <c r="I9" s="248"/>
    </row>
    <row r="10" spans="1:11" ht="15.75" x14ac:dyDescent="0.25">
      <c r="A10" s="248"/>
      <c r="B10" s="248"/>
      <c r="C10" s="248"/>
      <c r="E10" s="248"/>
      <c r="F10" s="249" t="s">
        <v>134</v>
      </c>
      <c r="G10" s="248"/>
      <c r="H10" s="248"/>
      <c r="I10" s="248"/>
    </row>
    <row r="11" spans="1:11" ht="15" x14ac:dyDescent="0.2">
      <c r="F11" s="249" t="s">
        <v>134</v>
      </c>
    </row>
    <row r="12" spans="1:11" ht="15" x14ac:dyDescent="0.2">
      <c r="F12" s="249" t="s">
        <v>134</v>
      </c>
    </row>
    <row r="13" spans="1:11" ht="15" x14ac:dyDescent="0.2">
      <c r="F13" s="249" t="s">
        <v>134</v>
      </c>
    </row>
    <row r="14" spans="1:11" ht="15" x14ac:dyDescent="0.2">
      <c r="F14" s="249" t="s">
        <v>134</v>
      </c>
    </row>
    <row r="15" spans="1:11" ht="15" x14ac:dyDescent="0.2">
      <c r="F15" s="249" t="s">
        <v>134</v>
      </c>
    </row>
    <row r="16" spans="1:11" ht="15" x14ac:dyDescent="0.2">
      <c r="F16" s="249" t="s">
        <v>134</v>
      </c>
    </row>
    <row r="17" spans="6:6" ht="15" x14ac:dyDescent="0.2">
      <c r="F17" s="249" t="s">
        <v>134</v>
      </c>
    </row>
    <row r="18" spans="6:6" ht="15" x14ac:dyDescent="0.2">
      <c r="F18" s="249" t="s">
        <v>134</v>
      </c>
    </row>
    <row r="19" spans="6:6" ht="15" x14ac:dyDescent="0.2">
      <c r="F19" s="249" t="s">
        <v>134</v>
      </c>
    </row>
    <row r="20" spans="6:6" ht="15" x14ac:dyDescent="0.2">
      <c r="F20" s="249" t="s">
        <v>134</v>
      </c>
    </row>
    <row r="21" spans="6:6" ht="15" x14ac:dyDescent="0.2">
      <c r="F21" s="249" t="s">
        <v>134</v>
      </c>
    </row>
    <row r="22" spans="6:6" ht="15" x14ac:dyDescent="0.2">
      <c r="F22" s="249" t="s">
        <v>134</v>
      </c>
    </row>
    <row r="23" spans="6:6" ht="15" x14ac:dyDescent="0.2">
      <c r="F23" s="249" t="s">
        <v>134</v>
      </c>
    </row>
    <row r="24" spans="6:6" ht="15" x14ac:dyDescent="0.2">
      <c r="F24" s="249" t="s">
        <v>134</v>
      </c>
    </row>
    <row r="25" spans="6:6" ht="15" x14ac:dyDescent="0.2">
      <c r="F25" s="249" t="s">
        <v>134</v>
      </c>
    </row>
    <row r="26" spans="6:6" ht="15" x14ac:dyDescent="0.2">
      <c r="F26" s="249" t="s">
        <v>134</v>
      </c>
    </row>
    <row r="27" spans="6:6" ht="15" x14ac:dyDescent="0.2">
      <c r="F27" s="249" t="s">
        <v>134</v>
      </c>
    </row>
    <row r="28" spans="6:6" ht="15" x14ac:dyDescent="0.2">
      <c r="F28" s="249" t="s">
        <v>134</v>
      </c>
    </row>
    <row r="29" spans="6:6" ht="15" x14ac:dyDescent="0.2">
      <c r="F29" s="249" t="s">
        <v>134</v>
      </c>
    </row>
    <row r="30" spans="6:6" ht="15" x14ac:dyDescent="0.2">
      <c r="F30" s="249" t="s">
        <v>134</v>
      </c>
    </row>
    <row r="31" spans="6:6" ht="15" x14ac:dyDescent="0.2">
      <c r="F31" s="249" t="s">
        <v>134</v>
      </c>
    </row>
    <row r="32" spans="6:6" ht="15" x14ac:dyDescent="0.2">
      <c r="F32" s="249" t="s">
        <v>134</v>
      </c>
    </row>
    <row r="33" spans="1:6" ht="15" x14ac:dyDescent="0.2">
      <c r="F33" s="249" t="s">
        <v>134</v>
      </c>
    </row>
    <row r="34" spans="1:6" ht="15" x14ac:dyDescent="0.2">
      <c r="F34" s="249" t="s">
        <v>134</v>
      </c>
    </row>
    <row r="35" spans="1:6" ht="15" x14ac:dyDescent="0.2">
      <c r="F35" s="249" t="s">
        <v>134</v>
      </c>
    </row>
    <row r="36" spans="1:6" ht="15" x14ac:dyDescent="0.2">
      <c r="F36" s="249" t="s">
        <v>134</v>
      </c>
    </row>
    <row r="37" spans="1:6" ht="15" x14ac:dyDescent="0.2">
      <c r="F37" s="249" t="s">
        <v>134</v>
      </c>
    </row>
    <row r="38" spans="1:6" ht="15" x14ac:dyDescent="0.2">
      <c r="F38" s="249" t="s">
        <v>134</v>
      </c>
    </row>
    <row r="39" spans="1:6" ht="15" x14ac:dyDescent="0.2">
      <c r="F39" s="249" t="s">
        <v>134</v>
      </c>
    </row>
    <row r="40" spans="1:6" ht="15" x14ac:dyDescent="0.2">
      <c r="F40" s="249" t="s">
        <v>134</v>
      </c>
    </row>
    <row r="41" spans="1:6" ht="15" x14ac:dyDescent="0.2">
      <c r="F41" s="249" t="s">
        <v>134</v>
      </c>
    </row>
    <row r="42" spans="1:6" ht="15" x14ac:dyDescent="0.2">
      <c r="F42" s="249" t="s">
        <v>134</v>
      </c>
    </row>
    <row r="43" spans="1:6" ht="15" x14ac:dyDescent="0.2">
      <c r="F43" s="249" t="s">
        <v>134</v>
      </c>
    </row>
    <row r="44" spans="1:6" ht="15" x14ac:dyDescent="0.2">
      <c r="F44" s="249" t="s">
        <v>134</v>
      </c>
    </row>
    <row r="46" spans="1:6" ht="15" x14ac:dyDescent="0.2">
      <c r="A46" s="247" t="s">
        <v>133</v>
      </c>
      <c r="D46" s="249" t="s">
        <v>132</v>
      </c>
    </row>
    <row r="51" spans="1:1" ht="12.95" customHeight="1" x14ac:dyDescent="0.2">
      <c r="A51" s="247" t="s">
        <v>131</v>
      </c>
    </row>
    <row r="52" spans="1:1" ht="12.95" customHeight="1" x14ac:dyDescent="0.2">
      <c r="A52" s="247" t="s">
        <v>130</v>
      </c>
    </row>
    <row r="53" spans="1:1" ht="12.95" customHeight="1" x14ac:dyDescent="0.2">
      <c r="A53" s="247" t="s">
        <v>129</v>
      </c>
    </row>
  </sheetData>
  <pageMargins left="0.75" right="0.75" top="1" bottom="1" header="0.5" footer="0.5"/>
  <pageSetup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46"/>
  <sheetViews>
    <sheetView workbookViewId="0">
      <selection activeCell="G3" sqref="G3"/>
    </sheetView>
  </sheetViews>
  <sheetFormatPr defaultColWidth="12.42578125" defaultRowHeight="14.25" x14ac:dyDescent="0.2"/>
  <cols>
    <col min="1" max="1" width="37.28515625" style="247" customWidth="1"/>
    <col min="2" max="2" width="43.42578125" style="247" customWidth="1"/>
    <col min="3" max="3" width="38.140625" style="247" customWidth="1"/>
    <col min="4" max="4" width="13" style="247" customWidth="1"/>
    <col min="5" max="5" width="25.85546875" style="247" customWidth="1"/>
    <col min="6" max="6" width="15.42578125" style="247" customWidth="1"/>
    <col min="7" max="7" width="12.42578125" style="247"/>
    <col min="8" max="8" width="18.42578125" style="247" customWidth="1"/>
    <col min="9" max="16384" width="12.42578125" style="247"/>
  </cols>
  <sheetData>
    <row r="1" spans="1:16" ht="15" x14ac:dyDescent="0.25">
      <c r="A1" s="271" t="s">
        <v>138</v>
      </c>
      <c r="B1" s="271" t="s">
        <v>135</v>
      </c>
      <c r="C1"/>
      <c r="D1"/>
      <c r="E1"/>
      <c r="F1"/>
      <c r="G1"/>
      <c r="H1"/>
      <c r="I1"/>
      <c r="J1"/>
      <c r="K1"/>
      <c r="L1"/>
      <c r="M1"/>
      <c r="N1"/>
      <c r="O1"/>
      <c r="P1"/>
    </row>
    <row r="2" spans="1:16" ht="38.25" x14ac:dyDescent="0.2">
      <c r="A2" s="256" t="s">
        <v>178</v>
      </c>
      <c r="B2" s="256" t="s">
        <v>167</v>
      </c>
      <c r="C2" s="256" t="s">
        <v>179</v>
      </c>
      <c r="D2" s="256" t="s">
        <v>127</v>
      </c>
      <c r="E2" s="256" t="s">
        <v>125</v>
      </c>
      <c r="F2" s="266" t="s">
        <v>169</v>
      </c>
      <c r="G2" s="267" t="s">
        <v>126</v>
      </c>
      <c r="H2" s="268" t="s">
        <v>180</v>
      </c>
      <c r="I2" s="269" t="s">
        <v>170</v>
      </c>
      <c r="J2" s="268" t="s">
        <v>124</v>
      </c>
      <c r="K2"/>
      <c r="L2"/>
      <c r="M2"/>
      <c r="N2"/>
      <c r="O2"/>
      <c r="P2"/>
    </row>
    <row r="3" spans="1:16" ht="15" x14ac:dyDescent="0.2">
      <c r="F3" s="249" t="s">
        <v>137</v>
      </c>
    </row>
    <row r="4" spans="1:16" ht="15" x14ac:dyDescent="0.2">
      <c r="F4" s="249" t="s">
        <v>137</v>
      </c>
    </row>
    <row r="5" spans="1:16" ht="15" x14ac:dyDescent="0.2">
      <c r="F5" s="249" t="s">
        <v>137</v>
      </c>
    </row>
    <row r="6" spans="1:16" ht="15" x14ac:dyDescent="0.2">
      <c r="F6" s="249" t="s">
        <v>137</v>
      </c>
    </row>
    <row r="7" spans="1:16" ht="15" x14ac:dyDescent="0.2">
      <c r="F7" s="249" t="s">
        <v>137</v>
      </c>
    </row>
    <row r="8" spans="1:16" ht="15" x14ac:dyDescent="0.2">
      <c r="F8" s="249" t="s">
        <v>137</v>
      </c>
    </row>
    <row r="9" spans="1:16" ht="15" x14ac:dyDescent="0.2">
      <c r="F9" s="249" t="s">
        <v>137</v>
      </c>
    </row>
    <row r="10" spans="1:16" ht="15" x14ac:dyDescent="0.2">
      <c r="F10" s="249" t="s">
        <v>137</v>
      </c>
    </row>
    <row r="11" spans="1:16" ht="15" x14ac:dyDescent="0.2">
      <c r="F11" s="249" t="s">
        <v>137</v>
      </c>
    </row>
    <row r="12" spans="1:16" ht="15" x14ac:dyDescent="0.2">
      <c r="F12" s="249" t="s">
        <v>137</v>
      </c>
    </row>
    <row r="13" spans="1:16" ht="15" x14ac:dyDescent="0.2">
      <c r="F13" s="249" t="s">
        <v>137</v>
      </c>
    </row>
    <row r="14" spans="1:16" ht="15" x14ac:dyDescent="0.2">
      <c r="F14" s="249" t="s">
        <v>137</v>
      </c>
    </row>
    <row r="15" spans="1:16" ht="15" x14ac:dyDescent="0.2">
      <c r="F15" s="249" t="s">
        <v>137</v>
      </c>
    </row>
    <row r="16" spans="1:16" ht="15" x14ac:dyDescent="0.2">
      <c r="F16" s="249" t="s">
        <v>137</v>
      </c>
    </row>
    <row r="17" spans="6:6" ht="15" x14ac:dyDescent="0.2">
      <c r="F17" s="249" t="s">
        <v>137</v>
      </c>
    </row>
    <row r="18" spans="6:6" ht="15" x14ac:dyDescent="0.2">
      <c r="F18" s="249" t="s">
        <v>137</v>
      </c>
    </row>
    <row r="19" spans="6:6" ht="15" x14ac:dyDescent="0.2">
      <c r="F19" s="249" t="s">
        <v>137</v>
      </c>
    </row>
    <row r="20" spans="6:6" ht="15" x14ac:dyDescent="0.2">
      <c r="F20" s="249" t="s">
        <v>137</v>
      </c>
    </row>
    <row r="21" spans="6:6" ht="15" x14ac:dyDescent="0.2">
      <c r="F21" s="249" t="s">
        <v>137</v>
      </c>
    </row>
    <row r="22" spans="6:6" ht="15" x14ac:dyDescent="0.2">
      <c r="F22" s="249" t="s">
        <v>137</v>
      </c>
    </row>
    <row r="23" spans="6:6" ht="15" x14ac:dyDescent="0.2">
      <c r="F23" s="249" t="s">
        <v>137</v>
      </c>
    </row>
    <row r="24" spans="6:6" ht="15" x14ac:dyDescent="0.2">
      <c r="F24" s="249" t="s">
        <v>137</v>
      </c>
    </row>
    <row r="25" spans="6:6" ht="15" x14ac:dyDescent="0.2">
      <c r="F25" s="249" t="s">
        <v>137</v>
      </c>
    </row>
    <row r="26" spans="6:6" ht="15" x14ac:dyDescent="0.2">
      <c r="F26" s="249" t="s">
        <v>137</v>
      </c>
    </row>
    <row r="27" spans="6:6" ht="15" x14ac:dyDescent="0.2">
      <c r="F27" s="249" t="s">
        <v>137</v>
      </c>
    </row>
    <row r="28" spans="6:6" ht="15" x14ac:dyDescent="0.2">
      <c r="F28" s="249" t="s">
        <v>137</v>
      </c>
    </row>
    <row r="29" spans="6:6" ht="15" x14ac:dyDescent="0.2">
      <c r="F29" s="249" t="s">
        <v>137</v>
      </c>
    </row>
    <row r="30" spans="6:6" ht="15" x14ac:dyDescent="0.2">
      <c r="F30" s="249" t="s">
        <v>137</v>
      </c>
    </row>
    <row r="31" spans="6:6" ht="15" x14ac:dyDescent="0.2">
      <c r="F31" s="249" t="s">
        <v>137</v>
      </c>
    </row>
    <row r="32" spans="6:6" ht="15" x14ac:dyDescent="0.2">
      <c r="F32" s="249" t="s">
        <v>137</v>
      </c>
    </row>
    <row r="33" spans="1:6" ht="15" x14ac:dyDescent="0.2">
      <c r="F33" s="249" t="s">
        <v>137</v>
      </c>
    </row>
    <row r="34" spans="1:6" ht="15" x14ac:dyDescent="0.2">
      <c r="F34" s="249" t="s">
        <v>137</v>
      </c>
    </row>
    <row r="35" spans="1:6" ht="15" x14ac:dyDescent="0.2">
      <c r="F35" s="249" t="s">
        <v>137</v>
      </c>
    </row>
    <row r="36" spans="1:6" ht="15" x14ac:dyDescent="0.2">
      <c r="F36" s="249" t="s">
        <v>137</v>
      </c>
    </row>
    <row r="37" spans="1:6" ht="15" x14ac:dyDescent="0.2">
      <c r="F37" s="249" t="s">
        <v>137</v>
      </c>
    </row>
    <row r="38" spans="1:6" ht="15" x14ac:dyDescent="0.2">
      <c r="F38" s="249" t="s">
        <v>137</v>
      </c>
    </row>
    <row r="39" spans="1:6" ht="15" x14ac:dyDescent="0.2">
      <c r="F39" s="249" t="s">
        <v>137</v>
      </c>
    </row>
    <row r="40" spans="1:6" ht="15" x14ac:dyDescent="0.2">
      <c r="F40" s="249" t="s">
        <v>137</v>
      </c>
    </row>
    <row r="41" spans="1:6" ht="15" x14ac:dyDescent="0.2">
      <c r="F41" s="249" t="s">
        <v>137</v>
      </c>
    </row>
    <row r="42" spans="1:6" ht="15" x14ac:dyDescent="0.2">
      <c r="F42" s="249" t="s">
        <v>137</v>
      </c>
    </row>
    <row r="43" spans="1:6" ht="15" x14ac:dyDescent="0.2">
      <c r="F43" s="249" t="s">
        <v>137</v>
      </c>
    </row>
    <row r="44" spans="1:6" ht="15" x14ac:dyDescent="0.2">
      <c r="F44" s="249" t="s">
        <v>137</v>
      </c>
    </row>
    <row r="45" spans="1:6" ht="15" x14ac:dyDescent="0.2">
      <c r="D45" s="249"/>
    </row>
    <row r="46" spans="1:6" ht="15" x14ac:dyDescent="0.2">
      <c r="A46" s="247" t="s">
        <v>133</v>
      </c>
      <c r="D46" s="249" t="s">
        <v>132</v>
      </c>
    </row>
  </sheetData>
  <pageMargins left="0.75" right="0.75" top="1" bottom="1" header="0.5" footer="0.5"/>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6"/>
  <sheetViews>
    <sheetView topLeftCell="E1" workbookViewId="0">
      <selection activeCell="H22" sqref="H22"/>
    </sheetView>
  </sheetViews>
  <sheetFormatPr defaultColWidth="12.42578125" defaultRowHeight="14.25" x14ac:dyDescent="0.2"/>
  <cols>
    <col min="1" max="1" width="36" style="247" customWidth="1"/>
    <col min="2" max="2" width="35.42578125" style="247" customWidth="1"/>
    <col min="3" max="3" width="29.7109375" style="247" customWidth="1"/>
    <col min="4" max="4" width="9.7109375" style="247" customWidth="1"/>
    <col min="5" max="5" width="29.7109375" style="247" customWidth="1"/>
    <col min="6" max="6" width="22.140625" style="247" customWidth="1"/>
    <col min="7" max="7" width="12.42578125" style="247"/>
    <col min="8" max="8" width="21.42578125" style="247" customWidth="1"/>
    <col min="9" max="16384" width="12.42578125" style="247"/>
  </cols>
  <sheetData>
    <row r="1" spans="1:12" ht="15" x14ac:dyDescent="0.25">
      <c r="A1" s="271" t="s">
        <v>140</v>
      </c>
      <c r="B1" s="271" t="s">
        <v>135</v>
      </c>
      <c r="C1"/>
      <c r="D1"/>
      <c r="E1"/>
      <c r="F1"/>
      <c r="G1"/>
      <c r="H1"/>
      <c r="I1"/>
      <c r="J1"/>
      <c r="K1"/>
      <c r="L1"/>
    </row>
    <row r="2" spans="1:12" ht="25.5" x14ac:dyDescent="0.2">
      <c r="A2" s="256" t="s">
        <v>178</v>
      </c>
      <c r="B2" s="256" t="s">
        <v>167</v>
      </c>
      <c r="C2" s="256" t="s">
        <v>179</v>
      </c>
      <c r="D2" s="256" t="s">
        <v>127</v>
      </c>
      <c r="E2" s="256" t="s">
        <v>125</v>
      </c>
      <c r="F2" s="266" t="s">
        <v>169</v>
      </c>
      <c r="G2" s="267" t="s">
        <v>126</v>
      </c>
      <c r="H2" s="268" t="s">
        <v>180</v>
      </c>
      <c r="I2" s="269" t="s">
        <v>170</v>
      </c>
      <c r="J2" s="268" t="s">
        <v>124</v>
      </c>
      <c r="K2"/>
      <c r="L2"/>
    </row>
    <row r="3" spans="1:12" ht="15" x14ac:dyDescent="0.2">
      <c r="F3" s="249" t="s">
        <v>139</v>
      </c>
    </row>
    <row r="4" spans="1:12" ht="15" x14ac:dyDescent="0.2">
      <c r="F4" s="249" t="s">
        <v>139</v>
      </c>
    </row>
    <row r="5" spans="1:12" ht="15" x14ac:dyDescent="0.2">
      <c r="F5" s="249" t="s">
        <v>139</v>
      </c>
    </row>
    <row r="6" spans="1:12" ht="15" x14ac:dyDescent="0.2">
      <c r="F6" s="249" t="s">
        <v>139</v>
      </c>
    </row>
    <row r="7" spans="1:12" ht="15" x14ac:dyDescent="0.2">
      <c r="F7" s="249" t="s">
        <v>139</v>
      </c>
    </row>
    <row r="8" spans="1:12" ht="15" x14ac:dyDescent="0.2">
      <c r="F8" s="249" t="s">
        <v>139</v>
      </c>
    </row>
    <row r="9" spans="1:12" ht="15" x14ac:dyDescent="0.2">
      <c r="F9" s="249" t="s">
        <v>139</v>
      </c>
    </row>
    <row r="10" spans="1:12" ht="15" x14ac:dyDescent="0.2">
      <c r="F10" s="249" t="s">
        <v>139</v>
      </c>
    </row>
    <row r="11" spans="1:12" ht="15" x14ac:dyDescent="0.2">
      <c r="F11" s="249" t="s">
        <v>139</v>
      </c>
    </row>
    <row r="12" spans="1:12" ht="15" x14ac:dyDescent="0.2">
      <c r="F12" s="249" t="s">
        <v>139</v>
      </c>
    </row>
    <row r="13" spans="1:12" ht="15" x14ac:dyDescent="0.2">
      <c r="F13" s="249" t="s">
        <v>139</v>
      </c>
    </row>
    <row r="14" spans="1:12" ht="15" x14ac:dyDescent="0.2">
      <c r="F14" s="249" t="s">
        <v>139</v>
      </c>
    </row>
    <row r="15" spans="1:12" ht="15" x14ac:dyDescent="0.2">
      <c r="F15" s="249" t="s">
        <v>139</v>
      </c>
    </row>
    <row r="16" spans="1:12" ht="15" x14ac:dyDescent="0.2">
      <c r="F16" s="249" t="s">
        <v>139</v>
      </c>
    </row>
    <row r="17" spans="6:6" ht="15" x14ac:dyDescent="0.2">
      <c r="F17" s="249" t="s">
        <v>139</v>
      </c>
    </row>
    <row r="18" spans="6:6" ht="15" x14ac:dyDescent="0.2">
      <c r="F18" s="249" t="s">
        <v>139</v>
      </c>
    </row>
    <row r="19" spans="6:6" ht="15" x14ac:dyDescent="0.2">
      <c r="F19" s="249" t="s">
        <v>139</v>
      </c>
    </row>
    <row r="20" spans="6:6" ht="15" x14ac:dyDescent="0.2">
      <c r="F20" s="249" t="s">
        <v>139</v>
      </c>
    </row>
    <row r="21" spans="6:6" ht="15" x14ac:dyDescent="0.2">
      <c r="F21" s="249" t="s">
        <v>139</v>
      </c>
    </row>
    <row r="22" spans="6:6" ht="15" x14ac:dyDescent="0.2">
      <c r="F22" s="249" t="s">
        <v>139</v>
      </c>
    </row>
    <row r="23" spans="6:6" ht="15" x14ac:dyDescent="0.2">
      <c r="F23" s="249" t="s">
        <v>139</v>
      </c>
    </row>
    <row r="24" spans="6:6" ht="15" x14ac:dyDescent="0.2">
      <c r="F24" s="249" t="s">
        <v>139</v>
      </c>
    </row>
    <row r="25" spans="6:6" ht="15" x14ac:dyDescent="0.2">
      <c r="F25" s="249" t="s">
        <v>139</v>
      </c>
    </row>
    <row r="26" spans="6:6" ht="15" x14ac:dyDescent="0.2">
      <c r="F26" s="249" t="s">
        <v>139</v>
      </c>
    </row>
    <row r="27" spans="6:6" ht="15" x14ac:dyDescent="0.2">
      <c r="F27" s="249" t="s">
        <v>139</v>
      </c>
    </row>
    <row r="28" spans="6:6" ht="15" x14ac:dyDescent="0.2">
      <c r="F28" s="249" t="s">
        <v>139</v>
      </c>
    </row>
    <row r="29" spans="6:6" ht="15" x14ac:dyDescent="0.2">
      <c r="F29" s="249" t="s">
        <v>139</v>
      </c>
    </row>
    <row r="30" spans="6:6" ht="15" x14ac:dyDescent="0.2">
      <c r="F30" s="249" t="s">
        <v>139</v>
      </c>
    </row>
    <row r="31" spans="6:6" ht="15" x14ac:dyDescent="0.2">
      <c r="F31" s="249" t="s">
        <v>139</v>
      </c>
    </row>
    <row r="32" spans="6:6" ht="15" x14ac:dyDescent="0.2">
      <c r="F32" s="249" t="s">
        <v>139</v>
      </c>
    </row>
    <row r="33" spans="1:6" ht="15" x14ac:dyDescent="0.2">
      <c r="F33" s="249" t="s">
        <v>139</v>
      </c>
    </row>
    <row r="34" spans="1:6" ht="15" x14ac:dyDescent="0.2">
      <c r="F34" s="249" t="s">
        <v>139</v>
      </c>
    </row>
    <row r="35" spans="1:6" ht="15" x14ac:dyDescent="0.2">
      <c r="F35" s="249" t="s">
        <v>139</v>
      </c>
    </row>
    <row r="36" spans="1:6" ht="15" x14ac:dyDescent="0.2">
      <c r="F36" s="249" t="s">
        <v>139</v>
      </c>
    </row>
    <row r="37" spans="1:6" ht="15" x14ac:dyDescent="0.2">
      <c r="F37" s="249" t="s">
        <v>139</v>
      </c>
    </row>
    <row r="38" spans="1:6" ht="15" x14ac:dyDescent="0.2">
      <c r="F38" s="249" t="s">
        <v>139</v>
      </c>
    </row>
    <row r="39" spans="1:6" ht="15" x14ac:dyDescent="0.2">
      <c r="F39" s="249" t="s">
        <v>139</v>
      </c>
    </row>
    <row r="40" spans="1:6" ht="15" x14ac:dyDescent="0.2">
      <c r="F40" s="249" t="s">
        <v>139</v>
      </c>
    </row>
    <row r="41" spans="1:6" ht="15" x14ac:dyDescent="0.2">
      <c r="F41" s="249" t="s">
        <v>139</v>
      </c>
    </row>
    <row r="42" spans="1:6" ht="15" x14ac:dyDescent="0.2">
      <c r="F42" s="249" t="s">
        <v>139</v>
      </c>
    </row>
    <row r="43" spans="1:6" ht="15" x14ac:dyDescent="0.2">
      <c r="F43" s="249" t="s">
        <v>139</v>
      </c>
    </row>
    <row r="44" spans="1:6" ht="15" x14ac:dyDescent="0.2">
      <c r="F44" s="249" t="s">
        <v>139</v>
      </c>
    </row>
    <row r="45" spans="1:6" ht="15" x14ac:dyDescent="0.2">
      <c r="D45" s="249"/>
    </row>
    <row r="46" spans="1:6" ht="15" x14ac:dyDescent="0.2">
      <c r="A46" s="247" t="s">
        <v>133</v>
      </c>
      <c r="D46" s="249" t="s">
        <v>132</v>
      </c>
    </row>
  </sheetData>
  <pageMargins left="0.75" right="0.75" top="1" bottom="1" header="0.5" footer="0.5"/>
  <pageSetup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53"/>
  <sheetViews>
    <sheetView workbookViewId="0">
      <selection activeCell="F3" sqref="F3:F44"/>
    </sheetView>
  </sheetViews>
  <sheetFormatPr defaultColWidth="12.42578125" defaultRowHeight="14.25" x14ac:dyDescent="0.2"/>
  <cols>
    <col min="1" max="1" width="24.42578125" style="247" customWidth="1"/>
    <col min="2" max="2" width="15" style="247" customWidth="1"/>
    <col min="3" max="3" width="31.42578125" style="247" customWidth="1"/>
    <col min="4" max="4" width="10.85546875" style="247" customWidth="1"/>
    <col min="5" max="5" width="40" style="247" customWidth="1"/>
    <col min="6" max="6" width="16" style="247" customWidth="1"/>
    <col min="7" max="7" width="12.42578125" style="247"/>
    <col min="8" max="8" width="22.85546875" style="247" customWidth="1"/>
    <col min="9" max="16384" width="12.42578125" style="247"/>
  </cols>
  <sheetData>
    <row r="1" spans="1:12" ht="15" x14ac:dyDescent="0.25">
      <c r="A1" s="271" t="s">
        <v>148</v>
      </c>
      <c r="B1" s="271" t="s">
        <v>147</v>
      </c>
      <c r="C1" s="271"/>
      <c r="D1" s="271"/>
      <c r="E1" s="271"/>
      <c r="F1" s="271"/>
      <c r="G1" s="271"/>
      <c r="H1" s="271"/>
      <c r="I1"/>
      <c r="J1"/>
      <c r="K1"/>
      <c r="L1"/>
    </row>
    <row r="2" spans="1:12" ht="38.25" x14ac:dyDescent="0.2">
      <c r="A2" s="256" t="s">
        <v>178</v>
      </c>
      <c r="B2" s="256" t="s">
        <v>167</v>
      </c>
      <c r="C2" s="256" t="s">
        <v>179</v>
      </c>
      <c r="D2" s="256" t="s">
        <v>127</v>
      </c>
      <c r="E2" s="256" t="s">
        <v>125</v>
      </c>
      <c r="F2" s="266" t="s">
        <v>169</v>
      </c>
      <c r="G2" s="267" t="s">
        <v>126</v>
      </c>
      <c r="H2" s="268" t="s">
        <v>180</v>
      </c>
      <c r="I2" s="269" t="s">
        <v>170</v>
      </c>
      <c r="J2" s="268" t="s">
        <v>124</v>
      </c>
      <c r="K2"/>
      <c r="L2"/>
    </row>
    <row r="3" spans="1:12" ht="15" x14ac:dyDescent="0.2">
      <c r="F3" s="249" t="s">
        <v>146</v>
      </c>
    </row>
    <row r="4" spans="1:12" ht="15" x14ac:dyDescent="0.2">
      <c r="F4" s="249" t="s">
        <v>146</v>
      </c>
    </row>
    <row r="5" spans="1:12" x14ac:dyDescent="0.2">
      <c r="F5" s="247" t="s">
        <v>146</v>
      </c>
    </row>
    <row r="6" spans="1:12" ht="15" x14ac:dyDescent="0.2">
      <c r="F6" s="249" t="s">
        <v>146</v>
      </c>
    </row>
    <row r="7" spans="1:12" ht="15" x14ac:dyDescent="0.2">
      <c r="F7" s="249" t="s">
        <v>146</v>
      </c>
    </row>
    <row r="8" spans="1:12" x14ac:dyDescent="0.2">
      <c r="F8" s="247" t="s">
        <v>146</v>
      </c>
    </row>
    <row r="9" spans="1:12" ht="15" x14ac:dyDescent="0.2">
      <c r="F9" s="249" t="s">
        <v>146</v>
      </c>
    </row>
    <row r="10" spans="1:12" ht="15" x14ac:dyDescent="0.2">
      <c r="F10" s="249" t="s">
        <v>146</v>
      </c>
    </row>
    <row r="11" spans="1:12" x14ac:dyDescent="0.2">
      <c r="F11" s="247" t="s">
        <v>146</v>
      </c>
    </row>
    <row r="12" spans="1:12" ht="15" x14ac:dyDescent="0.2">
      <c r="F12" s="249" t="s">
        <v>146</v>
      </c>
    </row>
    <row r="13" spans="1:12" ht="15" x14ac:dyDescent="0.2">
      <c r="F13" s="249" t="s">
        <v>146</v>
      </c>
    </row>
    <row r="14" spans="1:12" x14ac:dyDescent="0.2">
      <c r="F14" s="247" t="s">
        <v>146</v>
      </c>
    </row>
    <row r="15" spans="1:12" ht="15" x14ac:dyDescent="0.2">
      <c r="F15" s="249" t="s">
        <v>146</v>
      </c>
    </row>
    <row r="16" spans="1:12" ht="15" x14ac:dyDescent="0.2">
      <c r="F16" s="249" t="s">
        <v>146</v>
      </c>
    </row>
    <row r="17" spans="6:6" x14ac:dyDescent="0.2">
      <c r="F17" s="247" t="s">
        <v>146</v>
      </c>
    </row>
    <row r="18" spans="6:6" ht="15" x14ac:dyDescent="0.2">
      <c r="F18" s="249" t="s">
        <v>146</v>
      </c>
    </row>
    <row r="19" spans="6:6" ht="15" x14ac:dyDescent="0.2">
      <c r="F19" s="249" t="s">
        <v>146</v>
      </c>
    </row>
    <row r="20" spans="6:6" x14ac:dyDescent="0.2">
      <c r="F20" s="247" t="s">
        <v>146</v>
      </c>
    </row>
    <row r="21" spans="6:6" ht="15" x14ac:dyDescent="0.2">
      <c r="F21" s="249" t="s">
        <v>146</v>
      </c>
    </row>
    <row r="22" spans="6:6" x14ac:dyDescent="0.2">
      <c r="F22" s="247" t="s">
        <v>146</v>
      </c>
    </row>
    <row r="23" spans="6:6" ht="15" x14ac:dyDescent="0.2">
      <c r="F23" s="249" t="s">
        <v>146</v>
      </c>
    </row>
    <row r="24" spans="6:6" ht="15" x14ac:dyDescent="0.2">
      <c r="F24" s="249" t="s">
        <v>146</v>
      </c>
    </row>
    <row r="25" spans="6:6" x14ac:dyDescent="0.2">
      <c r="F25" s="247" t="s">
        <v>146</v>
      </c>
    </row>
    <row r="26" spans="6:6" ht="15" x14ac:dyDescent="0.2">
      <c r="F26" s="249" t="s">
        <v>146</v>
      </c>
    </row>
    <row r="27" spans="6:6" ht="15" x14ac:dyDescent="0.2">
      <c r="F27" s="249" t="s">
        <v>146</v>
      </c>
    </row>
    <row r="28" spans="6:6" x14ac:dyDescent="0.2">
      <c r="F28" s="247" t="s">
        <v>146</v>
      </c>
    </row>
    <row r="29" spans="6:6" ht="15" x14ac:dyDescent="0.2">
      <c r="F29" s="249" t="s">
        <v>146</v>
      </c>
    </row>
    <row r="30" spans="6:6" ht="15" x14ac:dyDescent="0.2">
      <c r="F30" s="249" t="s">
        <v>146</v>
      </c>
    </row>
    <row r="31" spans="6:6" x14ac:dyDescent="0.2">
      <c r="F31" s="247" t="s">
        <v>146</v>
      </c>
    </row>
    <row r="32" spans="6:6" ht="15" x14ac:dyDescent="0.2">
      <c r="F32" s="249" t="s">
        <v>146</v>
      </c>
    </row>
    <row r="33" spans="1:6" ht="15" x14ac:dyDescent="0.2">
      <c r="F33" s="249" t="s">
        <v>146</v>
      </c>
    </row>
    <row r="34" spans="1:6" x14ac:dyDescent="0.2">
      <c r="F34" s="247" t="s">
        <v>146</v>
      </c>
    </row>
    <row r="35" spans="1:6" ht="15" x14ac:dyDescent="0.2">
      <c r="F35" s="249" t="s">
        <v>146</v>
      </c>
    </row>
    <row r="36" spans="1:6" x14ac:dyDescent="0.2">
      <c r="F36" s="247" t="s">
        <v>146</v>
      </c>
    </row>
    <row r="37" spans="1:6" ht="15" x14ac:dyDescent="0.2">
      <c r="F37" s="249" t="s">
        <v>146</v>
      </c>
    </row>
    <row r="38" spans="1:6" ht="15" x14ac:dyDescent="0.2">
      <c r="F38" s="249" t="s">
        <v>146</v>
      </c>
    </row>
    <row r="39" spans="1:6" x14ac:dyDescent="0.2">
      <c r="F39" s="247" t="s">
        <v>146</v>
      </c>
    </row>
    <row r="40" spans="1:6" ht="15" x14ac:dyDescent="0.2">
      <c r="F40" s="249" t="s">
        <v>146</v>
      </c>
    </row>
    <row r="41" spans="1:6" ht="15" x14ac:dyDescent="0.2">
      <c r="F41" s="249" t="s">
        <v>146</v>
      </c>
    </row>
    <row r="42" spans="1:6" x14ac:dyDescent="0.2">
      <c r="F42" s="247" t="s">
        <v>146</v>
      </c>
    </row>
    <row r="43" spans="1:6" ht="15" x14ac:dyDescent="0.2">
      <c r="F43" s="249" t="s">
        <v>146</v>
      </c>
    </row>
    <row r="44" spans="1:6" ht="15" x14ac:dyDescent="0.2">
      <c r="F44" s="249" t="s">
        <v>146</v>
      </c>
    </row>
    <row r="45" spans="1:6" ht="15" x14ac:dyDescent="0.2">
      <c r="D45" s="249"/>
    </row>
    <row r="46" spans="1:6" ht="15" x14ac:dyDescent="0.2">
      <c r="A46" s="247" t="s">
        <v>133</v>
      </c>
      <c r="D46" s="249" t="s">
        <v>132</v>
      </c>
    </row>
    <row r="49" spans="1:1" x14ac:dyDescent="0.2">
      <c r="A49" s="247" t="s">
        <v>145</v>
      </c>
    </row>
    <row r="50" spans="1:1" x14ac:dyDescent="0.2">
      <c r="A50" s="247" t="s">
        <v>144</v>
      </c>
    </row>
    <row r="51" spans="1:1" x14ac:dyDescent="0.2">
      <c r="A51" s="247" t="s">
        <v>143</v>
      </c>
    </row>
    <row r="52" spans="1:1" x14ac:dyDescent="0.2">
      <c r="A52" s="247" t="s">
        <v>142</v>
      </c>
    </row>
    <row r="53" spans="1:1" x14ac:dyDescent="0.2">
      <c r="A53" s="247" t="s">
        <v>141</v>
      </c>
    </row>
  </sheetData>
  <pageMargins left="0.75" right="0.75" top="1" bottom="1" header="0.5" footer="0.5"/>
  <pageSetup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5"/>
  <sheetViews>
    <sheetView tabSelected="1" workbookViewId="0">
      <selection activeCell="B1" sqref="B1"/>
    </sheetView>
  </sheetViews>
  <sheetFormatPr defaultColWidth="12.42578125" defaultRowHeight="14.25" x14ac:dyDescent="0.2"/>
  <cols>
    <col min="1" max="1" width="30.85546875" style="247" customWidth="1"/>
    <col min="2" max="2" width="44.42578125" style="247" customWidth="1"/>
    <col min="3" max="3" width="27.42578125" style="247" customWidth="1"/>
    <col min="4" max="4" width="21.85546875" style="247" customWidth="1"/>
    <col min="5" max="5" width="45.140625" style="247" customWidth="1"/>
    <col min="6" max="6" width="15.42578125" style="247" customWidth="1"/>
    <col min="7" max="7" width="12.42578125" style="247"/>
    <col min="8" max="8" width="20" style="247" customWidth="1"/>
    <col min="9" max="16384" width="12.42578125" style="247"/>
  </cols>
  <sheetData>
    <row r="1" spans="1:12" ht="15" x14ac:dyDescent="0.25">
      <c r="A1" s="271" t="s">
        <v>158</v>
      </c>
      <c r="B1" t="s">
        <v>157</v>
      </c>
      <c r="C1" s="271" t="s">
        <v>135</v>
      </c>
      <c r="D1"/>
      <c r="E1"/>
      <c r="F1"/>
      <c r="G1"/>
      <c r="H1"/>
      <c r="I1"/>
      <c r="J1"/>
      <c r="K1"/>
      <c r="L1"/>
    </row>
    <row r="2" spans="1:12" ht="38.25" x14ac:dyDescent="0.2">
      <c r="A2" s="256" t="s">
        <v>178</v>
      </c>
      <c r="B2" s="256" t="s">
        <v>167</v>
      </c>
      <c r="C2" s="256" t="s">
        <v>179</v>
      </c>
      <c r="D2" s="256" t="s">
        <v>127</v>
      </c>
      <c r="E2" s="256" t="s">
        <v>125</v>
      </c>
      <c r="F2" s="266" t="s">
        <v>169</v>
      </c>
      <c r="G2" s="267" t="s">
        <v>126</v>
      </c>
      <c r="H2" s="268" t="s">
        <v>180</v>
      </c>
      <c r="I2" s="269" t="s">
        <v>170</v>
      </c>
      <c r="J2" s="268" t="s">
        <v>124</v>
      </c>
      <c r="K2"/>
      <c r="L2"/>
    </row>
    <row r="8" spans="1:12" x14ac:dyDescent="0.2">
      <c r="A8" s="247" t="s">
        <v>156</v>
      </c>
    </row>
    <row r="9" spans="1:12" x14ac:dyDescent="0.2">
      <c r="A9" s="247" t="s">
        <v>155</v>
      </c>
    </row>
    <row r="10" spans="1:12" x14ac:dyDescent="0.2">
      <c r="A10" s="247" t="s">
        <v>154</v>
      </c>
    </row>
    <row r="11" spans="1:12" x14ac:dyDescent="0.2">
      <c r="A11" s="247" t="s">
        <v>153</v>
      </c>
    </row>
    <row r="12" spans="1:12" x14ac:dyDescent="0.2">
      <c r="A12" s="247" t="s">
        <v>152</v>
      </c>
    </row>
    <row r="13" spans="1:12" x14ac:dyDescent="0.2">
      <c r="A13" s="247" t="s">
        <v>151</v>
      </c>
    </row>
    <row r="14" spans="1:12" x14ac:dyDescent="0.2">
      <c r="A14" s="247" t="s">
        <v>150</v>
      </c>
    </row>
    <row r="15" spans="1:12" x14ac:dyDescent="0.2">
      <c r="A15" s="247" t="s">
        <v>149</v>
      </c>
    </row>
  </sheetData>
  <pageMargins left="0.75" right="0.75" top="1" bottom="1" header="0.5" footer="0.5"/>
  <pageSetup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3"/>
  <sheetViews>
    <sheetView workbookViewId="0"/>
  </sheetViews>
  <sheetFormatPr defaultColWidth="12.42578125" defaultRowHeight="14.25" x14ac:dyDescent="0.2"/>
  <cols>
    <col min="1" max="1" width="22.140625" style="247" customWidth="1"/>
    <col min="2" max="4" width="12.42578125" style="247"/>
    <col min="5" max="5" width="19.42578125" style="247" customWidth="1"/>
    <col min="6" max="6" width="23" style="247" customWidth="1"/>
    <col min="7" max="7" width="12.42578125" style="247"/>
    <col min="8" max="8" width="17.7109375" style="247" customWidth="1"/>
    <col min="9" max="10" width="12.42578125" style="247"/>
    <col min="11" max="11" width="21.42578125" style="247" customWidth="1"/>
    <col min="12" max="16384" width="12.42578125" style="247"/>
  </cols>
  <sheetData>
    <row r="1" spans="1:13" ht="15" x14ac:dyDescent="0.25">
      <c r="A1" s="250" t="s">
        <v>164</v>
      </c>
    </row>
    <row r="2" spans="1:13" ht="15" x14ac:dyDescent="0.25">
      <c r="A2" s="271"/>
      <c r="B2"/>
      <c r="C2" s="271"/>
      <c r="D2"/>
      <c r="E2"/>
      <c r="F2"/>
      <c r="G2"/>
      <c r="H2"/>
      <c r="I2"/>
      <c r="J2"/>
      <c r="K2" s="272" t="s">
        <v>163</v>
      </c>
      <c r="L2" s="272"/>
      <c r="M2" s="272"/>
    </row>
    <row r="3" spans="1:13" ht="36" x14ac:dyDescent="0.25">
      <c r="A3" s="256" t="s">
        <v>178</v>
      </c>
      <c r="B3" s="256" t="s">
        <v>167</v>
      </c>
      <c r="C3" s="256" t="s">
        <v>179</v>
      </c>
      <c r="D3" s="256" t="s">
        <v>127</v>
      </c>
      <c r="E3" s="256" t="s">
        <v>125</v>
      </c>
      <c r="F3" s="266" t="s">
        <v>169</v>
      </c>
      <c r="G3" s="267" t="s">
        <v>126</v>
      </c>
      <c r="H3" s="268" t="s">
        <v>180</v>
      </c>
      <c r="I3" s="269" t="s">
        <v>170</v>
      </c>
      <c r="J3" s="268" t="s">
        <v>124</v>
      </c>
      <c r="K3" s="273" t="s">
        <v>162</v>
      </c>
      <c r="L3" s="273" t="s">
        <v>161</v>
      </c>
      <c r="M3" s="272"/>
    </row>
    <row r="22" spans="1:14" ht="15" x14ac:dyDescent="0.25">
      <c r="A22" s="250" t="s">
        <v>160</v>
      </c>
      <c r="B22" s="250"/>
      <c r="C22" s="250"/>
      <c r="D22" s="250"/>
      <c r="E22" s="250"/>
      <c r="F22" s="250"/>
      <c r="G22" s="250"/>
      <c r="H22" s="250"/>
      <c r="I22" s="250"/>
      <c r="J22" s="250"/>
      <c r="K22" s="250"/>
      <c r="L22" s="250"/>
      <c r="M22" s="250"/>
      <c r="N22" s="250"/>
    </row>
    <row r="23" spans="1:14" ht="15" x14ac:dyDescent="0.25">
      <c r="A23" s="250" t="s">
        <v>159</v>
      </c>
    </row>
  </sheetData>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8"/>
  <sheetViews>
    <sheetView topLeftCell="A2" zoomScale="70" zoomScaleNormal="70" workbookViewId="0">
      <selection activeCell="G9" sqref="G9"/>
    </sheetView>
  </sheetViews>
  <sheetFormatPr defaultColWidth="0" defaultRowHeight="12.75" zeroHeight="1" x14ac:dyDescent="0.2"/>
  <cols>
    <col min="1" max="1" width="32" style="5" customWidth="1"/>
    <col min="2" max="5" width="32" customWidth="1"/>
    <col min="6" max="6" width="41.7109375" customWidth="1"/>
    <col min="7" max="7" width="44.42578125" customWidth="1"/>
    <col min="8" max="8" width="18.140625" customWidth="1"/>
    <col min="9" max="9" width="30.42578125" customWidth="1"/>
    <col min="10" max="10" width="22.7109375" customWidth="1"/>
    <col min="11" max="12" width="0.140625" customWidth="1"/>
    <col min="13" max="13" width="39.42578125" customWidth="1"/>
    <col min="14" max="14" width="31.7109375" customWidth="1"/>
    <col min="15" max="15" width="0.140625" customWidth="1"/>
  </cols>
  <sheetData>
    <row r="1" spans="1:19" ht="15.75" x14ac:dyDescent="0.25">
      <c r="A1" s="6">
        <f ca="1">NOW()</f>
        <v>45946.677234722221</v>
      </c>
      <c r="B1" s="2"/>
      <c r="C1" s="2"/>
      <c r="D1" s="2"/>
      <c r="E1" s="2"/>
      <c r="F1" s="2"/>
      <c r="G1" s="2"/>
      <c r="H1" s="2"/>
      <c r="I1" s="2"/>
      <c r="J1" s="7">
        <f ca="1">NOW()</f>
        <v>45946.677234722221</v>
      </c>
      <c r="K1" s="8"/>
      <c r="L1" s="8"/>
      <c r="M1" s="9" t="s">
        <v>19</v>
      </c>
      <c r="N1" s="10"/>
      <c r="O1" s="11"/>
    </row>
    <row r="2" spans="1:19" ht="12.75" customHeight="1" x14ac:dyDescent="0.2">
      <c r="A2" s="12"/>
      <c r="C2" s="13"/>
      <c r="D2" s="13"/>
      <c r="E2" s="13"/>
      <c r="F2" s="13"/>
      <c r="G2" s="13"/>
      <c r="H2" s="13"/>
      <c r="I2" s="13"/>
      <c r="K2" s="13"/>
      <c r="L2" s="13"/>
      <c r="M2" s="14" t="s">
        <v>20</v>
      </c>
      <c r="N2" s="15"/>
      <c r="O2" s="11"/>
    </row>
    <row r="3" spans="1:19" ht="15.75" x14ac:dyDescent="0.25">
      <c r="A3" s="276" t="str">
        <f>UPPER(CONCATENATE(Q20," ","parish"))</f>
        <v xml:space="preserve"> PARISH</v>
      </c>
      <c r="B3" s="276"/>
      <c r="C3" s="276"/>
      <c r="D3" s="276"/>
      <c r="E3" s="276"/>
      <c r="F3" s="276"/>
      <c r="G3" s="276"/>
      <c r="H3" s="276"/>
      <c r="I3" s="276"/>
      <c r="J3" s="276"/>
      <c r="K3" s="17"/>
      <c r="L3" s="17"/>
      <c r="M3" s="18" t="s">
        <v>21</v>
      </c>
      <c r="N3" s="19"/>
      <c r="O3" s="11"/>
      <c r="S3" s="20"/>
    </row>
    <row r="4" spans="1:19" ht="15.75" x14ac:dyDescent="0.25">
      <c r="A4" s="276" t="s">
        <v>22</v>
      </c>
      <c r="B4" s="276"/>
      <c r="C4" s="276"/>
      <c r="D4" s="276"/>
      <c r="E4" s="276"/>
      <c r="F4" s="276"/>
      <c r="G4" s="276"/>
      <c r="H4" s="276"/>
      <c r="I4" s="276"/>
      <c r="J4" s="276"/>
      <c r="K4" s="17"/>
      <c r="L4" s="17"/>
      <c r="M4" s="14" t="s">
        <v>23</v>
      </c>
      <c r="N4" s="21"/>
      <c r="O4" s="11"/>
      <c r="S4" s="20"/>
    </row>
    <row r="5" spans="1:19" ht="0.75" customHeight="1" x14ac:dyDescent="0.25">
      <c r="A5" s="16"/>
      <c r="B5" s="16"/>
      <c r="C5" s="16"/>
      <c r="D5" s="16"/>
      <c r="E5" s="16"/>
      <c r="F5" s="16"/>
      <c r="G5" s="16"/>
      <c r="H5" s="16"/>
      <c r="I5" s="16"/>
      <c r="J5" s="16"/>
      <c r="K5" s="17"/>
      <c r="L5" s="17"/>
      <c r="M5" s="22"/>
      <c r="N5" s="23"/>
      <c r="S5" s="20"/>
    </row>
    <row r="6" spans="1:19" ht="15.75" x14ac:dyDescent="0.25">
      <c r="A6" s="276" t="str">
        <f>UPPER(CONCATENATE("beginning date of adoration:"," ",Q21))</f>
        <v xml:space="preserve">BEGINNING DATE OF ADORATION: </v>
      </c>
      <c r="B6" s="276"/>
      <c r="C6" s="276"/>
      <c r="D6" s="276"/>
      <c r="E6" s="276"/>
      <c r="F6" s="276"/>
      <c r="G6" s="276"/>
      <c r="H6" s="276"/>
      <c r="I6" s="276"/>
      <c r="J6" s="276"/>
      <c r="K6" s="17"/>
      <c r="L6" s="17"/>
      <c r="M6" s="13"/>
      <c r="N6" s="13"/>
    </row>
    <row r="7" spans="1:19" ht="12.75" customHeight="1" x14ac:dyDescent="0.2">
      <c r="A7" s="12"/>
      <c r="B7" s="13"/>
      <c r="C7" s="13"/>
      <c r="D7" s="13"/>
      <c r="E7" s="13"/>
      <c r="F7" s="13"/>
      <c r="G7" s="13"/>
      <c r="H7" s="13"/>
      <c r="I7" s="13"/>
      <c r="J7" s="13"/>
      <c r="K7" s="13"/>
      <c r="L7" s="13"/>
      <c r="M7" s="13"/>
      <c r="N7" s="13"/>
    </row>
    <row r="8" spans="1:19" s="5" customFormat="1" x14ac:dyDescent="0.2">
      <c r="A8" s="12"/>
      <c r="B8" s="24"/>
      <c r="C8" s="24"/>
      <c r="D8" s="24"/>
      <c r="E8" s="24"/>
      <c r="F8" s="13"/>
      <c r="G8" s="13"/>
      <c r="H8" s="25"/>
      <c r="I8" s="13"/>
      <c r="J8" s="13"/>
      <c r="K8" s="13"/>
      <c r="L8" s="13"/>
      <c r="M8" s="13"/>
      <c r="N8" s="12"/>
    </row>
    <row r="9" spans="1:19" ht="15.75" x14ac:dyDescent="0.25">
      <c r="A9" s="3"/>
      <c r="B9" s="26"/>
      <c r="C9" s="26"/>
      <c r="D9" s="26"/>
      <c r="E9" s="3" t="s">
        <v>24</v>
      </c>
      <c r="F9" s="27" t="s">
        <v>25</v>
      </c>
      <c r="G9" s="3" t="s">
        <v>184</v>
      </c>
      <c r="H9" s="3" t="s">
        <v>27</v>
      </c>
      <c r="I9" s="3" t="s">
        <v>28</v>
      </c>
      <c r="J9" s="3" t="s">
        <v>29</v>
      </c>
      <c r="K9" s="12"/>
      <c r="L9" s="12"/>
      <c r="M9" s="13"/>
      <c r="N9" s="13"/>
    </row>
    <row r="10" spans="1:19" ht="0.75" customHeight="1" x14ac:dyDescent="0.25">
      <c r="A10" s="28"/>
      <c r="B10" s="29"/>
      <c r="C10" s="29"/>
      <c r="D10" s="29"/>
      <c r="E10" s="28"/>
      <c r="F10" s="30"/>
      <c r="G10" s="28"/>
      <c r="H10" s="28"/>
      <c r="I10" s="28"/>
      <c r="J10" s="28"/>
      <c r="K10" s="31"/>
      <c r="L10" s="31"/>
      <c r="M10" s="32"/>
      <c r="N10" s="13"/>
    </row>
    <row r="11" spans="1:19" ht="0.75" customHeight="1" x14ac:dyDescent="0.25">
      <c r="A11" s="33"/>
      <c r="B11" s="34"/>
      <c r="C11" s="34"/>
      <c r="D11" s="34"/>
      <c r="E11" s="33"/>
      <c r="F11" s="35"/>
      <c r="G11" s="33"/>
      <c r="H11" s="33"/>
      <c r="I11" s="33"/>
      <c r="J11" s="33"/>
      <c r="K11" s="31"/>
      <c r="L11" s="31"/>
      <c r="M11" s="32"/>
      <c r="N11" s="13"/>
    </row>
    <row r="12" spans="1:19" ht="20.100000000000001" customHeight="1" x14ac:dyDescent="0.25">
      <c r="A12" s="36" t="s">
        <v>30</v>
      </c>
      <c r="B12" s="37"/>
      <c r="C12" s="38"/>
      <c r="D12" s="39"/>
      <c r="E12" s="40"/>
      <c r="F12" s="40"/>
      <c r="G12" s="40"/>
      <c r="H12" s="41"/>
      <c r="I12" s="42"/>
      <c r="J12" s="40" t="s">
        <v>116</v>
      </c>
      <c r="K12" s="43"/>
      <c r="L12" s="44"/>
      <c r="M12" s="32"/>
      <c r="N12" s="13"/>
    </row>
    <row r="13" spans="1:19" ht="20.100000000000001" customHeight="1" x14ac:dyDescent="0.25">
      <c r="A13" s="45"/>
      <c r="B13" s="46"/>
      <c r="C13" s="47"/>
      <c r="D13" s="48"/>
      <c r="E13" s="40"/>
      <c r="F13" s="40"/>
      <c r="G13" s="40"/>
      <c r="H13" s="41"/>
      <c r="I13" s="42"/>
      <c r="J13" s="40"/>
      <c r="K13" s="43"/>
      <c r="L13" s="44"/>
      <c r="M13" s="32"/>
      <c r="N13" s="13"/>
    </row>
    <row r="14" spans="1:19" ht="0.75" customHeight="1" x14ac:dyDescent="0.25">
      <c r="A14" s="50"/>
      <c r="B14" s="51"/>
      <c r="C14" s="52"/>
      <c r="D14" s="51"/>
      <c r="E14" s="53"/>
      <c r="F14" s="54"/>
      <c r="G14" s="54"/>
      <c r="H14" s="55"/>
      <c r="I14" s="56"/>
      <c r="J14" s="54"/>
      <c r="K14" s="43"/>
      <c r="L14" s="44"/>
      <c r="M14" s="32"/>
      <c r="N14" s="13"/>
    </row>
    <row r="15" spans="1:19" ht="0.75" customHeight="1" x14ac:dyDescent="0.25">
      <c r="A15" s="57"/>
      <c r="B15" s="58"/>
      <c r="C15" s="59"/>
      <c r="D15" s="58"/>
      <c r="E15" s="60"/>
      <c r="F15" s="61"/>
      <c r="G15" s="61"/>
      <c r="H15" s="62"/>
      <c r="I15" s="63"/>
      <c r="J15" s="64"/>
      <c r="K15" s="43"/>
      <c r="L15" s="44"/>
      <c r="M15" s="32"/>
      <c r="N15" s="13"/>
    </row>
    <row r="16" spans="1:19" ht="20.100000000000001" customHeight="1" x14ac:dyDescent="0.25">
      <c r="A16" s="36" t="s">
        <v>31</v>
      </c>
      <c r="B16" s="37" t="s">
        <v>32</v>
      </c>
      <c r="C16" s="38"/>
      <c r="D16" s="39"/>
      <c r="E16" s="40"/>
      <c r="F16" s="40"/>
      <c r="G16" s="40"/>
      <c r="H16" s="41"/>
      <c r="I16" s="42"/>
      <c r="J16" s="40"/>
      <c r="K16" s="43"/>
      <c r="L16" s="44"/>
      <c r="M16" s="32"/>
      <c r="N16" s="13"/>
      <c r="P16" s="65" t="s">
        <v>19</v>
      </c>
      <c r="Q16" s="66"/>
    </row>
    <row r="17" spans="1:17" ht="20.100000000000001" customHeight="1" x14ac:dyDescent="0.25">
      <c r="A17" s="45"/>
      <c r="B17" s="46"/>
      <c r="C17" s="47"/>
      <c r="D17" s="48"/>
      <c r="E17" s="40"/>
      <c r="F17" s="40"/>
      <c r="G17" s="40"/>
      <c r="H17" s="41"/>
      <c r="I17" s="49"/>
      <c r="J17" s="40"/>
      <c r="K17" s="43"/>
      <c r="L17" s="44"/>
      <c r="M17" s="32"/>
      <c r="N17" s="13"/>
      <c r="P17" s="67"/>
      <c r="Q17" s="68"/>
    </row>
    <row r="18" spans="1:17" ht="0.75" customHeight="1" x14ac:dyDescent="0.25">
      <c r="A18" s="50"/>
      <c r="B18" s="51"/>
      <c r="C18" s="52"/>
      <c r="D18" s="51"/>
      <c r="E18" s="54"/>
      <c r="F18" s="54"/>
      <c r="G18" s="54"/>
      <c r="H18" s="55"/>
      <c r="I18" s="56"/>
      <c r="J18" s="69"/>
      <c r="K18" s="43"/>
      <c r="L18" s="44"/>
      <c r="M18" s="32"/>
      <c r="N18" s="13"/>
      <c r="P18" s="67"/>
      <c r="Q18" s="68"/>
    </row>
    <row r="19" spans="1:17" ht="0.75" customHeight="1" x14ac:dyDescent="0.25">
      <c r="A19" s="57"/>
      <c r="B19" s="58"/>
      <c r="C19" s="59"/>
      <c r="D19" s="58"/>
      <c r="E19" s="61"/>
      <c r="F19" s="61"/>
      <c r="G19" s="61"/>
      <c r="H19" s="62"/>
      <c r="I19" s="63"/>
      <c r="J19" s="64"/>
      <c r="K19" s="43"/>
      <c r="L19" s="44"/>
      <c r="M19" s="32"/>
      <c r="N19" s="13"/>
      <c r="P19" s="67"/>
      <c r="Q19" s="68"/>
    </row>
    <row r="20" spans="1:17" ht="20.100000000000001" customHeight="1" x14ac:dyDescent="0.25">
      <c r="A20" s="36" t="s">
        <v>33</v>
      </c>
      <c r="B20" s="70">
        <v>0.25</v>
      </c>
      <c r="C20" s="71"/>
      <c r="D20" s="72"/>
      <c r="E20" s="40"/>
      <c r="F20" s="40"/>
      <c r="G20" s="40"/>
      <c r="H20" s="41"/>
      <c r="I20" s="42"/>
      <c r="J20" s="40"/>
      <c r="K20" s="43"/>
      <c r="L20" s="44"/>
      <c r="M20" s="32"/>
      <c r="N20" s="13"/>
      <c r="P20" s="67" t="s">
        <v>34</v>
      </c>
      <c r="Q20" s="73" t="str">
        <f>IF('Leader &amp; Captain Info'!N2="",(""),('Leader &amp; Captain Info'!N2))</f>
        <v/>
      </c>
    </row>
    <row r="21" spans="1:17" ht="20.100000000000001" customHeight="1" x14ac:dyDescent="0.25">
      <c r="A21" s="74"/>
      <c r="B21" s="75"/>
      <c r="C21" s="76"/>
      <c r="D21" s="77"/>
      <c r="E21" s="40"/>
      <c r="F21" s="40"/>
      <c r="G21" s="40"/>
      <c r="H21" s="41"/>
      <c r="I21" s="42"/>
      <c r="J21" s="40"/>
      <c r="K21" s="43"/>
      <c r="L21" s="44"/>
      <c r="M21" s="32"/>
      <c r="N21" s="13"/>
      <c r="P21" s="78" t="s">
        <v>35</v>
      </c>
      <c r="Q21" s="79" t="str">
        <f>IF('Leader &amp; Captain Info'!N4="",(""),('Leader &amp; Captain Info'!N4))</f>
        <v/>
      </c>
    </row>
    <row r="22" spans="1:17" ht="20.100000000000001" customHeight="1" x14ac:dyDescent="0.25">
      <c r="A22" s="74"/>
      <c r="B22" s="75">
        <v>0.29166666666666669</v>
      </c>
      <c r="C22" s="76"/>
      <c r="D22" s="77"/>
      <c r="E22" s="40"/>
      <c r="F22" s="40"/>
      <c r="G22" s="40"/>
      <c r="H22" s="41"/>
      <c r="I22" s="42"/>
      <c r="J22" s="40"/>
      <c r="K22" s="43"/>
      <c r="L22" s="44"/>
      <c r="M22" s="32"/>
      <c r="N22" s="13"/>
    </row>
    <row r="23" spans="1:17" ht="20.100000000000001" customHeight="1" x14ac:dyDescent="0.25">
      <c r="A23" s="74"/>
      <c r="B23" s="75"/>
      <c r="C23" s="76"/>
      <c r="D23" s="77"/>
      <c r="E23" s="40"/>
      <c r="F23" s="40"/>
      <c r="G23" s="40"/>
      <c r="H23" s="41"/>
      <c r="I23" s="42"/>
      <c r="J23" s="40"/>
      <c r="K23" s="43"/>
      <c r="L23" s="44"/>
      <c r="M23" s="32"/>
      <c r="N23" s="13"/>
    </row>
    <row r="24" spans="1:17" ht="20.100000000000001" customHeight="1" x14ac:dyDescent="0.25">
      <c r="A24" s="74"/>
      <c r="B24" s="80">
        <v>0.33333333333333331</v>
      </c>
      <c r="C24" s="81"/>
      <c r="D24" s="82"/>
      <c r="E24" s="40"/>
      <c r="F24" s="40"/>
      <c r="G24" s="40"/>
      <c r="H24" s="41"/>
      <c r="I24" s="42"/>
      <c r="J24" s="40"/>
      <c r="K24" s="43"/>
      <c r="L24" s="44"/>
      <c r="M24" s="32"/>
      <c r="N24" s="13"/>
    </row>
    <row r="25" spans="1:17" ht="20.100000000000001" customHeight="1" x14ac:dyDescent="0.25">
      <c r="A25" s="74"/>
      <c r="B25" s="80"/>
      <c r="C25" s="81"/>
      <c r="D25" s="82"/>
      <c r="E25" s="40"/>
      <c r="F25" s="40"/>
      <c r="G25" s="40"/>
      <c r="H25" s="41"/>
      <c r="I25" s="42"/>
      <c r="J25" s="40"/>
      <c r="K25" s="43"/>
      <c r="L25" s="44"/>
      <c r="M25" s="32"/>
      <c r="N25" s="13"/>
    </row>
    <row r="26" spans="1:17" ht="20.100000000000001" customHeight="1" x14ac:dyDescent="0.25">
      <c r="A26" s="74"/>
      <c r="B26" s="80">
        <v>0.375</v>
      </c>
      <c r="C26" s="81"/>
      <c r="D26" s="82"/>
      <c r="E26" s="40"/>
      <c r="F26" s="40"/>
      <c r="G26" s="40"/>
      <c r="H26" s="41"/>
      <c r="I26" s="42"/>
      <c r="J26" s="40"/>
      <c r="K26" s="43"/>
      <c r="L26" s="44"/>
      <c r="M26" s="32"/>
      <c r="N26" s="13"/>
    </row>
    <row r="27" spans="1:17" ht="20.100000000000001" customHeight="1" x14ac:dyDescent="0.25">
      <c r="A27" s="74"/>
      <c r="B27" s="80"/>
      <c r="C27" s="81"/>
      <c r="D27" s="82"/>
      <c r="E27" s="40"/>
      <c r="F27" s="40"/>
      <c r="G27" s="40"/>
      <c r="H27" s="41"/>
      <c r="I27" s="42"/>
      <c r="J27" s="40"/>
      <c r="K27" s="43"/>
      <c r="L27" s="44"/>
      <c r="M27" s="32"/>
      <c r="N27" s="13"/>
    </row>
    <row r="28" spans="1:17" ht="20.100000000000001" customHeight="1" x14ac:dyDescent="0.25">
      <c r="A28" s="74"/>
      <c r="B28" s="80">
        <v>0.41666666666666669</v>
      </c>
      <c r="C28" s="81"/>
      <c r="D28" s="82"/>
      <c r="E28" s="40"/>
      <c r="F28" s="40"/>
      <c r="G28" s="40"/>
      <c r="H28" s="41"/>
      <c r="I28" s="42"/>
      <c r="J28" s="40"/>
      <c r="K28" s="43"/>
      <c r="L28" s="44"/>
      <c r="M28" s="83"/>
      <c r="N28" s="13"/>
    </row>
    <row r="29" spans="1:17" ht="20.100000000000001" customHeight="1" x14ac:dyDescent="0.25">
      <c r="A29" s="74"/>
      <c r="B29" s="80"/>
      <c r="C29" s="81"/>
      <c r="D29" s="82"/>
      <c r="E29" s="40"/>
      <c r="F29" s="40"/>
      <c r="G29" s="40"/>
      <c r="H29" s="41"/>
      <c r="I29" s="42"/>
      <c r="J29" s="40"/>
      <c r="K29" s="43"/>
      <c r="L29" s="44"/>
      <c r="M29" s="32"/>
      <c r="N29" s="13"/>
    </row>
    <row r="30" spans="1:17" ht="20.100000000000001" customHeight="1" x14ac:dyDescent="0.25">
      <c r="A30" s="74"/>
      <c r="B30" s="80">
        <v>0.45833333333333331</v>
      </c>
      <c r="C30" s="81"/>
      <c r="D30" s="82"/>
      <c r="E30" s="40"/>
      <c r="F30" s="40"/>
      <c r="G30" s="40"/>
      <c r="H30" s="41"/>
      <c r="I30" s="42"/>
      <c r="J30" s="40"/>
      <c r="K30" s="43"/>
      <c r="L30" s="44"/>
      <c r="M30" s="32"/>
      <c r="N30" s="13"/>
    </row>
    <row r="31" spans="1:17" ht="20.100000000000001" customHeight="1" x14ac:dyDescent="0.25">
      <c r="A31" s="45"/>
      <c r="B31" s="46"/>
      <c r="C31" s="47"/>
      <c r="D31" s="48"/>
      <c r="E31" s="40"/>
      <c r="F31" s="40"/>
      <c r="G31" s="40"/>
      <c r="H31" s="41"/>
      <c r="I31" s="42"/>
      <c r="J31" s="40"/>
      <c r="K31" s="43"/>
      <c r="L31" s="44"/>
      <c r="M31" s="32"/>
      <c r="N31" s="13"/>
    </row>
    <row r="32" spans="1:17" ht="0.75" customHeight="1" x14ac:dyDescent="0.25">
      <c r="A32" s="50"/>
      <c r="B32" s="84"/>
      <c r="C32" s="85"/>
      <c r="D32" s="84"/>
      <c r="E32" s="53"/>
      <c r="F32" s="54"/>
      <c r="G32" s="54"/>
      <c r="H32" s="55"/>
      <c r="I32" s="56"/>
      <c r="J32" s="69"/>
      <c r="K32" s="43"/>
      <c r="L32" s="44"/>
      <c r="M32" s="32"/>
      <c r="N32" s="13"/>
    </row>
    <row r="33" spans="1:14" ht="0.75" customHeight="1" x14ac:dyDescent="0.25">
      <c r="A33" s="57"/>
      <c r="B33" s="82"/>
      <c r="C33" s="81"/>
      <c r="D33" s="82"/>
      <c r="E33" s="60"/>
      <c r="F33" s="61"/>
      <c r="G33" s="61"/>
      <c r="H33" s="62"/>
      <c r="I33" s="63"/>
      <c r="J33" s="64"/>
      <c r="K33" s="43"/>
      <c r="L33" s="44"/>
      <c r="M33" s="32"/>
      <c r="N33" s="13"/>
    </row>
    <row r="34" spans="1:14" ht="20.100000000000001" customHeight="1" x14ac:dyDescent="0.25">
      <c r="A34" s="36" t="s">
        <v>31</v>
      </c>
      <c r="B34" s="37" t="s">
        <v>36</v>
      </c>
      <c r="C34" s="38"/>
      <c r="D34" s="39"/>
      <c r="E34" s="40"/>
      <c r="F34" s="40"/>
      <c r="G34" s="40"/>
      <c r="H34" s="41"/>
      <c r="I34" s="42"/>
      <c r="J34" s="40"/>
      <c r="K34" s="43"/>
      <c r="L34" s="44"/>
      <c r="M34" s="32"/>
      <c r="N34" s="13"/>
    </row>
    <row r="35" spans="1:14" ht="20.100000000000001" customHeight="1" x14ac:dyDescent="0.25">
      <c r="A35" s="45"/>
      <c r="B35" s="46"/>
      <c r="C35" s="47"/>
      <c r="D35" s="48"/>
      <c r="E35" s="40"/>
      <c r="F35" s="40"/>
      <c r="G35" s="40"/>
      <c r="H35" s="41"/>
      <c r="I35" s="42"/>
      <c r="J35" s="40"/>
      <c r="K35" s="43"/>
      <c r="L35" s="44"/>
      <c r="M35" s="32"/>
      <c r="N35" s="13"/>
    </row>
    <row r="36" spans="1:14" ht="0.75" customHeight="1" x14ac:dyDescent="0.25">
      <c r="A36" s="50"/>
      <c r="B36" s="51"/>
      <c r="C36" s="52"/>
      <c r="D36" s="51"/>
      <c r="E36" s="54"/>
      <c r="F36" s="54"/>
      <c r="G36" s="54"/>
      <c r="H36" s="55"/>
      <c r="I36" s="56"/>
      <c r="J36" s="69"/>
      <c r="K36" s="43"/>
      <c r="L36" s="44"/>
      <c r="M36" s="32"/>
      <c r="N36" s="13"/>
    </row>
    <row r="37" spans="1:14" ht="0.75" customHeight="1" x14ac:dyDescent="0.25">
      <c r="A37" s="57"/>
      <c r="B37" s="58"/>
      <c r="C37" s="59"/>
      <c r="D37" s="58"/>
      <c r="E37" s="61"/>
      <c r="F37" s="61"/>
      <c r="G37" s="61"/>
      <c r="H37" s="62"/>
      <c r="I37" s="63"/>
      <c r="J37" s="64"/>
      <c r="K37" s="43"/>
      <c r="L37" s="44"/>
      <c r="M37" s="32"/>
      <c r="N37" s="13"/>
    </row>
    <row r="38" spans="1:14" ht="20.100000000000001" customHeight="1" x14ac:dyDescent="0.25">
      <c r="A38" s="36" t="s">
        <v>33</v>
      </c>
      <c r="B38" s="70">
        <v>0.5</v>
      </c>
      <c r="C38" s="71"/>
      <c r="D38" s="72"/>
      <c r="E38" s="40"/>
      <c r="F38" s="40"/>
      <c r="G38" s="40"/>
      <c r="H38" s="41"/>
      <c r="I38" s="42"/>
      <c r="J38" s="40"/>
      <c r="K38" s="43"/>
      <c r="L38" s="44"/>
      <c r="M38" s="32"/>
      <c r="N38" s="13"/>
    </row>
    <row r="39" spans="1:14" ht="20.100000000000001" customHeight="1" x14ac:dyDescent="0.25">
      <c r="A39" s="74"/>
      <c r="B39" s="75"/>
      <c r="C39" s="76"/>
      <c r="D39" s="77"/>
      <c r="E39" s="40"/>
      <c r="F39" s="40"/>
      <c r="G39" s="40"/>
      <c r="H39" s="41"/>
      <c r="I39" s="42"/>
      <c r="J39" s="40"/>
      <c r="K39" s="43"/>
      <c r="L39" s="44"/>
      <c r="M39" s="32"/>
      <c r="N39" s="13"/>
    </row>
    <row r="40" spans="1:14" ht="20.100000000000001" customHeight="1" x14ac:dyDescent="0.25">
      <c r="A40" s="74"/>
      <c r="B40" s="75">
        <v>0.54166666666666663</v>
      </c>
      <c r="C40" s="76"/>
      <c r="D40" s="77"/>
      <c r="E40" s="40"/>
      <c r="F40" s="40"/>
      <c r="G40" s="40"/>
      <c r="H40" s="41"/>
      <c r="I40" s="42"/>
      <c r="J40" s="40"/>
      <c r="K40" s="43"/>
      <c r="L40" s="44"/>
      <c r="M40" s="32"/>
      <c r="N40" s="13"/>
    </row>
    <row r="41" spans="1:14" ht="20.100000000000001" customHeight="1" x14ac:dyDescent="0.25">
      <c r="A41" s="74"/>
      <c r="B41" s="75"/>
      <c r="C41" s="76"/>
      <c r="D41" s="77"/>
      <c r="E41" s="40"/>
      <c r="F41" s="40"/>
      <c r="G41" s="40"/>
      <c r="H41" s="41"/>
      <c r="I41" s="42"/>
      <c r="J41" s="40"/>
      <c r="K41" s="43"/>
      <c r="L41" s="44"/>
      <c r="M41" s="32"/>
      <c r="N41" s="13"/>
    </row>
    <row r="42" spans="1:14" ht="20.100000000000001" customHeight="1" x14ac:dyDescent="0.25">
      <c r="A42" s="74"/>
      <c r="B42" s="80">
        <v>0.58333333333333337</v>
      </c>
      <c r="C42" s="81"/>
      <c r="D42" s="82"/>
      <c r="E42" s="40"/>
      <c r="F42" s="40"/>
      <c r="G42" s="40"/>
      <c r="H42" s="41"/>
      <c r="I42" s="42"/>
      <c r="J42" s="40"/>
      <c r="K42" s="43"/>
      <c r="L42" s="44"/>
      <c r="M42" s="32"/>
      <c r="N42" s="13"/>
    </row>
    <row r="43" spans="1:14" ht="20.100000000000001" customHeight="1" x14ac:dyDescent="0.25">
      <c r="A43" s="74"/>
      <c r="B43" s="80"/>
      <c r="C43" s="81"/>
      <c r="D43" s="82"/>
      <c r="E43" s="40"/>
      <c r="F43" s="40"/>
      <c r="G43" s="40"/>
      <c r="H43" s="41"/>
      <c r="I43" s="42"/>
      <c r="J43" s="40"/>
      <c r="K43" s="43"/>
      <c r="L43" s="44"/>
      <c r="M43" s="32"/>
      <c r="N43" s="13"/>
    </row>
    <row r="44" spans="1:14" ht="20.100000000000001" customHeight="1" x14ac:dyDescent="0.25">
      <c r="A44" s="74"/>
      <c r="B44" s="80">
        <v>0.625</v>
      </c>
      <c r="C44" s="81"/>
      <c r="D44" s="82"/>
      <c r="E44" s="40"/>
      <c r="F44" s="40"/>
      <c r="G44" s="40"/>
      <c r="H44" s="41"/>
      <c r="I44" s="42"/>
      <c r="J44" s="40"/>
      <c r="K44" s="43"/>
      <c r="L44" s="44"/>
      <c r="M44" s="32"/>
      <c r="N44" s="13"/>
    </row>
    <row r="45" spans="1:14" ht="20.100000000000001" customHeight="1" x14ac:dyDescent="0.25">
      <c r="A45" s="74"/>
      <c r="B45" s="80"/>
      <c r="C45" s="81"/>
      <c r="D45" s="82"/>
      <c r="E45" s="40"/>
      <c r="F45" s="40"/>
      <c r="G45" s="40"/>
      <c r="H45" s="41"/>
      <c r="I45" s="42"/>
      <c r="J45" s="40"/>
      <c r="K45" s="43"/>
      <c r="L45" s="44"/>
      <c r="M45" s="32"/>
      <c r="N45" s="13"/>
    </row>
    <row r="46" spans="1:14" ht="20.100000000000001" customHeight="1" x14ac:dyDescent="0.25">
      <c r="A46" s="74"/>
      <c r="B46" s="80">
        <v>0.66666666666666663</v>
      </c>
      <c r="C46" s="81"/>
      <c r="D46" s="82"/>
      <c r="E46" s="40"/>
      <c r="F46" s="40"/>
      <c r="G46" s="40"/>
      <c r="H46" s="41"/>
      <c r="I46" s="42"/>
      <c r="J46" s="40"/>
      <c r="K46" s="43"/>
      <c r="L46" s="44"/>
      <c r="M46" s="32"/>
      <c r="N46" s="13"/>
    </row>
    <row r="47" spans="1:14" ht="20.100000000000001" customHeight="1" x14ac:dyDescent="0.25">
      <c r="A47" s="74"/>
      <c r="B47" s="80"/>
      <c r="C47" s="81"/>
      <c r="D47" s="82"/>
      <c r="E47" s="40"/>
      <c r="F47" s="40"/>
      <c r="G47" s="40"/>
      <c r="H47" s="41"/>
      <c r="I47" s="42"/>
      <c r="J47" s="40"/>
      <c r="K47" s="43"/>
      <c r="L47" s="44"/>
      <c r="M47" s="32"/>
      <c r="N47" s="13"/>
    </row>
    <row r="48" spans="1:14" ht="20.100000000000001" customHeight="1" x14ac:dyDescent="0.25">
      <c r="A48" s="74"/>
      <c r="B48" s="80">
        <v>0.70833333333333337</v>
      </c>
      <c r="C48" s="81"/>
      <c r="D48" s="82"/>
      <c r="E48" s="40"/>
      <c r="F48" s="40"/>
      <c r="G48" s="40"/>
      <c r="H48" s="41"/>
      <c r="I48" s="42"/>
      <c r="J48" s="40"/>
      <c r="K48" s="43"/>
      <c r="L48" s="44"/>
      <c r="M48" s="32"/>
      <c r="N48" s="13"/>
    </row>
    <row r="49" spans="1:17" ht="20.100000000000001" customHeight="1" x14ac:dyDescent="0.25">
      <c r="A49" s="74"/>
      <c r="B49" s="80"/>
      <c r="C49" s="81"/>
      <c r="D49" s="82"/>
      <c r="E49" s="40"/>
      <c r="F49" s="40"/>
      <c r="G49" s="40"/>
      <c r="H49" s="41"/>
      <c r="I49" s="42"/>
      <c r="J49" s="40"/>
      <c r="K49" s="43"/>
      <c r="L49" s="44"/>
      <c r="M49" s="32"/>
      <c r="N49" s="13"/>
    </row>
    <row r="50" spans="1:17" ht="0.75" customHeight="1" x14ac:dyDescent="0.25">
      <c r="A50" s="50"/>
      <c r="B50" s="84"/>
      <c r="C50" s="85"/>
      <c r="D50" s="84"/>
      <c r="E50" s="53"/>
      <c r="F50" s="54"/>
      <c r="G50" s="54"/>
      <c r="H50" s="55"/>
      <c r="I50" s="56"/>
      <c r="J50" s="69"/>
      <c r="K50" s="43"/>
      <c r="L50" s="44"/>
      <c r="M50" s="32"/>
      <c r="N50" s="13"/>
    </row>
    <row r="51" spans="1:17" ht="0.75" customHeight="1" x14ac:dyDescent="0.25">
      <c r="A51" s="57"/>
      <c r="B51" s="82"/>
      <c r="C51" s="81"/>
      <c r="D51" s="82"/>
      <c r="E51" s="60"/>
      <c r="F51" s="61"/>
      <c r="G51" s="61"/>
      <c r="H51" s="62"/>
      <c r="I51" s="63"/>
      <c r="J51" s="64"/>
      <c r="K51" s="43"/>
      <c r="L51" s="44"/>
      <c r="M51" s="32"/>
      <c r="N51" s="13"/>
    </row>
    <row r="52" spans="1:17" s="13" customFormat="1" ht="15.75" x14ac:dyDescent="0.25">
      <c r="A52" s="6">
        <f ca="1">NOW()</f>
        <v>45946.677234722221</v>
      </c>
      <c r="B52" s="86"/>
      <c r="C52" s="86"/>
      <c r="D52" s="86"/>
      <c r="E52" s="87"/>
      <c r="F52" s="87"/>
      <c r="G52" s="87"/>
      <c r="H52" s="88"/>
      <c r="I52" s="89"/>
      <c r="J52" s="7">
        <f ca="1">NOW()</f>
        <v>45946.677234722221</v>
      </c>
      <c r="K52" s="90"/>
      <c r="L52" s="90"/>
    </row>
    <row r="53" spans="1:17" s="13" customFormat="1" ht="18" customHeight="1" x14ac:dyDescent="0.25">
      <c r="A53" s="3"/>
      <c r="B53" s="86"/>
      <c r="C53" s="86"/>
      <c r="D53" s="86"/>
      <c r="E53" s="87"/>
      <c r="F53" s="87"/>
      <c r="G53" s="87"/>
      <c r="H53" s="88"/>
      <c r="I53" s="89"/>
      <c r="J53" s="87"/>
      <c r="K53" s="90"/>
      <c r="L53" s="90"/>
    </row>
    <row r="54" spans="1:17" s="13" customFormat="1" ht="15.75" x14ac:dyDescent="0.25">
      <c r="A54" s="276" t="str">
        <f>UPPER(CONCATENATE(Q20," ","parish"))</f>
        <v xml:space="preserve"> PARISH</v>
      </c>
      <c r="B54" s="276"/>
      <c r="C54" s="276"/>
      <c r="D54" s="276"/>
      <c r="E54" s="276"/>
      <c r="F54" s="276"/>
      <c r="G54" s="276"/>
      <c r="H54" s="276"/>
      <c r="I54" s="276"/>
      <c r="J54" s="276"/>
      <c r="K54" s="90"/>
      <c r="L54" s="90"/>
    </row>
    <row r="55" spans="1:17" s="13" customFormat="1" ht="15.75" x14ac:dyDescent="0.25">
      <c r="A55" s="276" t="s">
        <v>22</v>
      </c>
      <c r="B55" s="276"/>
      <c r="C55" s="276"/>
      <c r="D55" s="276"/>
      <c r="E55" s="276"/>
      <c r="F55" s="276"/>
      <c r="G55" s="276"/>
      <c r="H55" s="276"/>
      <c r="I55" s="276"/>
      <c r="J55" s="276"/>
      <c r="K55" s="90"/>
      <c r="L55" s="90"/>
    </row>
    <row r="56" spans="1:17" s="13" customFormat="1" ht="15.75" x14ac:dyDescent="0.25">
      <c r="A56" s="276" t="str">
        <f>UPPER(CONCATENATE("beginning date of adoration:"," ",Q21))</f>
        <v xml:space="preserve">BEGINNING DATE OF ADORATION: </v>
      </c>
      <c r="B56" s="276"/>
      <c r="C56" s="276"/>
      <c r="D56" s="276"/>
      <c r="E56" s="276"/>
      <c r="F56" s="276"/>
      <c r="G56" s="276"/>
      <c r="H56" s="276"/>
      <c r="I56" s="276"/>
      <c r="J56" s="276"/>
      <c r="K56" s="90"/>
      <c r="L56" s="90"/>
    </row>
    <row r="57" spans="1:17" s="13" customFormat="1" ht="12" customHeight="1" x14ac:dyDescent="0.25">
      <c r="A57" s="3"/>
      <c r="B57" s="86"/>
      <c r="C57" s="86"/>
      <c r="D57" s="86"/>
      <c r="E57" s="87"/>
      <c r="F57" s="87"/>
      <c r="G57" s="87"/>
      <c r="H57" s="88"/>
      <c r="I57" s="89"/>
      <c r="J57" s="87"/>
      <c r="K57" s="90"/>
      <c r="L57" s="90"/>
    </row>
    <row r="58" spans="1:17" s="13" customFormat="1" ht="15.75" x14ac:dyDescent="0.25">
      <c r="A58" s="3"/>
      <c r="B58" s="86"/>
      <c r="C58" s="86"/>
      <c r="D58" s="86"/>
      <c r="E58" s="2"/>
      <c r="F58" s="2"/>
      <c r="G58" s="2"/>
      <c r="H58" s="2"/>
      <c r="I58" s="2"/>
      <c r="J58" s="2"/>
      <c r="K58" s="90"/>
      <c r="L58" s="90"/>
    </row>
    <row r="59" spans="1:17" ht="15.75" x14ac:dyDescent="0.25">
      <c r="A59" s="3"/>
      <c r="B59" s="26"/>
      <c r="C59" s="26"/>
      <c r="D59" s="26"/>
      <c r="E59" s="3" t="s">
        <v>24</v>
      </c>
      <c r="F59" s="27" t="s">
        <v>25</v>
      </c>
      <c r="G59" s="3" t="s">
        <v>26</v>
      </c>
      <c r="H59" s="3" t="s">
        <v>27</v>
      </c>
      <c r="I59" s="3" t="s">
        <v>28</v>
      </c>
      <c r="J59" s="3" t="s">
        <v>29</v>
      </c>
      <c r="K59" s="12"/>
      <c r="L59" s="12"/>
      <c r="M59" s="13"/>
      <c r="N59" s="13"/>
    </row>
    <row r="60" spans="1:17" ht="0.75" customHeight="1" x14ac:dyDescent="0.25">
      <c r="A60" s="28"/>
      <c r="B60" s="29"/>
      <c r="C60" s="29"/>
      <c r="D60" s="29"/>
      <c r="E60" s="28"/>
      <c r="F60" s="30"/>
      <c r="G60" s="28"/>
      <c r="H60" s="28"/>
      <c r="I60" s="28"/>
      <c r="J60" s="28"/>
      <c r="K60" s="31"/>
      <c r="L60" s="31"/>
      <c r="M60" s="32"/>
      <c r="N60" s="13"/>
    </row>
    <row r="61" spans="1:17" ht="0.75" customHeight="1" x14ac:dyDescent="0.25">
      <c r="A61" s="33"/>
      <c r="B61" s="34"/>
      <c r="C61" s="34"/>
      <c r="D61" s="34"/>
      <c r="E61" s="33"/>
      <c r="F61" s="35"/>
      <c r="G61" s="33"/>
      <c r="H61" s="33"/>
      <c r="I61" s="33"/>
      <c r="J61" s="33"/>
      <c r="K61" s="31"/>
      <c r="L61" s="31"/>
      <c r="M61" s="32"/>
      <c r="N61" s="13"/>
    </row>
    <row r="62" spans="1:17" ht="20.100000000000001" customHeight="1" x14ac:dyDescent="0.25">
      <c r="A62" s="36" t="s">
        <v>31</v>
      </c>
      <c r="B62" s="37" t="s">
        <v>37</v>
      </c>
      <c r="C62" s="38"/>
      <c r="D62" s="39"/>
      <c r="E62" s="40"/>
      <c r="F62" s="40"/>
      <c r="G62" s="40"/>
      <c r="H62" s="41"/>
      <c r="I62" s="42"/>
      <c r="J62" s="40"/>
      <c r="K62" s="43"/>
      <c r="L62" s="44"/>
      <c r="M62" s="32"/>
      <c r="N62" s="13"/>
      <c r="P62" s="65"/>
      <c r="Q62" s="66"/>
    </row>
    <row r="63" spans="1:17" ht="20.100000000000001" customHeight="1" x14ac:dyDescent="0.25">
      <c r="A63" s="45"/>
      <c r="B63" s="46"/>
      <c r="C63" s="47"/>
      <c r="D63" s="48"/>
      <c r="E63" s="40"/>
      <c r="F63" s="40"/>
      <c r="G63" s="40"/>
      <c r="H63" s="41"/>
      <c r="I63" s="42"/>
      <c r="J63" s="40"/>
      <c r="K63" s="43"/>
      <c r="L63" s="44"/>
      <c r="M63" s="32"/>
      <c r="N63" s="13"/>
      <c r="P63" s="67"/>
      <c r="Q63" s="68"/>
    </row>
    <row r="64" spans="1:17" ht="0.75" customHeight="1" x14ac:dyDescent="0.25">
      <c r="A64" s="91"/>
      <c r="B64" s="92"/>
      <c r="C64" s="93"/>
      <c r="D64" s="92"/>
      <c r="E64" s="94"/>
      <c r="F64" s="94"/>
      <c r="G64" s="94"/>
      <c r="H64" s="95"/>
      <c r="I64" s="96"/>
      <c r="J64" s="94"/>
      <c r="K64" s="43"/>
      <c r="L64" s="44"/>
      <c r="M64" s="32"/>
      <c r="N64" s="13"/>
    </row>
    <row r="65" spans="1:14" ht="0.75" customHeight="1" x14ac:dyDescent="0.25">
      <c r="A65" s="57"/>
      <c r="B65" s="58"/>
      <c r="C65" s="59"/>
      <c r="D65" s="58"/>
      <c r="E65" s="61"/>
      <c r="F65" s="61"/>
      <c r="G65" s="61"/>
      <c r="H65" s="62"/>
      <c r="I65" s="63"/>
      <c r="J65" s="64"/>
      <c r="K65" s="43"/>
      <c r="L65" s="44"/>
      <c r="M65" s="32"/>
      <c r="N65" s="13"/>
    </row>
    <row r="66" spans="1:14" ht="20.100000000000001" customHeight="1" x14ac:dyDescent="0.25">
      <c r="A66" s="36" t="s">
        <v>33</v>
      </c>
      <c r="B66" s="70">
        <v>0.75</v>
      </c>
      <c r="C66" s="71"/>
      <c r="D66" s="72"/>
      <c r="E66" s="40"/>
      <c r="F66" s="40"/>
      <c r="G66" s="40"/>
      <c r="H66" s="41"/>
      <c r="I66" s="42"/>
      <c r="J66" s="40"/>
      <c r="K66" s="43"/>
      <c r="L66" s="44"/>
      <c r="M66" s="32"/>
      <c r="N66" s="13"/>
    </row>
    <row r="67" spans="1:14" ht="20.100000000000001" customHeight="1" x14ac:dyDescent="0.25">
      <c r="A67" s="74"/>
      <c r="B67" s="75"/>
      <c r="C67" s="76"/>
      <c r="D67" s="77"/>
      <c r="E67" s="40"/>
      <c r="F67" s="40"/>
      <c r="G67" s="40"/>
      <c r="H67" s="41"/>
      <c r="I67" s="42"/>
      <c r="J67" s="40"/>
      <c r="K67" s="43"/>
      <c r="L67" s="44"/>
      <c r="M67" s="32"/>
      <c r="N67" s="13"/>
    </row>
    <row r="68" spans="1:14" ht="20.100000000000001" customHeight="1" x14ac:dyDescent="0.25">
      <c r="A68" s="74"/>
      <c r="B68" s="75">
        <v>0.79166666666666663</v>
      </c>
      <c r="C68" s="76"/>
      <c r="D68" s="77"/>
      <c r="E68" s="40"/>
      <c r="F68" s="40"/>
      <c r="G68" s="40"/>
      <c r="H68" s="41"/>
      <c r="I68" s="42"/>
      <c r="J68" s="40"/>
      <c r="K68" s="43"/>
      <c r="L68" s="44"/>
      <c r="M68" s="32"/>
      <c r="N68" s="13"/>
    </row>
    <row r="69" spans="1:14" ht="20.100000000000001" customHeight="1" x14ac:dyDescent="0.25">
      <c r="A69" s="74"/>
      <c r="B69" s="75"/>
      <c r="C69" s="76"/>
      <c r="D69" s="77"/>
      <c r="E69" s="40"/>
      <c r="F69" s="40"/>
      <c r="G69" s="40"/>
      <c r="H69" s="41"/>
      <c r="I69" s="42"/>
      <c r="J69" s="40"/>
      <c r="K69" s="43"/>
      <c r="L69" s="44"/>
      <c r="M69" s="32"/>
      <c r="N69" s="13"/>
    </row>
    <row r="70" spans="1:14" ht="20.100000000000001" customHeight="1" x14ac:dyDescent="0.25">
      <c r="A70" s="74"/>
      <c r="B70" s="80">
        <v>0.83333333333333337</v>
      </c>
      <c r="C70" s="81"/>
      <c r="D70" s="82"/>
      <c r="E70" s="40"/>
      <c r="F70" s="40"/>
      <c r="G70" s="40"/>
      <c r="H70" s="41"/>
      <c r="I70" s="42"/>
      <c r="J70" s="40"/>
      <c r="K70" s="43"/>
      <c r="L70" s="44"/>
      <c r="M70" s="32"/>
      <c r="N70" s="13"/>
    </row>
    <row r="71" spans="1:14" ht="20.100000000000001" customHeight="1" x14ac:dyDescent="0.25">
      <c r="A71" s="74"/>
      <c r="B71" s="80"/>
      <c r="C71" s="81"/>
      <c r="D71" s="82"/>
      <c r="E71" s="40"/>
      <c r="F71" s="40"/>
      <c r="G71" s="40"/>
      <c r="H71" s="41"/>
      <c r="I71" s="42"/>
      <c r="J71" s="40"/>
      <c r="K71" s="43"/>
      <c r="L71" s="44"/>
      <c r="M71" s="32"/>
      <c r="N71" s="13"/>
    </row>
    <row r="72" spans="1:14" ht="20.100000000000001" customHeight="1" x14ac:dyDescent="0.25">
      <c r="A72" s="74"/>
      <c r="B72" s="80">
        <v>0.875</v>
      </c>
      <c r="C72" s="81"/>
      <c r="D72" s="82"/>
      <c r="E72" s="40"/>
      <c r="F72" s="40"/>
      <c r="G72" s="40"/>
      <c r="H72" s="41"/>
      <c r="I72" s="42"/>
      <c r="J72" s="40"/>
      <c r="K72" s="43"/>
      <c r="L72" s="44"/>
      <c r="M72" s="32"/>
      <c r="N72" s="13"/>
    </row>
    <row r="73" spans="1:14" ht="20.100000000000001" customHeight="1" x14ac:dyDescent="0.25">
      <c r="A73" s="74"/>
      <c r="B73" s="80"/>
      <c r="C73" s="81"/>
      <c r="D73" s="82"/>
      <c r="E73" s="40"/>
      <c r="F73" s="40"/>
      <c r="G73" s="40"/>
      <c r="H73" s="41"/>
      <c r="I73" s="42"/>
      <c r="J73" s="40"/>
      <c r="K73" s="43"/>
      <c r="L73" s="44"/>
      <c r="M73" s="32"/>
      <c r="N73" s="13"/>
    </row>
    <row r="74" spans="1:14" ht="20.100000000000001" customHeight="1" x14ac:dyDescent="0.25">
      <c r="A74" s="74"/>
      <c r="B74" s="80">
        <v>0.91666666666666663</v>
      </c>
      <c r="C74" s="81"/>
      <c r="D74" s="82"/>
      <c r="E74" s="40"/>
      <c r="F74" s="40"/>
      <c r="G74" s="40"/>
      <c r="H74" s="41"/>
      <c r="I74" s="42"/>
      <c r="J74" s="40"/>
      <c r="K74" s="43"/>
      <c r="L74" s="44"/>
      <c r="M74" s="32"/>
      <c r="N74" s="13"/>
    </row>
    <row r="75" spans="1:14" ht="20.100000000000001" customHeight="1" x14ac:dyDescent="0.25">
      <c r="A75" s="74"/>
      <c r="B75" s="80"/>
      <c r="C75" s="81"/>
      <c r="D75" s="82"/>
      <c r="E75" s="40"/>
      <c r="F75" s="40"/>
      <c r="G75" s="40"/>
      <c r="H75" s="41"/>
      <c r="I75" s="42"/>
      <c r="J75" s="40"/>
      <c r="K75" s="43"/>
      <c r="L75" s="44"/>
      <c r="M75" s="32"/>
      <c r="N75" s="13"/>
    </row>
    <row r="76" spans="1:14" ht="20.100000000000001" customHeight="1" x14ac:dyDescent="0.25">
      <c r="A76" s="74"/>
      <c r="B76" s="80">
        <v>0.95833333333333337</v>
      </c>
      <c r="C76" s="81"/>
      <c r="D76" s="82"/>
      <c r="E76" s="40"/>
      <c r="F76" s="40"/>
      <c r="G76" s="40"/>
      <c r="H76" s="41"/>
      <c r="I76" s="42"/>
      <c r="J76" s="40"/>
      <c r="K76" s="43"/>
      <c r="L76" s="44"/>
      <c r="M76" s="32"/>
      <c r="N76" s="13"/>
    </row>
    <row r="77" spans="1:14" ht="20.100000000000001" customHeight="1" x14ac:dyDescent="0.25">
      <c r="A77" s="45"/>
      <c r="B77" s="46"/>
      <c r="C77" s="47"/>
      <c r="D77" s="48"/>
      <c r="E77" s="40"/>
      <c r="F77" s="40"/>
      <c r="G77" s="40"/>
      <c r="H77" s="41"/>
      <c r="I77" s="42"/>
      <c r="J77" s="40"/>
      <c r="K77" s="43"/>
      <c r="L77" s="44"/>
      <c r="M77" s="32"/>
      <c r="N77" s="13"/>
    </row>
    <row r="78" spans="1:14" ht="0.75" customHeight="1" x14ac:dyDescent="0.25">
      <c r="A78" s="50"/>
      <c r="B78" s="84"/>
      <c r="C78" s="85"/>
      <c r="D78" s="84"/>
      <c r="E78" s="40"/>
      <c r="F78" s="54"/>
      <c r="G78" s="54"/>
      <c r="H78" s="41"/>
      <c r="I78" s="56"/>
      <c r="J78" s="69"/>
      <c r="K78" s="43"/>
      <c r="L78" s="44"/>
      <c r="M78" s="32"/>
      <c r="N78" s="13"/>
    </row>
    <row r="79" spans="1:14" ht="0.75" customHeight="1" x14ac:dyDescent="0.25">
      <c r="A79" s="57"/>
      <c r="B79" s="82"/>
      <c r="C79" s="81"/>
      <c r="D79" s="82"/>
      <c r="E79" s="40"/>
      <c r="F79" s="61"/>
      <c r="G79" s="61"/>
      <c r="H79" s="41"/>
      <c r="I79" s="63"/>
      <c r="J79" s="64"/>
      <c r="K79" s="43"/>
      <c r="L79" s="44"/>
      <c r="M79" s="32"/>
      <c r="N79" s="13"/>
    </row>
    <row r="80" spans="1:14" ht="20.100000000000001" customHeight="1" x14ac:dyDescent="0.25">
      <c r="A80" s="36" t="s">
        <v>31</v>
      </c>
      <c r="B80" s="37" t="s">
        <v>38</v>
      </c>
      <c r="C80" s="38"/>
      <c r="D80" s="39"/>
      <c r="E80" s="40"/>
      <c r="F80" s="40"/>
      <c r="G80" s="40"/>
      <c r="H80" s="41"/>
      <c r="I80" s="42"/>
      <c r="J80" s="40"/>
      <c r="K80" s="43"/>
      <c r="L80" s="44"/>
      <c r="M80" s="32"/>
      <c r="N80" s="13"/>
    </row>
    <row r="81" spans="1:14" ht="20.100000000000001" customHeight="1" x14ac:dyDescent="0.25">
      <c r="A81" s="45"/>
      <c r="B81" s="46"/>
      <c r="C81" s="47"/>
      <c r="D81" s="48"/>
      <c r="E81" s="40"/>
      <c r="F81" s="40"/>
      <c r="G81" s="40"/>
      <c r="H81" s="41"/>
      <c r="I81" s="42"/>
      <c r="J81" s="40"/>
      <c r="K81" s="43"/>
      <c r="L81" s="44"/>
      <c r="M81" s="32"/>
      <c r="N81" s="13"/>
    </row>
    <row r="82" spans="1:14" ht="0.75" customHeight="1" x14ac:dyDescent="0.25">
      <c r="A82" s="50"/>
      <c r="B82" s="51"/>
      <c r="C82" s="52"/>
      <c r="D82" s="51"/>
      <c r="E82" s="54"/>
      <c r="F82" s="54"/>
      <c r="G82" s="54"/>
      <c r="H82" s="55"/>
      <c r="I82" s="56"/>
      <c r="J82" s="69"/>
      <c r="K82" s="43"/>
      <c r="L82" s="44"/>
      <c r="M82" s="32"/>
      <c r="N82" s="13"/>
    </row>
    <row r="83" spans="1:14" ht="0.75" customHeight="1" x14ac:dyDescent="0.25">
      <c r="A83" s="57"/>
      <c r="B83" s="58"/>
      <c r="C83" s="59"/>
      <c r="D83" s="58"/>
      <c r="E83" s="61"/>
      <c r="F83" s="61"/>
      <c r="G83" s="61"/>
      <c r="H83" s="62"/>
      <c r="I83" s="63"/>
      <c r="J83" s="64"/>
      <c r="K83" s="43"/>
      <c r="L83" s="44"/>
      <c r="M83" s="32"/>
      <c r="N83" s="13"/>
    </row>
    <row r="84" spans="1:14" ht="20.100000000000001" customHeight="1" x14ac:dyDescent="0.25">
      <c r="A84" s="36" t="s">
        <v>33</v>
      </c>
      <c r="B84" s="70">
        <v>0</v>
      </c>
      <c r="C84" s="71"/>
      <c r="D84" s="72"/>
      <c r="E84" s="40"/>
      <c r="F84" s="40"/>
      <c r="G84" s="40"/>
      <c r="H84" s="41"/>
      <c r="I84" s="42"/>
      <c r="J84" s="40"/>
      <c r="K84" s="43"/>
      <c r="L84" s="44"/>
      <c r="M84" s="32"/>
      <c r="N84" s="13"/>
    </row>
    <row r="85" spans="1:14" ht="20.100000000000001" customHeight="1" x14ac:dyDescent="0.25">
      <c r="A85" s="74"/>
      <c r="B85" s="75"/>
      <c r="C85" s="76"/>
      <c r="D85" s="77"/>
      <c r="E85" s="40"/>
      <c r="F85" s="40"/>
      <c r="G85" s="40"/>
      <c r="H85" s="41"/>
      <c r="I85" s="42"/>
      <c r="J85" s="40"/>
      <c r="K85" s="43"/>
      <c r="L85" s="44"/>
      <c r="M85" s="32"/>
      <c r="N85" s="13"/>
    </row>
    <row r="86" spans="1:14" ht="20.100000000000001" customHeight="1" x14ac:dyDescent="0.25">
      <c r="A86" s="74"/>
      <c r="B86" s="75">
        <v>4.1666666666666664E-2</v>
      </c>
      <c r="C86" s="76"/>
      <c r="D86" s="77"/>
      <c r="E86" s="40"/>
      <c r="F86" s="40"/>
      <c r="G86" s="40"/>
      <c r="H86" s="41"/>
      <c r="I86" s="42"/>
      <c r="J86" s="40"/>
      <c r="K86" s="43"/>
      <c r="L86" s="44"/>
      <c r="M86" s="32"/>
      <c r="N86" s="13"/>
    </row>
    <row r="87" spans="1:14" ht="20.100000000000001" customHeight="1" x14ac:dyDescent="0.25">
      <c r="A87" s="74"/>
      <c r="B87" s="75"/>
      <c r="C87" s="76"/>
      <c r="D87" s="77"/>
      <c r="E87" s="40"/>
      <c r="F87" s="40"/>
      <c r="G87" s="40"/>
      <c r="H87" s="41"/>
      <c r="I87" s="42"/>
      <c r="J87" s="40"/>
      <c r="K87" s="43"/>
      <c r="L87" s="44"/>
      <c r="M87" s="32"/>
      <c r="N87" s="13"/>
    </row>
    <row r="88" spans="1:14" ht="20.100000000000001" customHeight="1" x14ac:dyDescent="0.25">
      <c r="A88" s="74"/>
      <c r="B88" s="80">
        <v>8.3333333333333329E-2</v>
      </c>
      <c r="C88" s="81"/>
      <c r="D88" s="82"/>
      <c r="E88" s="40"/>
      <c r="F88" s="40"/>
      <c r="G88" s="40"/>
      <c r="H88" s="41"/>
      <c r="I88" s="42"/>
      <c r="J88" s="40"/>
      <c r="K88" s="43"/>
      <c r="L88" s="44"/>
      <c r="M88" s="32"/>
      <c r="N88" s="13"/>
    </row>
    <row r="89" spans="1:14" ht="20.100000000000001" customHeight="1" x14ac:dyDescent="0.25">
      <c r="A89" s="74"/>
      <c r="B89" s="80"/>
      <c r="C89" s="81"/>
      <c r="D89" s="82"/>
      <c r="E89" s="40"/>
      <c r="F89" s="40"/>
      <c r="G89" s="40"/>
      <c r="H89" s="41"/>
      <c r="I89" s="42"/>
      <c r="J89" s="40"/>
      <c r="K89" s="43"/>
      <c r="L89" s="44"/>
      <c r="M89" s="32"/>
      <c r="N89" s="13"/>
    </row>
    <row r="90" spans="1:14" ht="20.100000000000001" customHeight="1" x14ac:dyDescent="0.25">
      <c r="A90" s="74"/>
      <c r="B90" s="80">
        <v>0.125</v>
      </c>
      <c r="C90" s="81"/>
      <c r="D90" s="82"/>
      <c r="E90" s="40"/>
      <c r="F90" s="40"/>
      <c r="G90" s="40"/>
      <c r="H90" s="41"/>
      <c r="I90" s="42"/>
      <c r="J90" s="40"/>
      <c r="K90" s="43"/>
      <c r="L90" s="44"/>
      <c r="M90" s="32"/>
      <c r="N90" s="13"/>
    </row>
    <row r="91" spans="1:14" ht="20.100000000000001" customHeight="1" x14ac:dyDescent="0.25">
      <c r="A91" s="74"/>
      <c r="B91" s="80"/>
      <c r="C91" s="81"/>
      <c r="D91" s="82"/>
      <c r="E91" s="40"/>
      <c r="F91" s="40"/>
      <c r="G91" s="40"/>
      <c r="H91" s="41"/>
      <c r="I91" s="42"/>
      <c r="J91" s="40"/>
      <c r="K91" s="43"/>
      <c r="L91" s="44"/>
      <c r="M91" s="32"/>
      <c r="N91" s="13"/>
    </row>
    <row r="92" spans="1:14" ht="20.100000000000001" customHeight="1" x14ac:dyDescent="0.25">
      <c r="A92" s="74"/>
      <c r="B92" s="80">
        <v>0.16666666666666666</v>
      </c>
      <c r="C92" s="81"/>
      <c r="D92" s="82"/>
      <c r="E92" s="40"/>
      <c r="F92" s="40"/>
      <c r="G92" s="40"/>
      <c r="H92" s="41"/>
      <c r="I92" s="42"/>
      <c r="J92" s="40"/>
      <c r="K92" s="43"/>
      <c r="L92" s="44"/>
      <c r="M92" s="32"/>
      <c r="N92" s="13"/>
    </row>
    <row r="93" spans="1:14" ht="20.100000000000001" customHeight="1" x14ac:dyDescent="0.25">
      <c r="A93" s="74"/>
      <c r="B93" s="80"/>
      <c r="C93" s="81"/>
      <c r="D93" s="82"/>
      <c r="E93" s="40"/>
      <c r="F93" s="40"/>
      <c r="G93" s="40"/>
      <c r="H93" s="41"/>
      <c r="I93" s="42"/>
      <c r="J93" s="40"/>
      <c r="K93" s="43"/>
      <c r="L93" s="44"/>
      <c r="M93" s="32"/>
      <c r="N93" s="13"/>
    </row>
    <row r="94" spans="1:14" ht="20.100000000000001" customHeight="1" x14ac:dyDescent="0.25">
      <c r="A94" s="74"/>
      <c r="B94" s="80">
        <v>0.20833333333333334</v>
      </c>
      <c r="C94" s="81"/>
      <c r="D94" s="82"/>
      <c r="E94" s="40"/>
      <c r="F94" s="40"/>
      <c r="G94" s="40"/>
      <c r="H94" s="41"/>
      <c r="I94" s="42"/>
      <c r="J94" s="40"/>
      <c r="K94" s="43"/>
      <c r="L94" s="44"/>
      <c r="M94" s="32"/>
      <c r="N94" s="13"/>
    </row>
    <row r="95" spans="1:14" ht="20.100000000000001" customHeight="1" x14ac:dyDescent="0.25">
      <c r="A95" s="45"/>
      <c r="B95" s="46"/>
      <c r="C95" s="47"/>
      <c r="D95" s="48"/>
      <c r="E95" s="40"/>
      <c r="F95" s="40"/>
      <c r="G95" s="40"/>
      <c r="H95" s="41"/>
      <c r="I95" s="42"/>
      <c r="J95" s="40"/>
      <c r="K95" s="43"/>
      <c r="L95" s="44"/>
      <c r="M95" s="32"/>
      <c r="N95" s="13"/>
    </row>
    <row r="96" spans="1:14" ht="0.75" customHeight="1" x14ac:dyDescent="0.25">
      <c r="A96" s="97"/>
      <c r="B96" s="98"/>
      <c r="C96" s="99"/>
      <c r="D96" s="98"/>
      <c r="E96" s="100"/>
      <c r="F96" s="101"/>
      <c r="G96" s="101"/>
      <c r="H96" s="101"/>
      <c r="I96" s="102"/>
      <c r="J96" s="101"/>
      <c r="K96" s="103"/>
      <c r="L96" s="67"/>
      <c r="M96" s="32"/>
      <c r="N96" s="13"/>
    </row>
    <row r="97" spans="1:11" ht="0.75" customHeight="1" x14ac:dyDescent="0.25">
      <c r="A97" s="104"/>
      <c r="B97" s="105"/>
      <c r="C97" s="106"/>
      <c r="D97" s="105"/>
      <c r="E97" s="105"/>
      <c r="F97" s="105"/>
      <c r="G97" s="105"/>
      <c r="H97" s="105"/>
      <c r="I97" s="105"/>
      <c r="J97" s="105"/>
      <c r="K97" s="107"/>
    </row>
    <row r="98" spans="1:11" ht="12.75" hidden="1" customHeight="1" x14ac:dyDescent="0.2">
      <c r="A98" s="108"/>
      <c r="B98" s="109"/>
      <c r="C98" s="109"/>
      <c r="D98" s="109"/>
      <c r="E98" s="109"/>
      <c r="F98" s="109"/>
      <c r="G98" s="109"/>
      <c r="H98" s="109"/>
      <c r="I98" s="109"/>
      <c r="J98" s="109"/>
    </row>
  </sheetData>
  <sheetProtection selectLockedCells="1" selectUnlockedCells="1"/>
  <mergeCells count="6">
    <mergeCell ref="A56:J56"/>
    <mergeCell ref="A3:J3"/>
    <mergeCell ref="A4:J4"/>
    <mergeCell ref="A6:J6"/>
    <mergeCell ref="A54:J54"/>
    <mergeCell ref="A55:J55"/>
  </mergeCells>
  <printOptions horizontalCentered="1"/>
  <pageMargins left="0.5" right="0.5" top="0.5" bottom="0.5" header="0.51180555555555551" footer="0.5"/>
  <pageSetup scale="70" firstPageNumber="0" orientation="landscape" horizontalDpi="300" verticalDpi="300"/>
  <headerFooter alignWithMargins="0">
    <oddFooter>&amp;R&amp;P</oddFooter>
  </headerFooter>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416"/>
  <sheetViews>
    <sheetView workbookViewId="0">
      <pane xSplit="2" ySplit="3" topLeftCell="AT4" activePane="bottomRight" state="frozen"/>
      <selection pane="topRight" activeCell="AV1" sqref="AV1"/>
      <selection pane="bottomLeft" activeCell="A21" sqref="A21"/>
      <selection pane="bottomRight" activeCell="BD2" sqref="BD2"/>
    </sheetView>
  </sheetViews>
  <sheetFormatPr defaultColWidth="0" defaultRowHeight="15" zeroHeight="1" x14ac:dyDescent="0.2"/>
  <cols>
    <col min="1" max="1" width="13.7109375" style="1" customWidth="1"/>
    <col min="2" max="2" width="0.140625" style="1" customWidth="1"/>
    <col min="3" max="4" width="23.42578125" style="1" customWidth="1"/>
    <col min="5" max="5" width="39.28515625" style="1" customWidth="1"/>
    <col min="6" max="6" width="13.28515625" style="1" customWidth="1"/>
    <col min="7" max="7" width="26.140625" style="1" customWidth="1"/>
    <col min="8" max="8" width="23.42578125" style="1" customWidth="1"/>
    <col min="9" max="10" width="0.140625" style="1" customWidth="1"/>
    <col min="11" max="12" width="23.42578125" style="1" customWidth="1"/>
    <col min="13" max="13" width="35.85546875" style="1" customWidth="1"/>
    <col min="14" max="14" width="13.28515625" style="1" customWidth="1"/>
    <col min="15" max="15" width="26.140625" style="1" customWidth="1"/>
    <col min="16" max="16" width="23.42578125" style="1" customWidth="1"/>
    <col min="17" max="18" width="0.140625" style="1" customWidth="1"/>
    <col min="19" max="20" width="23.42578125" style="1" customWidth="1"/>
    <col min="21" max="21" width="29.140625" style="1" customWidth="1"/>
    <col min="22" max="22" width="13.28515625" style="1" customWidth="1"/>
    <col min="23" max="23" width="26.140625" style="1" customWidth="1"/>
    <col min="24" max="24" width="23.42578125" style="1" customWidth="1"/>
    <col min="25" max="26" width="0.140625" style="1" customWidth="1"/>
    <col min="27" max="28" width="23.42578125" style="1" customWidth="1"/>
    <col min="29" max="29" width="29.140625" style="1" customWidth="1"/>
    <col min="30" max="30" width="13.28515625" style="1" customWidth="1"/>
    <col min="31" max="31" width="26.140625" style="1" customWidth="1"/>
    <col min="32" max="32" width="23.42578125" style="1" customWidth="1"/>
    <col min="33" max="34" width="0.140625" style="1" customWidth="1"/>
    <col min="35" max="36" width="23.42578125" style="1" customWidth="1"/>
    <col min="37" max="37" width="28.7109375" style="1" customWidth="1"/>
    <col min="38" max="38" width="13.28515625" style="1" customWidth="1"/>
    <col min="39" max="39" width="26.140625" style="1" customWidth="1"/>
    <col min="40" max="40" width="23.42578125" style="1" customWidth="1"/>
    <col min="41" max="42" width="0.140625" style="1" customWidth="1"/>
    <col min="43" max="44" width="23.42578125" style="1" customWidth="1"/>
    <col min="45" max="45" width="30.28515625" style="1" customWidth="1"/>
    <col min="46" max="46" width="13.28515625" style="1" customWidth="1"/>
    <col min="47" max="47" width="26.140625" style="1" customWidth="1"/>
    <col min="48" max="48" width="23.42578125" style="1" customWidth="1"/>
    <col min="49" max="50" width="0.140625" style="1" customWidth="1"/>
    <col min="51" max="52" width="23.42578125" style="1" customWidth="1"/>
    <col min="53" max="53" width="29.85546875" style="1" customWidth="1"/>
    <col min="54" max="54" width="13.28515625" style="1" customWidth="1"/>
    <col min="55" max="55" width="26.140625" style="1" customWidth="1"/>
    <col min="56" max="56" width="23.42578125" style="1" customWidth="1"/>
    <col min="57" max="57" width="0.140625" style="1" customWidth="1"/>
    <col min="58" max="16384" width="0" style="1" hidden="1"/>
  </cols>
  <sheetData>
    <row r="1" spans="1:57" ht="15.75" customHeight="1" x14ac:dyDescent="0.25">
      <c r="A1" s="110" t="s">
        <v>39</v>
      </c>
      <c r="B1" s="111"/>
      <c r="C1" s="277" t="s">
        <v>40</v>
      </c>
      <c r="D1" s="277"/>
      <c r="E1" s="277"/>
      <c r="F1" s="277"/>
      <c r="G1" s="277"/>
      <c r="H1" s="277"/>
      <c r="I1" s="112"/>
      <c r="J1" s="111"/>
      <c r="K1" s="277" t="s">
        <v>41</v>
      </c>
      <c r="L1" s="277"/>
      <c r="M1" s="277"/>
      <c r="N1" s="277"/>
      <c r="O1" s="277"/>
      <c r="P1" s="277"/>
      <c r="Q1" s="112"/>
      <c r="R1" s="111"/>
      <c r="S1" s="277" t="s">
        <v>42</v>
      </c>
      <c r="T1" s="277"/>
      <c r="U1" s="277"/>
      <c r="V1" s="277"/>
      <c r="W1" s="277"/>
      <c r="X1" s="277"/>
      <c r="Y1" s="112"/>
      <c r="Z1" s="111"/>
      <c r="AA1" s="277" t="s">
        <v>43</v>
      </c>
      <c r="AB1" s="277"/>
      <c r="AC1" s="277"/>
      <c r="AD1" s="277"/>
      <c r="AE1" s="277"/>
      <c r="AF1" s="277"/>
      <c r="AG1" s="112"/>
      <c r="AH1" s="111"/>
      <c r="AI1" s="277" t="s">
        <v>44</v>
      </c>
      <c r="AJ1" s="277"/>
      <c r="AK1" s="277"/>
      <c r="AL1" s="277"/>
      <c r="AM1" s="277"/>
      <c r="AN1" s="277"/>
      <c r="AO1" s="112"/>
      <c r="AP1" s="111"/>
      <c r="AQ1" s="277" t="s">
        <v>45</v>
      </c>
      <c r="AR1" s="277"/>
      <c r="AS1" s="277"/>
      <c r="AT1" s="277"/>
      <c r="AU1" s="277"/>
      <c r="AV1" s="277"/>
      <c r="AW1" s="112"/>
      <c r="AX1" s="111"/>
      <c r="AY1" s="277" t="s">
        <v>46</v>
      </c>
      <c r="AZ1" s="277"/>
      <c r="BA1" s="277"/>
      <c r="BB1" s="277"/>
      <c r="BC1" s="277"/>
      <c r="BD1" s="277"/>
      <c r="BE1" s="113"/>
    </row>
    <row r="2" spans="1:57" ht="15.75" customHeight="1" thickBot="1" x14ac:dyDescent="0.3">
      <c r="A2" s="114"/>
      <c r="B2" s="115"/>
      <c r="C2" s="116" t="s">
        <v>47</v>
      </c>
      <c r="D2" s="116" t="s">
        <v>48</v>
      </c>
      <c r="E2" s="116" t="s">
        <v>184</v>
      </c>
      <c r="F2" s="117" t="s">
        <v>49</v>
      </c>
      <c r="G2" s="117" t="s">
        <v>50</v>
      </c>
      <c r="H2" s="116" t="s">
        <v>51</v>
      </c>
      <c r="I2" s="118"/>
      <c r="J2" s="115"/>
      <c r="K2" s="116" t="s">
        <v>47</v>
      </c>
      <c r="L2" s="116" t="s">
        <v>48</v>
      </c>
      <c r="M2" s="116" t="s">
        <v>184</v>
      </c>
      <c r="N2" s="117" t="s">
        <v>49</v>
      </c>
      <c r="O2" s="117" t="s">
        <v>50</v>
      </c>
      <c r="P2" s="116" t="s">
        <v>51</v>
      </c>
      <c r="Q2" s="118"/>
      <c r="R2" s="115"/>
      <c r="S2" s="116" t="s">
        <v>47</v>
      </c>
      <c r="T2" s="116" t="s">
        <v>48</v>
      </c>
      <c r="U2" s="116" t="s">
        <v>184</v>
      </c>
      <c r="V2" s="117" t="s">
        <v>49</v>
      </c>
      <c r="W2" s="117" t="s">
        <v>50</v>
      </c>
      <c r="X2" s="116" t="s">
        <v>51</v>
      </c>
      <c r="Y2" s="118"/>
      <c r="Z2" s="115"/>
      <c r="AA2" s="116" t="s">
        <v>47</v>
      </c>
      <c r="AB2" s="116" t="s">
        <v>48</v>
      </c>
      <c r="AC2" s="116" t="s">
        <v>184</v>
      </c>
      <c r="AD2" s="117" t="s">
        <v>49</v>
      </c>
      <c r="AE2" s="117" t="s">
        <v>50</v>
      </c>
      <c r="AF2" s="116" t="s">
        <v>51</v>
      </c>
      <c r="AG2" s="118"/>
      <c r="AH2" s="115"/>
      <c r="AI2" s="116" t="s">
        <v>47</v>
      </c>
      <c r="AJ2" s="116" t="s">
        <v>48</v>
      </c>
      <c r="AK2" s="116" t="s">
        <v>184</v>
      </c>
      <c r="AL2" s="117" t="s">
        <v>49</v>
      </c>
      <c r="AM2" s="117" t="s">
        <v>50</v>
      </c>
      <c r="AN2" s="116" t="s">
        <v>51</v>
      </c>
      <c r="AO2" s="118"/>
      <c r="AP2" s="115"/>
      <c r="AQ2" s="116" t="s">
        <v>47</v>
      </c>
      <c r="AR2" s="116" t="s">
        <v>48</v>
      </c>
      <c r="AS2" s="116" t="s">
        <v>184</v>
      </c>
      <c r="AT2" s="117" t="s">
        <v>49</v>
      </c>
      <c r="AU2" s="117" t="s">
        <v>50</v>
      </c>
      <c r="AV2" s="116" t="s">
        <v>51</v>
      </c>
      <c r="AW2" s="118"/>
      <c r="AX2" s="115"/>
      <c r="AY2" s="116" t="s">
        <v>47</v>
      </c>
      <c r="AZ2" s="116" t="s">
        <v>48</v>
      </c>
      <c r="BA2" s="116" t="s">
        <v>184</v>
      </c>
      <c r="BB2" s="117" t="s">
        <v>49</v>
      </c>
      <c r="BC2" s="117" t="s">
        <v>50</v>
      </c>
      <c r="BD2" s="116" t="s">
        <v>51</v>
      </c>
      <c r="BE2" s="119"/>
    </row>
    <row r="3" spans="1:57" ht="0.75" customHeight="1" x14ac:dyDescent="0.25">
      <c r="A3" s="120"/>
      <c r="B3" s="121"/>
      <c r="C3" s="122"/>
      <c r="D3" s="122"/>
      <c r="E3" s="122"/>
      <c r="F3" s="123"/>
      <c r="G3" s="123"/>
      <c r="H3" s="122"/>
      <c r="I3" s="120"/>
      <c r="J3" s="121"/>
      <c r="K3" s="122"/>
      <c r="L3" s="122"/>
      <c r="M3" s="122"/>
      <c r="N3" s="123"/>
      <c r="O3" s="123"/>
      <c r="P3" s="122"/>
      <c r="Q3" s="120"/>
      <c r="R3" s="121"/>
      <c r="S3" s="122"/>
      <c r="T3" s="122"/>
      <c r="U3" s="122"/>
      <c r="V3" s="123"/>
      <c r="W3" s="123"/>
      <c r="X3" s="122"/>
      <c r="Y3" s="120"/>
      <c r="Z3" s="121"/>
      <c r="AA3" s="122"/>
      <c r="AB3" s="122"/>
      <c r="AC3" s="122"/>
      <c r="AD3" s="123"/>
      <c r="AE3" s="123"/>
      <c r="AF3" s="122"/>
      <c r="AG3" s="120"/>
      <c r="AH3" s="121"/>
      <c r="AI3" s="122"/>
      <c r="AJ3" s="122"/>
      <c r="AK3" s="122"/>
      <c r="AL3" s="123"/>
      <c r="AM3" s="123"/>
      <c r="AN3" s="122"/>
      <c r="AO3" s="120"/>
      <c r="AP3" s="121"/>
      <c r="AQ3" s="122"/>
      <c r="AR3" s="122"/>
      <c r="AS3" s="122"/>
      <c r="AT3" s="123"/>
      <c r="AU3" s="123"/>
      <c r="AV3" s="122"/>
      <c r="AW3" s="120"/>
      <c r="AX3" s="121"/>
      <c r="AY3" s="122"/>
      <c r="AZ3" s="122"/>
      <c r="BA3" s="122"/>
      <c r="BB3" s="123"/>
      <c r="BC3" s="123"/>
      <c r="BD3" s="122"/>
      <c r="BE3" s="119"/>
    </row>
    <row r="4" spans="1:57" ht="15.75" customHeight="1" x14ac:dyDescent="0.25">
      <c r="A4" s="124">
        <v>0.25</v>
      </c>
      <c r="B4" s="125"/>
      <c r="C4" s="40"/>
      <c r="D4" s="40"/>
      <c r="E4" s="40"/>
      <c r="F4" s="41"/>
      <c r="G4" s="40"/>
      <c r="H4" s="40"/>
      <c r="I4" s="126"/>
      <c r="J4" s="125"/>
      <c r="K4" s="40"/>
      <c r="L4" s="40"/>
      <c r="M4" s="40"/>
      <c r="N4" s="41"/>
      <c r="O4" s="40"/>
      <c r="P4" s="40"/>
      <c r="Q4" s="126"/>
      <c r="R4" s="125"/>
      <c r="S4" s="40"/>
      <c r="T4" s="40"/>
      <c r="U4" s="40"/>
      <c r="V4" s="41"/>
      <c r="W4" s="40"/>
      <c r="X4" s="40"/>
      <c r="Y4" s="126"/>
      <c r="Z4" s="125"/>
      <c r="AA4" s="40"/>
      <c r="AB4" s="40"/>
      <c r="AC4" s="40"/>
      <c r="AD4" s="41"/>
      <c r="AE4" s="40"/>
      <c r="AF4" s="40"/>
      <c r="AG4" s="126"/>
      <c r="AH4" s="125"/>
      <c r="AI4" s="40"/>
      <c r="AJ4" s="40"/>
      <c r="AK4" s="40"/>
      <c r="AL4" s="41"/>
      <c r="AM4" s="40"/>
      <c r="AN4" s="40"/>
      <c r="AO4" s="126"/>
      <c r="AP4" s="125"/>
      <c r="AQ4" s="40"/>
      <c r="AR4" s="40"/>
      <c r="AS4" s="40"/>
      <c r="AT4" s="41"/>
      <c r="AU4" s="40"/>
      <c r="AV4" s="40"/>
      <c r="AW4" s="126"/>
      <c r="AX4" s="125"/>
      <c r="AY4" s="40"/>
      <c r="AZ4" s="40"/>
      <c r="BA4" s="40"/>
      <c r="BB4" s="41"/>
      <c r="BC4" s="40"/>
      <c r="BD4" s="40"/>
      <c r="BE4" s="127"/>
    </row>
    <row r="5" spans="1:57" ht="15.75" customHeight="1" x14ac:dyDescent="0.25">
      <c r="A5" s="124"/>
      <c r="B5" s="125"/>
      <c r="C5" s="40"/>
      <c r="D5" s="40"/>
      <c r="E5" s="40"/>
      <c r="F5" s="41"/>
      <c r="G5" s="40"/>
      <c r="H5" s="40"/>
      <c r="I5" s="126"/>
      <c r="J5" s="125"/>
      <c r="K5" s="40"/>
      <c r="L5" s="40"/>
      <c r="M5" s="40"/>
      <c r="N5" s="41"/>
      <c r="O5" s="40"/>
      <c r="P5" s="40"/>
      <c r="Q5" s="126"/>
      <c r="R5" s="125"/>
      <c r="S5" s="40"/>
      <c r="T5" s="40"/>
      <c r="U5" s="40"/>
      <c r="V5" s="41"/>
      <c r="W5" s="40"/>
      <c r="X5" s="40"/>
      <c r="Y5" s="126"/>
      <c r="Z5" s="125"/>
      <c r="AA5" s="40"/>
      <c r="AB5" s="40"/>
      <c r="AC5" s="40"/>
      <c r="AD5" s="41"/>
      <c r="AE5" s="40"/>
      <c r="AF5" s="40"/>
      <c r="AG5" s="126"/>
      <c r="AH5" s="125"/>
      <c r="AI5" s="40"/>
      <c r="AJ5" s="40"/>
      <c r="AK5" s="40"/>
      <c r="AL5" s="41"/>
      <c r="AM5" s="40"/>
      <c r="AN5" s="40"/>
      <c r="AO5" s="126"/>
      <c r="AP5" s="125"/>
      <c r="AQ5" s="40"/>
      <c r="AR5" s="40"/>
      <c r="AS5" s="40"/>
      <c r="AT5" s="41"/>
      <c r="AU5" s="40"/>
      <c r="AV5" s="40"/>
      <c r="AW5" s="126"/>
      <c r="AX5" s="125"/>
      <c r="AY5" s="40"/>
      <c r="AZ5" s="40"/>
      <c r="BA5" s="40"/>
      <c r="BB5" s="41"/>
      <c r="BC5" s="40"/>
      <c r="BD5" s="40"/>
      <c r="BE5" s="127"/>
    </row>
    <row r="6" spans="1:57" ht="15.75" customHeight="1" x14ac:dyDescent="0.25">
      <c r="A6" s="124"/>
      <c r="B6" s="125"/>
      <c r="C6" s="40"/>
      <c r="D6" s="40"/>
      <c r="E6" s="40"/>
      <c r="F6" s="41"/>
      <c r="G6" s="40"/>
      <c r="H6" s="40"/>
      <c r="I6" s="126"/>
      <c r="J6" s="125"/>
      <c r="K6" s="40"/>
      <c r="L6" s="40"/>
      <c r="M6" s="40"/>
      <c r="N6" s="41"/>
      <c r="O6" s="40"/>
      <c r="P6" s="40"/>
      <c r="Q6" s="126"/>
      <c r="R6" s="125"/>
      <c r="S6" s="40"/>
      <c r="T6" s="40"/>
      <c r="U6" s="40"/>
      <c r="V6" s="41"/>
      <c r="W6" s="40"/>
      <c r="X6" s="40"/>
      <c r="Y6" s="126"/>
      <c r="Z6" s="125"/>
      <c r="AA6" s="40"/>
      <c r="AB6" s="40"/>
      <c r="AC6" s="40"/>
      <c r="AD6" s="41"/>
      <c r="AE6" s="40"/>
      <c r="AF6" s="40"/>
      <c r="AG6" s="126"/>
      <c r="AH6" s="125"/>
      <c r="AI6" s="40"/>
      <c r="AJ6" s="40"/>
      <c r="AK6" s="40"/>
      <c r="AL6" s="41"/>
      <c r="AM6" s="40"/>
      <c r="AN6" s="40"/>
      <c r="AO6" s="126"/>
      <c r="AP6" s="125"/>
      <c r="AQ6" s="40"/>
      <c r="AR6" s="40"/>
      <c r="AS6" s="40"/>
      <c r="AT6" s="41"/>
      <c r="AU6" s="40"/>
      <c r="AV6" s="40"/>
      <c r="AW6" s="126"/>
      <c r="AX6" s="125"/>
      <c r="AY6" s="40"/>
      <c r="AZ6" s="40"/>
      <c r="BA6" s="40"/>
      <c r="BB6" s="41"/>
      <c r="BC6" s="40"/>
      <c r="BD6" s="40"/>
      <c r="BE6" s="127"/>
    </row>
    <row r="7" spans="1:57" ht="15.75" customHeight="1" x14ac:dyDescent="0.25">
      <c r="A7" s="124"/>
      <c r="B7" s="125"/>
      <c r="C7" s="40"/>
      <c r="D7" s="40"/>
      <c r="E7" s="40"/>
      <c r="F7" s="41"/>
      <c r="G7" s="40"/>
      <c r="H7" s="40"/>
      <c r="I7" s="126"/>
      <c r="J7" s="125"/>
      <c r="K7" s="40"/>
      <c r="L7" s="40"/>
      <c r="M7" s="40"/>
      <c r="N7" s="41"/>
      <c r="O7" s="40"/>
      <c r="P7" s="40"/>
      <c r="Q7" s="126"/>
      <c r="R7" s="125"/>
      <c r="S7" s="40"/>
      <c r="T7" s="40"/>
      <c r="U7" s="40"/>
      <c r="V7" s="41"/>
      <c r="W7" s="40"/>
      <c r="X7" s="40"/>
      <c r="Y7" s="126"/>
      <c r="Z7" s="125"/>
      <c r="AA7" s="40"/>
      <c r="AB7" s="40"/>
      <c r="AC7" s="40"/>
      <c r="AD7" s="41"/>
      <c r="AE7" s="40"/>
      <c r="AF7" s="40"/>
      <c r="AG7" s="126"/>
      <c r="AH7" s="125"/>
      <c r="AI7" s="40"/>
      <c r="AJ7" s="40"/>
      <c r="AK7" s="40"/>
      <c r="AL7" s="41"/>
      <c r="AM7" s="40"/>
      <c r="AN7" s="40"/>
      <c r="AO7" s="126"/>
      <c r="AP7" s="125"/>
      <c r="AQ7" s="40"/>
      <c r="AR7" s="40"/>
      <c r="AS7" s="40"/>
      <c r="AT7" s="41"/>
      <c r="AU7" s="40"/>
      <c r="AV7" s="40"/>
      <c r="AW7" s="126"/>
      <c r="AX7" s="125"/>
      <c r="AY7" s="40"/>
      <c r="AZ7" s="40"/>
      <c r="BA7" s="40"/>
      <c r="BB7" s="41"/>
      <c r="BC7" s="40"/>
      <c r="BD7" s="40"/>
      <c r="BE7" s="127"/>
    </row>
    <row r="8" spans="1:57" ht="15.75" customHeight="1" x14ac:dyDescent="0.25">
      <c r="A8" s="124"/>
      <c r="B8" s="125"/>
      <c r="C8" s="40"/>
      <c r="D8" s="40"/>
      <c r="E8" s="40"/>
      <c r="F8" s="41"/>
      <c r="G8" s="40"/>
      <c r="H8" s="40"/>
      <c r="I8" s="126"/>
      <c r="J8" s="125"/>
      <c r="K8" s="40"/>
      <c r="L8" s="40"/>
      <c r="M8" s="40"/>
      <c r="N8" s="41"/>
      <c r="O8" s="40"/>
      <c r="P8" s="40"/>
      <c r="Q8" s="126"/>
      <c r="R8" s="125"/>
      <c r="S8" s="40"/>
      <c r="T8" s="40"/>
      <c r="U8" s="40"/>
      <c r="V8" s="41"/>
      <c r="W8" s="40"/>
      <c r="X8" s="40"/>
      <c r="Y8" s="126"/>
      <c r="Z8" s="125"/>
      <c r="AA8" s="40"/>
      <c r="AB8" s="40"/>
      <c r="AC8" s="40"/>
      <c r="AD8" s="41"/>
      <c r="AE8" s="40"/>
      <c r="AF8" s="40"/>
      <c r="AG8" s="126"/>
      <c r="AH8" s="125"/>
      <c r="AI8" s="40"/>
      <c r="AJ8" s="40"/>
      <c r="AK8" s="40"/>
      <c r="AL8" s="41"/>
      <c r="AM8" s="40"/>
      <c r="AN8" s="40"/>
      <c r="AO8" s="126"/>
      <c r="AP8" s="125"/>
      <c r="AQ8" s="40"/>
      <c r="AR8" s="40"/>
      <c r="AS8" s="40"/>
      <c r="AT8" s="41"/>
      <c r="AU8" s="40"/>
      <c r="AV8" s="40"/>
      <c r="AW8" s="126"/>
      <c r="AX8" s="125"/>
      <c r="AY8" s="40"/>
      <c r="AZ8" s="40"/>
      <c r="BA8" s="40"/>
      <c r="BB8" s="41"/>
      <c r="BC8" s="40"/>
      <c r="BD8" s="40"/>
      <c r="BE8" s="127"/>
    </row>
    <row r="9" spans="1:57" ht="15.75" customHeight="1" x14ac:dyDescent="0.25">
      <c r="A9" s="124"/>
      <c r="B9" s="125"/>
      <c r="C9" s="40"/>
      <c r="D9" s="40"/>
      <c r="E9" s="40"/>
      <c r="F9" s="41"/>
      <c r="G9" s="40"/>
      <c r="H9" s="40"/>
      <c r="I9" s="126"/>
      <c r="J9" s="125"/>
      <c r="K9" s="40"/>
      <c r="L9" s="40"/>
      <c r="M9" s="40"/>
      <c r="N9" s="41"/>
      <c r="O9" s="40"/>
      <c r="P9" s="40"/>
      <c r="Q9" s="126"/>
      <c r="R9" s="125"/>
      <c r="S9" s="40"/>
      <c r="T9" s="40"/>
      <c r="U9" s="40"/>
      <c r="V9" s="41"/>
      <c r="W9" s="40"/>
      <c r="X9" s="40"/>
      <c r="Y9" s="126"/>
      <c r="Z9" s="125"/>
      <c r="AA9" s="40"/>
      <c r="AB9" s="40"/>
      <c r="AC9" s="40"/>
      <c r="AD9" s="41"/>
      <c r="AE9" s="40"/>
      <c r="AF9" s="40"/>
      <c r="AG9" s="126"/>
      <c r="AH9" s="125"/>
      <c r="AI9" s="40"/>
      <c r="AJ9" s="40"/>
      <c r="AK9" s="40"/>
      <c r="AL9" s="41"/>
      <c r="AM9" s="40"/>
      <c r="AN9" s="40"/>
      <c r="AO9" s="126"/>
      <c r="AP9" s="125"/>
      <c r="AQ9" s="40"/>
      <c r="AR9" s="40"/>
      <c r="AS9" s="40"/>
      <c r="AT9" s="41"/>
      <c r="AU9" s="40"/>
      <c r="AV9" s="40"/>
      <c r="AW9" s="126"/>
      <c r="AX9" s="125"/>
      <c r="AY9" s="40"/>
      <c r="AZ9" s="40"/>
      <c r="BA9" s="40"/>
      <c r="BB9" s="41"/>
      <c r="BC9" s="40"/>
      <c r="BD9" s="40"/>
      <c r="BE9" s="127"/>
    </row>
    <row r="10" spans="1:57" ht="15.75" customHeight="1" x14ac:dyDescent="0.25">
      <c r="A10" s="124"/>
      <c r="B10" s="125"/>
      <c r="C10" s="40"/>
      <c r="D10" s="40"/>
      <c r="E10" s="40"/>
      <c r="F10" s="41"/>
      <c r="G10" s="40"/>
      <c r="H10" s="40"/>
      <c r="I10" s="126"/>
      <c r="J10" s="125"/>
      <c r="K10" s="40"/>
      <c r="L10" s="40"/>
      <c r="M10" s="40"/>
      <c r="N10" s="41"/>
      <c r="O10" s="40"/>
      <c r="P10" s="40"/>
      <c r="Q10" s="126"/>
      <c r="R10" s="125"/>
      <c r="S10" s="40"/>
      <c r="T10" s="40"/>
      <c r="U10" s="40"/>
      <c r="V10" s="41"/>
      <c r="W10" s="40"/>
      <c r="X10" s="40"/>
      <c r="Y10" s="126"/>
      <c r="Z10" s="125"/>
      <c r="AA10" s="40"/>
      <c r="AB10" s="40"/>
      <c r="AC10" s="40"/>
      <c r="AD10" s="41"/>
      <c r="AE10" s="40"/>
      <c r="AF10" s="40"/>
      <c r="AG10" s="126"/>
      <c r="AH10" s="125"/>
      <c r="AI10" s="40"/>
      <c r="AJ10" s="40"/>
      <c r="AK10" s="40"/>
      <c r="AL10" s="41"/>
      <c r="AM10" s="40"/>
      <c r="AN10" s="40"/>
      <c r="AO10" s="126"/>
      <c r="AP10" s="125"/>
      <c r="AQ10" s="40"/>
      <c r="AR10" s="40"/>
      <c r="AS10" s="40"/>
      <c r="AT10" s="41"/>
      <c r="AU10" s="40"/>
      <c r="AV10" s="40"/>
      <c r="AW10" s="126"/>
      <c r="AX10" s="125"/>
      <c r="AY10" s="40"/>
      <c r="AZ10" s="40"/>
      <c r="BA10" s="40"/>
      <c r="BB10" s="41"/>
      <c r="BC10" s="40"/>
      <c r="BD10" s="40"/>
      <c r="BE10" s="127"/>
    </row>
    <row r="11" spans="1:57" ht="15.75" customHeight="1" x14ac:dyDescent="0.25">
      <c r="A11" s="124"/>
      <c r="B11" s="125"/>
      <c r="C11" s="40"/>
      <c r="D11" s="40"/>
      <c r="E11" s="40"/>
      <c r="F11" s="41"/>
      <c r="G11" s="40"/>
      <c r="H11" s="40"/>
      <c r="I11" s="126"/>
      <c r="J11" s="125"/>
      <c r="K11" s="40"/>
      <c r="L11" s="40"/>
      <c r="M11" s="40"/>
      <c r="N11" s="41"/>
      <c r="O11" s="40"/>
      <c r="P11" s="40"/>
      <c r="Q11" s="126"/>
      <c r="R11" s="125"/>
      <c r="S11" s="40"/>
      <c r="T11" s="40"/>
      <c r="U11" s="40"/>
      <c r="V11" s="41"/>
      <c r="W11" s="40"/>
      <c r="X11" s="40"/>
      <c r="Y11" s="126"/>
      <c r="Z11" s="125"/>
      <c r="AA11" s="40"/>
      <c r="AB11" s="40"/>
      <c r="AC11" s="40"/>
      <c r="AD11" s="41"/>
      <c r="AE11" s="40"/>
      <c r="AF11" s="40"/>
      <c r="AG11" s="126"/>
      <c r="AH11" s="125"/>
      <c r="AI11" s="40"/>
      <c r="AJ11" s="40"/>
      <c r="AK11" s="40"/>
      <c r="AL11" s="41"/>
      <c r="AM11" s="40"/>
      <c r="AN11" s="40"/>
      <c r="AO11" s="126"/>
      <c r="AP11" s="125"/>
      <c r="AQ11" s="40"/>
      <c r="AR11" s="40"/>
      <c r="AS11" s="40"/>
      <c r="AT11" s="41"/>
      <c r="AU11" s="40"/>
      <c r="AV11" s="40"/>
      <c r="AW11" s="126"/>
      <c r="AX11" s="125"/>
      <c r="AY11" s="40"/>
      <c r="AZ11" s="40"/>
      <c r="BA11" s="40"/>
      <c r="BB11" s="41"/>
      <c r="BC11" s="40"/>
      <c r="BD11" s="40"/>
      <c r="BE11" s="127"/>
    </row>
    <row r="12" spans="1:57" ht="15.75" customHeight="1" x14ac:dyDescent="0.25">
      <c r="A12" s="124"/>
      <c r="B12" s="125"/>
      <c r="C12" s="40"/>
      <c r="D12" s="40"/>
      <c r="E12" s="40"/>
      <c r="F12" s="41"/>
      <c r="G12" s="40"/>
      <c r="H12" s="40"/>
      <c r="I12" s="126"/>
      <c r="J12" s="125"/>
      <c r="K12" s="40"/>
      <c r="L12" s="40"/>
      <c r="M12" s="40"/>
      <c r="N12" s="41"/>
      <c r="O12" s="40"/>
      <c r="P12" s="40"/>
      <c r="Q12" s="126"/>
      <c r="R12" s="125"/>
      <c r="S12" s="40"/>
      <c r="T12" s="40"/>
      <c r="U12" s="40"/>
      <c r="V12" s="41"/>
      <c r="W12" s="40"/>
      <c r="X12" s="40"/>
      <c r="Y12" s="126"/>
      <c r="Z12" s="125"/>
      <c r="AA12" s="40"/>
      <c r="AB12" s="40"/>
      <c r="AC12" s="40"/>
      <c r="AD12" s="41"/>
      <c r="AE12" s="40"/>
      <c r="AF12" s="40"/>
      <c r="AG12" s="126"/>
      <c r="AH12" s="125"/>
      <c r="AI12" s="40"/>
      <c r="AJ12" s="40"/>
      <c r="AK12" s="40"/>
      <c r="AL12" s="41"/>
      <c r="AM12" s="40"/>
      <c r="AN12" s="40"/>
      <c r="AO12" s="126"/>
      <c r="AP12" s="125"/>
      <c r="AQ12" s="40"/>
      <c r="AR12" s="40"/>
      <c r="AS12" s="40"/>
      <c r="AT12" s="41"/>
      <c r="AU12" s="40"/>
      <c r="AV12" s="40"/>
      <c r="AW12" s="126"/>
      <c r="AX12" s="125"/>
      <c r="AY12" s="40"/>
      <c r="AZ12" s="40"/>
      <c r="BA12" s="40"/>
      <c r="BB12" s="41"/>
      <c r="BC12" s="40"/>
      <c r="BD12" s="40"/>
      <c r="BE12" s="127"/>
    </row>
    <row r="13" spans="1:57" ht="15.75" customHeight="1" x14ac:dyDescent="0.25">
      <c r="A13" s="124"/>
      <c r="B13" s="125"/>
      <c r="C13" s="40"/>
      <c r="D13" s="40"/>
      <c r="E13" s="40"/>
      <c r="F13" s="41"/>
      <c r="G13" s="40"/>
      <c r="H13" s="40"/>
      <c r="I13" s="126"/>
      <c r="J13" s="125"/>
      <c r="K13" s="40"/>
      <c r="L13" s="40"/>
      <c r="M13" s="40"/>
      <c r="N13" s="41"/>
      <c r="O13" s="40"/>
      <c r="P13" s="40"/>
      <c r="Q13" s="126"/>
      <c r="R13" s="125"/>
      <c r="S13" s="40"/>
      <c r="T13" s="40"/>
      <c r="U13" s="40"/>
      <c r="V13" s="41"/>
      <c r="W13" s="40"/>
      <c r="X13" s="40"/>
      <c r="Y13" s="126"/>
      <c r="Z13" s="125"/>
      <c r="AA13" s="40"/>
      <c r="AB13" s="40"/>
      <c r="AC13" s="40"/>
      <c r="AD13" s="41"/>
      <c r="AE13" s="40"/>
      <c r="AF13" s="40"/>
      <c r="AG13" s="126"/>
      <c r="AH13" s="125"/>
      <c r="AI13" s="40"/>
      <c r="AJ13" s="40"/>
      <c r="AK13" s="40"/>
      <c r="AL13" s="41"/>
      <c r="AM13" s="40"/>
      <c r="AN13" s="40"/>
      <c r="AO13" s="126"/>
      <c r="AP13" s="125"/>
      <c r="AQ13" s="40"/>
      <c r="AR13" s="40"/>
      <c r="AS13" s="40"/>
      <c r="AT13" s="41"/>
      <c r="AU13" s="40"/>
      <c r="AV13" s="40"/>
      <c r="AW13" s="126"/>
      <c r="AX13" s="125"/>
      <c r="AY13" s="40"/>
      <c r="AZ13" s="40"/>
      <c r="BA13" s="40"/>
      <c r="BB13" s="41"/>
      <c r="BC13" s="40"/>
      <c r="BD13" s="40"/>
      <c r="BE13" s="127"/>
    </row>
    <row r="14" spans="1:57" ht="15.75" customHeight="1" x14ac:dyDescent="0.25">
      <c r="A14" s="124"/>
      <c r="B14" s="125"/>
      <c r="C14" s="40"/>
      <c r="D14" s="40"/>
      <c r="E14" s="40"/>
      <c r="F14" s="41"/>
      <c r="G14" s="40"/>
      <c r="H14" s="40"/>
      <c r="I14" s="126"/>
      <c r="J14" s="125"/>
      <c r="K14" s="40"/>
      <c r="L14" s="40"/>
      <c r="M14" s="40"/>
      <c r="N14" s="41"/>
      <c r="O14" s="40"/>
      <c r="P14" s="40"/>
      <c r="Q14" s="126"/>
      <c r="R14" s="125"/>
      <c r="S14" s="40"/>
      <c r="T14" s="40"/>
      <c r="U14" s="40"/>
      <c r="V14" s="41"/>
      <c r="W14" s="42"/>
      <c r="X14" s="40"/>
      <c r="Y14" s="126"/>
      <c r="Z14" s="125"/>
      <c r="AA14" s="40"/>
      <c r="AB14" s="40"/>
      <c r="AC14" s="40"/>
      <c r="AD14" s="41"/>
      <c r="AE14" s="40"/>
      <c r="AF14" s="40"/>
      <c r="AG14" s="126"/>
      <c r="AH14" s="125"/>
      <c r="AI14" s="40"/>
      <c r="AJ14" s="40"/>
      <c r="AK14" s="40"/>
      <c r="AL14" s="41"/>
      <c r="AM14" s="40"/>
      <c r="AN14" s="40"/>
      <c r="AO14" s="126"/>
      <c r="AP14" s="125"/>
      <c r="AQ14" s="40"/>
      <c r="AR14" s="40"/>
      <c r="AS14" s="40"/>
      <c r="AT14" s="41"/>
      <c r="AU14" s="40"/>
      <c r="AV14" s="40"/>
      <c r="AW14" s="126"/>
      <c r="AX14" s="125"/>
      <c r="AY14" s="40"/>
      <c r="AZ14" s="40"/>
      <c r="BA14" s="40"/>
      <c r="BB14" s="41"/>
      <c r="BC14" s="40"/>
      <c r="BD14" s="40"/>
      <c r="BE14" s="127"/>
    </row>
    <row r="15" spans="1:57" ht="15.75" customHeight="1" x14ac:dyDescent="0.25">
      <c r="A15" s="124"/>
      <c r="B15" s="125"/>
      <c r="C15" s="40"/>
      <c r="D15" s="40"/>
      <c r="E15" s="40"/>
      <c r="F15" s="41"/>
      <c r="G15" s="40"/>
      <c r="H15" s="40"/>
      <c r="I15" s="126"/>
      <c r="J15" s="125"/>
      <c r="K15" s="40"/>
      <c r="L15" s="40"/>
      <c r="M15" s="40"/>
      <c r="N15" s="41"/>
      <c r="O15" s="40"/>
      <c r="P15" s="40"/>
      <c r="Q15" s="126"/>
      <c r="R15" s="125"/>
      <c r="S15" s="40"/>
      <c r="T15" s="40"/>
      <c r="U15" s="40"/>
      <c r="V15" s="41"/>
      <c r="W15" s="42"/>
      <c r="X15" s="40"/>
      <c r="Y15" s="126"/>
      <c r="Z15" s="125"/>
      <c r="AA15" s="40"/>
      <c r="AB15" s="40"/>
      <c r="AC15" s="40"/>
      <c r="AD15" s="41"/>
      <c r="AE15" s="40"/>
      <c r="AF15" s="40"/>
      <c r="AG15" s="126"/>
      <c r="AH15" s="125"/>
      <c r="AI15" s="40"/>
      <c r="AJ15" s="40"/>
      <c r="AK15" s="40"/>
      <c r="AL15" s="41"/>
      <c r="AM15" s="40"/>
      <c r="AN15" s="40"/>
      <c r="AO15" s="126"/>
      <c r="AP15" s="125"/>
      <c r="AQ15" s="40"/>
      <c r="AR15" s="40"/>
      <c r="AS15" s="40"/>
      <c r="AT15" s="41"/>
      <c r="AU15" s="40"/>
      <c r="AV15" s="40"/>
      <c r="AW15" s="126"/>
      <c r="AX15" s="125"/>
      <c r="AY15" s="40"/>
      <c r="AZ15" s="40"/>
      <c r="BA15" s="40"/>
      <c r="BB15" s="41"/>
      <c r="BC15" s="40"/>
      <c r="BD15" s="40"/>
      <c r="BE15" s="127"/>
    </row>
    <row r="16" spans="1:57" ht="15.75" customHeight="1" x14ac:dyDescent="0.25">
      <c r="A16" s="124"/>
      <c r="B16" s="125"/>
      <c r="C16" s="40"/>
      <c r="D16" s="40"/>
      <c r="E16" s="40"/>
      <c r="F16" s="41"/>
      <c r="G16" s="40"/>
      <c r="H16" s="40"/>
      <c r="I16" s="126"/>
      <c r="J16" s="125"/>
      <c r="K16" s="40"/>
      <c r="L16" s="40"/>
      <c r="M16" s="40"/>
      <c r="N16" s="41"/>
      <c r="O16" s="40"/>
      <c r="P16" s="40"/>
      <c r="Q16" s="126"/>
      <c r="R16" s="125"/>
      <c r="S16" s="40"/>
      <c r="T16" s="40"/>
      <c r="U16" s="40"/>
      <c r="V16" s="41"/>
      <c r="W16" s="40"/>
      <c r="X16" s="40"/>
      <c r="Y16" s="126"/>
      <c r="Z16" s="125"/>
      <c r="AA16" s="40"/>
      <c r="AB16" s="40"/>
      <c r="AC16" s="40"/>
      <c r="AD16" s="41"/>
      <c r="AE16" s="40"/>
      <c r="AF16" s="40"/>
      <c r="AG16" s="126"/>
      <c r="AH16" s="125"/>
      <c r="AI16" s="40"/>
      <c r="AJ16" s="40"/>
      <c r="AK16" s="40"/>
      <c r="AL16" s="41"/>
      <c r="AM16" s="40"/>
      <c r="AN16" s="40"/>
      <c r="AO16" s="126"/>
      <c r="AP16" s="125"/>
      <c r="AQ16" s="40"/>
      <c r="AR16" s="40"/>
      <c r="AS16" s="40"/>
      <c r="AT16" s="41"/>
      <c r="AU16" s="40"/>
      <c r="AV16" s="40"/>
      <c r="AW16" s="126"/>
      <c r="AX16" s="125"/>
      <c r="AY16" s="40"/>
      <c r="AZ16" s="40"/>
      <c r="BA16" s="40"/>
      <c r="BB16" s="41"/>
      <c r="BC16" s="40"/>
      <c r="BD16" s="40"/>
      <c r="BE16" s="127"/>
    </row>
    <row r="17" spans="1:57" ht="15.75" customHeight="1" x14ac:dyDescent="0.25">
      <c r="A17" s="124"/>
      <c r="B17" s="125"/>
      <c r="C17" s="40"/>
      <c r="D17" s="40"/>
      <c r="E17" s="40"/>
      <c r="F17" s="41"/>
      <c r="G17" s="40"/>
      <c r="H17" s="40"/>
      <c r="I17" s="126"/>
      <c r="J17" s="125"/>
      <c r="K17" s="40"/>
      <c r="L17" s="40"/>
      <c r="M17" s="40"/>
      <c r="N17" s="41"/>
      <c r="O17" s="40"/>
      <c r="P17" s="40"/>
      <c r="Q17" s="126"/>
      <c r="R17" s="125"/>
      <c r="S17" s="40"/>
      <c r="T17" s="40"/>
      <c r="U17" s="40"/>
      <c r="V17" s="41"/>
      <c r="W17" s="40"/>
      <c r="X17" s="40"/>
      <c r="Y17" s="126"/>
      <c r="Z17" s="125"/>
      <c r="AA17" s="40"/>
      <c r="AB17" s="40"/>
      <c r="AC17" s="40"/>
      <c r="AD17" s="41"/>
      <c r="AE17" s="40"/>
      <c r="AF17" s="40"/>
      <c r="AG17" s="126"/>
      <c r="AH17" s="125"/>
      <c r="AI17" s="40"/>
      <c r="AJ17" s="40"/>
      <c r="AK17" s="40"/>
      <c r="AL17" s="41"/>
      <c r="AM17" s="40"/>
      <c r="AN17" s="40"/>
      <c r="AO17" s="126"/>
      <c r="AP17" s="125"/>
      <c r="AQ17" s="40"/>
      <c r="AR17" s="40"/>
      <c r="AS17" s="40"/>
      <c r="AT17" s="41"/>
      <c r="AU17" s="40"/>
      <c r="AV17" s="40"/>
      <c r="AW17" s="126"/>
      <c r="AX17" s="125"/>
      <c r="AY17" s="40"/>
      <c r="AZ17" s="40"/>
      <c r="BA17" s="40"/>
      <c r="BB17" s="41"/>
      <c r="BC17" s="40"/>
      <c r="BD17" s="40"/>
      <c r="BE17" s="127"/>
    </row>
    <row r="18" spans="1:57" ht="15.75" customHeight="1" x14ac:dyDescent="0.25">
      <c r="A18" s="124"/>
      <c r="B18" s="125"/>
      <c r="C18" s="40"/>
      <c r="D18" s="40"/>
      <c r="E18" s="40"/>
      <c r="F18" s="41"/>
      <c r="G18" s="40"/>
      <c r="H18" s="40"/>
      <c r="I18" s="126"/>
      <c r="J18" s="125"/>
      <c r="K18" s="40"/>
      <c r="L18" s="40"/>
      <c r="M18" s="40"/>
      <c r="N18" s="41"/>
      <c r="O18" s="40"/>
      <c r="P18" s="40"/>
      <c r="Q18" s="126"/>
      <c r="R18" s="125"/>
      <c r="S18" s="40"/>
      <c r="T18" s="40"/>
      <c r="U18" s="40"/>
      <c r="V18" s="41"/>
      <c r="W18" s="40"/>
      <c r="X18" s="40"/>
      <c r="Y18" s="126"/>
      <c r="Z18" s="125"/>
      <c r="AA18" s="40"/>
      <c r="AB18" s="40"/>
      <c r="AC18" s="40"/>
      <c r="AD18" s="41"/>
      <c r="AE18" s="40"/>
      <c r="AF18" s="40"/>
      <c r="AG18" s="126"/>
      <c r="AH18" s="125"/>
      <c r="AI18" s="40"/>
      <c r="AJ18" s="40"/>
      <c r="AK18" s="40"/>
      <c r="AL18" s="41"/>
      <c r="AM18" s="40"/>
      <c r="AN18" s="40"/>
      <c r="AO18" s="126"/>
      <c r="AP18" s="125"/>
      <c r="AQ18" s="40"/>
      <c r="AR18" s="40"/>
      <c r="AS18" s="40"/>
      <c r="AT18" s="41"/>
      <c r="AU18" s="40"/>
      <c r="AV18" s="40"/>
      <c r="AW18" s="126"/>
      <c r="AX18" s="125"/>
      <c r="AY18" s="40"/>
      <c r="AZ18" s="40"/>
      <c r="BA18" s="40"/>
      <c r="BB18" s="41"/>
      <c r="BC18" s="40"/>
      <c r="BD18" s="40"/>
      <c r="BE18" s="127"/>
    </row>
    <row r="19" spans="1:57" ht="0.75" customHeight="1" thickBot="1" x14ac:dyDescent="0.3">
      <c r="A19" s="118"/>
      <c r="B19" s="115"/>
      <c r="C19" s="40"/>
      <c r="D19" s="128"/>
      <c r="E19" s="128"/>
      <c r="F19" s="41"/>
      <c r="G19" s="129"/>
      <c r="H19" s="40"/>
      <c r="I19" s="118"/>
      <c r="J19" s="115"/>
      <c r="K19" s="128"/>
      <c r="L19" s="128"/>
      <c r="M19" s="128"/>
      <c r="N19" s="130"/>
      <c r="O19" s="129"/>
      <c r="P19" s="128"/>
      <c r="Q19" s="118"/>
      <c r="R19" s="115"/>
      <c r="S19" s="128"/>
      <c r="T19" s="128"/>
      <c r="U19" s="128"/>
      <c r="V19" s="130"/>
      <c r="W19" s="129"/>
      <c r="X19" s="128"/>
      <c r="Y19" s="118"/>
      <c r="Z19" s="115"/>
      <c r="AA19" s="128"/>
      <c r="AB19" s="128"/>
      <c r="AC19" s="128"/>
      <c r="AD19" s="130"/>
      <c r="AE19" s="129"/>
      <c r="AF19" s="128"/>
      <c r="AG19" s="118"/>
      <c r="AH19" s="115"/>
      <c r="AI19" s="128"/>
      <c r="AJ19" s="128"/>
      <c r="AK19" s="128"/>
      <c r="AL19" s="130"/>
      <c r="AM19" s="129"/>
      <c r="AN19" s="128"/>
      <c r="AO19" s="118"/>
      <c r="AP19" s="115"/>
      <c r="AQ19" s="40">
        <v>91</v>
      </c>
      <c r="AR19" s="128"/>
      <c r="AS19" s="128"/>
      <c r="AT19" s="130"/>
      <c r="AU19" s="129"/>
      <c r="AV19" s="128"/>
      <c r="AW19" s="118"/>
      <c r="AX19" s="115"/>
      <c r="AY19" s="40">
        <v>106</v>
      </c>
      <c r="AZ19" s="128"/>
      <c r="BA19" s="128"/>
      <c r="BB19" s="130"/>
      <c r="BC19" s="129"/>
      <c r="BD19" s="128"/>
      <c r="BE19" s="119"/>
    </row>
    <row r="20" spans="1:57" ht="0.75" customHeight="1" x14ac:dyDescent="0.25">
      <c r="A20" s="120"/>
      <c r="B20" s="121"/>
      <c r="C20" s="40"/>
      <c r="D20" s="122"/>
      <c r="E20" s="122"/>
      <c r="F20" s="41"/>
      <c r="G20" s="131"/>
      <c r="H20" s="40"/>
      <c r="I20" s="120"/>
      <c r="J20" s="121"/>
      <c r="K20" s="122"/>
      <c r="L20" s="122"/>
      <c r="M20" s="122"/>
      <c r="N20" s="123"/>
      <c r="O20" s="131"/>
      <c r="P20" s="122"/>
      <c r="Q20" s="120"/>
      <c r="R20" s="121"/>
      <c r="S20" s="122"/>
      <c r="T20" s="122"/>
      <c r="U20" s="122"/>
      <c r="V20" s="123"/>
      <c r="W20" s="131"/>
      <c r="X20" s="122"/>
      <c r="Y20" s="120"/>
      <c r="Z20" s="121"/>
      <c r="AA20" s="122"/>
      <c r="AB20" s="122"/>
      <c r="AC20" s="122"/>
      <c r="AD20" s="123"/>
      <c r="AE20" s="131"/>
      <c r="AF20" s="122"/>
      <c r="AG20" s="120"/>
      <c r="AH20" s="121"/>
      <c r="AI20" s="122"/>
      <c r="AJ20" s="122"/>
      <c r="AK20" s="122"/>
      <c r="AL20" s="123"/>
      <c r="AM20" s="131"/>
      <c r="AN20" s="122"/>
      <c r="AO20" s="120"/>
      <c r="AP20" s="121"/>
      <c r="AQ20" s="40">
        <v>92</v>
      </c>
      <c r="AR20" s="122"/>
      <c r="AS20" s="122"/>
      <c r="AT20" s="123"/>
      <c r="AU20" s="131"/>
      <c r="AV20" s="122"/>
      <c r="AW20" s="120"/>
      <c r="AX20" s="121"/>
      <c r="AY20" s="40">
        <v>107</v>
      </c>
      <c r="AZ20" s="122"/>
      <c r="BA20" s="122"/>
      <c r="BB20" s="123"/>
      <c r="BC20" s="131"/>
      <c r="BD20" s="122"/>
      <c r="BE20" s="119"/>
    </row>
    <row r="21" spans="1:57" ht="15.75" customHeight="1" x14ac:dyDescent="0.25">
      <c r="A21" s="124">
        <v>0.29166666666666669</v>
      </c>
      <c r="B21" s="125"/>
      <c r="C21" s="40"/>
      <c r="D21" s="40"/>
      <c r="E21" s="40"/>
      <c r="F21" s="41"/>
      <c r="G21" s="40"/>
      <c r="H21" s="40"/>
      <c r="I21" s="126"/>
      <c r="J21" s="125"/>
      <c r="K21" s="40"/>
      <c r="L21" s="40"/>
      <c r="M21" s="40"/>
      <c r="N21" s="41"/>
      <c r="O21" s="40"/>
      <c r="P21" s="40"/>
      <c r="Q21" s="126"/>
      <c r="R21" s="125"/>
      <c r="S21" s="40"/>
      <c r="T21" s="40"/>
      <c r="U21" s="40"/>
      <c r="V21" s="41"/>
      <c r="W21" s="40"/>
      <c r="X21" s="40"/>
      <c r="Y21" s="126"/>
      <c r="Z21" s="125"/>
      <c r="AA21" s="40"/>
      <c r="AB21" s="40"/>
      <c r="AC21" s="40"/>
      <c r="AD21" s="41"/>
      <c r="AE21" s="40"/>
      <c r="AF21" s="40"/>
      <c r="AG21" s="126"/>
      <c r="AH21" s="125"/>
      <c r="AI21" s="40"/>
      <c r="AJ21" s="40"/>
      <c r="AK21" s="40"/>
      <c r="AL21" s="41"/>
      <c r="AM21" s="40"/>
      <c r="AN21" s="40"/>
      <c r="AO21" s="126"/>
      <c r="AP21" s="125"/>
      <c r="AQ21" s="40"/>
      <c r="AR21" s="40"/>
      <c r="AS21" s="40"/>
      <c r="AT21" s="41"/>
      <c r="AU21" s="40"/>
      <c r="AV21" s="40"/>
      <c r="AW21" s="126"/>
      <c r="AX21" s="125"/>
      <c r="AY21" s="40"/>
      <c r="AZ21" s="40"/>
      <c r="BA21" s="40"/>
      <c r="BB21" s="41"/>
      <c r="BC21" s="40"/>
      <c r="BD21" s="40"/>
      <c r="BE21" s="127"/>
    </row>
    <row r="22" spans="1:57" ht="15.75" customHeight="1" x14ac:dyDescent="0.25">
      <c r="A22" s="124"/>
      <c r="B22" s="125"/>
      <c r="C22" s="40"/>
      <c r="D22" s="40"/>
      <c r="E22" s="40"/>
      <c r="F22" s="41"/>
      <c r="G22" s="40"/>
      <c r="H22" s="40"/>
      <c r="I22" s="126"/>
      <c r="J22" s="125"/>
      <c r="K22" s="40"/>
      <c r="L22" s="40"/>
      <c r="M22" s="40"/>
      <c r="N22" s="41"/>
      <c r="O22" s="40"/>
      <c r="P22" s="40"/>
      <c r="Q22" s="126"/>
      <c r="R22" s="125"/>
      <c r="S22" s="40"/>
      <c r="T22" s="40"/>
      <c r="U22" s="40"/>
      <c r="V22" s="41"/>
      <c r="W22" s="40"/>
      <c r="X22" s="40"/>
      <c r="Y22" s="126"/>
      <c r="Z22" s="125"/>
      <c r="AA22" s="40"/>
      <c r="AB22" s="40"/>
      <c r="AC22" s="40"/>
      <c r="AD22" s="41"/>
      <c r="AE22" s="40"/>
      <c r="AF22" s="40"/>
      <c r="AG22" s="126"/>
      <c r="AH22" s="125"/>
      <c r="AI22" s="40"/>
      <c r="AJ22" s="40"/>
      <c r="AK22" s="40"/>
      <c r="AL22" s="41"/>
      <c r="AM22" s="40"/>
      <c r="AN22" s="40"/>
      <c r="AO22" s="126"/>
      <c r="AP22" s="125"/>
      <c r="AQ22" s="40"/>
      <c r="AR22" s="40"/>
      <c r="AS22" s="40"/>
      <c r="AT22" s="41"/>
      <c r="AU22" s="40"/>
      <c r="AV22" s="40"/>
      <c r="AW22" s="126"/>
      <c r="AX22" s="125"/>
      <c r="AY22" s="40"/>
      <c r="AZ22" s="40"/>
      <c r="BA22" s="40"/>
      <c r="BB22" s="41"/>
      <c r="BC22" s="40"/>
      <c r="BD22" s="40"/>
      <c r="BE22" s="127"/>
    </row>
    <row r="23" spans="1:57" ht="15.75" customHeight="1" x14ac:dyDescent="0.25">
      <c r="A23" s="124"/>
      <c r="B23" s="125"/>
      <c r="C23" s="40"/>
      <c r="D23" s="40"/>
      <c r="E23" s="40"/>
      <c r="F23" s="41"/>
      <c r="G23" s="40"/>
      <c r="H23" s="40"/>
      <c r="I23" s="126"/>
      <c r="J23" s="125"/>
      <c r="K23" s="40"/>
      <c r="L23" s="40"/>
      <c r="M23" s="40"/>
      <c r="N23" s="41"/>
      <c r="O23" s="40"/>
      <c r="P23" s="40"/>
      <c r="Q23" s="126"/>
      <c r="R23" s="125"/>
      <c r="S23" s="40"/>
      <c r="T23" s="40"/>
      <c r="U23" s="40"/>
      <c r="V23" s="41"/>
      <c r="W23" s="40"/>
      <c r="X23" s="40"/>
      <c r="Y23" s="126"/>
      <c r="Z23" s="125"/>
      <c r="AA23" s="40"/>
      <c r="AB23" s="40"/>
      <c r="AC23" s="40"/>
      <c r="AD23" s="41"/>
      <c r="AE23" s="40"/>
      <c r="AF23" s="40"/>
      <c r="AG23" s="126"/>
      <c r="AH23" s="125"/>
      <c r="AI23" s="40"/>
      <c r="AJ23" s="40"/>
      <c r="AK23" s="40"/>
      <c r="AL23" s="41"/>
      <c r="AM23" s="40"/>
      <c r="AN23" s="40"/>
      <c r="AO23" s="126"/>
      <c r="AP23" s="125"/>
      <c r="AQ23" s="40"/>
      <c r="AR23" s="40"/>
      <c r="AS23" s="40"/>
      <c r="AT23" s="41"/>
      <c r="AU23" s="40"/>
      <c r="AV23" s="40"/>
      <c r="AW23" s="126"/>
      <c r="AX23" s="125"/>
      <c r="AY23" s="40"/>
      <c r="AZ23" s="40"/>
      <c r="BA23" s="40"/>
      <c r="BB23" s="41"/>
      <c r="BC23" s="40"/>
      <c r="BD23" s="40"/>
      <c r="BE23" s="127"/>
    </row>
    <row r="24" spans="1:57" ht="15.75" customHeight="1" x14ac:dyDescent="0.25">
      <c r="A24" s="124"/>
      <c r="B24" s="125"/>
      <c r="C24" s="40"/>
      <c r="D24" s="40"/>
      <c r="E24" s="40"/>
      <c r="F24" s="41"/>
      <c r="G24" s="40"/>
      <c r="H24" s="40"/>
      <c r="I24" s="126"/>
      <c r="J24" s="125"/>
      <c r="K24" s="40"/>
      <c r="L24" s="40"/>
      <c r="M24" s="40"/>
      <c r="N24" s="41"/>
      <c r="O24" s="40"/>
      <c r="P24" s="40"/>
      <c r="Q24" s="126"/>
      <c r="R24" s="125"/>
      <c r="S24" s="40"/>
      <c r="T24" s="40"/>
      <c r="U24" s="40"/>
      <c r="V24" s="41"/>
      <c r="W24" s="40"/>
      <c r="X24" s="40"/>
      <c r="Y24" s="126"/>
      <c r="Z24" s="125"/>
      <c r="AA24" s="40"/>
      <c r="AB24" s="40"/>
      <c r="AC24" s="40"/>
      <c r="AD24" s="41"/>
      <c r="AE24" s="40"/>
      <c r="AF24" s="40"/>
      <c r="AG24" s="126"/>
      <c r="AH24" s="125"/>
      <c r="AI24" s="40"/>
      <c r="AJ24" s="40"/>
      <c r="AK24" s="40"/>
      <c r="AL24" s="41"/>
      <c r="AM24" s="40"/>
      <c r="AN24" s="40"/>
      <c r="AO24" s="126"/>
      <c r="AP24" s="125"/>
      <c r="AQ24" s="40"/>
      <c r="AR24" s="40"/>
      <c r="AS24" s="40"/>
      <c r="AT24" s="41"/>
      <c r="AU24" s="40"/>
      <c r="AV24" s="40"/>
      <c r="AW24" s="126"/>
      <c r="AX24" s="125"/>
      <c r="AY24" s="40"/>
      <c r="AZ24" s="40"/>
      <c r="BA24" s="40"/>
      <c r="BB24" s="41"/>
      <c r="BC24" s="40"/>
      <c r="BD24" s="40"/>
      <c r="BE24" s="127"/>
    </row>
    <row r="25" spans="1:57" ht="15.75" customHeight="1" x14ac:dyDescent="0.25">
      <c r="A25" s="124"/>
      <c r="B25" s="125"/>
      <c r="C25" s="40"/>
      <c r="D25" s="40"/>
      <c r="E25" s="40"/>
      <c r="F25" s="41"/>
      <c r="G25" s="40"/>
      <c r="H25" s="40"/>
      <c r="I25" s="126"/>
      <c r="J25" s="125"/>
      <c r="K25" s="40"/>
      <c r="L25" s="40"/>
      <c r="M25" s="40"/>
      <c r="N25" s="41"/>
      <c r="O25" s="40"/>
      <c r="P25" s="40"/>
      <c r="Q25" s="126"/>
      <c r="R25" s="125"/>
      <c r="S25" s="40"/>
      <c r="T25" s="40"/>
      <c r="U25" s="40"/>
      <c r="V25" s="41"/>
      <c r="W25" s="40"/>
      <c r="X25" s="40"/>
      <c r="Y25" s="126"/>
      <c r="Z25" s="125"/>
      <c r="AA25" s="40"/>
      <c r="AB25" s="40"/>
      <c r="AC25" s="40"/>
      <c r="AD25" s="41"/>
      <c r="AE25" s="40"/>
      <c r="AF25" s="40"/>
      <c r="AG25" s="126"/>
      <c r="AH25" s="125"/>
      <c r="AI25" s="40"/>
      <c r="AJ25" s="40"/>
      <c r="AK25" s="40"/>
      <c r="AL25" s="41"/>
      <c r="AM25" s="40"/>
      <c r="AN25" s="40"/>
      <c r="AO25" s="126"/>
      <c r="AP25" s="125"/>
      <c r="AQ25" s="40"/>
      <c r="AR25" s="40"/>
      <c r="AS25" s="40"/>
      <c r="AT25" s="41"/>
      <c r="AU25" s="40"/>
      <c r="AV25" s="40"/>
      <c r="AW25" s="126"/>
      <c r="AX25" s="125"/>
      <c r="AY25" s="40"/>
      <c r="AZ25" s="40"/>
      <c r="BA25" s="40"/>
      <c r="BB25" s="41"/>
      <c r="BC25" s="40"/>
      <c r="BD25" s="40"/>
      <c r="BE25" s="127"/>
    </row>
    <row r="26" spans="1:57" ht="15.75" customHeight="1" x14ac:dyDescent="0.25">
      <c r="A26" s="124"/>
      <c r="B26" s="125"/>
      <c r="C26" s="40"/>
      <c r="D26" s="40"/>
      <c r="E26" s="40"/>
      <c r="F26" s="41"/>
      <c r="G26" s="40"/>
      <c r="H26" s="40"/>
      <c r="I26" s="126"/>
      <c r="J26" s="125"/>
      <c r="K26" s="40"/>
      <c r="L26" s="40"/>
      <c r="M26" s="40"/>
      <c r="N26" s="41"/>
      <c r="O26" s="40"/>
      <c r="P26" s="40"/>
      <c r="Q26" s="126"/>
      <c r="R26" s="125"/>
      <c r="S26" s="40"/>
      <c r="T26" s="40"/>
      <c r="U26" s="40"/>
      <c r="V26" s="41"/>
      <c r="W26" s="40"/>
      <c r="X26" s="40"/>
      <c r="Y26" s="126"/>
      <c r="Z26" s="125"/>
      <c r="AA26" s="40"/>
      <c r="AB26" s="40"/>
      <c r="AC26" s="40"/>
      <c r="AD26" s="41"/>
      <c r="AE26" s="40"/>
      <c r="AF26" s="40"/>
      <c r="AG26" s="126"/>
      <c r="AH26" s="125"/>
      <c r="AI26" s="40"/>
      <c r="AJ26" s="40"/>
      <c r="AK26" s="40"/>
      <c r="AL26" s="41"/>
      <c r="AM26" s="40"/>
      <c r="AN26" s="40"/>
      <c r="AO26" s="126"/>
      <c r="AP26" s="125"/>
      <c r="AQ26" s="40"/>
      <c r="AR26" s="40"/>
      <c r="AS26" s="40"/>
      <c r="AT26" s="41"/>
      <c r="AU26" s="40"/>
      <c r="AV26" s="40"/>
      <c r="AW26" s="126"/>
      <c r="AX26" s="125"/>
      <c r="AY26" s="40"/>
      <c r="AZ26" s="40"/>
      <c r="BA26" s="40"/>
      <c r="BB26" s="41"/>
      <c r="BC26" s="40"/>
      <c r="BD26" s="40"/>
      <c r="BE26" s="127"/>
    </row>
    <row r="27" spans="1:57" ht="15.75" customHeight="1" x14ac:dyDescent="0.25">
      <c r="A27" s="124"/>
      <c r="B27" s="125"/>
      <c r="C27" s="40"/>
      <c r="D27" s="40"/>
      <c r="E27" s="40"/>
      <c r="F27" s="41"/>
      <c r="G27" s="40"/>
      <c r="H27" s="40"/>
      <c r="I27" s="126"/>
      <c r="J27" s="125"/>
      <c r="K27" s="40"/>
      <c r="L27" s="40"/>
      <c r="M27" s="40"/>
      <c r="N27" s="41"/>
      <c r="O27" s="40"/>
      <c r="P27" s="40"/>
      <c r="Q27" s="126"/>
      <c r="R27" s="125"/>
      <c r="S27" s="40"/>
      <c r="T27" s="40"/>
      <c r="U27" s="40"/>
      <c r="V27" s="41"/>
      <c r="W27" s="40"/>
      <c r="X27" s="40"/>
      <c r="Y27" s="126"/>
      <c r="Z27" s="125"/>
      <c r="AA27" s="40"/>
      <c r="AB27" s="40"/>
      <c r="AC27" s="40"/>
      <c r="AD27" s="41"/>
      <c r="AE27" s="40"/>
      <c r="AF27" s="40"/>
      <c r="AG27" s="126"/>
      <c r="AH27" s="125"/>
      <c r="AI27" s="40"/>
      <c r="AJ27" s="40"/>
      <c r="AK27" s="40"/>
      <c r="AL27" s="41"/>
      <c r="AM27" s="40"/>
      <c r="AN27" s="40"/>
      <c r="AO27" s="126"/>
      <c r="AP27" s="125"/>
      <c r="AQ27" s="40"/>
      <c r="AR27" s="40"/>
      <c r="AS27" s="40"/>
      <c r="AT27" s="41"/>
      <c r="AU27" s="40"/>
      <c r="AV27" s="40"/>
      <c r="AW27" s="126"/>
      <c r="AX27" s="125"/>
      <c r="AY27" s="40"/>
      <c r="AZ27" s="40"/>
      <c r="BA27" s="40"/>
      <c r="BB27" s="41"/>
      <c r="BC27" s="40"/>
      <c r="BD27" s="40"/>
      <c r="BE27" s="127"/>
    </row>
    <row r="28" spans="1:57" ht="15.75" customHeight="1" x14ac:dyDescent="0.25">
      <c r="A28" s="124"/>
      <c r="B28" s="125"/>
      <c r="C28" s="40"/>
      <c r="D28" s="40"/>
      <c r="E28" s="40"/>
      <c r="F28" s="41"/>
      <c r="G28" s="40"/>
      <c r="H28" s="40"/>
      <c r="I28" s="126"/>
      <c r="J28" s="125"/>
      <c r="K28" s="40"/>
      <c r="L28" s="40"/>
      <c r="M28" s="40"/>
      <c r="N28" s="41"/>
      <c r="O28" s="40"/>
      <c r="P28" s="40"/>
      <c r="Q28" s="126"/>
      <c r="R28" s="125"/>
      <c r="S28" s="40"/>
      <c r="T28" s="40"/>
      <c r="U28" s="40"/>
      <c r="V28" s="41"/>
      <c r="W28" s="40"/>
      <c r="X28" s="40"/>
      <c r="Y28" s="126"/>
      <c r="Z28" s="125"/>
      <c r="AA28" s="40"/>
      <c r="AB28" s="40"/>
      <c r="AC28" s="40"/>
      <c r="AD28" s="41"/>
      <c r="AE28" s="40"/>
      <c r="AF28" s="40"/>
      <c r="AG28" s="126"/>
      <c r="AH28" s="125"/>
      <c r="AI28" s="40"/>
      <c r="AJ28" s="40"/>
      <c r="AK28" s="40"/>
      <c r="AL28" s="41"/>
      <c r="AM28" s="40"/>
      <c r="AN28" s="40"/>
      <c r="AO28" s="126"/>
      <c r="AP28" s="125"/>
      <c r="AQ28" s="40"/>
      <c r="AR28" s="40"/>
      <c r="AS28" s="40"/>
      <c r="AT28" s="41"/>
      <c r="AU28" s="40"/>
      <c r="AV28" s="40"/>
      <c r="AW28" s="126"/>
      <c r="AX28" s="125"/>
      <c r="AY28" s="40"/>
      <c r="AZ28" s="40"/>
      <c r="BA28" s="40"/>
      <c r="BB28" s="41"/>
      <c r="BC28" s="40"/>
      <c r="BD28" s="40"/>
      <c r="BE28" s="127"/>
    </row>
    <row r="29" spans="1:57" ht="15.75" customHeight="1" x14ac:dyDescent="0.25">
      <c r="A29" s="124"/>
      <c r="B29" s="125"/>
      <c r="C29" s="40"/>
      <c r="D29" s="40"/>
      <c r="E29" s="40"/>
      <c r="F29" s="41"/>
      <c r="G29" s="40"/>
      <c r="H29" s="40"/>
      <c r="I29" s="126"/>
      <c r="J29" s="125"/>
      <c r="K29" s="40"/>
      <c r="L29" s="40"/>
      <c r="M29" s="40"/>
      <c r="N29" s="41"/>
      <c r="O29" s="40"/>
      <c r="P29" s="40"/>
      <c r="Q29" s="126"/>
      <c r="R29" s="125"/>
      <c r="S29" s="40"/>
      <c r="T29" s="40"/>
      <c r="U29" s="40"/>
      <c r="V29" s="41"/>
      <c r="W29" s="40"/>
      <c r="X29" s="40"/>
      <c r="Y29" s="126"/>
      <c r="Z29" s="125"/>
      <c r="AA29" s="40"/>
      <c r="AB29" s="40"/>
      <c r="AC29" s="40"/>
      <c r="AD29" s="41"/>
      <c r="AE29" s="40"/>
      <c r="AF29" s="40"/>
      <c r="AG29" s="126"/>
      <c r="AH29" s="125"/>
      <c r="AI29" s="40"/>
      <c r="AJ29" s="40"/>
      <c r="AK29" s="40"/>
      <c r="AL29" s="41"/>
      <c r="AM29" s="40"/>
      <c r="AN29" s="40"/>
      <c r="AO29" s="126"/>
      <c r="AP29" s="125"/>
      <c r="AQ29" s="40"/>
      <c r="AR29" s="40"/>
      <c r="AS29" s="40"/>
      <c r="AT29" s="41"/>
      <c r="AU29" s="40"/>
      <c r="AV29" s="40"/>
      <c r="AW29" s="126"/>
      <c r="AX29" s="125"/>
      <c r="AY29" s="40"/>
      <c r="AZ29" s="40"/>
      <c r="BA29" s="40"/>
      <c r="BB29" s="41"/>
      <c r="BC29" s="40"/>
      <c r="BD29" s="40"/>
      <c r="BE29" s="127"/>
    </row>
    <row r="30" spans="1:57" ht="15.75" customHeight="1" x14ac:dyDescent="0.25">
      <c r="A30" s="124"/>
      <c r="B30" s="125"/>
      <c r="C30" s="40"/>
      <c r="D30" s="40"/>
      <c r="E30" s="40"/>
      <c r="F30" s="41"/>
      <c r="G30" s="40"/>
      <c r="H30" s="40"/>
      <c r="I30" s="126"/>
      <c r="J30" s="125"/>
      <c r="K30" s="40"/>
      <c r="L30" s="40"/>
      <c r="M30" s="40"/>
      <c r="N30" s="41"/>
      <c r="O30" s="40"/>
      <c r="P30" s="40"/>
      <c r="Q30" s="126"/>
      <c r="R30" s="125"/>
      <c r="S30" s="40"/>
      <c r="T30" s="40"/>
      <c r="U30" s="40"/>
      <c r="V30" s="41"/>
      <c r="W30" s="40"/>
      <c r="X30" s="40"/>
      <c r="Y30" s="126"/>
      <c r="Z30" s="125"/>
      <c r="AA30" s="40"/>
      <c r="AB30" s="40"/>
      <c r="AC30" s="40"/>
      <c r="AD30" s="41"/>
      <c r="AE30" s="40"/>
      <c r="AF30" s="40"/>
      <c r="AG30" s="126"/>
      <c r="AH30" s="125"/>
      <c r="AI30" s="40"/>
      <c r="AJ30" s="40"/>
      <c r="AK30" s="40"/>
      <c r="AL30" s="41"/>
      <c r="AM30" s="40"/>
      <c r="AN30" s="40"/>
      <c r="AO30" s="126"/>
      <c r="AP30" s="125"/>
      <c r="AQ30" s="40"/>
      <c r="AR30" s="40"/>
      <c r="AS30" s="40"/>
      <c r="AT30" s="41"/>
      <c r="AU30" s="40"/>
      <c r="AV30" s="40"/>
      <c r="AW30" s="126"/>
      <c r="AX30" s="125"/>
      <c r="AY30" s="40"/>
      <c r="AZ30" s="40"/>
      <c r="BA30" s="40"/>
      <c r="BB30" s="41"/>
      <c r="BC30" s="40"/>
      <c r="BD30" s="40"/>
      <c r="BE30" s="127"/>
    </row>
    <row r="31" spans="1:57" ht="15.75" customHeight="1" x14ac:dyDescent="0.25">
      <c r="A31" s="124"/>
      <c r="B31" s="125"/>
      <c r="C31" s="40"/>
      <c r="D31" s="40"/>
      <c r="E31" s="40"/>
      <c r="F31" s="41"/>
      <c r="G31" s="40"/>
      <c r="H31" s="40"/>
      <c r="I31" s="126"/>
      <c r="J31" s="125"/>
      <c r="K31" s="40"/>
      <c r="L31" s="40"/>
      <c r="M31" s="40"/>
      <c r="N31" s="41"/>
      <c r="O31" s="40"/>
      <c r="P31" s="40"/>
      <c r="Q31" s="126"/>
      <c r="R31" s="125"/>
      <c r="S31" s="40"/>
      <c r="T31" s="40"/>
      <c r="U31" s="40"/>
      <c r="V31" s="41"/>
      <c r="W31" s="42"/>
      <c r="X31" s="40"/>
      <c r="Y31" s="126"/>
      <c r="Z31" s="125"/>
      <c r="AA31" s="40"/>
      <c r="AB31" s="40"/>
      <c r="AC31" s="40"/>
      <c r="AD31" s="41"/>
      <c r="AE31" s="40"/>
      <c r="AF31" s="40"/>
      <c r="AG31" s="126"/>
      <c r="AH31" s="125"/>
      <c r="AI31" s="40"/>
      <c r="AJ31" s="40"/>
      <c r="AK31" s="40"/>
      <c r="AL31" s="41"/>
      <c r="AM31" s="40"/>
      <c r="AN31" s="40"/>
      <c r="AO31" s="126"/>
      <c r="AP31" s="125"/>
      <c r="AQ31" s="40"/>
      <c r="AR31" s="40"/>
      <c r="AS31" s="40"/>
      <c r="AT31" s="41"/>
      <c r="AU31" s="40"/>
      <c r="AV31" s="40"/>
      <c r="AW31" s="126"/>
      <c r="AX31" s="125"/>
      <c r="AY31" s="40"/>
      <c r="AZ31" s="40"/>
      <c r="BA31" s="40"/>
      <c r="BB31" s="41"/>
      <c r="BC31" s="40"/>
      <c r="BD31" s="40"/>
      <c r="BE31" s="127"/>
    </row>
    <row r="32" spans="1:57" ht="15.75" customHeight="1" x14ac:dyDescent="0.25">
      <c r="A32" s="124"/>
      <c r="B32" s="125"/>
      <c r="C32" s="40"/>
      <c r="D32" s="40"/>
      <c r="E32" s="40"/>
      <c r="F32" s="41"/>
      <c r="G32" s="40"/>
      <c r="H32" s="40"/>
      <c r="I32" s="126"/>
      <c r="J32" s="125"/>
      <c r="K32" s="40"/>
      <c r="L32" s="40"/>
      <c r="M32" s="40"/>
      <c r="N32" s="41"/>
      <c r="O32" s="40"/>
      <c r="P32" s="40"/>
      <c r="Q32" s="126"/>
      <c r="R32" s="125"/>
      <c r="S32" s="40"/>
      <c r="T32" s="40"/>
      <c r="U32" s="40"/>
      <c r="V32" s="41"/>
      <c r="W32" s="42"/>
      <c r="X32" s="40"/>
      <c r="Y32" s="126"/>
      <c r="Z32" s="125"/>
      <c r="AA32" s="40"/>
      <c r="AB32" s="40"/>
      <c r="AC32" s="40"/>
      <c r="AD32" s="41"/>
      <c r="AE32" s="40"/>
      <c r="AF32" s="40"/>
      <c r="AG32" s="126"/>
      <c r="AH32" s="125"/>
      <c r="AI32" s="40"/>
      <c r="AJ32" s="40"/>
      <c r="AK32" s="40"/>
      <c r="AL32" s="41"/>
      <c r="AM32" s="40"/>
      <c r="AN32" s="40"/>
      <c r="AO32" s="126"/>
      <c r="AP32" s="125"/>
      <c r="AQ32" s="40"/>
      <c r="AR32" s="40"/>
      <c r="AS32" s="40"/>
      <c r="AT32" s="41"/>
      <c r="AU32" s="40"/>
      <c r="AV32" s="40"/>
      <c r="AW32" s="126"/>
      <c r="AX32" s="125"/>
      <c r="AY32" s="40"/>
      <c r="AZ32" s="40"/>
      <c r="BA32" s="40"/>
      <c r="BB32" s="41"/>
      <c r="BC32" s="40"/>
      <c r="BD32" s="40"/>
      <c r="BE32" s="127"/>
    </row>
    <row r="33" spans="1:57" ht="15.75" customHeight="1" x14ac:dyDescent="0.25">
      <c r="A33" s="124"/>
      <c r="B33" s="125"/>
      <c r="C33" s="40"/>
      <c r="D33" s="40"/>
      <c r="E33" s="40"/>
      <c r="F33" s="41"/>
      <c r="G33" s="40"/>
      <c r="H33" s="40"/>
      <c r="I33" s="126"/>
      <c r="J33" s="125"/>
      <c r="K33" s="40"/>
      <c r="L33" s="40"/>
      <c r="M33" s="40"/>
      <c r="N33" s="41"/>
      <c r="O33" s="40"/>
      <c r="P33" s="40"/>
      <c r="Q33" s="126"/>
      <c r="R33" s="125"/>
      <c r="S33" s="40"/>
      <c r="T33" s="40"/>
      <c r="U33" s="40"/>
      <c r="V33" s="41"/>
      <c r="W33" s="40"/>
      <c r="X33" s="40"/>
      <c r="Y33" s="126"/>
      <c r="Z33" s="125"/>
      <c r="AA33" s="40"/>
      <c r="AB33" s="40"/>
      <c r="AC33" s="40"/>
      <c r="AD33" s="41"/>
      <c r="AE33" s="40"/>
      <c r="AF33" s="40"/>
      <c r="AG33" s="126"/>
      <c r="AH33" s="125"/>
      <c r="AI33" s="40"/>
      <c r="AJ33" s="40"/>
      <c r="AK33" s="40"/>
      <c r="AL33" s="41"/>
      <c r="AM33" s="40"/>
      <c r="AN33" s="40"/>
      <c r="AO33" s="126"/>
      <c r="AP33" s="125"/>
      <c r="AQ33" s="40"/>
      <c r="AR33" s="40"/>
      <c r="AS33" s="40"/>
      <c r="AT33" s="41"/>
      <c r="AU33" s="40"/>
      <c r="AV33" s="40"/>
      <c r="AW33" s="126"/>
      <c r="AX33" s="125"/>
      <c r="AY33" s="40"/>
      <c r="AZ33" s="40"/>
      <c r="BA33" s="40"/>
      <c r="BB33" s="41"/>
      <c r="BC33" s="40"/>
      <c r="BD33" s="40"/>
      <c r="BE33" s="127"/>
    </row>
    <row r="34" spans="1:57" ht="15.75" customHeight="1" x14ac:dyDescent="0.25">
      <c r="A34" s="124"/>
      <c r="B34" s="125"/>
      <c r="C34" s="40"/>
      <c r="D34" s="40"/>
      <c r="E34" s="40"/>
      <c r="F34" s="41"/>
      <c r="G34" s="40"/>
      <c r="H34" s="40"/>
      <c r="I34" s="126"/>
      <c r="J34" s="125"/>
      <c r="K34" s="40"/>
      <c r="L34" s="40"/>
      <c r="M34" s="40"/>
      <c r="N34" s="41"/>
      <c r="O34" s="40"/>
      <c r="P34" s="40"/>
      <c r="Q34" s="126"/>
      <c r="R34" s="125"/>
      <c r="S34" s="40"/>
      <c r="T34" s="40"/>
      <c r="U34" s="40"/>
      <c r="V34" s="41"/>
      <c r="W34" s="40"/>
      <c r="X34" s="40"/>
      <c r="Y34" s="126"/>
      <c r="Z34" s="125"/>
      <c r="AA34" s="40"/>
      <c r="AB34" s="40"/>
      <c r="AC34" s="40"/>
      <c r="AD34" s="41"/>
      <c r="AE34" s="40"/>
      <c r="AF34" s="40"/>
      <c r="AG34" s="126"/>
      <c r="AH34" s="125"/>
      <c r="AI34" s="40"/>
      <c r="AJ34" s="40"/>
      <c r="AK34" s="40"/>
      <c r="AL34" s="41"/>
      <c r="AM34" s="40"/>
      <c r="AN34" s="40"/>
      <c r="AO34" s="126"/>
      <c r="AP34" s="125"/>
      <c r="AQ34" s="40"/>
      <c r="AR34" s="40"/>
      <c r="AS34" s="40"/>
      <c r="AT34" s="41"/>
      <c r="AU34" s="40"/>
      <c r="AV34" s="40"/>
      <c r="AW34" s="126"/>
      <c r="AX34" s="125"/>
      <c r="AY34" s="40"/>
      <c r="AZ34" s="40"/>
      <c r="BA34" s="40"/>
      <c r="BB34" s="41"/>
      <c r="BC34" s="40"/>
      <c r="BD34" s="40"/>
      <c r="BE34" s="127"/>
    </row>
    <row r="35" spans="1:57" ht="15.75" customHeight="1" x14ac:dyDescent="0.25">
      <c r="A35" s="124"/>
      <c r="B35" s="125"/>
      <c r="C35" s="40"/>
      <c r="D35" s="40"/>
      <c r="E35" s="40"/>
      <c r="F35" s="41"/>
      <c r="G35" s="40"/>
      <c r="H35" s="40"/>
      <c r="I35" s="126"/>
      <c r="J35" s="125"/>
      <c r="K35" s="40"/>
      <c r="L35" s="40"/>
      <c r="M35" s="40"/>
      <c r="N35" s="41"/>
      <c r="O35" s="40"/>
      <c r="P35" s="40"/>
      <c r="Q35" s="126"/>
      <c r="R35" s="125"/>
      <c r="S35" s="40"/>
      <c r="T35" s="40"/>
      <c r="U35" s="40"/>
      <c r="V35" s="41"/>
      <c r="W35" s="40"/>
      <c r="X35" s="40"/>
      <c r="Y35" s="126"/>
      <c r="Z35" s="125"/>
      <c r="AA35" s="40"/>
      <c r="AB35" s="40"/>
      <c r="AC35" s="40"/>
      <c r="AD35" s="41"/>
      <c r="AE35" s="40"/>
      <c r="AF35" s="40"/>
      <c r="AG35" s="126"/>
      <c r="AH35" s="125"/>
      <c r="AI35" s="40"/>
      <c r="AJ35" s="40"/>
      <c r="AK35" s="40"/>
      <c r="AL35" s="41"/>
      <c r="AM35" s="40"/>
      <c r="AN35" s="40"/>
      <c r="AO35" s="126"/>
      <c r="AP35" s="125"/>
      <c r="AQ35" s="40"/>
      <c r="AR35" s="40"/>
      <c r="AS35" s="40"/>
      <c r="AT35" s="41"/>
      <c r="AU35" s="40"/>
      <c r="AV35" s="40"/>
      <c r="AW35" s="126"/>
      <c r="AX35" s="125"/>
      <c r="AY35" s="40"/>
      <c r="AZ35" s="40"/>
      <c r="BA35" s="40"/>
      <c r="BB35" s="41"/>
      <c r="BC35" s="40"/>
      <c r="BD35" s="40"/>
      <c r="BE35" s="127"/>
    </row>
    <row r="36" spans="1:57" ht="0.75" customHeight="1" thickBot="1" x14ac:dyDescent="0.3">
      <c r="A36" s="118"/>
      <c r="B36" s="115"/>
      <c r="C36" s="40"/>
      <c r="D36" s="40"/>
      <c r="E36" s="40"/>
      <c r="F36" s="41"/>
      <c r="G36" s="40"/>
      <c r="H36" s="40"/>
      <c r="I36" s="118"/>
      <c r="J36" s="115"/>
      <c r="K36" s="128"/>
      <c r="L36" s="128"/>
      <c r="M36" s="128"/>
      <c r="N36" s="130"/>
      <c r="O36" s="129"/>
      <c r="P36" s="128"/>
      <c r="Q36" s="118"/>
      <c r="R36" s="115"/>
      <c r="S36" s="128"/>
      <c r="T36" s="128"/>
      <c r="U36" s="128"/>
      <c r="V36" s="130"/>
      <c r="W36" s="129"/>
      <c r="X36" s="128"/>
      <c r="Y36" s="118"/>
      <c r="Z36" s="115"/>
      <c r="AA36" s="128"/>
      <c r="AB36" s="128"/>
      <c r="AC36" s="128"/>
      <c r="AD36" s="130"/>
      <c r="AE36" s="129"/>
      <c r="AF36" s="128"/>
      <c r="AG36" s="118"/>
      <c r="AH36" s="115"/>
      <c r="AI36" s="128"/>
      <c r="AJ36" s="128"/>
      <c r="AK36" s="128"/>
      <c r="AL36" s="130"/>
      <c r="AM36" s="129"/>
      <c r="AN36" s="128"/>
      <c r="AO36" s="118"/>
      <c r="AP36" s="115"/>
      <c r="AQ36" s="128"/>
      <c r="AR36" s="128"/>
      <c r="AS36" s="128"/>
      <c r="AT36" s="130"/>
      <c r="AU36" s="129"/>
      <c r="AV36" s="128"/>
      <c r="AW36" s="118"/>
      <c r="AX36" s="115"/>
      <c r="AY36" s="128"/>
      <c r="AZ36" s="128"/>
      <c r="BA36" s="128"/>
      <c r="BB36" s="130"/>
      <c r="BC36" s="129"/>
      <c r="BD36" s="128"/>
      <c r="BE36" s="119"/>
    </row>
    <row r="37" spans="1:57" ht="0.75" customHeight="1" x14ac:dyDescent="0.25">
      <c r="A37" s="120"/>
      <c r="B37" s="121"/>
      <c r="C37" s="40"/>
      <c r="D37" s="40"/>
      <c r="E37" s="40"/>
      <c r="F37" s="41"/>
      <c r="G37" s="40"/>
      <c r="H37" s="40"/>
      <c r="I37" s="120"/>
      <c r="J37" s="121"/>
      <c r="K37" s="122"/>
      <c r="L37" s="122"/>
      <c r="M37" s="122"/>
      <c r="N37" s="123"/>
      <c r="O37" s="131"/>
      <c r="P37" s="122"/>
      <c r="Q37" s="120"/>
      <c r="R37" s="121"/>
      <c r="S37" s="122"/>
      <c r="T37" s="122"/>
      <c r="U37" s="122"/>
      <c r="V37" s="123"/>
      <c r="W37" s="131"/>
      <c r="X37" s="122"/>
      <c r="Y37" s="120"/>
      <c r="Z37" s="121"/>
      <c r="AA37" s="122"/>
      <c r="AB37" s="122"/>
      <c r="AC37" s="122"/>
      <c r="AD37" s="123"/>
      <c r="AE37" s="131"/>
      <c r="AF37" s="122"/>
      <c r="AG37" s="120"/>
      <c r="AH37" s="121"/>
      <c r="AI37" s="122"/>
      <c r="AJ37" s="122"/>
      <c r="AK37" s="122"/>
      <c r="AL37" s="123"/>
      <c r="AM37" s="131"/>
      <c r="AN37" s="122"/>
      <c r="AO37" s="120"/>
      <c r="AP37" s="121"/>
      <c r="AQ37" s="122"/>
      <c r="AR37" s="122"/>
      <c r="AS37" s="122"/>
      <c r="AT37" s="123"/>
      <c r="AU37" s="131"/>
      <c r="AV37" s="122"/>
      <c r="AW37" s="120"/>
      <c r="AX37" s="121"/>
      <c r="AY37" s="122"/>
      <c r="AZ37" s="122"/>
      <c r="BA37" s="122"/>
      <c r="BB37" s="123"/>
      <c r="BC37" s="131"/>
      <c r="BD37" s="122"/>
      <c r="BE37" s="119"/>
    </row>
    <row r="38" spans="1:57" ht="15.75" customHeight="1" x14ac:dyDescent="0.25">
      <c r="A38" s="124">
        <v>0.33333333333333331</v>
      </c>
      <c r="B38" s="125"/>
      <c r="C38" s="40"/>
      <c r="D38" s="40"/>
      <c r="E38" s="40"/>
      <c r="F38" s="41"/>
      <c r="G38" s="40"/>
      <c r="H38" s="40"/>
      <c r="I38" s="126"/>
      <c r="J38" s="125"/>
      <c r="K38" s="40"/>
      <c r="L38" s="40"/>
      <c r="M38" s="40"/>
      <c r="N38" s="41"/>
      <c r="O38" s="40"/>
      <c r="P38" s="40"/>
      <c r="Q38" s="126"/>
      <c r="R38" s="125"/>
      <c r="S38" s="40"/>
      <c r="T38" s="40"/>
      <c r="U38" s="40"/>
      <c r="V38" s="41"/>
      <c r="W38" s="40"/>
      <c r="X38" s="40"/>
      <c r="Y38" s="126"/>
      <c r="Z38" s="125"/>
      <c r="AA38" s="40"/>
      <c r="AB38" s="40"/>
      <c r="AC38" s="40"/>
      <c r="AD38" s="41"/>
      <c r="AE38" s="40"/>
      <c r="AF38" s="40"/>
      <c r="AG38" s="126"/>
      <c r="AH38" s="125"/>
      <c r="AI38" s="40"/>
      <c r="AJ38" s="40"/>
      <c r="AK38" s="40"/>
      <c r="AL38" s="41"/>
      <c r="AM38" s="40"/>
      <c r="AN38" s="40"/>
      <c r="AO38" s="126"/>
      <c r="AP38" s="125"/>
      <c r="AQ38" s="40"/>
      <c r="AR38" s="40"/>
      <c r="AS38" s="40"/>
      <c r="AT38" s="41"/>
      <c r="AU38" s="40"/>
      <c r="AV38" s="40"/>
      <c r="AW38" s="126"/>
      <c r="AX38" s="125"/>
      <c r="AY38" s="40"/>
      <c r="AZ38" s="40"/>
      <c r="BA38" s="40"/>
      <c r="BB38" s="41"/>
      <c r="BC38" s="40"/>
      <c r="BD38" s="40"/>
      <c r="BE38" s="127"/>
    </row>
    <row r="39" spans="1:57" ht="15.75" customHeight="1" x14ac:dyDescent="0.25">
      <c r="A39" s="124"/>
      <c r="B39" s="125"/>
      <c r="C39" s="40"/>
      <c r="D39" s="40"/>
      <c r="E39" s="40"/>
      <c r="F39" s="41"/>
      <c r="G39" s="40"/>
      <c r="H39" s="40"/>
      <c r="I39" s="126"/>
      <c r="J39" s="125"/>
      <c r="K39" s="40"/>
      <c r="L39" s="40"/>
      <c r="M39" s="40"/>
      <c r="N39" s="41"/>
      <c r="O39" s="40"/>
      <c r="P39" s="40"/>
      <c r="Q39" s="126"/>
      <c r="R39" s="125"/>
      <c r="S39" s="40"/>
      <c r="T39" s="40"/>
      <c r="U39" s="40"/>
      <c r="V39" s="41"/>
      <c r="W39" s="40"/>
      <c r="X39" s="40"/>
      <c r="Y39" s="126"/>
      <c r="Z39" s="125"/>
      <c r="AA39" s="40"/>
      <c r="AB39" s="40"/>
      <c r="AC39" s="40"/>
      <c r="AD39" s="41"/>
      <c r="AE39" s="40"/>
      <c r="AF39" s="40"/>
      <c r="AG39" s="126"/>
      <c r="AH39" s="125"/>
      <c r="AI39" s="40"/>
      <c r="AJ39" s="40"/>
      <c r="AK39" s="40"/>
      <c r="AL39" s="41"/>
      <c r="AM39" s="40"/>
      <c r="AN39" s="40"/>
      <c r="AO39" s="126"/>
      <c r="AP39" s="125"/>
      <c r="AQ39" s="40"/>
      <c r="AR39" s="40"/>
      <c r="AS39" s="40"/>
      <c r="AT39" s="41"/>
      <c r="AU39" s="40"/>
      <c r="AV39" s="40"/>
      <c r="AW39" s="126"/>
      <c r="AX39" s="125"/>
      <c r="AY39" s="40"/>
      <c r="AZ39" s="40"/>
      <c r="BA39" s="40"/>
      <c r="BB39" s="41"/>
      <c r="BC39" s="40"/>
      <c r="BD39" s="40"/>
      <c r="BE39" s="127"/>
    </row>
    <row r="40" spans="1:57" ht="15.75" customHeight="1" x14ac:dyDescent="0.25">
      <c r="A40" s="124"/>
      <c r="B40" s="125"/>
      <c r="C40" s="40"/>
      <c r="D40" s="40"/>
      <c r="E40" s="40"/>
      <c r="F40" s="41"/>
      <c r="G40" s="40"/>
      <c r="H40" s="40"/>
      <c r="I40" s="126"/>
      <c r="J40" s="125"/>
      <c r="K40" s="40"/>
      <c r="L40" s="40"/>
      <c r="M40" s="40"/>
      <c r="N40" s="41"/>
      <c r="O40" s="40"/>
      <c r="P40" s="40"/>
      <c r="Q40" s="126"/>
      <c r="R40" s="125"/>
      <c r="S40" s="40"/>
      <c r="T40" s="40"/>
      <c r="U40" s="40"/>
      <c r="V40" s="41"/>
      <c r="W40" s="40"/>
      <c r="X40" s="40"/>
      <c r="Y40" s="126"/>
      <c r="Z40" s="125"/>
      <c r="AA40" s="40"/>
      <c r="AB40" s="40"/>
      <c r="AC40" s="40"/>
      <c r="AD40" s="41"/>
      <c r="AE40" s="40"/>
      <c r="AF40" s="40"/>
      <c r="AG40" s="126"/>
      <c r="AH40" s="125"/>
      <c r="AI40" s="40"/>
      <c r="AJ40" s="40"/>
      <c r="AK40" s="40"/>
      <c r="AL40" s="41"/>
      <c r="AM40" s="40"/>
      <c r="AN40" s="40"/>
      <c r="AO40" s="126"/>
      <c r="AP40" s="125"/>
      <c r="AQ40" s="40"/>
      <c r="AR40" s="40"/>
      <c r="AS40" s="40"/>
      <c r="AT40" s="41"/>
      <c r="AU40" s="40"/>
      <c r="AV40" s="40"/>
      <c r="AW40" s="126"/>
      <c r="AX40" s="125"/>
      <c r="AY40" s="40"/>
      <c r="AZ40" s="40"/>
      <c r="BA40" s="40"/>
      <c r="BB40" s="41"/>
      <c r="BC40" s="40"/>
      <c r="BD40" s="40"/>
      <c r="BE40" s="127"/>
    </row>
    <row r="41" spans="1:57" ht="15.75" customHeight="1" x14ac:dyDescent="0.25">
      <c r="A41" s="124"/>
      <c r="B41" s="125"/>
      <c r="C41" s="40"/>
      <c r="D41" s="40"/>
      <c r="E41" s="40"/>
      <c r="F41" s="41"/>
      <c r="G41" s="40"/>
      <c r="H41" s="40"/>
      <c r="I41" s="126"/>
      <c r="J41" s="125"/>
      <c r="K41" s="40"/>
      <c r="L41" s="40"/>
      <c r="M41" s="40"/>
      <c r="N41" s="41"/>
      <c r="O41" s="40"/>
      <c r="P41" s="40"/>
      <c r="Q41" s="126"/>
      <c r="R41" s="125"/>
      <c r="S41" s="40"/>
      <c r="T41" s="40"/>
      <c r="U41" s="40"/>
      <c r="V41" s="41"/>
      <c r="W41" s="40"/>
      <c r="X41" s="40"/>
      <c r="Y41" s="126"/>
      <c r="Z41" s="125"/>
      <c r="AA41" s="40"/>
      <c r="AB41" s="40"/>
      <c r="AC41" s="40"/>
      <c r="AD41" s="41"/>
      <c r="AE41" s="40"/>
      <c r="AF41" s="40"/>
      <c r="AG41" s="126"/>
      <c r="AH41" s="125"/>
      <c r="AI41" s="40"/>
      <c r="AJ41" s="40"/>
      <c r="AK41" s="40"/>
      <c r="AL41" s="41"/>
      <c r="AM41" s="40"/>
      <c r="AN41" s="40"/>
      <c r="AO41" s="126"/>
      <c r="AP41" s="125"/>
      <c r="AQ41" s="40"/>
      <c r="AR41" s="40"/>
      <c r="AS41" s="40"/>
      <c r="AT41" s="41"/>
      <c r="AU41" s="40"/>
      <c r="AV41" s="40"/>
      <c r="AW41" s="126"/>
      <c r="AX41" s="125"/>
      <c r="AY41" s="40"/>
      <c r="AZ41" s="40"/>
      <c r="BA41" s="40"/>
      <c r="BB41" s="41"/>
      <c r="BC41" s="40"/>
      <c r="BD41" s="40"/>
      <c r="BE41" s="127"/>
    </row>
    <row r="42" spans="1:57" ht="15.75" customHeight="1" x14ac:dyDescent="0.25">
      <c r="A42" s="124"/>
      <c r="B42" s="125"/>
      <c r="C42" s="40"/>
      <c r="D42" s="40"/>
      <c r="E42" s="40"/>
      <c r="F42" s="41"/>
      <c r="G42" s="40"/>
      <c r="H42" s="40"/>
      <c r="I42" s="126"/>
      <c r="J42" s="125"/>
      <c r="K42" s="40"/>
      <c r="L42" s="40"/>
      <c r="M42" s="40"/>
      <c r="N42" s="41"/>
      <c r="O42" s="40"/>
      <c r="P42" s="40"/>
      <c r="Q42" s="126"/>
      <c r="R42" s="125"/>
      <c r="S42" s="40"/>
      <c r="T42" s="40"/>
      <c r="U42" s="40"/>
      <c r="V42" s="41"/>
      <c r="W42" s="40"/>
      <c r="X42" s="40"/>
      <c r="Y42" s="126"/>
      <c r="Z42" s="125"/>
      <c r="AA42" s="40"/>
      <c r="AB42" s="40"/>
      <c r="AC42" s="40"/>
      <c r="AD42" s="41"/>
      <c r="AE42" s="40"/>
      <c r="AF42" s="40"/>
      <c r="AG42" s="126"/>
      <c r="AH42" s="125"/>
      <c r="AI42" s="40"/>
      <c r="AJ42" s="40"/>
      <c r="AK42" s="40"/>
      <c r="AL42" s="41"/>
      <c r="AM42" s="40"/>
      <c r="AN42" s="40"/>
      <c r="AO42" s="126"/>
      <c r="AP42" s="125"/>
      <c r="AQ42" s="40"/>
      <c r="AR42" s="40"/>
      <c r="AS42" s="40"/>
      <c r="AT42" s="41"/>
      <c r="AU42" s="40"/>
      <c r="AV42" s="40"/>
      <c r="AW42" s="126"/>
      <c r="AX42" s="125"/>
      <c r="AY42" s="40"/>
      <c r="AZ42" s="40"/>
      <c r="BA42" s="40"/>
      <c r="BB42" s="41"/>
      <c r="BC42" s="40"/>
      <c r="BD42" s="40"/>
      <c r="BE42" s="127"/>
    </row>
    <row r="43" spans="1:57" ht="15.75" customHeight="1" x14ac:dyDescent="0.25">
      <c r="A43" s="124"/>
      <c r="B43" s="125"/>
      <c r="C43" s="40"/>
      <c r="D43" s="40"/>
      <c r="E43" s="40"/>
      <c r="F43" s="41"/>
      <c r="G43" s="40"/>
      <c r="H43" s="40"/>
      <c r="I43" s="126"/>
      <c r="J43" s="125"/>
      <c r="K43" s="40"/>
      <c r="L43" s="40"/>
      <c r="M43" s="40"/>
      <c r="N43" s="41"/>
      <c r="O43" s="40"/>
      <c r="P43" s="40"/>
      <c r="Q43" s="126"/>
      <c r="R43" s="125"/>
      <c r="S43" s="40"/>
      <c r="T43" s="40"/>
      <c r="U43" s="40"/>
      <c r="V43" s="41"/>
      <c r="W43" s="40"/>
      <c r="X43" s="40"/>
      <c r="Y43" s="126"/>
      <c r="Z43" s="125"/>
      <c r="AA43" s="40"/>
      <c r="AB43" s="40"/>
      <c r="AC43" s="40"/>
      <c r="AD43" s="41"/>
      <c r="AE43" s="40"/>
      <c r="AF43" s="40"/>
      <c r="AG43" s="126"/>
      <c r="AH43" s="125"/>
      <c r="AI43" s="40"/>
      <c r="AJ43" s="40"/>
      <c r="AK43" s="40"/>
      <c r="AL43" s="41"/>
      <c r="AM43" s="40"/>
      <c r="AN43" s="40"/>
      <c r="AO43" s="126"/>
      <c r="AP43" s="125"/>
      <c r="AQ43" s="40"/>
      <c r="AR43" s="40"/>
      <c r="AS43" s="40"/>
      <c r="AT43" s="41"/>
      <c r="AU43" s="40"/>
      <c r="AV43" s="40"/>
      <c r="AW43" s="126"/>
      <c r="AX43" s="125"/>
      <c r="AY43" s="40"/>
      <c r="AZ43" s="40"/>
      <c r="BA43" s="40"/>
      <c r="BB43" s="41"/>
      <c r="BC43" s="40"/>
      <c r="BD43" s="40"/>
      <c r="BE43" s="127"/>
    </row>
    <row r="44" spans="1:57" ht="15.75" customHeight="1" x14ac:dyDescent="0.25">
      <c r="A44" s="124"/>
      <c r="B44" s="125"/>
      <c r="C44" s="40"/>
      <c r="D44" s="40"/>
      <c r="E44" s="40"/>
      <c r="F44" s="41"/>
      <c r="G44" s="40"/>
      <c r="H44" s="40"/>
      <c r="I44" s="126"/>
      <c r="J44" s="125"/>
      <c r="K44" s="40"/>
      <c r="L44" s="40"/>
      <c r="M44" s="40"/>
      <c r="N44" s="41"/>
      <c r="O44" s="40"/>
      <c r="P44" s="40"/>
      <c r="Q44" s="126"/>
      <c r="R44" s="125"/>
      <c r="S44" s="40"/>
      <c r="T44" s="40"/>
      <c r="U44" s="40"/>
      <c r="V44" s="41"/>
      <c r="W44" s="40"/>
      <c r="X44" s="40"/>
      <c r="Y44" s="126"/>
      <c r="Z44" s="125"/>
      <c r="AA44" s="40"/>
      <c r="AB44" s="40"/>
      <c r="AC44" s="40"/>
      <c r="AD44" s="41"/>
      <c r="AE44" s="40"/>
      <c r="AF44" s="40"/>
      <c r="AG44" s="126"/>
      <c r="AH44" s="125"/>
      <c r="AI44" s="40"/>
      <c r="AJ44" s="40"/>
      <c r="AK44" s="40"/>
      <c r="AL44" s="41"/>
      <c r="AM44" s="40"/>
      <c r="AN44" s="40"/>
      <c r="AO44" s="126"/>
      <c r="AP44" s="125"/>
      <c r="AQ44" s="40"/>
      <c r="AR44" s="40"/>
      <c r="AS44" s="40"/>
      <c r="AT44" s="41"/>
      <c r="AU44" s="40"/>
      <c r="AV44" s="40"/>
      <c r="AW44" s="126"/>
      <c r="AX44" s="125"/>
      <c r="AY44" s="40"/>
      <c r="AZ44" s="40"/>
      <c r="BA44" s="40"/>
      <c r="BB44" s="41"/>
      <c r="BC44" s="40"/>
      <c r="BD44" s="40"/>
      <c r="BE44" s="127"/>
    </row>
    <row r="45" spans="1:57" ht="15.75" customHeight="1" x14ac:dyDescent="0.25">
      <c r="A45" s="124"/>
      <c r="B45" s="125"/>
      <c r="C45" s="40"/>
      <c r="D45" s="40"/>
      <c r="E45" s="40"/>
      <c r="F45" s="41"/>
      <c r="G45" s="40"/>
      <c r="H45" s="40"/>
      <c r="I45" s="126"/>
      <c r="J45" s="125"/>
      <c r="K45" s="40"/>
      <c r="L45" s="40"/>
      <c r="M45" s="40"/>
      <c r="N45" s="41"/>
      <c r="O45" s="40"/>
      <c r="P45" s="40"/>
      <c r="Q45" s="126"/>
      <c r="R45" s="125"/>
      <c r="S45" s="40"/>
      <c r="T45" s="40"/>
      <c r="U45" s="40"/>
      <c r="V45" s="41"/>
      <c r="W45" s="40"/>
      <c r="X45" s="40"/>
      <c r="Y45" s="126"/>
      <c r="Z45" s="125"/>
      <c r="AA45" s="40"/>
      <c r="AB45" s="40"/>
      <c r="AC45" s="40"/>
      <c r="AD45" s="41"/>
      <c r="AE45" s="40"/>
      <c r="AF45" s="40"/>
      <c r="AG45" s="126"/>
      <c r="AH45" s="125"/>
      <c r="AI45" s="40"/>
      <c r="AJ45" s="40"/>
      <c r="AK45" s="40"/>
      <c r="AL45" s="41"/>
      <c r="AM45" s="40"/>
      <c r="AN45" s="40"/>
      <c r="AO45" s="126"/>
      <c r="AP45" s="125"/>
      <c r="AQ45" s="40"/>
      <c r="AR45" s="40"/>
      <c r="AS45" s="40"/>
      <c r="AT45" s="41"/>
      <c r="AU45" s="40"/>
      <c r="AV45" s="40"/>
      <c r="AW45" s="126"/>
      <c r="AX45" s="125"/>
      <c r="AY45" s="40"/>
      <c r="AZ45" s="40"/>
      <c r="BA45" s="40"/>
      <c r="BB45" s="41"/>
      <c r="BC45" s="40"/>
      <c r="BD45" s="40"/>
      <c r="BE45" s="127"/>
    </row>
    <row r="46" spans="1:57" ht="15.75" customHeight="1" x14ac:dyDescent="0.25">
      <c r="A46" s="124"/>
      <c r="B46" s="125"/>
      <c r="C46" s="40"/>
      <c r="D46" s="40"/>
      <c r="E46" s="40"/>
      <c r="F46" s="41"/>
      <c r="G46" s="40"/>
      <c r="H46" s="40"/>
      <c r="I46" s="126"/>
      <c r="J46" s="125"/>
      <c r="K46" s="40"/>
      <c r="L46" s="40"/>
      <c r="M46" s="40"/>
      <c r="N46" s="41"/>
      <c r="O46" s="40"/>
      <c r="P46" s="40"/>
      <c r="Q46" s="126"/>
      <c r="R46" s="125"/>
      <c r="S46" s="40"/>
      <c r="T46" s="40"/>
      <c r="U46" s="40"/>
      <c r="V46" s="41"/>
      <c r="W46" s="40"/>
      <c r="X46" s="40"/>
      <c r="Y46" s="126"/>
      <c r="Z46" s="125"/>
      <c r="AA46" s="40"/>
      <c r="AB46" s="40"/>
      <c r="AC46" s="40"/>
      <c r="AD46" s="41"/>
      <c r="AE46" s="40"/>
      <c r="AF46" s="40"/>
      <c r="AG46" s="126"/>
      <c r="AH46" s="125"/>
      <c r="AI46" s="40"/>
      <c r="AJ46" s="40"/>
      <c r="AK46" s="40"/>
      <c r="AL46" s="41"/>
      <c r="AM46" s="40"/>
      <c r="AN46" s="40"/>
      <c r="AO46" s="126"/>
      <c r="AP46" s="125"/>
      <c r="AQ46" s="40"/>
      <c r="AR46" s="40"/>
      <c r="AS46" s="40"/>
      <c r="AT46" s="41"/>
      <c r="AU46" s="40"/>
      <c r="AV46" s="40"/>
      <c r="AW46" s="126"/>
      <c r="AX46" s="125"/>
      <c r="AY46" s="40"/>
      <c r="AZ46" s="40"/>
      <c r="BA46" s="40"/>
      <c r="BB46" s="41"/>
      <c r="BC46" s="40"/>
      <c r="BD46" s="40"/>
      <c r="BE46" s="127"/>
    </row>
    <row r="47" spans="1:57" ht="15.75" customHeight="1" x14ac:dyDescent="0.25">
      <c r="A47" s="124"/>
      <c r="B47" s="125"/>
      <c r="C47" s="40"/>
      <c r="D47" s="40"/>
      <c r="E47" s="40"/>
      <c r="F47" s="41"/>
      <c r="G47" s="40"/>
      <c r="H47" s="40"/>
      <c r="I47" s="126"/>
      <c r="J47" s="125"/>
      <c r="K47" s="40"/>
      <c r="L47" s="40"/>
      <c r="M47" s="40"/>
      <c r="N47" s="41"/>
      <c r="O47" s="40"/>
      <c r="P47" s="40"/>
      <c r="Q47" s="126"/>
      <c r="R47" s="125"/>
      <c r="S47" s="40"/>
      <c r="T47" s="40"/>
      <c r="U47" s="40"/>
      <c r="V47" s="41"/>
      <c r="W47" s="40"/>
      <c r="X47" s="40"/>
      <c r="Y47" s="126"/>
      <c r="Z47" s="125"/>
      <c r="AA47" s="40"/>
      <c r="AB47" s="40"/>
      <c r="AC47" s="40"/>
      <c r="AD47" s="41"/>
      <c r="AE47" s="40"/>
      <c r="AF47" s="40"/>
      <c r="AG47" s="126"/>
      <c r="AH47" s="125"/>
      <c r="AI47" s="40"/>
      <c r="AJ47" s="40"/>
      <c r="AK47" s="40"/>
      <c r="AL47" s="41"/>
      <c r="AM47" s="40"/>
      <c r="AN47" s="40"/>
      <c r="AO47" s="126"/>
      <c r="AP47" s="125"/>
      <c r="AQ47" s="40"/>
      <c r="AR47" s="40"/>
      <c r="AS47" s="40"/>
      <c r="AT47" s="41"/>
      <c r="AU47" s="40"/>
      <c r="AV47" s="40"/>
      <c r="AW47" s="126"/>
      <c r="AX47" s="125"/>
      <c r="AY47" s="40"/>
      <c r="AZ47" s="40"/>
      <c r="BA47" s="40"/>
      <c r="BB47" s="41"/>
      <c r="BC47" s="40"/>
      <c r="BD47" s="40"/>
      <c r="BE47" s="127"/>
    </row>
    <row r="48" spans="1:57" ht="15.75" customHeight="1" x14ac:dyDescent="0.25">
      <c r="A48" s="124"/>
      <c r="B48" s="125"/>
      <c r="C48" s="40"/>
      <c r="D48" s="40"/>
      <c r="E48" s="40"/>
      <c r="F48" s="41"/>
      <c r="G48" s="40"/>
      <c r="H48" s="40"/>
      <c r="I48" s="126"/>
      <c r="J48" s="125"/>
      <c r="K48" s="40"/>
      <c r="L48" s="40"/>
      <c r="M48" s="40"/>
      <c r="N48" s="41"/>
      <c r="O48" s="40"/>
      <c r="P48" s="40"/>
      <c r="Q48" s="126"/>
      <c r="R48" s="125"/>
      <c r="S48" s="40"/>
      <c r="T48" s="40"/>
      <c r="U48" s="40"/>
      <c r="V48" s="41"/>
      <c r="W48" s="42"/>
      <c r="X48" s="40"/>
      <c r="Y48" s="126"/>
      <c r="Z48" s="125"/>
      <c r="AA48" s="40"/>
      <c r="AB48" s="40"/>
      <c r="AC48" s="40"/>
      <c r="AD48" s="41"/>
      <c r="AE48" s="40"/>
      <c r="AF48" s="40"/>
      <c r="AG48" s="126"/>
      <c r="AH48" s="125"/>
      <c r="AI48" s="40"/>
      <c r="AJ48" s="40"/>
      <c r="AK48" s="40"/>
      <c r="AL48" s="41"/>
      <c r="AM48" s="40"/>
      <c r="AN48" s="40"/>
      <c r="AO48" s="126"/>
      <c r="AP48" s="125"/>
      <c r="AQ48" s="40"/>
      <c r="AR48" s="40"/>
      <c r="AS48" s="40"/>
      <c r="AT48" s="41"/>
      <c r="AU48" s="40"/>
      <c r="AV48" s="40"/>
      <c r="AW48" s="126"/>
      <c r="AX48" s="125"/>
      <c r="AY48" s="40"/>
      <c r="AZ48" s="40"/>
      <c r="BA48" s="40"/>
      <c r="BB48" s="41"/>
      <c r="BC48" s="40"/>
      <c r="BD48" s="40"/>
      <c r="BE48" s="127"/>
    </row>
    <row r="49" spans="1:57" ht="15.75" customHeight="1" x14ac:dyDescent="0.25">
      <c r="A49" s="124"/>
      <c r="B49" s="125"/>
      <c r="C49" s="40"/>
      <c r="D49" s="40"/>
      <c r="E49" s="40"/>
      <c r="F49" s="41"/>
      <c r="G49" s="40"/>
      <c r="H49" s="40"/>
      <c r="I49" s="126"/>
      <c r="J49" s="125"/>
      <c r="K49" s="40"/>
      <c r="L49" s="40"/>
      <c r="M49" s="40"/>
      <c r="N49" s="41"/>
      <c r="O49" s="40"/>
      <c r="P49" s="40"/>
      <c r="Q49" s="126"/>
      <c r="R49" s="125"/>
      <c r="S49" s="40"/>
      <c r="T49" s="40"/>
      <c r="U49" s="40"/>
      <c r="V49" s="41"/>
      <c r="W49" s="42"/>
      <c r="X49" s="40"/>
      <c r="Y49" s="126"/>
      <c r="Z49" s="125"/>
      <c r="AA49" s="40"/>
      <c r="AB49" s="40"/>
      <c r="AC49" s="40"/>
      <c r="AD49" s="41"/>
      <c r="AE49" s="40"/>
      <c r="AF49" s="40"/>
      <c r="AG49" s="126"/>
      <c r="AH49" s="125"/>
      <c r="AI49" s="40"/>
      <c r="AJ49" s="40"/>
      <c r="AK49" s="40"/>
      <c r="AL49" s="41"/>
      <c r="AM49" s="40"/>
      <c r="AN49" s="40"/>
      <c r="AO49" s="126"/>
      <c r="AP49" s="125"/>
      <c r="AQ49" s="40"/>
      <c r="AR49" s="40"/>
      <c r="AS49" s="40"/>
      <c r="AT49" s="41"/>
      <c r="AU49" s="40"/>
      <c r="AV49" s="40"/>
      <c r="AW49" s="126"/>
      <c r="AX49" s="125"/>
      <c r="AY49" s="40"/>
      <c r="AZ49" s="40"/>
      <c r="BA49" s="40"/>
      <c r="BB49" s="41"/>
      <c r="BC49" s="40"/>
      <c r="BD49" s="40"/>
      <c r="BE49" s="127"/>
    </row>
    <row r="50" spans="1:57" ht="15.75" customHeight="1" x14ac:dyDescent="0.25">
      <c r="A50" s="124"/>
      <c r="B50" s="125"/>
      <c r="C50" s="40"/>
      <c r="D50" s="40"/>
      <c r="E50" s="40"/>
      <c r="F50" s="41"/>
      <c r="G50" s="40"/>
      <c r="H50" s="40"/>
      <c r="I50" s="126"/>
      <c r="J50" s="125"/>
      <c r="K50" s="40"/>
      <c r="L50" s="40"/>
      <c r="M50" s="40"/>
      <c r="N50" s="41"/>
      <c r="O50" s="40"/>
      <c r="P50" s="40"/>
      <c r="Q50" s="126"/>
      <c r="R50" s="125"/>
      <c r="S50" s="40"/>
      <c r="T50" s="40"/>
      <c r="U50" s="40"/>
      <c r="V50" s="41"/>
      <c r="W50" s="40"/>
      <c r="X50" s="40"/>
      <c r="Y50" s="126"/>
      <c r="Z50" s="125"/>
      <c r="AA50" s="40"/>
      <c r="AB50" s="40"/>
      <c r="AC50" s="40"/>
      <c r="AD50" s="41"/>
      <c r="AE50" s="40"/>
      <c r="AF50" s="40"/>
      <c r="AG50" s="126"/>
      <c r="AH50" s="125"/>
      <c r="AI50" s="40"/>
      <c r="AJ50" s="40"/>
      <c r="AK50" s="40"/>
      <c r="AL50" s="41"/>
      <c r="AM50" s="40"/>
      <c r="AN50" s="40"/>
      <c r="AO50" s="126"/>
      <c r="AP50" s="125"/>
      <c r="AQ50" s="40"/>
      <c r="AR50" s="40"/>
      <c r="AS50" s="40"/>
      <c r="AT50" s="41"/>
      <c r="AU50" s="40"/>
      <c r="AV50" s="40"/>
      <c r="AW50" s="126"/>
      <c r="AX50" s="125"/>
      <c r="AY50" s="40"/>
      <c r="AZ50" s="40"/>
      <c r="BA50" s="40"/>
      <c r="BB50" s="41"/>
      <c r="BC50" s="40"/>
      <c r="BD50" s="40"/>
      <c r="BE50" s="127"/>
    </row>
    <row r="51" spans="1:57" ht="15.75" customHeight="1" x14ac:dyDescent="0.25">
      <c r="A51" s="124"/>
      <c r="B51" s="125"/>
      <c r="C51" s="40"/>
      <c r="D51" s="40"/>
      <c r="E51" s="40"/>
      <c r="F51" s="41"/>
      <c r="G51" s="40"/>
      <c r="H51" s="40"/>
      <c r="I51" s="126"/>
      <c r="J51" s="125"/>
      <c r="K51" s="40"/>
      <c r="L51" s="40"/>
      <c r="M51" s="40"/>
      <c r="N51" s="41"/>
      <c r="O51" s="40"/>
      <c r="P51" s="40"/>
      <c r="Q51" s="126"/>
      <c r="R51" s="125"/>
      <c r="S51" s="40"/>
      <c r="T51" s="40"/>
      <c r="U51" s="40"/>
      <c r="V51" s="41"/>
      <c r="W51" s="40"/>
      <c r="X51" s="40"/>
      <c r="Y51" s="126"/>
      <c r="Z51" s="125"/>
      <c r="AA51" s="40"/>
      <c r="AB51" s="40"/>
      <c r="AC51" s="40"/>
      <c r="AD51" s="41"/>
      <c r="AE51" s="40"/>
      <c r="AF51" s="40"/>
      <c r="AG51" s="126"/>
      <c r="AH51" s="125"/>
      <c r="AI51" s="40"/>
      <c r="AJ51" s="40"/>
      <c r="AK51" s="40"/>
      <c r="AL51" s="41"/>
      <c r="AM51" s="40"/>
      <c r="AN51" s="40"/>
      <c r="AO51" s="126"/>
      <c r="AP51" s="125"/>
      <c r="AQ51" s="40"/>
      <c r="AR51" s="40"/>
      <c r="AS51" s="40"/>
      <c r="AT51" s="41"/>
      <c r="AU51" s="40"/>
      <c r="AV51" s="40"/>
      <c r="AW51" s="126"/>
      <c r="AX51" s="125"/>
      <c r="AY51" s="40"/>
      <c r="AZ51" s="40"/>
      <c r="BA51" s="40"/>
      <c r="BB51" s="41"/>
      <c r="BC51" s="40"/>
      <c r="BD51" s="40"/>
      <c r="BE51" s="127"/>
    </row>
    <row r="52" spans="1:57" ht="15.75" customHeight="1" x14ac:dyDescent="0.25">
      <c r="A52" s="124"/>
      <c r="B52" s="125"/>
      <c r="C52" s="40"/>
      <c r="D52" s="40"/>
      <c r="E52" s="40"/>
      <c r="F52" s="41"/>
      <c r="G52" s="40"/>
      <c r="H52" s="40"/>
      <c r="I52" s="126"/>
      <c r="J52" s="125"/>
      <c r="K52" s="40"/>
      <c r="L52" s="40"/>
      <c r="M52" s="40"/>
      <c r="N52" s="41"/>
      <c r="O52" s="40"/>
      <c r="P52" s="40"/>
      <c r="Q52" s="126"/>
      <c r="R52" s="125"/>
      <c r="S52" s="40"/>
      <c r="T52" s="40"/>
      <c r="U52" s="40"/>
      <c r="V52" s="41"/>
      <c r="W52" s="40"/>
      <c r="X52" s="40"/>
      <c r="Y52" s="126"/>
      <c r="Z52" s="125"/>
      <c r="AA52" s="40"/>
      <c r="AB52" s="40"/>
      <c r="AC52" s="40"/>
      <c r="AD52" s="41"/>
      <c r="AE52" s="40"/>
      <c r="AF52" s="40"/>
      <c r="AG52" s="126"/>
      <c r="AH52" s="125"/>
      <c r="AI52" s="40"/>
      <c r="AJ52" s="40"/>
      <c r="AK52" s="40"/>
      <c r="AL52" s="41"/>
      <c r="AM52" s="40"/>
      <c r="AN52" s="40"/>
      <c r="AO52" s="126"/>
      <c r="AP52" s="125"/>
      <c r="AQ52" s="40"/>
      <c r="AR52" s="40"/>
      <c r="AS52" s="40"/>
      <c r="AT52" s="41"/>
      <c r="AU52" s="40"/>
      <c r="AV52" s="40"/>
      <c r="AW52" s="126"/>
      <c r="AX52" s="125"/>
      <c r="AY52" s="40"/>
      <c r="AZ52" s="40"/>
      <c r="BA52" s="40"/>
      <c r="BB52" s="41"/>
      <c r="BC52" s="40"/>
      <c r="BD52" s="40"/>
      <c r="BE52" s="127"/>
    </row>
    <row r="53" spans="1:57" ht="0.75" customHeight="1" x14ac:dyDescent="0.25">
      <c r="A53" s="118"/>
      <c r="B53" s="115"/>
      <c r="C53" s="40"/>
      <c r="D53" s="128"/>
      <c r="E53" s="128"/>
      <c r="F53" s="41"/>
      <c r="G53" s="129"/>
      <c r="H53" s="40"/>
      <c r="I53" s="118"/>
      <c r="J53" s="115"/>
      <c r="K53" s="128"/>
      <c r="L53" s="128"/>
      <c r="M53" s="128"/>
      <c r="N53" s="130"/>
      <c r="O53" s="129"/>
      <c r="P53" s="128"/>
      <c r="Q53" s="118"/>
      <c r="R53" s="115"/>
      <c r="S53" s="128"/>
      <c r="T53" s="128"/>
      <c r="U53" s="128"/>
      <c r="V53" s="130"/>
      <c r="W53" s="129"/>
      <c r="X53" s="128"/>
      <c r="Y53" s="118"/>
      <c r="Z53" s="115"/>
      <c r="AA53" s="128"/>
      <c r="AB53" s="128"/>
      <c r="AC53" s="128"/>
      <c r="AD53" s="130"/>
      <c r="AE53" s="129"/>
      <c r="AF53" s="128"/>
      <c r="AG53" s="118"/>
      <c r="AH53" s="115"/>
      <c r="AI53" s="128"/>
      <c r="AJ53" s="128"/>
      <c r="AK53" s="128"/>
      <c r="AL53" s="130"/>
      <c r="AM53" s="129"/>
      <c r="AN53" s="128"/>
      <c r="AO53" s="118"/>
      <c r="AP53" s="115"/>
      <c r="AQ53" s="128"/>
      <c r="AR53" s="128"/>
      <c r="AS53" s="128"/>
      <c r="AT53" s="130"/>
      <c r="AU53" s="129"/>
      <c r="AV53" s="128"/>
      <c r="AW53" s="118"/>
      <c r="AX53" s="115"/>
      <c r="AY53" s="128"/>
      <c r="AZ53" s="128"/>
      <c r="BA53" s="128"/>
      <c r="BB53" s="130"/>
      <c r="BC53" s="129"/>
      <c r="BD53" s="128"/>
      <c r="BE53" s="119"/>
    </row>
    <row r="54" spans="1:57" ht="0.75" customHeight="1" x14ac:dyDescent="0.25">
      <c r="A54" s="120"/>
      <c r="B54" s="121"/>
      <c r="C54" s="40"/>
      <c r="D54" s="122"/>
      <c r="E54" s="122"/>
      <c r="F54" s="41"/>
      <c r="G54" s="131"/>
      <c r="H54" s="40"/>
      <c r="I54" s="120"/>
      <c r="J54" s="121"/>
      <c r="K54" s="122"/>
      <c r="L54" s="122"/>
      <c r="M54" s="122"/>
      <c r="N54" s="123"/>
      <c r="O54" s="131"/>
      <c r="P54" s="122"/>
      <c r="Q54" s="120"/>
      <c r="R54" s="121"/>
      <c r="S54" s="122"/>
      <c r="T54" s="122"/>
      <c r="U54" s="122"/>
      <c r="V54" s="123"/>
      <c r="W54" s="131"/>
      <c r="X54" s="122"/>
      <c r="Y54" s="120"/>
      <c r="Z54" s="121"/>
      <c r="AA54" s="122"/>
      <c r="AB54" s="122"/>
      <c r="AC54" s="122"/>
      <c r="AD54" s="123"/>
      <c r="AE54" s="131"/>
      <c r="AF54" s="122"/>
      <c r="AG54" s="120"/>
      <c r="AH54" s="121"/>
      <c r="AI54" s="122"/>
      <c r="AJ54" s="122"/>
      <c r="AK54" s="122"/>
      <c r="AL54" s="123"/>
      <c r="AM54" s="131"/>
      <c r="AN54" s="122"/>
      <c r="AO54" s="120"/>
      <c r="AP54" s="121"/>
      <c r="AQ54" s="122"/>
      <c r="AR54" s="122"/>
      <c r="AS54" s="122"/>
      <c r="AT54" s="123"/>
      <c r="AU54" s="131"/>
      <c r="AV54" s="122"/>
      <c r="AW54" s="120"/>
      <c r="AX54" s="121"/>
      <c r="AY54" s="122"/>
      <c r="AZ54" s="122"/>
      <c r="BA54" s="122"/>
      <c r="BB54" s="123"/>
      <c r="BC54" s="131"/>
      <c r="BD54" s="122"/>
      <c r="BE54" s="119"/>
    </row>
    <row r="55" spans="1:57" ht="15.75" customHeight="1" x14ac:dyDescent="0.25">
      <c r="A55" s="124">
        <v>0.375</v>
      </c>
      <c r="B55" s="125"/>
      <c r="C55" s="40"/>
      <c r="D55" s="40"/>
      <c r="E55" s="40"/>
      <c r="F55" s="41"/>
      <c r="G55" s="40"/>
      <c r="H55" s="40"/>
      <c r="I55" s="126"/>
      <c r="J55" s="125"/>
      <c r="K55" s="40"/>
      <c r="L55" s="40"/>
      <c r="M55" s="40"/>
      <c r="N55" s="41"/>
      <c r="O55" s="40"/>
      <c r="P55" s="40"/>
      <c r="Q55" s="126"/>
      <c r="R55" s="125"/>
      <c r="S55" s="40"/>
      <c r="T55" s="40"/>
      <c r="U55" s="40"/>
      <c r="V55" s="41"/>
      <c r="W55" s="40"/>
      <c r="X55" s="40"/>
      <c r="Y55" s="126"/>
      <c r="Z55" s="125"/>
      <c r="AA55" s="40"/>
      <c r="AB55" s="40"/>
      <c r="AC55" s="40"/>
      <c r="AD55" s="41"/>
      <c r="AE55" s="40"/>
      <c r="AF55" s="40"/>
      <c r="AG55" s="126"/>
      <c r="AH55" s="125"/>
      <c r="AI55" s="40"/>
      <c r="AJ55" s="40"/>
      <c r="AK55" s="40"/>
      <c r="AL55" s="41"/>
      <c r="AM55" s="40"/>
      <c r="AN55" s="40"/>
      <c r="AO55" s="126"/>
      <c r="AP55" s="125"/>
      <c r="AQ55" s="40"/>
      <c r="AR55" s="40"/>
      <c r="AS55" s="40"/>
      <c r="AT55" s="41"/>
      <c r="AU55" s="40"/>
      <c r="AV55" s="40"/>
      <c r="AW55" s="126"/>
      <c r="AX55" s="125"/>
      <c r="AY55" s="40"/>
      <c r="AZ55" s="40"/>
      <c r="BA55" s="40"/>
      <c r="BB55" s="41"/>
      <c r="BC55" s="40"/>
      <c r="BD55" s="40"/>
      <c r="BE55" s="127"/>
    </row>
    <row r="56" spans="1:57" ht="15.75" customHeight="1" x14ac:dyDescent="0.25">
      <c r="A56" s="124"/>
      <c r="B56" s="125"/>
      <c r="C56" s="40"/>
      <c r="D56" s="40"/>
      <c r="E56" s="40"/>
      <c r="F56" s="41"/>
      <c r="G56" s="40"/>
      <c r="H56" s="40"/>
      <c r="I56" s="126"/>
      <c r="J56" s="125"/>
      <c r="K56" s="40"/>
      <c r="L56" s="40"/>
      <c r="M56" s="40"/>
      <c r="N56" s="41"/>
      <c r="O56" s="40"/>
      <c r="P56" s="40"/>
      <c r="Q56" s="126"/>
      <c r="R56" s="125"/>
      <c r="S56" s="40"/>
      <c r="T56" s="40"/>
      <c r="U56" s="40"/>
      <c r="V56" s="41"/>
      <c r="W56" s="40"/>
      <c r="X56" s="40"/>
      <c r="Y56" s="126"/>
      <c r="Z56" s="125"/>
      <c r="AA56" s="40"/>
      <c r="AB56" s="40"/>
      <c r="AC56" s="40"/>
      <c r="AD56" s="41"/>
      <c r="AE56" s="40"/>
      <c r="AF56" s="40"/>
      <c r="AG56" s="126"/>
      <c r="AH56" s="125"/>
      <c r="AI56" s="40"/>
      <c r="AJ56" s="40"/>
      <c r="AK56" s="40"/>
      <c r="AL56" s="41"/>
      <c r="AM56" s="40"/>
      <c r="AN56" s="40"/>
      <c r="AO56" s="126"/>
      <c r="AP56" s="125"/>
      <c r="AQ56" s="40"/>
      <c r="AR56" s="40"/>
      <c r="AS56" s="40"/>
      <c r="AT56" s="41"/>
      <c r="AU56" s="40"/>
      <c r="AV56" s="40"/>
      <c r="AW56" s="126"/>
      <c r="AX56" s="125"/>
      <c r="AY56" s="40"/>
      <c r="AZ56" s="40"/>
      <c r="BA56" s="40"/>
      <c r="BB56" s="41"/>
      <c r="BC56" s="40"/>
      <c r="BD56" s="40"/>
      <c r="BE56" s="127"/>
    </row>
    <row r="57" spans="1:57" ht="15.75" customHeight="1" x14ac:dyDescent="0.25">
      <c r="A57" s="124"/>
      <c r="B57" s="125"/>
      <c r="C57" s="40"/>
      <c r="D57" s="40"/>
      <c r="E57" s="40"/>
      <c r="F57" s="41"/>
      <c r="G57" s="40"/>
      <c r="H57" s="40"/>
      <c r="I57" s="126"/>
      <c r="J57" s="125"/>
      <c r="K57" s="40"/>
      <c r="L57" s="40"/>
      <c r="M57" s="40"/>
      <c r="N57" s="41"/>
      <c r="O57" s="40"/>
      <c r="P57" s="40"/>
      <c r="Q57" s="126"/>
      <c r="R57" s="125"/>
      <c r="S57" s="40"/>
      <c r="T57" s="40"/>
      <c r="U57" s="40"/>
      <c r="V57" s="41"/>
      <c r="W57" s="40"/>
      <c r="X57" s="40"/>
      <c r="Y57" s="126"/>
      <c r="Z57" s="125"/>
      <c r="AA57" s="40"/>
      <c r="AB57" s="40"/>
      <c r="AC57" s="40"/>
      <c r="AD57" s="41"/>
      <c r="AE57" s="40"/>
      <c r="AF57" s="40"/>
      <c r="AG57" s="126"/>
      <c r="AH57" s="125"/>
      <c r="AI57" s="40"/>
      <c r="AJ57" s="40"/>
      <c r="AK57" s="40"/>
      <c r="AL57" s="41"/>
      <c r="AM57" s="40"/>
      <c r="AN57" s="40"/>
      <c r="AO57" s="126"/>
      <c r="AP57" s="125"/>
      <c r="AQ57" s="40"/>
      <c r="AR57" s="40"/>
      <c r="AS57" s="40"/>
      <c r="AT57" s="41"/>
      <c r="AU57" s="40"/>
      <c r="AV57" s="40"/>
      <c r="AW57" s="126"/>
      <c r="AX57" s="125"/>
      <c r="AY57" s="40"/>
      <c r="AZ57" s="40"/>
      <c r="BA57" s="40"/>
      <c r="BB57" s="41"/>
      <c r="BC57" s="40"/>
      <c r="BD57" s="40"/>
      <c r="BE57" s="127"/>
    </row>
    <row r="58" spans="1:57" ht="15.75" customHeight="1" x14ac:dyDescent="0.25">
      <c r="A58" s="124"/>
      <c r="B58" s="125"/>
      <c r="C58" s="40"/>
      <c r="D58" s="40"/>
      <c r="E58" s="40"/>
      <c r="F58" s="41"/>
      <c r="G58" s="40"/>
      <c r="H58" s="40"/>
      <c r="I58" s="126"/>
      <c r="J58" s="125"/>
      <c r="K58" s="40"/>
      <c r="L58" s="40"/>
      <c r="M58" s="40"/>
      <c r="N58" s="41"/>
      <c r="O58" s="40"/>
      <c r="P58" s="40"/>
      <c r="Q58" s="126"/>
      <c r="R58" s="125"/>
      <c r="S58" s="40"/>
      <c r="T58" s="40"/>
      <c r="U58" s="40"/>
      <c r="V58" s="41"/>
      <c r="W58" s="40"/>
      <c r="X58" s="40"/>
      <c r="Y58" s="126"/>
      <c r="Z58" s="125"/>
      <c r="AA58" s="40"/>
      <c r="AB58" s="40"/>
      <c r="AC58" s="40"/>
      <c r="AD58" s="41"/>
      <c r="AE58" s="40"/>
      <c r="AF58" s="40"/>
      <c r="AG58" s="126"/>
      <c r="AH58" s="125"/>
      <c r="AI58" s="40"/>
      <c r="AJ58" s="40"/>
      <c r="AK58" s="40"/>
      <c r="AL58" s="41"/>
      <c r="AM58" s="40"/>
      <c r="AN58" s="40"/>
      <c r="AO58" s="126"/>
      <c r="AP58" s="125"/>
      <c r="AQ58" s="40"/>
      <c r="AR58" s="40"/>
      <c r="AS58" s="40"/>
      <c r="AT58" s="41"/>
      <c r="AU58" s="40"/>
      <c r="AV58" s="40"/>
      <c r="AW58" s="126"/>
      <c r="AX58" s="125"/>
      <c r="AY58" s="40"/>
      <c r="AZ58" s="40"/>
      <c r="BA58" s="40"/>
      <c r="BB58" s="41"/>
      <c r="BC58" s="40"/>
      <c r="BD58" s="40"/>
      <c r="BE58" s="127"/>
    </row>
    <row r="59" spans="1:57" ht="15.75" customHeight="1" x14ac:dyDescent="0.25">
      <c r="A59" s="124"/>
      <c r="B59" s="125"/>
      <c r="C59" s="40"/>
      <c r="D59" s="40"/>
      <c r="E59" s="40"/>
      <c r="F59" s="41"/>
      <c r="G59" s="40"/>
      <c r="H59" s="40"/>
      <c r="I59" s="126"/>
      <c r="J59" s="125"/>
      <c r="K59" s="40"/>
      <c r="L59" s="40"/>
      <c r="M59" s="40"/>
      <c r="N59" s="41"/>
      <c r="O59" s="40"/>
      <c r="P59" s="40"/>
      <c r="Q59" s="126"/>
      <c r="R59" s="125"/>
      <c r="S59" s="40"/>
      <c r="T59" s="40"/>
      <c r="U59" s="40"/>
      <c r="V59" s="41"/>
      <c r="W59" s="40"/>
      <c r="X59" s="40"/>
      <c r="Y59" s="126"/>
      <c r="Z59" s="125"/>
      <c r="AA59" s="40"/>
      <c r="AB59" s="40"/>
      <c r="AC59" s="40"/>
      <c r="AD59" s="41"/>
      <c r="AE59" s="40"/>
      <c r="AF59" s="40"/>
      <c r="AG59" s="126"/>
      <c r="AH59" s="125"/>
      <c r="AI59" s="40"/>
      <c r="AJ59" s="40"/>
      <c r="AK59" s="40"/>
      <c r="AL59" s="41"/>
      <c r="AM59" s="40"/>
      <c r="AN59" s="40"/>
      <c r="AO59" s="126"/>
      <c r="AP59" s="125"/>
      <c r="AQ59" s="40"/>
      <c r="AR59" s="40"/>
      <c r="AS59" s="40"/>
      <c r="AT59" s="41"/>
      <c r="AU59" s="40"/>
      <c r="AV59" s="40"/>
      <c r="AW59" s="126"/>
      <c r="AX59" s="125"/>
      <c r="AY59" s="40"/>
      <c r="AZ59" s="40"/>
      <c r="BA59" s="40"/>
      <c r="BB59" s="41"/>
      <c r="BC59" s="40"/>
      <c r="BD59" s="40"/>
      <c r="BE59" s="127"/>
    </row>
    <row r="60" spans="1:57" ht="15.75" customHeight="1" x14ac:dyDescent="0.25">
      <c r="A60" s="124"/>
      <c r="B60" s="125"/>
      <c r="C60" s="40"/>
      <c r="D60" s="40"/>
      <c r="E60" s="40"/>
      <c r="F60" s="41"/>
      <c r="G60" s="40"/>
      <c r="H60" s="40"/>
      <c r="I60" s="126"/>
      <c r="J60" s="125"/>
      <c r="K60" s="40"/>
      <c r="L60" s="40"/>
      <c r="M60" s="40"/>
      <c r="N60" s="41"/>
      <c r="O60" s="40"/>
      <c r="P60" s="40"/>
      <c r="Q60" s="126"/>
      <c r="R60" s="125"/>
      <c r="S60" s="40"/>
      <c r="T60" s="40"/>
      <c r="U60" s="40"/>
      <c r="V60" s="41"/>
      <c r="W60" s="40"/>
      <c r="X60" s="40"/>
      <c r="Y60" s="126"/>
      <c r="Z60" s="125"/>
      <c r="AA60" s="40"/>
      <c r="AB60" s="40"/>
      <c r="AC60" s="40"/>
      <c r="AD60" s="41"/>
      <c r="AE60" s="40"/>
      <c r="AF60" s="40"/>
      <c r="AG60" s="126"/>
      <c r="AH60" s="125"/>
      <c r="AI60" s="40"/>
      <c r="AJ60" s="40"/>
      <c r="AK60" s="40"/>
      <c r="AL60" s="41"/>
      <c r="AM60" s="40"/>
      <c r="AN60" s="40"/>
      <c r="AO60" s="126"/>
      <c r="AP60" s="125"/>
      <c r="AQ60" s="40"/>
      <c r="AR60" s="40"/>
      <c r="AS60" s="40"/>
      <c r="AT60" s="41"/>
      <c r="AU60" s="40"/>
      <c r="AV60" s="40"/>
      <c r="AW60" s="126"/>
      <c r="AX60" s="125"/>
      <c r="AY60" s="40"/>
      <c r="AZ60" s="40"/>
      <c r="BA60" s="40"/>
      <c r="BB60" s="41"/>
      <c r="BC60" s="40"/>
      <c r="BD60" s="40"/>
      <c r="BE60" s="127"/>
    </row>
    <row r="61" spans="1:57" ht="15.75" customHeight="1" x14ac:dyDescent="0.25">
      <c r="A61" s="124"/>
      <c r="B61" s="125"/>
      <c r="C61" s="40"/>
      <c r="D61" s="40"/>
      <c r="E61" s="40"/>
      <c r="F61" s="41"/>
      <c r="G61" s="40"/>
      <c r="H61" s="40"/>
      <c r="I61" s="126"/>
      <c r="J61" s="125"/>
      <c r="K61" s="40"/>
      <c r="L61" s="40"/>
      <c r="M61" s="40"/>
      <c r="N61" s="41"/>
      <c r="O61" s="40"/>
      <c r="P61" s="40"/>
      <c r="Q61" s="126"/>
      <c r="R61" s="125"/>
      <c r="S61" s="40"/>
      <c r="T61" s="40"/>
      <c r="U61" s="40"/>
      <c r="V61" s="41"/>
      <c r="W61" s="40"/>
      <c r="X61" s="40"/>
      <c r="Y61" s="126"/>
      <c r="Z61" s="125"/>
      <c r="AA61" s="40"/>
      <c r="AB61" s="40"/>
      <c r="AC61" s="40"/>
      <c r="AD61" s="41"/>
      <c r="AE61" s="40"/>
      <c r="AF61" s="40"/>
      <c r="AG61" s="126"/>
      <c r="AH61" s="125"/>
      <c r="AI61" s="40"/>
      <c r="AJ61" s="40"/>
      <c r="AK61" s="40"/>
      <c r="AL61" s="41"/>
      <c r="AM61" s="40"/>
      <c r="AN61" s="40"/>
      <c r="AO61" s="126"/>
      <c r="AP61" s="125"/>
      <c r="AQ61" s="40"/>
      <c r="AR61" s="40"/>
      <c r="AS61" s="40"/>
      <c r="AT61" s="41"/>
      <c r="AU61" s="40"/>
      <c r="AV61" s="40"/>
      <c r="AW61" s="126"/>
      <c r="AX61" s="125"/>
      <c r="AY61" s="40"/>
      <c r="AZ61" s="40"/>
      <c r="BA61" s="40"/>
      <c r="BB61" s="41"/>
      <c r="BC61" s="40"/>
      <c r="BD61" s="40"/>
      <c r="BE61" s="127"/>
    </row>
    <row r="62" spans="1:57" ht="15.75" customHeight="1" x14ac:dyDescent="0.25">
      <c r="A62" s="124"/>
      <c r="B62" s="125"/>
      <c r="C62" s="40"/>
      <c r="D62" s="40"/>
      <c r="E62" s="40"/>
      <c r="F62" s="41"/>
      <c r="G62" s="40"/>
      <c r="H62" s="40"/>
      <c r="I62" s="126"/>
      <c r="J62" s="125"/>
      <c r="K62" s="40"/>
      <c r="L62" s="40"/>
      <c r="M62" s="40"/>
      <c r="N62" s="41"/>
      <c r="O62" s="40"/>
      <c r="P62" s="40"/>
      <c r="Q62" s="126"/>
      <c r="R62" s="125"/>
      <c r="S62" s="40"/>
      <c r="T62" s="40"/>
      <c r="U62" s="40"/>
      <c r="V62" s="41"/>
      <c r="W62" s="40"/>
      <c r="X62" s="40"/>
      <c r="Y62" s="126"/>
      <c r="Z62" s="125"/>
      <c r="AA62" s="40"/>
      <c r="AB62" s="40"/>
      <c r="AC62" s="40"/>
      <c r="AD62" s="41"/>
      <c r="AE62" s="40"/>
      <c r="AF62" s="40"/>
      <c r="AG62" s="126"/>
      <c r="AH62" s="125"/>
      <c r="AI62" s="40"/>
      <c r="AJ62" s="40"/>
      <c r="AK62" s="40"/>
      <c r="AL62" s="41"/>
      <c r="AM62" s="40"/>
      <c r="AN62" s="40"/>
      <c r="AO62" s="126"/>
      <c r="AP62" s="125"/>
      <c r="AQ62" s="40"/>
      <c r="AR62" s="40"/>
      <c r="AS62" s="40"/>
      <c r="AT62" s="41"/>
      <c r="AU62" s="40"/>
      <c r="AV62" s="40"/>
      <c r="AW62" s="126"/>
      <c r="AX62" s="125"/>
      <c r="AY62" s="40"/>
      <c r="AZ62" s="40"/>
      <c r="BA62" s="40"/>
      <c r="BB62" s="41"/>
      <c r="BC62" s="40"/>
      <c r="BD62" s="40"/>
      <c r="BE62" s="127"/>
    </row>
    <row r="63" spans="1:57" ht="15.75" customHeight="1" x14ac:dyDescent="0.25">
      <c r="A63" s="124"/>
      <c r="B63" s="125"/>
      <c r="C63" s="40"/>
      <c r="D63" s="40"/>
      <c r="E63" s="40"/>
      <c r="F63" s="41"/>
      <c r="G63" s="40"/>
      <c r="H63" s="40"/>
      <c r="I63" s="126"/>
      <c r="J63" s="125"/>
      <c r="K63" s="40"/>
      <c r="L63" s="40"/>
      <c r="M63" s="40"/>
      <c r="N63" s="41"/>
      <c r="O63" s="40"/>
      <c r="P63" s="40"/>
      <c r="Q63" s="126"/>
      <c r="R63" s="125"/>
      <c r="S63" s="40"/>
      <c r="T63" s="40"/>
      <c r="U63" s="40"/>
      <c r="V63" s="41"/>
      <c r="W63" s="40"/>
      <c r="X63" s="40"/>
      <c r="Y63" s="126"/>
      <c r="Z63" s="125"/>
      <c r="AA63" s="40"/>
      <c r="AB63" s="40"/>
      <c r="AC63" s="40"/>
      <c r="AD63" s="41"/>
      <c r="AE63" s="40"/>
      <c r="AF63" s="40"/>
      <c r="AG63" s="126"/>
      <c r="AH63" s="125"/>
      <c r="AI63" s="40"/>
      <c r="AJ63" s="40"/>
      <c r="AK63" s="40"/>
      <c r="AL63" s="41"/>
      <c r="AM63" s="40"/>
      <c r="AN63" s="40"/>
      <c r="AO63" s="126"/>
      <c r="AP63" s="125"/>
      <c r="AQ63" s="40"/>
      <c r="AR63" s="40"/>
      <c r="AS63" s="40"/>
      <c r="AT63" s="41"/>
      <c r="AU63" s="40"/>
      <c r="AV63" s="40"/>
      <c r="AW63" s="126"/>
      <c r="AX63" s="125"/>
      <c r="AY63" s="40"/>
      <c r="AZ63" s="40"/>
      <c r="BA63" s="40"/>
      <c r="BB63" s="41"/>
      <c r="BC63" s="40"/>
      <c r="BD63" s="40"/>
      <c r="BE63" s="127"/>
    </row>
    <row r="64" spans="1:57" ht="15.75" customHeight="1" x14ac:dyDescent="0.25">
      <c r="A64" s="124"/>
      <c r="B64" s="125"/>
      <c r="C64" s="40"/>
      <c r="D64" s="40"/>
      <c r="E64" s="40"/>
      <c r="F64" s="41"/>
      <c r="G64" s="40"/>
      <c r="H64" s="40"/>
      <c r="I64" s="126"/>
      <c r="J64" s="125"/>
      <c r="K64" s="40"/>
      <c r="L64" s="40"/>
      <c r="M64" s="40"/>
      <c r="N64" s="41"/>
      <c r="O64" s="40"/>
      <c r="P64" s="40"/>
      <c r="Q64" s="126"/>
      <c r="R64" s="125"/>
      <c r="S64" s="40"/>
      <c r="T64" s="40"/>
      <c r="U64" s="40"/>
      <c r="V64" s="41"/>
      <c r="W64" s="40"/>
      <c r="X64" s="40"/>
      <c r="Y64" s="126"/>
      <c r="Z64" s="125"/>
      <c r="AA64" s="40"/>
      <c r="AB64" s="40"/>
      <c r="AC64" s="40"/>
      <c r="AD64" s="41"/>
      <c r="AE64" s="40"/>
      <c r="AF64" s="40"/>
      <c r="AG64" s="126"/>
      <c r="AH64" s="125"/>
      <c r="AI64" s="40"/>
      <c r="AJ64" s="40"/>
      <c r="AK64" s="40"/>
      <c r="AL64" s="41"/>
      <c r="AM64" s="40"/>
      <c r="AN64" s="40"/>
      <c r="AO64" s="126"/>
      <c r="AP64" s="125"/>
      <c r="AQ64" s="40"/>
      <c r="AR64" s="40"/>
      <c r="AS64" s="40"/>
      <c r="AT64" s="41"/>
      <c r="AU64" s="40"/>
      <c r="AV64" s="40"/>
      <c r="AW64" s="126"/>
      <c r="AX64" s="125"/>
      <c r="AY64" s="40"/>
      <c r="AZ64" s="40"/>
      <c r="BA64" s="40"/>
      <c r="BB64" s="41"/>
      <c r="BC64" s="40"/>
      <c r="BD64" s="40"/>
      <c r="BE64" s="127"/>
    </row>
    <row r="65" spans="1:57" ht="15.75" customHeight="1" x14ac:dyDescent="0.25">
      <c r="A65" s="124"/>
      <c r="B65" s="125"/>
      <c r="C65" s="40"/>
      <c r="D65" s="40"/>
      <c r="E65" s="40"/>
      <c r="F65" s="41"/>
      <c r="G65" s="40"/>
      <c r="H65" s="40"/>
      <c r="I65" s="126"/>
      <c r="J65" s="125"/>
      <c r="K65" s="40"/>
      <c r="L65" s="40"/>
      <c r="M65" s="40"/>
      <c r="N65" s="41"/>
      <c r="O65" s="40"/>
      <c r="P65" s="40"/>
      <c r="Q65" s="126"/>
      <c r="R65" s="125"/>
      <c r="S65" s="40"/>
      <c r="T65" s="40"/>
      <c r="U65" s="40"/>
      <c r="V65" s="41"/>
      <c r="W65" s="42"/>
      <c r="X65" s="40"/>
      <c r="Y65" s="126"/>
      <c r="Z65" s="125"/>
      <c r="AA65" s="40"/>
      <c r="AB65" s="40"/>
      <c r="AC65" s="40"/>
      <c r="AD65" s="41"/>
      <c r="AE65" s="40"/>
      <c r="AF65" s="40"/>
      <c r="AG65" s="126"/>
      <c r="AH65" s="125"/>
      <c r="AI65" s="40"/>
      <c r="AJ65" s="40"/>
      <c r="AK65" s="40"/>
      <c r="AL65" s="41"/>
      <c r="AM65" s="40"/>
      <c r="AN65" s="40"/>
      <c r="AO65" s="126"/>
      <c r="AP65" s="125"/>
      <c r="AQ65" s="40"/>
      <c r="AR65" s="40"/>
      <c r="AS65" s="40"/>
      <c r="AT65" s="41"/>
      <c r="AU65" s="40"/>
      <c r="AV65" s="40"/>
      <c r="AW65" s="126"/>
      <c r="AX65" s="125"/>
      <c r="AY65" s="40"/>
      <c r="AZ65" s="40"/>
      <c r="BA65" s="40"/>
      <c r="BB65" s="41"/>
      <c r="BC65" s="40"/>
      <c r="BD65" s="40"/>
      <c r="BE65" s="127"/>
    </row>
    <row r="66" spans="1:57" ht="15.75" customHeight="1" x14ac:dyDescent="0.25">
      <c r="A66" s="124"/>
      <c r="B66" s="125"/>
      <c r="C66" s="40"/>
      <c r="D66" s="40"/>
      <c r="E66" s="40"/>
      <c r="F66" s="41"/>
      <c r="G66" s="40"/>
      <c r="H66" s="40"/>
      <c r="I66" s="126"/>
      <c r="J66" s="125"/>
      <c r="K66" s="40"/>
      <c r="L66" s="40"/>
      <c r="M66" s="40"/>
      <c r="N66" s="41"/>
      <c r="O66" s="40"/>
      <c r="P66" s="40"/>
      <c r="Q66" s="126"/>
      <c r="R66" s="125"/>
      <c r="S66" s="40"/>
      <c r="T66" s="40"/>
      <c r="U66" s="40"/>
      <c r="V66" s="41"/>
      <c r="W66" s="42"/>
      <c r="X66" s="40"/>
      <c r="Y66" s="126"/>
      <c r="Z66" s="125"/>
      <c r="AA66" s="40"/>
      <c r="AB66" s="40"/>
      <c r="AC66" s="40"/>
      <c r="AD66" s="41"/>
      <c r="AE66" s="40"/>
      <c r="AF66" s="40"/>
      <c r="AG66" s="126"/>
      <c r="AH66" s="125"/>
      <c r="AI66" s="40"/>
      <c r="AJ66" s="40"/>
      <c r="AK66" s="40"/>
      <c r="AL66" s="41"/>
      <c r="AM66" s="40"/>
      <c r="AN66" s="40"/>
      <c r="AO66" s="126"/>
      <c r="AP66" s="125"/>
      <c r="AQ66" s="40"/>
      <c r="AR66" s="40"/>
      <c r="AS66" s="40"/>
      <c r="AT66" s="41"/>
      <c r="AU66" s="40"/>
      <c r="AV66" s="40"/>
      <c r="AW66" s="126"/>
      <c r="AX66" s="125"/>
      <c r="AY66" s="40"/>
      <c r="AZ66" s="40"/>
      <c r="BA66" s="40"/>
      <c r="BB66" s="41"/>
      <c r="BC66" s="40"/>
      <c r="BD66" s="40"/>
      <c r="BE66" s="127"/>
    </row>
    <row r="67" spans="1:57" ht="15.75" customHeight="1" x14ac:dyDescent="0.25">
      <c r="A67" s="124"/>
      <c r="B67" s="125"/>
      <c r="C67" s="40"/>
      <c r="D67" s="40"/>
      <c r="E67" s="40"/>
      <c r="F67" s="41"/>
      <c r="G67" s="40"/>
      <c r="H67" s="40"/>
      <c r="I67" s="126"/>
      <c r="J67" s="125"/>
      <c r="K67" s="40"/>
      <c r="L67" s="40"/>
      <c r="M67" s="40"/>
      <c r="N67" s="41"/>
      <c r="O67" s="40"/>
      <c r="P67" s="40"/>
      <c r="Q67" s="126"/>
      <c r="R67" s="125"/>
      <c r="S67" s="40"/>
      <c r="T67" s="40"/>
      <c r="U67" s="40"/>
      <c r="V67" s="41"/>
      <c r="W67" s="40"/>
      <c r="X67" s="40"/>
      <c r="Y67" s="126"/>
      <c r="Z67" s="125"/>
      <c r="AA67" s="40"/>
      <c r="AB67" s="40"/>
      <c r="AC67" s="40"/>
      <c r="AD67" s="41"/>
      <c r="AE67" s="40"/>
      <c r="AF67" s="40"/>
      <c r="AG67" s="126"/>
      <c r="AH67" s="125"/>
      <c r="AI67" s="40"/>
      <c r="AJ67" s="40"/>
      <c r="AK67" s="40"/>
      <c r="AL67" s="41"/>
      <c r="AM67" s="40"/>
      <c r="AN67" s="40"/>
      <c r="AO67" s="126"/>
      <c r="AP67" s="125"/>
      <c r="AQ67" s="40"/>
      <c r="AR67" s="40"/>
      <c r="AS67" s="40"/>
      <c r="AT67" s="41"/>
      <c r="AU67" s="40"/>
      <c r="AV67" s="40"/>
      <c r="AW67" s="126"/>
      <c r="AX67" s="125"/>
      <c r="AY67" s="40"/>
      <c r="AZ67" s="40"/>
      <c r="BA67" s="40"/>
      <c r="BB67" s="41"/>
      <c r="BC67" s="40"/>
      <c r="BD67" s="40"/>
      <c r="BE67" s="127"/>
    </row>
    <row r="68" spans="1:57" ht="15.75" customHeight="1" x14ac:dyDescent="0.25">
      <c r="A68" s="124"/>
      <c r="B68" s="125"/>
      <c r="C68" s="40"/>
      <c r="D68" s="40"/>
      <c r="E68" s="40"/>
      <c r="F68" s="41"/>
      <c r="G68" s="40"/>
      <c r="H68" s="40"/>
      <c r="I68" s="126"/>
      <c r="J68" s="125"/>
      <c r="K68" s="40"/>
      <c r="L68" s="40"/>
      <c r="M68" s="40"/>
      <c r="N68" s="41"/>
      <c r="O68" s="40"/>
      <c r="P68" s="40"/>
      <c r="Q68" s="126"/>
      <c r="R68" s="125"/>
      <c r="S68" s="40"/>
      <c r="T68" s="40"/>
      <c r="U68" s="40"/>
      <c r="V68" s="41"/>
      <c r="W68" s="40"/>
      <c r="X68" s="40"/>
      <c r="Y68" s="126"/>
      <c r="Z68" s="125"/>
      <c r="AA68" s="40"/>
      <c r="AB68" s="40"/>
      <c r="AC68" s="40"/>
      <c r="AD68" s="41"/>
      <c r="AE68" s="40"/>
      <c r="AF68" s="40"/>
      <c r="AG68" s="126"/>
      <c r="AH68" s="125"/>
      <c r="AI68" s="40"/>
      <c r="AJ68" s="40"/>
      <c r="AK68" s="40"/>
      <c r="AL68" s="41"/>
      <c r="AM68" s="40"/>
      <c r="AN68" s="40"/>
      <c r="AO68" s="126"/>
      <c r="AP68" s="125"/>
      <c r="AQ68" s="40"/>
      <c r="AR68" s="40"/>
      <c r="AS68" s="40"/>
      <c r="AT68" s="41"/>
      <c r="AU68" s="40"/>
      <c r="AV68" s="40"/>
      <c r="AW68" s="126"/>
      <c r="AX68" s="125"/>
      <c r="AY68" s="40"/>
      <c r="AZ68" s="40"/>
      <c r="BA68" s="40"/>
      <c r="BB68" s="41"/>
      <c r="BC68" s="40"/>
      <c r="BD68" s="40"/>
      <c r="BE68" s="127"/>
    </row>
    <row r="69" spans="1:57" ht="15.75" customHeight="1" x14ac:dyDescent="0.25">
      <c r="A69" s="124"/>
      <c r="B69" s="125"/>
      <c r="C69" s="40"/>
      <c r="D69" s="40"/>
      <c r="E69" s="40"/>
      <c r="F69" s="41"/>
      <c r="G69" s="40"/>
      <c r="H69" s="40"/>
      <c r="I69" s="126"/>
      <c r="J69" s="125"/>
      <c r="K69" s="40"/>
      <c r="L69" s="40"/>
      <c r="M69" s="40"/>
      <c r="N69" s="41"/>
      <c r="O69" s="40"/>
      <c r="P69" s="40"/>
      <c r="Q69" s="126"/>
      <c r="R69" s="125"/>
      <c r="S69" s="40"/>
      <c r="T69" s="40"/>
      <c r="U69" s="40"/>
      <c r="V69" s="41"/>
      <c r="W69" s="40"/>
      <c r="X69" s="40"/>
      <c r="Y69" s="126"/>
      <c r="Z69" s="125"/>
      <c r="AA69" s="40"/>
      <c r="AB69" s="40"/>
      <c r="AC69" s="40"/>
      <c r="AD69" s="41"/>
      <c r="AE69" s="40"/>
      <c r="AF69" s="40"/>
      <c r="AG69" s="126"/>
      <c r="AH69" s="125"/>
      <c r="AI69" s="40"/>
      <c r="AJ69" s="40"/>
      <c r="AK69" s="40"/>
      <c r="AL69" s="41"/>
      <c r="AM69" s="40"/>
      <c r="AN69" s="40"/>
      <c r="AO69" s="126"/>
      <c r="AP69" s="125"/>
      <c r="AQ69" s="40"/>
      <c r="AR69" s="40"/>
      <c r="AS69" s="40"/>
      <c r="AT69" s="41"/>
      <c r="AU69" s="40"/>
      <c r="AV69" s="40"/>
      <c r="AW69" s="126"/>
      <c r="AX69" s="125"/>
      <c r="AY69" s="40"/>
      <c r="AZ69" s="40"/>
      <c r="BA69" s="40"/>
      <c r="BB69" s="41"/>
      <c r="BC69" s="40"/>
      <c r="BD69" s="40"/>
      <c r="BE69" s="127"/>
    </row>
    <row r="70" spans="1:57" ht="0.75" customHeight="1" x14ac:dyDescent="0.25">
      <c r="A70" s="118"/>
      <c r="B70" s="115"/>
      <c r="C70" s="40"/>
      <c r="D70" s="128"/>
      <c r="E70" s="128"/>
      <c r="F70" s="41"/>
      <c r="G70" s="129"/>
      <c r="H70" s="40"/>
      <c r="I70" s="118"/>
      <c r="J70" s="115"/>
      <c r="K70" s="128"/>
      <c r="L70" s="128"/>
      <c r="M70" s="128"/>
      <c r="N70" s="130"/>
      <c r="O70" s="129"/>
      <c r="P70" s="128"/>
      <c r="Q70" s="118"/>
      <c r="R70" s="115"/>
      <c r="S70" s="128"/>
      <c r="T70" s="128"/>
      <c r="U70" s="128"/>
      <c r="V70" s="130"/>
      <c r="W70" s="129"/>
      <c r="X70" s="128"/>
      <c r="Y70" s="118"/>
      <c r="Z70" s="115"/>
      <c r="AA70" s="128"/>
      <c r="AB70" s="128"/>
      <c r="AC70" s="128"/>
      <c r="AD70" s="130"/>
      <c r="AE70" s="129"/>
      <c r="AF70" s="128"/>
      <c r="AG70" s="118"/>
      <c r="AH70" s="115"/>
      <c r="AI70" s="128"/>
      <c r="AJ70" s="128"/>
      <c r="AK70" s="128"/>
      <c r="AL70" s="130"/>
      <c r="AM70" s="129"/>
      <c r="AN70" s="128"/>
      <c r="AO70" s="118"/>
      <c r="AP70" s="115"/>
      <c r="AQ70" s="128"/>
      <c r="AR70" s="128"/>
      <c r="AS70" s="128"/>
      <c r="AT70" s="130"/>
      <c r="AU70" s="129"/>
      <c r="AV70" s="128"/>
      <c r="AW70" s="118"/>
      <c r="AX70" s="115"/>
      <c r="AY70" s="128"/>
      <c r="AZ70" s="128"/>
      <c r="BA70" s="128"/>
      <c r="BB70" s="130"/>
      <c r="BC70" s="129"/>
      <c r="BD70" s="128"/>
      <c r="BE70" s="119"/>
    </row>
    <row r="71" spans="1:57" ht="0.75" customHeight="1" x14ac:dyDescent="0.25">
      <c r="A71" s="120"/>
      <c r="B71" s="121"/>
      <c r="C71" s="40"/>
      <c r="D71" s="122"/>
      <c r="E71" s="122"/>
      <c r="F71" s="41"/>
      <c r="G71" s="131"/>
      <c r="H71" s="40"/>
      <c r="I71" s="120"/>
      <c r="J71" s="121"/>
      <c r="K71" s="122"/>
      <c r="L71" s="122"/>
      <c r="M71" s="122"/>
      <c r="N71" s="123"/>
      <c r="O71" s="131"/>
      <c r="P71" s="122"/>
      <c r="Q71" s="120"/>
      <c r="R71" s="121"/>
      <c r="S71" s="122"/>
      <c r="T71" s="122"/>
      <c r="U71" s="122"/>
      <c r="V71" s="123"/>
      <c r="W71" s="131"/>
      <c r="X71" s="122"/>
      <c r="Y71" s="120"/>
      <c r="Z71" s="121"/>
      <c r="AA71" s="122"/>
      <c r="AB71" s="122"/>
      <c r="AC71" s="122"/>
      <c r="AD71" s="123"/>
      <c r="AE71" s="131"/>
      <c r="AF71" s="122"/>
      <c r="AG71" s="120"/>
      <c r="AH71" s="121"/>
      <c r="AI71" s="122"/>
      <c r="AJ71" s="122"/>
      <c r="AK71" s="122"/>
      <c r="AL71" s="123"/>
      <c r="AM71" s="131"/>
      <c r="AN71" s="122"/>
      <c r="AO71" s="120"/>
      <c r="AP71" s="121"/>
      <c r="AQ71" s="122"/>
      <c r="AR71" s="122"/>
      <c r="AS71" s="122"/>
      <c r="AT71" s="123"/>
      <c r="AU71" s="131"/>
      <c r="AV71" s="122"/>
      <c r="AW71" s="120"/>
      <c r="AX71" s="121"/>
      <c r="AY71" s="122"/>
      <c r="AZ71" s="122"/>
      <c r="BA71" s="122"/>
      <c r="BB71" s="123"/>
      <c r="BC71" s="131"/>
      <c r="BD71" s="122"/>
      <c r="BE71" s="119"/>
    </row>
    <row r="72" spans="1:57" ht="15.75" customHeight="1" x14ac:dyDescent="0.25">
      <c r="A72" s="124">
        <v>0.41666666666666702</v>
      </c>
      <c r="B72" s="125"/>
      <c r="C72" s="40"/>
      <c r="D72" s="40"/>
      <c r="E72" s="40"/>
      <c r="F72" s="41"/>
      <c r="G72" s="40"/>
      <c r="H72" s="40"/>
      <c r="I72" s="126"/>
      <c r="J72" s="125"/>
      <c r="K72" s="40"/>
      <c r="L72" s="40"/>
      <c r="M72" s="40"/>
      <c r="N72" s="41"/>
      <c r="O72" s="40"/>
      <c r="P72" s="40"/>
      <c r="Q72" s="126"/>
      <c r="R72" s="125"/>
      <c r="S72" s="40"/>
      <c r="T72" s="40"/>
      <c r="U72" s="40"/>
      <c r="V72" s="41"/>
      <c r="W72" s="40"/>
      <c r="X72" s="40"/>
      <c r="Y72" s="126"/>
      <c r="Z72" s="125"/>
      <c r="AA72" s="40"/>
      <c r="AB72" s="40"/>
      <c r="AC72" s="40"/>
      <c r="AD72" s="41"/>
      <c r="AE72" s="40"/>
      <c r="AF72" s="40"/>
      <c r="AG72" s="126"/>
      <c r="AH72" s="125"/>
      <c r="AI72" s="40"/>
      <c r="AJ72" s="40"/>
      <c r="AK72" s="40"/>
      <c r="AL72" s="41"/>
      <c r="AM72" s="40"/>
      <c r="AN72" s="40"/>
      <c r="AO72" s="126"/>
      <c r="AP72" s="125"/>
      <c r="AQ72" s="40"/>
      <c r="AR72" s="40"/>
      <c r="AS72" s="40"/>
      <c r="AT72" s="41"/>
      <c r="AU72" s="40"/>
      <c r="AV72" s="40"/>
      <c r="AW72" s="126"/>
      <c r="AX72" s="125"/>
      <c r="AY72" s="40"/>
      <c r="AZ72" s="40"/>
      <c r="BA72" s="40"/>
      <c r="BB72" s="41"/>
      <c r="BC72" s="40"/>
      <c r="BD72" s="40"/>
      <c r="BE72" s="127"/>
    </row>
    <row r="73" spans="1:57" ht="15.75" customHeight="1" x14ac:dyDescent="0.25">
      <c r="A73" s="124"/>
      <c r="B73" s="125"/>
      <c r="C73" s="40"/>
      <c r="D73" s="40"/>
      <c r="E73" s="40"/>
      <c r="F73" s="41"/>
      <c r="G73" s="40"/>
      <c r="H73" s="40"/>
      <c r="I73" s="126"/>
      <c r="J73" s="125"/>
      <c r="K73" s="40"/>
      <c r="L73" s="40"/>
      <c r="M73" s="40"/>
      <c r="N73" s="41"/>
      <c r="O73" s="40"/>
      <c r="P73" s="40"/>
      <c r="Q73" s="126"/>
      <c r="R73" s="125"/>
      <c r="S73" s="40"/>
      <c r="T73" s="40"/>
      <c r="U73" s="40"/>
      <c r="V73" s="41"/>
      <c r="W73" s="40"/>
      <c r="X73" s="40"/>
      <c r="Y73" s="126"/>
      <c r="Z73" s="125"/>
      <c r="AA73" s="40"/>
      <c r="AB73" s="40"/>
      <c r="AC73" s="40"/>
      <c r="AD73" s="41"/>
      <c r="AE73" s="40"/>
      <c r="AF73" s="40"/>
      <c r="AG73" s="126"/>
      <c r="AH73" s="125"/>
      <c r="AI73" s="40"/>
      <c r="AJ73" s="40"/>
      <c r="AK73" s="40"/>
      <c r="AL73" s="41"/>
      <c r="AM73" s="40"/>
      <c r="AN73" s="40"/>
      <c r="AO73" s="126"/>
      <c r="AP73" s="125"/>
      <c r="AQ73" s="40"/>
      <c r="AR73" s="40"/>
      <c r="AS73" s="40"/>
      <c r="AT73" s="41"/>
      <c r="AU73" s="40"/>
      <c r="AV73" s="40"/>
      <c r="AW73" s="126"/>
      <c r="AX73" s="125"/>
      <c r="AY73" s="40"/>
      <c r="AZ73" s="40"/>
      <c r="BA73" s="40"/>
      <c r="BB73" s="41"/>
      <c r="BC73" s="40"/>
      <c r="BD73" s="40"/>
      <c r="BE73" s="127"/>
    </row>
    <row r="74" spans="1:57" ht="15.75" customHeight="1" x14ac:dyDescent="0.25">
      <c r="A74" s="124"/>
      <c r="B74" s="125"/>
      <c r="C74" s="40"/>
      <c r="D74" s="40"/>
      <c r="E74" s="40"/>
      <c r="F74" s="41"/>
      <c r="G74" s="40"/>
      <c r="H74" s="40"/>
      <c r="I74" s="126"/>
      <c r="J74" s="125"/>
      <c r="K74" s="40"/>
      <c r="L74" s="40"/>
      <c r="M74" s="40"/>
      <c r="N74" s="41"/>
      <c r="O74" s="40"/>
      <c r="P74" s="40"/>
      <c r="Q74" s="126"/>
      <c r="R74" s="125"/>
      <c r="S74" s="40"/>
      <c r="T74" s="40"/>
      <c r="U74" s="40"/>
      <c r="V74" s="41"/>
      <c r="W74" s="40"/>
      <c r="X74" s="40"/>
      <c r="Y74" s="126"/>
      <c r="Z74" s="125"/>
      <c r="AA74" s="40"/>
      <c r="AB74" s="40"/>
      <c r="AC74" s="40"/>
      <c r="AD74" s="41"/>
      <c r="AE74" s="40"/>
      <c r="AF74" s="40"/>
      <c r="AG74" s="126"/>
      <c r="AH74" s="125"/>
      <c r="AI74" s="40"/>
      <c r="AJ74" s="40"/>
      <c r="AK74" s="40"/>
      <c r="AL74" s="41"/>
      <c r="AM74" s="40"/>
      <c r="AN74" s="40"/>
      <c r="AO74" s="126"/>
      <c r="AP74" s="125"/>
      <c r="AQ74" s="40"/>
      <c r="AR74" s="40"/>
      <c r="AS74" s="40"/>
      <c r="AT74" s="41"/>
      <c r="AU74" s="40"/>
      <c r="AV74" s="40"/>
      <c r="AW74" s="126"/>
      <c r="AX74" s="125"/>
      <c r="AY74" s="40"/>
      <c r="AZ74" s="40"/>
      <c r="BA74" s="40"/>
      <c r="BB74" s="41"/>
      <c r="BC74" s="40"/>
      <c r="BD74" s="40"/>
      <c r="BE74" s="127"/>
    </row>
    <row r="75" spans="1:57" ht="15.75" customHeight="1" x14ac:dyDescent="0.25">
      <c r="A75" s="124"/>
      <c r="B75" s="125"/>
      <c r="C75" s="40"/>
      <c r="D75" s="40"/>
      <c r="E75" s="40"/>
      <c r="F75" s="41"/>
      <c r="G75" s="40"/>
      <c r="H75" s="40"/>
      <c r="I75" s="126"/>
      <c r="J75" s="125"/>
      <c r="K75" s="40"/>
      <c r="L75" s="40"/>
      <c r="M75" s="40"/>
      <c r="N75" s="41"/>
      <c r="O75" s="40"/>
      <c r="P75" s="40"/>
      <c r="Q75" s="126"/>
      <c r="R75" s="125"/>
      <c r="S75" s="40"/>
      <c r="T75" s="40"/>
      <c r="U75" s="40"/>
      <c r="V75" s="41"/>
      <c r="W75" s="40"/>
      <c r="X75" s="40"/>
      <c r="Y75" s="126"/>
      <c r="Z75" s="125"/>
      <c r="AA75" s="40"/>
      <c r="AB75" s="40"/>
      <c r="AC75" s="40"/>
      <c r="AD75" s="41"/>
      <c r="AE75" s="40"/>
      <c r="AF75" s="40"/>
      <c r="AG75" s="126"/>
      <c r="AH75" s="125"/>
      <c r="AI75" s="40"/>
      <c r="AJ75" s="40"/>
      <c r="AK75" s="40"/>
      <c r="AL75" s="41"/>
      <c r="AM75" s="40"/>
      <c r="AN75" s="40"/>
      <c r="AO75" s="126"/>
      <c r="AP75" s="125"/>
      <c r="AQ75" s="40"/>
      <c r="AR75" s="40"/>
      <c r="AS75" s="40"/>
      <c r="AT75" s="41"/>
      <c r="AU75" s="40"/>
      <c r="AV75" s="40"/>
      <c r="AW75" s="126"/>
      <c r="AX75" s="125"/>
      <c r="AY75" s="40"/>
      <c r="AZ75" s="40"/>
      <c r="BA75" s="40"/>
      <c r="BB75" s="41"/>
      <c r="BC75" s="40"/>
      <c r="BD75" s="40"/>
      <c r="BE75" s="127"/>
    </row>
    <row r="76" spans="1:57" ht="15.75" customHeight="1" x14ac:dyDescent="0.25">
      <c r="A76" s="124"/>
      <c r="B76" s="125"/>
      <c r="C76" s="40"/>
      <c r="D76" s="40"/>
      <c r="E76" s="40"/>
      <c r="F76" s="41"/>
      <c r="G76" s="40"/>
      <c r="H76" s="40"/>
      <c r="I76" s="126"/>
      <c r="J76" s="125"/>
      <c r="K76" s="40"/>
      <c r="L76" s="40"/>
      <c r="M76" s="40"/>
      <c r="N76" s="41"/>
      <c r="O76" s="40"/>
      <c r="P76" s="40"/>
      <c r="Q76" s="126"/>
      <c r="R76" s="125"/>
      <c r="S76" s="40"/>
      <c r="T76" s="40"/>
      <c r="U76" s="40"/>
      <c r="V76" s="41"/>
      <c r="W76" s="40"/>
      <c r="X76" s="40"/>
      <c r="Y76" s="126"/>
      <c r="Z76" s="125"/>
      <c r="AA76" s="40"/>
      <c r="AB76" s="40"/>
      <c r="AC76" s="40"/>
      <c r="AD76" s="41"/>
      <c r="AE76" s="40"/>
      <c r="AF76" s="40"/>
      <c r="AG76" s="126"/>
      <c r="AH76" s="125"/>
      <c r="AI76" s="40"/>
      <c r="AJ76" s="40"/>
      <c r="AK76" s="40"/>
      <c r="AL76" s="41"/>
      <c r="AM76" s="40"/>
      <c r="AN76" s="40"/>
      <c r="AO76" s="126"/>
      <c r="AP76" s="125"/>
      <c r="AQ76" s="40"/>
      <c r="AR76" s="40"/>
      <c r="AS76" s="40"/>
      <c r="AT76" s="41"/>
      <c r="AU76" s="40"/>
      <c r="AV76" s="40"/>
      <c r="AW76" s="126"/>
      <c r="AX76" s="125"/>
      <c r="AY76" s="40"/>
      <c r="AZ76" s="40"/>
      <c r="BA76" s="40"/>
      <c r="BB76" s="41"/>
      <c r="BC76" s="40"/>
      <c r="BD76" s="40"/>
      <c r="BE76" s="127"/>
    </row>
    <row r="77" spans="1:57" ht="15.75" customHeight="1" x14ac:dyDescent="0.25">
      <c r="A77" s="124"/>
      <c r="B77" s="125"/>
      <c r="C77" s="40"/>
      <c r="D77" s="40"/>
      <c r="E77" s="40"/>
      <c r="F77" s="41"/>
      <c r="G77" s="40"/>
      <c r="H77" s="40"/>
      <c r="I77" s="126"/>
      <c r="J77" s="125"/>
      <c r="K77" s="40"/>
      <c r="L77" s="40"/>
      <c r="M77" s="40"/>
      <c r="N77" s="41"/>
      <c r="O77" s="40"/>
      <c r="P77" s="40"/>
      <c r="Q77" s="126"/>
      <c r="R77" s="125"/>
      <c r="S77" s="40"/>
      <c r="T77" s="40"/>
      <c r="U77" s="40"/>
      <c r="V77" s="41"/>
      <c r="W77" s="40"/>
      <c r="X77" s="40"/>
      <c r="Y77" s="126"/>
      <c r="Z77" s="125"/>
      <c r="AA77" s="40"/>
      <c r="AB77" s="40"/>
      <c r="AC77" s="40"/>
      <c r="AD77" s="41"/>
      <c r="AE77" s="40"/>
      <c r="AF77" s="40"/>
      <c r="AG77" s="126"/>
      <c r="AH77" s="125"/>
      <c r="AI77" s="40"/>
      <c r="AJ77" s="40"/>
      <c r="AK77" s="40"/>
      <c r="AL77" s="41"/>
      <c r="AM77" s="40"/>
      <c r="AN77" s="40"/>
      <c r="AO77" s="126"/>
      <c r="AP77" s="125"/>
      <c r="AQ77" s="40"/>
      <c r="AR77" s="40"/>
      <c r="AS77" s="40"/>
      <c r="AT77" s="41"/>
      <c r="AU77" s="40"/>
      <c r="AV77" s="40"/>
      <c r="AW77" s="126"/>
      <c r="AX77" s="125"/>
      <c r="AY77" s="40"/>
      <c r="AZ77" s="40"/>
      <c r="BA77" s="40"/>
      <c r="BB77" s="41"/>
      <c r="BC77" s="40"/>
      <c r="BD77" s="40"/>
      <c r="BE77" s="127"/>
    </row>
    <row r="78" spans="1:57" ht="15.75" customHeight="1" x14ac:dyDescent="0.25">
      <c r="A78" s="124"/>
      <c r="B78" s="125"/>
      <c r="C78" s="40"/>
      <c r="D78" s="40"/>
      <c r="E78" s="40"/>
      <c r="F78" s="41"/>
      <c r="G78" s="40"/>
      <c r="H78" s="40"/>
      <c r="I78" s="126"/>
      <c r="J78" s="125"/>
      <c r="K78" s="40"/>
      <c r="L78" s="40"/>
      <c r="M78" s="40"/>
      <c r="N78" s="41"/>
      <c r="O78" s="40"/>
      <c r="P78" s="40"/>
      <c r="Q78" s="126"/>
      <c r="R78" s="125"/>
      <c r="S78" s="40"/>
      <c r="T78" s="40"/>
      <c r="U78" s="40"/>
      <c r="V78" s="41"/>
      <c r="W78" s="40"/>
      <c r="X78" s="40"/>
      <c r="Y78" s="126"/>
      <c r="Z78" s="125"/>
      <c r="AA78" s="40"/>
      <c r="AB78" s="40"/>
      <c r="AC78" s="40"/>
      <c r="AD78" s="41"/>
      <c r="AE78" s="40"/>
      <c r="AF78" s="40"/>
      <c r="AG78" s="126"/>
      <c r="AH78" s="125"/>
      <c r="AI78" s="40"/>
      <c r="AJ78" s="40"/>
      <c r="AK78" s="40"/>
      <c r="AL78" s="41"/>
      <c r="AM78" s="40"/>
      <c r="AN78" s="40"/>
      <c r="AO78" s="126"/>
      <c r="AP78" s="125"/>
      <c r="AQ78" s="40"/>
      <c r="AR78" s="40"/>
      <c r="AS78" s="40"/>
      <c r="AT78" s="41"/>
      <c r="AU78" s="40"/>
      <c r="AV78" s="40"/>
      <c r="AW78" s="126"/>
      <c r="AX78" s="125"/>
      <c r="AY78" s="40"/>
      <c r="AZ78" s="40"/>
      <c r="BA78" s="40"/>
      <c r="BB78" s="41"/>
      <c r="BC78" s="40"/>
      <c r="BD78" s="40"/>
      <c r="BE78" s="127"/>
    </row>
    <row r="79" spans="1:57" ht="15.75" customHeight="1" x14ac:dyDescent="0.25">
      <c r="A79" s="124"/>
      <c r="B79" s="125"/>
      <c r="C79" s="40"/>
      <c r="D79" s="40"/>
      <c r="E79" s="40"/>
      <c r="F79" s="41"/>
      <c r="G79" s="40"/>
      <c r="H79" s="40"/>
      <c r="I79" s="126"/>
      <c r="J79" s="125"/>
      <c r="K79" s="40"/>
      <c r="L79" s="40"/>
      <c r="M79" s="40"/>
      <c r="N79" s="41"/>
      <c r="O79" s="40"/>
      <c r="P79" s="40"/>
      <c r="Q79" s="126"/>
      <c r="R79" s="125"/>
      <c r="S79" s="40"/>
      <c r="T79" s="40"/>
      <c r="U79" s="40"/>
      <c r="V79" s="41"/>
      <c r="W79" s="40"/>
      <c r="X79" s="40"/>
      <c r="Y79" s="126"/>
      <c r="Z79" s="125"/>
      <c r="AA79" s="40"/>
      <c r="AB79" s="40"/>
      <c r="AC79" s="40"/>
      <c r="AD79" s="41"/>
      <c r="AE79" s="40"/>
      <c r="AF79" s="40"/>
      <c r="AG79" s="126"/>
      <c r="AH79" s="125"/>
      <c r="AI79" s="40"/>
      <c r="AJ79" s="40"/>
      <c r="AK79" s="40"/>
      <c r="AL79" s="41"/>
      <c r="AM79" s="40"/>
      <c r="AN79" s="40"/>
      <c r="AO79" s="126"/>
      <c r="AP79" s="125"/>
      <c r="AQ79" s="40"/>
      <c r="AR79" s="40"/>
      <c r="AS79" s="40"/>
      <c r="AT79" s="41"/>
      <c r="AU79" s="40"/>
      <c r="AV79" s="40"/>
      <c r="AW79" s="126"/>
      <c r="AX79" s="125"/>
      <c r="AY79" s="40"/>
      <c r="AZ79" s="40"/>
      <c r="BA79" s="40"/>
      <c r="BB79" s="41"/>
      <c r="BC79" s="40"/>
      <c r="BD79" s="40"/>
      <c r="BE79" s="127"/>
    </row>
    <row r="80" spans="1:57" ht="15.75" customHeight="1" x14ac:dyDescent="0.25">
      <c r="A80" s="124"/>
      <c r="B80" s="125"/>
      <c r="C80" s="40"/>
      <c r="D80" s="40"/>
      <c r="E80" s="40"/>
      <c r="F80" s="41"/>
      <c r="G80" s="40"/>
      <c r="H80" s="40"/>
      <c r="I80" s="126"/>
      <c r="J80" s="125"/>
      <c r="K80" s="40"/>
      <c r="L80" s="40"/>
      <c r="M80" s="40"/>
      <c r="N80" s="41"/>
      <c r="O80" s="40"/>
      <c r="P80" s="40"/>
      <c r="Q80" s="126"/>
      <c r="R80" s="125"/>
      <c r="S80" s="40"/>
      <c r="T80" s="40"/>
      <c r="U80" s="40"/>
      <c r="V80" s="41"/>
      <c r="W80" s="40"/>
      <c r="X80" s="40"/>
      <c r="Y80" s="126"/>
      <c r="Z80" s="125"/>
      <c r="AA80" s="40"/>
      <c r="AB80" s="40"/>
      <c r="AC80" s="40"/>
      <c r="AD80" s="41"/>
      <c r="AE80" s="40"/>
      <c r="AF80" s="40"/>
      <c r="AG80" s="126"/>
      <c r="AH80" s="125"/>
      <c r="AI80" s="40"/>
      <c r="AJ80" s="40"/>
      <c r="AK80" s="40"/>
      <c r="AL80" s="41"/>
      <c r="AM80" s="40"/>
      <c r="AN80" s="40"/>
      <c r="AO80" s="126"/>
      <c r="AP80" s="125"/>
      <c r="AQ80" s="40"/>
      <c r="AR80" s="40"/>
      <c r="AS80" s="40"/>
      <c r="AT80" s="41"/>
      <c r="AU80" s="40"/>
      <c r="AV80" s="40"/>
      <c r="AW80" s="126"/>
      <c r="AX80" s="125"/>
      <c r="AY80" s="40"/>
      <c r="AZ80" s="40"/>
      <c r="BA80" s="40"/>
      <c r="BB80" s="41"/>
      <c r="BC80" s="40"/>
      <c r="BD80" s="40"/>
      <c r="BE80" s="127"/>
    </row>
    <row r="81" spans="1:57" ht="15.75" customHeight="1" x14ac:dyDescent="0.25">
      <c r="A81" s="124"/>
      <c r="B81" s="125"/>
      <c r="C81" s="40"/>
      <c r="D81" s="40"/>
      <c r="E81" s="40"/>
      <c r="F81" s="41"/>
      <c r="G81" s="40"/>
      <c r="H81" s="40"/>
      <c r="I81" s="126"/>
      <c r="J81" s="125"/>
      <c r="K81" s="40"/>
      <c r="L81" s="40"/>
      <c r="M81" s="40"/>
      <c r="N81" s="41"/>
      <c r="O81" s="40"/>
      <c r="P81" s="40"/>
      <c r="Q81" s="126"/>
      <c r="R81" s="125"/>
      <c r="S81" s="40"/>
      <c r="T81" s="40"/>
      <c r="U81" s="40"/>
      <c r="V81" s="41"/>
      <c r="W81" s="40"/>
      <c r="X81" s="40"/>
      <c r="Y81" s="126"/>
      <c r="Z81" s="125"/>
      <c r="AA81" s="40"/>
      <c r="AB81" s="40"/>
      <c r="AC81" s="40"/>
      <c r="AD81" s="41"/>
      <c r="AE81" s="40"/>
      <c r="AF81" s="40"/>
      <c r="AG81" s="126"/>
      <c r="AH81" s="125"/>
      <c r="AI81" s="40"/>
      <c r="AJ81" s="40"/>
      <c r="AK81" s="40"/>
      <c r="AL81" s="41"/>
      <c r="AM81" s="40"/>
      <c r="AN81" s="40"/>
      <c r="AO81" s="126"/>
      <c r="AP81" s="125"/>
      <c r="AQ81" s="40"/>
      <c r="AR81" s="40"/>
      <c r="AS81" s="40"/>
      <c r="AT81" s="41"/>
      <c r="AU81" s="40"/>
      <c r="AV81" s="40"/>
      <c r="AW81" s="126"/>
      <c r="AX81" s="125"/>
      <c r="AY81" s="40"/>
      <c r="AZ81" s="40"/>
      <c r="BA81" s="40"/>
      <c r="BB81" s="41"/>
      <c r="BC81" s="40"/>
      <c r="BD81" s="40"/>
      <c r="BE81" s="127"/>
    </row>
    <row r="82" spans="1:57" ht="15.75" customHeight="1" x14ac:dyDescent="0.25">
      <c r="A82" s="124"/>
      <c r="B82" s="125"/>
      <c r="C82" s="40"/>
      <c r="D82" s="40"/>
      <c r="E82" s="40"/>
      <c r="F82" s="41"/>
      <c r="G82" s="40"/>
      <c r="H82" s="40"/>
      <c r="I82" s="126"/>
      <c r="J82" s="125"/>
      <c r="K82" s="40"/>
      <c r="L82" s="40"/>
      <c r="M82" s="40"/>
      <c r="N82" s="41"/>
      <c r="O82" s="40"/>
      <c r="P82" s="40"/>
      <c r="Q82" s="126"/>
      <c r="R82" s="125"/>
      <c r="S82" s="40"/>
      <c r="T82" s="40"/>
      <c r="U82" s="40"/>
      <c r="V82" s="41"/>
      <c r="W82" s="42"/>
      <c r="X82" s="40"/>
      <c r="Y82" s="126"/>
      <c r="Z82" s="125"/>
      <c r="AA82" s="40"/>
      <c r="AB82" s="40"/>
      <c r="AC82" s="40"/>
      <c r="AD82" s="41"/>
      <c r="AE82" s="40"/>
      <c r="AF82" s="40"/>
      <c r="AG82" s="126"/>
      <c r="AH82" s="125"/>
      <c r="AI82" s="40"/>
      <c r="AJ82" s="40"/>
      <c r="AK82" s="40"/>
      <c r="AL82" s="41"/>
      <c r="AM82" s="40"/>
      <c r="AN82" s="40"/>
      <c r="AO82" s="126"/>
      <c r="AP82" s="125"/>
      <c r="AQ82" s="40"/>
      <c r="AR82" s="40"/>
      <c r="AS82" s="40"/>
      <c r="AT82" s="41"/>
      <c r="AU82" s="40"/>
      <c r="AV82" s="40"/>
      <c r="AW82" s="126"/>
      <c r="AX82" s="125"/>
      <c r="AY82" s="40"/>
      <c r="AZ82" s="40"/>
      <c r="BA82" s="40"/>
      <c r="BB82" s="41"/>
      <c r="BC82" s="40"/>
      <c r="BD82" s="40"/>
      <c r="BE82" s="127"/>
    </row>
    <row r="83" spans="1:57" ht="15.75" customHeight="1" x14ac:dyDescent="0.25">
      <c r="A83" s="124"/>
      <c r="B83" s="125"/>
      <c r="C83" s="40"/>
      <c r="D83" s="40"/>
      <c r="E83" s="40"/>
      <c r="F83" s="41"/>
      <c r="G83" s="40"/>
      <c r="H83" s="40"/>
      <c r="I83" s="126"/>
      <c r="J83" s="125"/>
      <c r="K83" s="40"/>
      <c r="L83" s="40"/>
      <c r="M83" s="40"/>
      <c r="N83" s="41"/>
      <c r="O83" s="40"/>
      <c r="P83" s="40"/>
      <c r="Q83" s="126"/>
      <c r="R83" s="125"/>
      <c r="S83" s="40"/>
      <c r="T83" s="40"/>
      <c r="U83" s="40"/>
      <c r="V83" s="41"/>
      <c r="W83" s="42"/>
      <c r="X83" s="40"/>
      <c r="Y83" s="126"/>
      <c r="Z83" s="125"/>
      <c r="AA83" s="40"/>
      <c r="AB83" s="40"/>
      <c r="AC83" s="40"/>
      <c r="AD83" s="41"/>
      <c r="AE83" s="40"/>
      <c r="AF83" s="40"/>
      <c r="AG83" s="126"/>
      <c r="AH83" s="125"/>
      <c r="AI83" s="40"/>
      <c r="AJ83" s="40"/>
      <c r="AK83" s="40"/>
      <c r="AL83" s="41"/>
      <c r="AM83" s="40"/>
      <c r="AN83" s="40"/>
      <c r="AO83" s="126"/>
      <c r="AP83" s="125"/>
      <c r="AQ83" s="40"/>
      <c r="AR83" s="40"/>
      <c r="AS83" s="40"/>
      <c r="AT83" s="41"/>
      <c r="AU83" s="40"/>
      <c r="AV83" s="40"/>
      <c r="AW83" s="126"/>
      <c r="AX83" s="125"/>
      <c r="AY83" s="40"/>
      <c r="AZ83" s="40"/>
      <c r="BA83" s="40"/>
      <c r="BB83" s="41"/>
      <c r="BC83" s="40"/>
      <c r="BD83" s="40"/>
      <c r="BE83" s="127"/>
    </row>
    <row r="84" spans="1:57" ht="15.75" customHeight="1" x14ac:dyDescent="0.25">
      <c r="A84" s="124"/>
      <c r="B84" s="125"/>
      <c r="C84" s="40"/>
      <c r="D84" s="40"/>
      <c r="E84" s="40"/>
      <c r="F84" s="41"/>
      <c r="G84" s="40"/>
      <c r="H84" s="40"/>
      <c r="I84" s="126"/>
      <c r="J84" s="125"/>
      <c r="K84" s="40"/>
      <c r="L84" s="40"/>
      <c r="M84" s="40"/>
      <c r="N84" s="41"/>
      <c r="O84" s="40"/>
      <c r="P84" s="40"/>
      <c r="Q84" s="126"/>
      <c r="R84" s="125"/>
      <c r="S84" s="40"/>
      <c r="T84" s="40"/>
      <c r="U84" s="40"/>
      <c r="V84" s="41"/>
      <c r="W84" s="40"/>
      <c r="X84" s="40"/>
      <c r="Y84" s="126"/>
      <c r="Z84" s="125"/>
      <c r="AA84" s="40"/>
      <c r="AB84" s="40"/>
      <c r="AC84" s="40"/>
      <c r="AD84" s="41"/>
      <c r="AE84" s="40"/>
      <c r="AF84" s="40"/>
      <c r="AG84" s="126"/>
      <c r="AH84" s="125"/>
      <c r="AI84" s="40"/>
      <c r="AJ84" s="40"/>
      <c r="AK84" s="40"/>
      <c r="AL84" s="41"/>
      <c r="AM84" s="40"/>
      <c r="AN84" s="40"/>
      <c r="AO84" s="126"/>
      <c r="AP84" s="125"/>
      <c r="AQ84" s="40"/>
      <c r="AR84" s="40"/>
      <c r="AS84" s="40"/>
      <c r="AT84" s="41"/>
      <c r="AU84" s="40"/>
      <c r="AV84" s="40"/>
      <c r="AW84" s="126"/>
      <c r="AX84" s="125"/>
      <c r="AY84" s="40"/>
      <c r="AZ84" s="40"/>
      <c r="BA84" s="40"/>
      <c r="BB84" s="41"/>
      <c r="BC84" s="40"/>
      <c r="BD84" s="40"/>
      <c r="BE84" s="127"/>
    </row>
    <row r="85" spans="1:57" ht="15.75" customHeight="1" x14ac:dyDescent="0.25">
      <c r="A85" s="124"/>
      <c r="B85" s="125"/>
      <c r="C85" s="40"/>
      <c r="D85" s="40"/>
      <c r="E85" s="40"/>
      <c r="F85" s="41"/>
      <c r="G85" s="40"/>
      <c r="H85" s="40"/>
      <c r="I85" s="126"/>
      <c r="J85" s="125"/>
      <c r="K85" s="40"/>
      <c r="L85" s="40"/>
      <c r="M85" s="40"/>
      <c r="N85" s="41"/>
      <c r="O85" s="40"/>
      <c r="P85" s="40"/>
      <c r="Q85" s="126"/>
      <c r="R85" s="125"/>
      <c r="S85" s="40"/>
      <c r="T85" s="40"/>
      <c r="U85" s="40"/>
      <c r="V85" s="41"/>
      <c r="W85" s="40"/>
      <c r="X85" s="40"/>
      <c r="Y85" s="126"/>
      <c r="Z85" s="125"/>
      <c r="AA85" s="40"/>
      <c r="AB85" s="40"/>
      <c r="AC85" s="40"/>
      <c r="AD85" s="41"/>
      <c r="AE85" s="40"/>
      <c r="AF85" s="40"/>
      <c r="AG85" s="126"/>
      <c r="AH85" s="125"/>
      <c r="AI85" s="40"/>
      <c r="AJ85" s="40"/>
      <c r="AK85" s="40"/>
      <c r="AL85" s="41"/>
      <c r="AM85" s="40"/>
      <c r="AN85" s="40"/>
      <c r="AO85" s="126"/>
      <c r="AP85" s="125"/>
      <c r="AQ85" s="40"/>
      <c r="AR85" s="40"/>
      <c r="AS85" s="40"/>
      <c r="AT85" s="41"/>
      <c r="AU85" s="40"/>
      <c r="AV85" s="40"/>
      <c r="AW85" s="126"/>
      <c r="AX85" s="125"/>
      <c r="AY85" s="40"/>
      <c r="AZ85" s="40"/>
      <c r="BA85" s="40"/>
      <c r="BB85" s="41"/>
      <c r="BC85" s="40"/>
      <c r="BD85" s="40"/>
      <c r="BE85" s="127"/>
    </row>
    <row r="86" spans="1:57" ht="15.75" customHeight="1" x14ac:dyDescent="0.25">
      <c r="A86" s="124"/>
      <c r="B86" s="125"/>
      <c r="C86" s="40"/>
      <c r="D86" s="40"/>
      <c r="E86" s="40"/>
      <c r="F86" s="41"/>
      <c r="G86" s="40"/>
      <c r="H86" s="40"/>
      <c r="I86" s="126"/>
      <c r="J86" s="125"/>
      <c r="K86" s="40"/>
      <c r="L86" s="40"/>
      <c r="M86" s="40"/>
      <c r="N86" s="41"/>
      <c r="O86" s="40"/>
      <c r="P86" s="40"/>
      <c r="Q86" s="126"/>
      <c r="R86" s="125"/>
      <c r="S86" s="40"/>
      <c r="T86" s="40"/>
      <c r="U86" s="40"/>
      <c r="V86" s="41"/>
      <c r="W86" s="40"/>
      <c r="X86" s="40"/>
      <c r="Y86" s="126"/>
      <c r="Z86" s="125"/>
      <c r="AA86" s="40"/>
      <c r="AB86" s="40"/>
      <c r="AC86" s="40"/>
      <c r="AD86" s="41"/>
      <c r="AE86" s="40"/>
      <c r="AF86" s="40"/>
      <c r="AG86" s="126"/>
      <c r="AH86" s="125"/>
      <c r="AI86" s="40"/>
      <c r="AJ86" s="40"/>
      <c r="AK86" s="40"/>
      <c r="AL86" s="41"/>
      <c r="AM86" s="40"/>
      <c r="AN86" s="40"/>
      <c r="AO86" s="126"/>
      <c r="AP86" s="125"/>
      <c r="AQ86" s="40"/>
      <c r="AR86" s="40"/>
      <c r="AS86" s="40"/>
      <c r="AT86" s="41"/>
      <c r="AU86" s="40"/>
      <c r="AV86" s="40"/>
      <c r="AW86" s="126"/>
      <c r="AX86" s="125"/>
      <c r="AY86" s="40"/>
      <c r="AZ86" s="40"/>
      <c r="BA86" s="40"/>
      <c r="BB86" s="41"/>
      <c r="BC86" s="40"/>
      <c r="BD86" s="40"/>
      <c r="BE86" s="127"/>
    </row>
    <row r="87" spans="1:57" ht="0.75" customHeight="1" x14ac:dyDescent="0.25">
      <c r="A87" s="118"/>
      <c r="B87" s="115"/>
      <c r="C87" s="40"/>
      <c r="D87" s="128"/>
      <c r="E87" s="128"/>
      <c r="F87" s="41"/>
      <c r="G87" s="129"/>
      <c r="H87" s="40"/>
      <c r="I87" s="118"/>
      <c r="J87" s="115"/>
      <c r="K87" s="128"/>
      <c r="L87" s="128"/>
      <c r="M87" s="128"/>
      <c r="N87" s="130"/>
      <c r="O87" s="129"/>
      <c r="P87" s="128"/>
      <c r="Q87" s="118"/>
      <c r="R87" s="115"/>
      <c r="S87" s="128"/>
      <c r="T87" s="128"/>
      <c r="U87" s="128"/>
      <c r="V87" s="130"/>
      <c r="W87" s="129"/>
      <c r="X87" s="128"/>
      <c r="Y87" s="118"/>
      <c r="Z87" s="115"/>
      <c r="AA87" s="128"/>
      <c r="AB87" s="128"/>
      <c r="AC87" s="128"/>
      <c r="AD87" s="130"/>
      <c r="AE87" s="129"/>
      <c r="AF87" s="128"/>
      <c r="AG87" s="118"/>
      <c r="AH87" s="115"/>
      <c r="AI87" s="128"/>
      <c r="AJ87" s="128"/>
      <c r="AK87" s="128"/>
      <c r="AL87" s="130"/>
      <c r="AM87" s="129"/>
      <c r="AN87" s="128"/>
      <c r="AO87" s="118"/>
      <c r="AP87" s="115"/>
      <c r="AQ87" s="128"/>
      <c r="AR87" s="128"/>
      <c r="AS87" s="128"/>
      <c r="AT87" s="130"/>
      <c r="AU87" s="129"/>
      <c r="AV87" s="128"/>
      <c r="AW87" s="118"/>
      <c r="AX87" s="115"/>
      <c r="AY87" s="128"/>
      <c r="AZ87" s="128"/>
      <c r="BA87" s="128"/>
      <c r="BB87" s="130"/>
      <c r="BC87" s="129"/>
      <c r="BD87" s="128"/>
      <c r="BE87" s="119"/>
    </row>
    <row r="88" spans="1:57" ht="0.75" customHeight="1" x14ac:dyDescent="0.25">
      <c r="A88" s="120"/>
      <c r="B88" s="121"/>
      <c r="C88" s="40"/>
      <c r="D88" s="122"/>
      <c r="E88" s="122"/>
      <c r="F88" s="41"/>
      <c r="G88" s="131"/>
      <c r="H88" s="40"/>
      <c r="I88" s="120"/>
      <c r="J88" s="121"/>
      <c r="K88" s="122"/>
      <c r="L88" s="122"/>
      <c r="M88" s="122"/>
      <c r="N88" s="123"/>
      <c r="O88" s="131"/>
      <c r="P88" s="122"/>
      <c r="Q88" s="120"/>
      <c r="R88" s="121"/>
      <c r="S88" s="122"/>
      <c r="T88" s="122"/>
      <c r="U88" s="122"/>
      <c r="V88" s="123"/>
      <c r="W88" s="131"/>
      <c r="X88" s="122"/>
      <c r="Y88" s="120"/>
      <c r="Z88" s="121"/>
      <c r="AA88" s="122"/>
      <c r="AB88" s="122"/>
      <c r="AC88" s="122"/>
      <c r="AD88" s="123"/>
      <c r="AE88" s="131"/>
      <c r="AF88" s="122"/>
      <c r="AG88" s="120"/>
      <c r="AH88" s="121"/>
      <c r="AI88" s="122"/>
      <c r="AJ88" s="122"/>
      <c r="AK88" s="122"/>
      <c r="AL88" s="123"/>
      <c r="AM88" s="131"/>
      <c r="AN88" s="122"/>
      <c r="AO88" s="120"/>
      <c r="AP88" s="121"/>
      <c r="AQ88" s="122"/>
      <c r="AR88" s="122"/>
      <c r="AS88" s="122"/>
      <c r="AT88" s="123"/>
      <c r="AU88" s="131"/>
      <c r="AV88" s="122"/>
      <c r="AW88" s="120"/>
      <c r="AX88" s="121"/>
      <c r="AY88" s="122"/>
      <c r="AZ88" s="122"/>
      <c r="BA88" s="122"/>
      <c r="BB88" s="123"/>
      <c r="BC88" s="131"/>
      <c r="BD88" s="122"/>
      <c r="BE88" s="119"/>
    </row>
    <row r="89" spans="1:57" ht="15.75" customHeight="1" x14ac:dyDescent="0.25">
      <c r="A89" s="124">
        <v>0.45833333333333398</v>
      </c>
      <c r="B89" s="125"/>
      <c r="C89" s="40"/>
      <c r="D89" s="40"/>
      <c r="E89" s="40"/>
      <c r="F89" s="41"/>
      <c r="G89" s="40"/>
      <c r="H89" s="40"/>
      <c r="I89" s="126"/>
      <c r="J89" s="125"/>
      <c r="K89" s="40"/>
      <c r="L89" s="40"/>
      <c r="M89" s="40"/>
      <c r="N89" s="41"/>
      <c r="O89" s="40"/>
      <c r="P89" s="40"/>
      <c r="Q89" s="126"/>
      <c r="R89" s="125"/>
      <c r="S89" s="40"/>
      <c r="T89" s="40"/>
      <c r="U89" s="40"/>
      <c r="V89" s="41"/>
      <c r="W89" s="40"/>
      <c r="X89" s="40"/>
      <c r="Y89" s="126"/>
      <c r="Z89" s="125"/>
      <c r="AA89" s="40"/>
      <c r="AB89" s="40"/>
      <c r="AC89" s="40"/>
      <c r="AD89" s="41"/>
      <c r="AE89" s="40"/>
      <c r="AF89" s="40"/>
      <c r="AG89" s="126"/>
      <c r="AH89" s="125"/>
      <c r="AI89" s="40"/>
      <c r="AJ89" s="40"/>
      <c r="AK89" s="40"/>
      <c r="AL89" s="41"/>
      <c r="AM89" s="40"/>
      <c r="AN89" s="40"/>
      <c r="AO89" s="126"/>
      <c r="AP89" s="125"/>
      <c r="AQ89" s="40"/>
      <c r="AR89" s="40"/>
      <c r="AS89" s="40"/>
      <c r="AT89" s="41"/>
      <c r="AU89" s="40"/>
      <c r="AV89" s="40"/>
      <c r="AW89" s="126"/>
      <c r="AX89" s="125"/>
      <c r="AY89" s="40"/>
      <c r="AZ89" s="40"/>
      <c r="BA89" s="40"/>
      <c r="BB89" s="41"/>
      <c r="BC89" s="40"/>
      <c r="BD89" s="40"/>
      <c r="BE89" s="127"/>
    </row>
    <row r="90" spans="1:57" ht="15.75" customHeight="1" x14ac:dyDescent="0.25">
      <c r="A90" s="124"/>
      <c r="B90" s="125"/>
      <c r="C90" s="40"/>
      <c r="D90" s="40"/>
      <c r="E90" s="40"/>
      <c r="F90" s="41"/>
      <c r="G90" s="40"/>
      <c r="H90" s="40"/>
      <c r="I90" s="126"/>
      <c r="J90" s="125"/>
      <c r="K90" s="40"/>
      <c r="L90" s="40"/>
      <c r="M90" s="40"/>
      <c r="N90" s="41"/>
      <c r="O90" s="40"/>
      <c r="P90" s="40"/>
      <c r="Q90" s="126"/>
      <c r="R90" s="125"/>
      <c r="S90" s="40"/>
      <c r="T90" s="40"/>
      <c r="U90" s="40"/>
      <c r="V90" s="41"/>
      <c r="W90" s="40"/>
      <c r="X90" s="40"/>
      <c r="Y90" s="126"/>
      <c r="Z90" s="125"/>
      <c r="AA90" s="40"/>
      <c r="AB90" s="40"/>
      <c r="AC90" s="40"/>
      <c r="AD90" s="41"/>
      <c r="AE90" s="40"/>
      <c r="AF90" s="40"/>
      <c r="AG90" s="126"/>
      <c r="AH90" s="125"/>
      <c r="AI90" s="40"/>
      <c r="AJ90" s="40"/>
      <c r="AK90" s="40"/>
      <c r="AL90" s="41"/>
      <c r="AM90" s="40"/>
      <c r="AN90" s="40"/>
      <c r="AO90" s="126"/>
      <c r="AP90" s="125"/>
      <c r="AQ90" s="40"/>
      <c r="AR90" s="40"/>
      <c r="AS90" s="40"/>
      <c r="AT90" s="41"/>
      <c r="AU90" s="40"/>
      <c r="AV90" s="40"/>
      <c r="AW90" s="126"/>
      <c r="AX90" s="125"/>
      <c r="AY90" s="40"/>
      <c r="AZ90" s="40"/>
      <c r="BA90" s="40"/>
      <c r="BB90" s="41"/>
      <c r="BC90" s="40"/>
      <c r="BD90" s="40"/>
      <c r="BE90" s="127"/>
    </row>
    <row r="91" spans="1:57" ht="15.75" customHeight="1" x14ac:dyDescent="0.25">
      <c r="A91" s="124"/>
      <c r="B91" s="125"/>
      <c r="C91" s="40"/>
      <c r="D91" s="40"/>
      <c r="E91" s="40"/>
      <c r="F91" s="41"/>
      <c r="G91" s="40"/>
      <c r="H91" s="40"/>
      <c r="I91" s="126"/>
      <c r="J91" s="125"/>
      <c r="K91" s="40"/>
      <c r="L91" s="40"/>
      <c r="M91" s="40"/>
      <c r="N91" s="41"/>
      <c r="O91" s="40"/>
      <c r="P91" s="40"/>
      <c r="Q91" s="126"/>
      <c r="R91" s="125"/>
      <c r="S91" s="40"/>
      <c r="T91" s="40"/>
      <c r="U91" s="40"/>
      <c r="V91" s="41"/>
      <c r="W91" s="40"/>
      <c r="X91" s="40"/>
      <c r="Y91" s="126"/>
      <c r="Z91" s="125"/>
      <c r="AA91" s="40"/>
      <c r="AB91" s="40"/>
      <c r="AC91" s="40"/>
      <c r="AD91" s="41"/>
      <c r="AE91" s="40"/>
      <c r="AF91" s="40"/>
      <c r="AG91" s="126"/>
      <c r="AH91" s="125"/>
      <c r="AI91" s="40"/>
      <c r="AJ91" s="40"/>
      <c r="AK91" s="40"/>
      <c r="AL91" s="41"/>
      <c r="AM91" s="40"/>
      <c r="AN91" s="40"/>
      <c r="AO91" s="126"/>
      <c r="AP91" s="125"/>
      <c r="AQ91" s="40"/>
      <c r="AR91" s="40"/>
      <c r="AS91" s="40"/>
      <c r="AT91" s="41"/>
      <c r="AU91" s="40"/>
      <c r="AV91" s="40"/>
      <c r="AW91" s="126"/>
      <c r="AX91" s="125"/>
      <c r="AY91" s="40"/>
      <c r="AZ91" s="40"/>
      <c r="BA91" s="40"/>
      <c r="BB91" s="41"/>
      <c r="BC91" s="40"/>
      <c r="BD91" s="40"/>
      <c r="BE91" s="127"/>
    </row>
    <row r="92" spans="1:57" ht="15.75" customHeight="1" x14ac:dyDescent="0.25">
      <c r="A92" s="124"/>
      <c r="B92" s="125"/>
      <c r="C92" s="40"/>
      <c r="D92" s="40"/>
      <c r="E92" s="40"/>
      <c r="F92" s="41"/>
      <c r="G92" s="40"/>
      <c r="H92" s="40"/>
      <c r="I92" s="126"/>
      <c r="J92" s="125"/>
      <c r="K92" s="40"/>
      <c r="L92" s="40"/>
      <c r="M92" s="40"/>
      <c r="N92" s="41"/>
      <c r="O92" s="40"/>
      <c r="P92" s="40"/>
      <c r="Q92" s="126"/>
      <c r="R92" s="125"/>
      <c r="S92" s="40"/>
      <c r="T92" s="40"/>
      <c r="U92" s="40"/>
      <c r="V92" s="41"/>
      <c r="W92" s="40"/>
      <c r="X92" s="40"/>
      <c r="Y92" s="126"/>
      <c r="Z92" s="125"/>
      <c r="AA92" s="40"/>
      <c r="AB92" s="40"/>
      <c r="AC92" s="40"/>
      <c r="AD92" s="41"/>
      <c r="AE92" s="40"/>
      <c r="AF92" s="40"/>
      <c r="AG92" s="126"/>
      <c r="AH92" s="125"/>
      <c r="AI92" s="40"/>
      <c r="AJ92" s="40"/>
      <c r="AK92" s="40"/>
      <c r="AL92" s="41"/>
      <c r="AM92" s="40"/>
      <c r="AN92" s="40"/>
      <c r="AO92" s="126"/>
      <c r="AP92" s="125"/>
      <c r="AQ92" s="40"/>
      <c r="AR92" s="40"/>
      <c r="AS92" s="40"/>
      <c r="AT92" s="41"/>
      <c r="AU92" s="40"/>
      <c r="AV92" s="40"/>
      <c r="AW92" s="126"/>
      <c r="AX92" s="125"/>
      <c r="AY92" s="40"/>
      <c r="AZ92" s="40"/>
      <c r="BA92" s="40"/>
      <c r="BB92" s="41"/>
      <c r="BC92" s="40"/>
      <c r="BD92" s="40"/>
      <c r="BE92" s="127"/>
    </row>
    <row r="93" spans="1:57" ht="15.75" customHeight="1" x14ac:dyDescent="0.25">
      <c r="A93" s="124"/>
      <c r="B93" s="125"/>
      <c r="C93" s="40"/>
      <c r="D93" s="40"/>
      <c r="E93" s="40"/>
      <c r="F93" s="41"/>
      <c r="G93" s="40"/>
      <c r="H93" s="40"/>
      <c r="I93" s="126"/>
      <c r="J93" s="125"/>
      <c r="K93" s="40"/>
      <c r="L93" s="40"/>
      <c r="M93" s="40"/>
      <c r="N93" s="41"/>
      <c r="O93" s="40"/>
      <c r="P93" s="40"/>
      <c r="Q93" s="126"/>
      <c r="R93" s="125"/>
      <c r="S93" s="40"/>
      <c r="T93" s="40"/>
      <c r="U93" s="40"/>
      <c r="V93" s="41"/>
      <c r="W93" s="40"/>
      <c r="X93" s="40"/>
      <c r="Y93" s="126"/>
      <c r="Z93" s="125"/>
      <c r="AA93" s="40"/>
      <c r="AB93" s="40"/>
      <c r="AC93" s="40"/>
      <c r="AD93" s="41"/>
      <c r="AE93" s="40"/>
      <c r="AF93" s="40"/>
      <c r="AG93" s="126"/>
      <c r="AH93" s="125"/>
      <c r="AI93" s="40"/>
      <c r="AJ93" s="40"/>
      <c r="AK93" s="40"/>
      <c r="AL93" s="41"/>
      <c r="AM93" s="40"/>
      <c r="AN93" s="40"/>
      <c r="AO93" s="126"/>
      <c r="AP93" s="125"/>
      <c r="AQ93" s="40"/>
      <c r="AR93" s="40"/>
      <c r="AS93" s="40"/>
      <c r="AT93" s="41"/>
      <c r="AU93" s="40"/>
      <c r="AV93" s="40"/>
      <c r="AW93" s="126"/>
      <c r="AX93" s="125"/>
      <c r="AY93" s="40"/>
      <c r="AZ93" s="40"/>
      <c r="BA93" s="40"/>
      <c r="BB93" s="41"/>
      <c r="BC93" s="40"/>
      <c r="BD93" s="40"/>
      <c r="BE93" s="127"/>
    </row>
    <row r="94" spans="1:57" ht="15.75" customHeight="1" x14ac:dyDescent="0.25">
      <c r="A94" s="124"/>
      <c r="B94" s="125"/>
      <c r="C94" s="40"/>
      <c r="D94" s="40"/>
      <c r="E94" s="40"/>
      <c r="F94" s="41"/>
      <c r="G94" s="40"/>
      <c r="H94" s="40"/>
      <c r="I94" s="126"/>
      <c r="J94" s="125"/>
      <c r="K94" s="40"/>
      <c r="L94" s="40"/>
      <c r="M94" s="40"/>
      <c r="N94" s="41"/>
      <c r="O94" s="40"/>
      <c r="P94" s="40"/>
      <c r="Q94" s="126"/>
      <c r="R94" s="125"/>
      <c r="S94" s="40"/>
      <c r="T94" s="40"/>
      <c r="U94" s="40"/>
      <c r="V94" s="41"/>
      <c r="W94" s="40"/>
      <c r="X94" s="40"/>
      <c r="Y94" s="126"/>
      <c r="Z94" s="125"/>
      <c r="AA94" s="40"/>
      <c r="AB94" s="40"/>
      <c r="AC94" s="40"/>
      <c r="AD94" s="41"/>
      <c r="AE94" s="40"/>
      <c r="AF94" s="40"/>
      <c r="AG94" s="126"/>
      <c r="AH94" s="125"/>
      <c r="AI94" s="40"/>
      <c r="AJ94" s="40"/>
      <c r="AK94" s="40"/>
      <c r="AL94" s="41"/>
      <c r="AM94" s="40"/>
      <c r="AN94" s="40"/>
      <c r="AO94" s="126"/>
      <c r="AP94" s="125"/>
      <c r="AQ94" s="40"/>
      <c r="AR94" s="40"/>
      <c r="AS94" s="40"/>
      <c r="AT94" s="41"/>
      <c r="AU94" s="40"/>
      <c r="AV94" s="40"/>
      <c r="AW94" s="126"/>
      <c r="AX94" s="125"/>
      <c r="AY94" s="40"/>
      <c r="AZ94" s="40"/>
      <c r="BA94" s="40"/>
      <c r="BB94" s="41"/>
      <c r="BC94" s="40"/>
      <c r="BD94" s="40"/>
      <c r="BE94" s="127"/>
    </row>
    <row r="95" spans="1:57" ht="15.75" customHeight="1" x14ac:dyDescent="0.25">
      <c r="A95" s="124"/>
      <c r="B95" s="125"/>
      <c r="C95" s="40"/>
      <c r="D95" s="40"/>
      <c r="E95" s="40"/>
      <c r="F95" s="41"/>
      <c r="G95" s="40"/>
      <c r="H95" s="40"/>
      <c r="I95" s="126"/>
      <c r="J95" s="125"/>
      <c r="K95" s="40"/>
      <c r="L95" s="40"/>
      <c r="M95" s="40"/>
      <c r="N95" s="41"/>
      <c r="O95" s="40"/>
      <c r="P95" s="40"/>
      <c r="Q95" s="126"/>
      <c r="R95" s="125"/>
      <c r="S95" s="40"/>
      <c r="T95" s="40"/>
      <c r="U95" s="40"/>
      <c r="V95" s="41"/>
      <c r="W95" s="40"/>
      <c r="X95" s="40"/>
      <c r="Y95" s="126"/>
      <c r="Z95" s="125"/>
      <c r="AA95" s="40"/>
      <c r="AB95" s="40"/>
      <c r="AC95" s="40"/>
      <c r="AD95" s="41"/>
      <c r="AE95" s="40"/>
      <c r="AF95" s="40"/>
      <c r="AG95" s="126"/>
      <c r="AH95" s="125"/>
      <c r="AI95" s="40"/>
      <c r="AJ95" s="40"/>
      <c r="AK95" s="40"/>
      <c r="AL95" s="41"/>
      <c r="AM95" s="40"/>
      <c r="AN95" s="40"/>
      <c r="AO95" s="126"/>
      <c r="AP95" s="125"/>
      <c r="AQ95" s="40"/>
      <c r="AR95" s="40"/>
      <c r="AS95" s="40"/>
      <c r="AT95" s="41"/>
      <c r="AU95" s="40"/>
      <c r="AV95" s="40"/>
      <c r="AW95" s="126"/>
      <c r="AX95" s="125"/>
      <c r="AY95" s="40"/>
      <c r="AZ95" s="40"/>
      <c r="BA95" s="40"/>
      <c r="BB95" s="41"/>
      <c r="BC95" s="40"/>
      <c r="BD95" s="40"/>
      <c r="BE95" s="127"/>
    </row>
    <row r="96" spans="1:57" ht="15.75" customHeight="1" x14ac:dyDescent="0.25">
      <c r="A96" s="124"/>
      <c r="B96" s="125"/>
      <c r="C96" s="40"/>
      <c r="D96" s="40"/>
      <c r="E96" s="40"/>
      <c r="F96" s="41"/>
      <c r="G96" s="40"/>
      <c r="H96" s="40"/>
      <c r="I96" s="126"/>
      <c r="J96" s="125"/>
      <c r="K96" s="40"/>
      <c r="L96" s="40"/>
      <c r="M96" s="40"/>
      <c r="N96" s="41"/>
      <c r="O96" s="40"/>
      <c r="P96" s="40"/>
      <c r="Q96" s="126"/>
      <c r="R96" s="125"/>
      <c r="S96" s="40"/>
      <c r="T96" s="40"/>
      <c r="U96" s="40"/>
      <c r="V96" s="41"/>
      <c r="W96" s="40"/>
      <c r="X96" s="40"/>
      <c r="Y96" s="126"/>
      <c r="Z96" s="125"/>
      <c r="AA96" s="40"/>
      <c r="AB96" s="40"/>
      <c r="AC96" s="40"/>
      <c r="AD96" s="41"/>
      <c r="AE96" s="40"/>
      <c r="AF96" s="40"/>
      <c r="AG96" s="126"/>
      <c r="AH96" s="125"/>
      <c r="AI96" s="40"/>
      <c r="AJ96" s="40"/>
      <c r="AK96" s="40"/>
      <c r="AL96" s="41"/>
      <c r="AM96" s="40"/>
      <c r="AN96" s="40"/>
      <c r="AO96" s="126"/>
      <c r="AP96" s="125"/>
      <c r="AQ96" s="40"/>
      <c r="AR96" s="40"/>
      <c r="AS96" s="40"/>
      <c r="AT96" s="41"/>
      <c r="AU96" s="40"/>
      <c r="AV96" s="40"/>
      <c r="AW96" s="126"/>
      <c r="AX96" s="125"/>
      <c r="AY96" s="40"/>
      <c r="AZ96" s="40"/>
      <c r="BA96" s="40"/>
      <c r="BB96" s="41"/>
      <c r="BC96" s="40"/>
      <c r="BD96" s="40"/>
      <c r="BE96" s="127"/>
    </row>
    <row r="97" spans="1:57" ht="15.75" customHeight="1" x14ac:dyDescent="0.25">
      <c r="A97" s="124"/>
      <c r="B97" s="125"/>
      <c r="C97" s="40"/>
      <c r="D97" s="40"/>
      <c r="E97" s="40"/>
      <c r="F97" s="41"/>
      <c r="G97" s="40"/>
      <c r="H97" s="40"/>
      <c r="I97" s="126"/>
      <c r="J97" s="125"/>
      <c r="K97" s="40"/>
      <c r="L97" s="40"/>
      <c r="M97" s="40"/>
      <c r="N97" s="41"/>
      <c r="O97" s="40"/>
      <c r="P97" s="40"/>
      <c r="Q97" s="126"/>
      <c r="R97" s="125"/>
      <c r="S97" s="40"/>
      <c r="T97" s="40"/>
      <c r="U97" s="40"/>
      <c r="V97" s="41"/>
      <c r="W97" s="40"/>
      <c r="X97" s="40"/>
      <c r="Y97" s="126"/>
      <c r="Z97" s="125"/>
      <c r="AA97" s="40"/>
      <c r="AB97" s="40"/>
      <c r="AC97" s="40"/>
      <c r="AD97" s="41"/>
      <c r="AE97" s="40"/>
      <c r="AF97" s="40"/>
      <c r="AG97" s="126"/>
      <c r="AH97" s="125"/>
      <c r="AI97" s="40"/>
      <c r="AJ97" s="40"/>
      <c r="AK97" s="40"/>
      <c r="AL97" s="41"/>
      <c r="AM97" s="40"/>
      <c r="AN97" s="40"/>
      <c r="AO97" s="126"/>
      <c r="AP97" s="125"/>
      <c r="AQ97" s="40"/>
      <c r="AR97" s="40"/>
      <c r="AS97" s="40"/>
      <c r="AT97" s="41"/>
      <c r="AU97" s="40"/>
      <c r="AV97" s="40"/>
      <c r="AW97" s="126"/>
      <c r="AX97" s="125"/>
      <c r="AY97" s="40"/>
      <c r="AZ97" s="40"/>
      <c r="BA97" s="40"/>
      <c r="BB97" s="41"/>
      <c r="BC97" s="40"/>
      <c r="BD97" s="40"/>
      <c r="BE97" s="127"/>
    </row>
    <row r="98" spans="1:57" ht="15.75" customHeight="1" x14ac:dyDescent="0.25">
      <c r="A98" s="124"/>
      <c r="B98" s="125"/>
      <c r="C98" s="40"/>
      <c r="D98" s="40"/>
      <c r="E98" s="40"/>
      <c r="F98" s="41"/>
      <c r="G98" s="40"/>
      <c r="H98" s="40"/>
      <c r="I98" s="126"/>
      <c r="J98" s="125"/>
      <c r="K98" s="40"/>
      <c r="L98" s="40"/>
      <c r="M98" s="40"/>
      <c r="N98" s="41"/>
      <c r="O98" s="40"/>
      <c r="P98" s="40"/>
      <c r="Q98" s="126"/>
      <c r="R98" s="125"/>
      <c r="S98" s="40"/>
      <c r="T98" s="40"/>
      <c r="U98" s="40"/>
      <c r="V98" s="41"/>
      <c r="W98" s="40"/>
      <c r="X98" s="40"/>
      <c r="Y98" s="126"/>
      <c r="Z98" s="125"/>
      <c r="AA98" s="40"/>
      <c r="AB98" s="40"/>
      <c r="AC98" s="40"/>
      <c r="AD98" s="41"/>
      <c r="AE98" s="40"/>
      <c r="AF98" s="40"/>
      <c r="AG98" s="126"/>
      <c r="AH98" s="125"/>
      <c r="AI98" s="40"/>
      <c r="AJ98" s="40"/>
      <c r="AK98" s="40"/>
      <c r="AL98" s="41"/>
      <c r="AM98" s="40"/>
      <c r="AN98" s="40"/>
      <c r="AO98" s="126"/>
      <c r="AP98" s="125"/>
      <c r="AQ98" s="40"/>
      <c r="AR98" s="40"/>
      <c r="AS98" s="40"/>
      <c r="AT98" s="41"/>
      <c r="AU98" s="40"/>
      <c r="AV98" s="40"/>
      <c r="AW98" s="126"/>
      <c r="AX98" s="125"/>
      <c r="AY98" s="40"/>
      <c r="AZ98" s="40"/>
      <c r="BA98" s="40"/>
      <c r="BB98" s="41"/>
      <c r="BC98" s="40"/>
      <c r="BD98" s="40"/>
      <c r="BE98" s="127"/>
    </row>
    <row r="99" spans="1:57" ht="15.75" customHeight="1" x14ac:dyDescent="0.25">
      <c r="A99" s="124"/>
      <c r="B99" s="125"/>
      <c r="C99" s="40"/>
      <c r="D99" s="40"/>
      <c r="E99" s="40"/>
      <c r="F99" s="41"/>
      <c r="G99" s="40"/>
      <c r="H99" s="40"/>
      <c r="I99" s="126"/>
      <c r="J99" s="125"/>
      <c r="K99" s="40"/>
      <c r="L99" s="40"/>
      <c r="M99" s="40"/>
      <c r="N99" s="41"/>
      <c r="O99" s="40"/>
      <c r="P99" s="40"/>
      <c r="Q99" s="126"/>
      <c r="R99" s="125"/>
      <c r="S99" s="40"/>
      <c r="T99" s="40"/>
      <c r="U99" s="40"/>
      <c r="V99" s="41"/>
      <c r="W99" s="42"/>
      <c r="X99" s="40"/>
      <c r="Y99" s="126"/>
      <c r="Z99" s="125"/>
      <c r="AA99" s="40"/>
      <c r="AB99" s="40"/>
      <c r="AC99" s="40"/>
      <c r="AD99" s="41"/>
      <c r="AE99" s="40"/>
      <c r="AF99" s="40"/>
      <c r="AG99" s="126"/>
      <c r="AH99" s="125"/>
      <c r="AI99" s="40"/>
      <c r="AJ99" s="40"/>
      <c r="AK99" s="40"/>
      <c r="AL99" s="41"/>
      <c r="AM99" s="40"/>
      <c r="AN99" s="40"/>
      <c r="AO99" s="126"/>
      <c r="AP99" s="125"/>
      <c r="AQ99" s="40"/>
      <c r="AR99" s="40"/>
      <c r="AS99" s="40"/>
      <c r="AT99" s="41"/>
      <c r="AU99" s="40"/>
      <c r="AV99" s="40"/>
      <c r="AW99" s="126"/>
      <c r="AX99" s="125"/>
      <c r="AY99" s="40"/>
      <c r="AZ99" s="40"/>
      <c r="BA99" s="40"/>
      <c r="BB99" s="41"/>
      <c r="BC99" s="40"/>
      <c r="BD99" s="40"/>
      <c r="BE99" s="127"/>
    </row>
    <row r="100" spans="1:57" ht="15.75" customHeight="1" x14ac:dyDescent="0.25">
      <c r="A100" s="124"/>
      <c r="B100" s="125"/>
      <c r="C100" s="40"/>
      <c r="D100" s="40"/>
      <c r="E100" s="40"/>
      <c r="F100" s="41"/>
      <c r="G100" s="40"/>
      <c r="H100" s="40"/>
      <c r="I100" s="126"/>
      <c r="J100" s="125"/>
      <c r="K100" s="40"/>
      <c r="L100" s="40"/>
      <c r="M100" s="40"/>
      <c r="N100" s="41"/>
      <c r="O100" s="40"/>
      <c r="P100" s="40"/>
      <c r="Q100" s="126"/>
      <c r="R100" s="125"/>
      <c r="S100" s="40"/>
      <c r="T100" s="40"/>
      <c r="U100" s="40"/>
      <c r="V100" s="41"/>
      <c r="W100" s="42"/>
      <c r="X100" s="40"/>
      <c r="Y100" s="126"/>
      <c r="Z100" s="125"/>
      <c r="AA100" s="40"/>
      <c r="AB100" s="40"/>
      <c r="AC100" s="40"/>
      <c r="AD100" s="41"/>
      <c r="AE100" s="40"/>
      <c r="AF100" s="40"/>
      <c r="AG100" s="126"/>
      <c r="AH100" s="125"/>
      <c r="AI100" s="40"/>
      <c r="AJ100" s="40"/>
      <c r="AK100" s="40"/>
      <c r="AL100" s="41"/>
      <c r="AM100" s="40"/>
      <c r="AN100" s="40"/>
      <c r="AO100" s="126"/>
      <c r="AP100" s="125"/>
      <c r="AQ100" s="40"/>
      <c r="AR100" s="40"/>
      <c r="AS100" s="40"/>
      <c r="AT100" s="41"/>
      <c r="AU100" s="40"/>
      <c r="AV100" s="40"/>
      <c r="AW100" s="126"/>
      <c r="AX100" s="125"/>
      <c r="AY100" s="40"/>
      <c r="AZ100" s="40"/>
      <c r="BA100" s="40"/>
      <c r="BB100" s="41"/>
      <c r="BC100" s="40"/>
      <c r="BD100" s="40"/>
      <c r="BE100" s="127"/>
    </row>
    <row r="101" spans="1:57" ht="15.75" customHeight="1" x14ac:dyDescent="0.25">
      <c r="A101" s="124"/>
      <c r="B101" s="125"/>
      <c r="C101" s="40"/>
      <c r="D101" s="40"/>
      <c r="E101" s="40"/>
      <c r="F101" s="41"/>
      <c r="G101" s="40"/>
      <c r="H101" s="40"/>
      <c r="I101" s="126"/>
      <c r="J101" s="125"/>
      <c r="K101" s="40"/>
      <c r="L101" s="40"/>
      <c r="M101" s="40"/>
      <c r="N101" s="41"/>
      <c r="O101" s="40"/>
      <c r="P101" s="40"/>
      <c r="Q101" s="126"/>
      <c r="R101" s="125"/>
      <c r="S101" s="40"/>
      <c r="T101" s="40"/>
      <c r="U101" s="40"/>
      <c r="V101" s="41"/>
      <c r="W101" s="40"/>
      <c r="X101" s="40"/>
      <c r="Y101" s="126"/>
      <c r="Z101" s="125"/>
      <c r="AA101" s="40"/>
      <c r="AB101" s="40"/>
      <c r="AC101" s="40"/>
      <c r="AD101" s="41"/>
      <c r="AE101" s="40"/>
      <c r="AF101" s="40"/>
      <c r="AG101" s="126"/>
      <c r="AH101" s="125"/>
      <c r="AI101" s="40"/>
      <c r="AJ101" s="40"/>
      <c r="AK101" s="40"/>
      <c r="AL101" s="41"/>
      <c r="AM101" s="40"/>
      <c r="AN101" s="40"/>
      <c r="AO101" s="126"/>
      <c r="AP101" s="125"/>
      <c r="AQ101" s="40"/>
      <c r="AR101" s="40"/>
      <c r="AS101" s="40"/>
      <c r="AT101" s="41"/>
      <c r="AU101" s="40"/>
      <c r="AV101" s="40"/>
      <c r="AW101" s="126"/>
      <c r="AX101" s="125"/>
      <c r="AY101" s="40"/>
      <c r="AZ101" s="40"/>
      <c r="BA101" s="40"/>
      <c r="BB101" s="41"/>
      <c r="BC101" s="40"/>
      <c r="BD101" s="40"/>
      <c r="BE101" s="127"/>
    </row>
    <row r="102" spans="1:57" ht="15.75" customHeight="1" x14ac:dyDescent="0.25">
      <c r="A102" s="124"/>
      <c r="B102" s="125"/>
      <c r="C102" s="40"/>
      <c r="D102" s="40"/>
      <c r="E102" s="40"/>
      <c r="F102" s="41"/>
      <c r="G102" s="40"/>
      <c r="H102" s="40"/>
      <c r="I102" s="126"/>
      <c r="J102" s="125"/>
      <c r="K102" s="40"/>
      <c r="L102" s="40"/>
      <c r="M102" s="40"/>
      <c r="N102" s="41"/>
      <c r="O102" s="40"/>
      <c r="P102" s="40"/>
      <c r="Q102" s="126"/>
      <c r="R102" s="125"/>
      <c r="S102" s="40"/>
      <c r="T102" s="40"/>
      <c r="U102" s="40"/>
      <c r="V102" s="41"/>
      <c r="W102" s="40"/>
      <c r="X102" s="40"/>
      <c r="Y102" s="126"/>
      <c r="Z102" s="125"/>
      <c r="AA102" s="40"/>
      <c r="AB102" s="40"/>
      <c r="AC102" s="40"/>
      <c r="AD102" s="41"/>
      <c r="AE102" s="40"/>
      <c r="AF102" s="40"/>
      <c r="AG102" s="126"/>
      <c r="AH102" s="125"/>
      <c r="AI102" s="40"/>
      <c r="AJ102" s="40"/>
      <c r="AK102" s="40"/>
      <c r="AL102" s="41"/>
      <c r="AM102" s="40"/>
      <c r="AN102" s="40"/>
      <c r="AO102" s="126"/>
      <c r="AP102" s="125"/>
      <c r="AQ102" s="40"/>
      <c r="AR102" s="40"/>
      <c r="AS102" s="40"/>
      <c r="AT102" s="41"/>
      <c r="AU102" s="40"/>
      <c r="AV102" s="40"/>
      <c r="AW102" s="126"/>
      <c r="AX102" s="125"/>
      <c r="AY102" s="40"/>
      <c r="AZ102" s="40"/>
      <c r="BA102" s="40"/>
      <c r="BB102" s="41"/>
      <c r="BC102" s="40"/>
      <c r="BD102" s="40"/>
      <c r="BE102" s="127"/>
    </row>
    <row r="103" spans="1:57" ht="15.75" customHeight="1" x14ac:dyDescent="0.25">
      <c r="A103" s="124"/>
      <c r="B103" s="125"/>
      <c r="C103" s="40"/>
      <c r="D103" s="40"/>
      <c r="E103" s="40"/>
      <c r="F103" s="41"/>
      <c r="G103" s="40"/>
      <c r="H103" s="40"/>
      <c r="I103" s="126"/>
      <c r="J103" s="125"/>
      <c r="K103" s="40"/>
      <c r="L103" s="40"/>
      <c r="M103" s="40"/>
      <c r="N103" s="41"/>
      <c r="O103" s="40"/>
      <c r="P103" s="40"/>
      <c r="Q103" s="126"/>
      <c r="R103" s="125"/>
      <c r="S103" s="40"/>
      <c r="T103" s="40"/>
      <c r="U103" s="40"/>
      <c r="V103" s="41"/>
      <c r="W103" s="40"/>
      <c r="X103" s="40"/>
      <c r="Y103" s="126"/>
      <c r="Z103" s="125"/>
      <c r="AA103" s="40"/>
      <c r="AB103" s="40"/>
      <c r="AC103" s="40"/>
      <c r="AD103" s="41"/>
      <c r="AE103" s="40"/>
      <c r="AF103" s="40"/>
      <c r="AG103" s="126"/>
      <c r="AH103" s="125"/>
      <c r="AI103" s="40"/>
      <c r="AJ103" s="40"/>
      <c r="AK103" s="40"/>
      <c r="AL103" s="41"/>
      <c r="AM103" s="40"/>
      <c r="AN103" s="40"/>
      <c r="AO103" s="126"/>
      <c r="AP103" s="125"/>
      <c r="AQ103" s="40"/>
      <c r="AR103" s="40"/>
      <c r="AS103" s="40"/>
      <c r="AT103" s="41"/>
      <c r="AU103" s="40"/>
      <c r="AV103" s="40"/>
      <c r="AW103" s="126"/>
      <c r="AX103" s="125"/>
      <c r="AY103" s="40"/>
      <c r="AZ103" s="40"/>
      <c r="BA103" s="40"/>
      <c r="BB103" s="41"/>
      <c r="BC103" s="40"/>
      <c r="BD103" s="40"/>
      <c r="BE103" s="127"/>
    </row>
    <row r="104" spans="1:57" ht="409.35" hidden="1" customHeight="1" x14ac:dyDescent="0.25">
      <c r="A104" s="132"/>
      <c r="B104" s="133"/>
      <c r="C104" s="134"/>
      <c r="D104" s="135"/>
      <c r="E104" s="135"/>
      <c r="F104" s="136"/>
      <c r="G104" s="137"/>
      <c r="H104" s="134"/>
      <c r="I104" s="132"/>
      <c r="J104" s="133"/>
      <c r="K104" s="135"/>
      <c r="L104" s="135"/>
      <c r="M104" s="135"/>
      <c r="N104" s="138"/>
      <c r="O104" s="137"/>
      <c r="P104" s="135"/>
      <c r="Q104" s="132"/>
      <c r="R104" s="133"/>
      <c r="S104" s="135"/>
      <c r="T104" s="135"/>
      <c r="U104" s="135"/>
      <c r="V104" s="138"/>
      <c r="W104" s="137"/>
      <c r="X104" s="135"/>
      <c r="Y104" s="132"/>
      <c r="Z104" s="133"/>
      <c r="AA104" s="135"/>
      <c r="AB104" s="135"/>
      <c r="AC104" s="135"/>
      <c r="AD104" s="138"/>
      <c r="AE104" s="137"/>
      <c r="AF104" s="135"/>
      <c r="AG104" s="132"/>
      <c r="AH104" s="133"/>
      <c r="AI104" s="135"/>
      <c r="AJ104" s="135"/>
      <c r="AK104" s="135"/>
      <c r="AL104" s="138"/>
      <c r="AM104" s="137"/>
      <c r="AN104" s="135"/>
      <c r="AO104" s="132"/>
      <c r="AP104" s="133"/>
      <c r="AQ104" s="135"/>
      <c r="AR104" s="135"/>
      <c r="AS104" s="135"/>
      <c r="AT104" s="138"/>
      <c r="AU104" s="137"/>
      <c r="AV104" s="135"/>
      <c r="AW104" s="132"/>
      <c r="AX104" s="133"/>
      <c r="AY104" s="135"/>
      <c r="AZ104" s="135"/>
      <c r="BA104" s="135"/>
      <c r="BB104" s="138"/>
      <c r="BC104" s="137"/>
      <c r="BD104" s="135"/>
      <c r="BE104" s="119"/>
    </row>
    <row r="105" spans="1:57" ht="12.75" customHeight="1" x14ac:dyDescent="0.25">
      <c r="A105" s="139"/>
      <c r="B105" s="140"/>
      <c r="C105" s="141"/>
      <c r="D105" s="142"/>
      <c r="E105" s="142"/>
      <c r="F105" s="143"/>
      <c r="G105" s="144"/>
      <c r="H105" s="141"/>
      <c r="I105" s="139"/>
      <c r="J105" s="140"/>
      <c r="K105" s="142"/>
      <c r="L105" s="142"/>
      <c r="M105" s="142"/>
      <c r="N105" s="145"/>
      <c r="O105" s="144"/>
      <c r="P105" s="142"/>
      <c r="Q105" s="139"/>
      <c r="R105" s="140"/>
      <c r="S105" s="142"/>
      <c r="T105" s="142"/>
      <c r="U105" s="142"/>
      <c r="V105" s="145"/>
      <c r="W105" s="144"/>
      <c r="X105" s="142"/>
      <c r="Y105" s="139"/>
      <c r="Z105" s="140"/>
      <c r="AA105" s="142"/>
      <c r="AB105" s="142"/>
      <c r="AC105" s="142"/>
      <c r="AD105" s="145"/>
      <c r="AE105" s="144"/>
      <c r="AF105" s="142"/>
      <c r="AG105" s="139"/>
      <c r="AH105" s="140"/>
      <c r="AI105" s="142"/>
      <c r="AJ105" s="142"/>
      <c r="AK105" s="142"/>
      <c r="AL105" s="145"/>
      <c r="AM105" s="144"/>
      <c r="AN105" s="142"/>
      <c r="AO105" s="139"/>
      <c r="AP105" s="140"/>
      <c r="AQ105" s="142"/>
      <c r="AR105" s="142"/>
      <c r="AS105" s="142"/>
      <c r="AT105" s="145"/>
      <c r="AU105" s="144"/>
      <c r="AV105" s="142"/>
      <c r="AW105" s="139"/>
      <c r="AX105" s="140"/>
      <c r="AY105" s="142"/>
      <c r="AZ105" s="142"/>
      <c r="BA105" s="142"/>
      <c r="BB105" s="145"/>
      <c r="BC105" s="144"/>
      <c r="BD105" s="142"/>
      <c r="BE105" s="146"/>
    </row>
    <row r="106" spans="1:57" ht="409.35" hidden="1" customHeight="1" x14ac:dyDescent="0.25">
      <c r="A106" s="120"/>
      <c r="B106" s="121"/>
      <c r="C106" s="147"/>
      <c r="D106" s="122"/>
      <c r="E106" s="122"/>
      <c r="F106" s="148"/>
      <c r="G106" s="131"/>
      <c r="H106" s="147"/>
      <c r="I106" s="120"/>
      <c r="J106" s="121"/>
      <c r="K106" s="122"/>
      <c r="L106" s="122"/>
      <c r="M106" s="122"/>
      <c r="N106" s="123"/>
      <c r="O106" s="131"/>
      <c r="P106" s="122"/>
      <c r="Q106" s="120"/>
      <c r="R106" s="121"/>
      <c r="S106" s="122"/>
      <c r="T106" s="122"/>
      <c r="U106" s="122"/>
      <c r="V106" s="123"/>
      <c r="W106" s="131"/>
      <c r="X106" s="122"/>
      <c r="Y106" s="120"/>
      <c r="Z106" s="121"/>
      <c r="AA106" s="122"/>
      <c r="AB106" s="122"/>
      <c r="AC106" s="122"/>
      <c r="AD106" s="123"/>
      <c r="AE106" s="131"/>
      <c r="AF106" s="122"/>
      <c r="AG106" s="120"/>
      <c r="AH106" s="121"/>
      <c r="AI106" s="122"/>
      <c r="AJ106" s="122"/>
      <c r="AK106" s="122"/>
      <c r="AL106" s="123"/>
      <c r="AM106" s="131"/>
      <c r="AN106" s="122"/>
      <c r="AO106" s="120"/>
      <c r="AP106" s="121"/>
      <c r="AQ106" s="122"/>
      <c r="AR106" s="122"/>
      <c r="AS106" s="122"/>
      <c r="AT106" s="123"/>
      <c r="AU106" s="131"/>
      <c r="AV106" s="122"/>
      <c r="AW106" s="120"/>
      <c r="AX106" s="121"/>
      <c r="AY106" s="122"/>
      <c r="AZ106" s="122"/>
      <c r="BA106" s="122"/>
      <c r="BB106" s="123"/>
      <c r="BC106" s="131"/>
      <c r="BD106" s="122"/>
      <c r="BE106" s="119"/>
    </row>
    <row r="107" spans="1:57" ht="15.75" customHeight="1" x14ac:dyDescent="0.25">
      <c r="A107" s="124">
        <v>0.5</v>
      </c>
      <c r="B107" s="125"/>
      <c r="C107" s="40"/>
      <c r="D107" s="40"/>
      <c r="E107" s="40"/>
      <c r="F107" s="41"/>
      <c r="G107" s="40"/>
      <c r="H107" s="40"/>
      <c r="I107" s="126"/>
      <c r="J107" s="125"/>
      <c r="K107" s="40"/>
      <c r="L107" s="40"/>
      <c r="M107" s="40"/>
      <c r="N107" s="41"/>
      <c r="O107" s="40"/>
      <c r="P107" s="40"/>
      <c r="Q107" s="126"/>
      <c r="R107" s="125"/>
      <c r="S107" s="40"/>
      <c r="T107" s="40"/>
      <c r="U107" s="40"/>
      <c r="V107" s="41"/>
      <c r="W107" s="40"/>
      <c r="X107" s="40"/>
      <c r="Y107" s="126"/>
      <c r="Z107" s="125"/>
      <c r="AA107" s="40"/>
      <c r="AB107" s="40"/>
      <c r="AC107" s="40"/>
      <c r="AD107" s="41"/>
      <c r="AE107" s="40"/>
      <c r="AF107" s="40"/>
      <c r="AG107" s="126"/>
      <c r="AH107" s="125"/>
      <c r="AI107" s="40"/>
      <c r="AJ107" s="40"/>
      <c r="AK107" s="40"/>
      <c r="AL107" s="41"/>
      <c r="AM107" s="40"/>
      <c r="AN107" s="40"/>
      <c r="AO107" s="126"/>
      <c r="AP107" s="125"/>
      <c r="AQ107" s="40"/>
      <c r="AR107" s="40"/>
      <c r="AS107" s="40"/>
      <c r="AT107" s="41"/>
      <c r="AU107" s="40"/>
      <c r="AV107" s="40"/>
      <c r="AW107" s="126"/>
      <c r="AX107" s="125"/>
      <c r="AY107" s="40"/>
      <c r="AZ107" s="40"/>
      <c r="BA107" s="40"/>
      <c r="BB107" s="41"/>
      <c r="BC107" s="40"/>
      <c r="BD107" s="40"/>
      <c r="BE107" s="127"/>
    </row>
    <row r="108" spans="1:57" ht="15.75" customHeight="1" x14ac:dyDescent="0.25">
      <c r="A108" s="124"/>
      <c r="B108" s="125"/>
      <c r="C108" s="40"/>
      <c r="D108" s="40"/>
      <c r="E108" s="40"/>
      <c r="F108" s="41"/>
      <c r="G108" s="40"/>
      <c r="H108" s="40"/>
      <c r="I108" s="126"/>
      <c r="J108" s="125"/>
      <c r="K108" s="40"/>
      <c r="L108" s="40"/>
      <c r="M108" s="40"/>
      <c r="N108" s="41"/>
      <c r="O108" s="40"/>
      <c r="P108" s="40"/>
      <c r="Q108" s="126"/>
      <c r="R108" s="125"/>
      <c r="S108" s="40"/>
      <c r="T108" s="40"/>
      <c r="U108" s="40"/>
      <c r="V108" s="41"/>
      <c r="W108" s="40"/>
      <c r="X108" s="40"/>
      <c r="Y108" s="126"/>
      <c r="Z108" s="125"/>
      <c r="AA108" s="40"/>
      <c r="AB108" s="40"/>
      <c r="AC108" s="40"/>
      <c r="AD108" s="41"/>
      <c r="AE108" s="40"/>
      <c r="AF108" s="40"/>
      <c r="AG108" s="126"/>
      <c r="AH108" s="125"/>
      <c r="AI108" s="40"/>
      <c r="AJ108" s="40"/>
      <c r="AK108" s="40"/>
      <c r="AL108" s="41"/>
      <c r="AM108" s="40"/>
      <c r="AN108" s="40"/>
      <c r="AO108" s="126"/>
      <c r="AP108" s="125"/>
      <c r="AQ108" s="40"/>
      <c r="AR108" s="40"/>
      <c r="AS108" s="40"/>
      <c r="AT108" s="41"/>
      <c r="AU108" s="40"/>
      <c r="AV108" s="40"/>
      <c r="AW108" s="126"/>
      <c r="AX108" s="125"/>
      <c r="AY108" s="40"/>
      <c r="AZ108" s="40"/>
      <c r="BA108" s="40"/>
      <c r="BB108" s="41"/>
      <c r="BC108" s="40"/>
      <c r="BD108" s="40"/>
      <c r="BE108" s="127"/>
    </row>
    <row r="109" spans="1:57" ht="15.75" customHeight="1" x14ac:dyDescent="0.25">
      <c r="A109" s="124"/>
      <c r="B109" s="125"/>
      <c r="C109" s="40"/>
      <c r="D109" s="40"/>
      <c r="E109" s="40"/>
      <c r="F109" s="41"/>
      <c r="G109" s="40"/>
      <c r="H109" s="40"/>
      <c r="I109" s="126"/>
      <c r="J109" s="125"/>
      <c r="K109" s="40"/>
      <c r="L109" s="40"/>
      <c r="M109" s="40"/>
      <c r="N109" s="41"/>
      <c r="O109" s="40"/>
      <c r="P109" s="40"/>
      <c r="Q109" s="126"/>
      <c r="R109" s="125"/>
      <c r="S109" s="40"/>
      <c r="T109" s="40"/>
      <c r="U109" s="40"/>
      <c r="V109" s="41"/>
      <c r="W109" s="40"/>
      <c r="X109" s="40"/>
      <c r="Y109" s="126"/>
      <c r="Z109" s="125"/>
      <c r="AA109" s="40"/>
      <c r="AB109" s="40"/>
      <c r="AC109" s="40"/>
      <c r="AD109" s="41"/>
      <c r="AE109" s="40"/>
      <c r="AF109" s="40"/>
      <c r="AG109" s="126"/>
      <c r="AH109" s="125"/>
      <c r="AI109" s="40"/>
      <c r="AJ109" s="40"/>
      <c r="AK109" s="40"/>
      <c r="AL109" s="41"/>
      <c r="AM109" s="40"/>
      <c r="AN109" s="40"/>
      <c r="AO109" s="126"/>
      <c r="AP109" s="125"/>
      <c r="AQ109" s="40"/>
      <c r="AR109" s="40"/>
      <c r="AS109" s="40"/>
      <c r="AT109" s="41"/>
      <c r="AU109" s="40"/>
      <c r="AV109" s="40"/>
      <c r="AW109" s="126"/>
      <c r="AX109" s="125"/>
      <c r="AY109" s="40"/>
      <c r="AZ109" s="40"/>
      <c r="BA109" s="40"/>
      <c r="BB109" s="41"/>
      <c r="BC109" s="40"/>
      <c r="BD109" s="40"/>
      <c r="BE109" s="127"/>
    </row>
    <row r="110" spans="1:57" ht="15.75" customHeight="1" x14ac:dyDescent="0.25">
      <c r="A110" s="124"/>
      <c r="B110" s="125"/>
      <c r="C110" s="40"/>
      <c r="D110" s="40"/>
      <c r="E110" s="40"/>
      <c r="F110" s="41"/>
      <c r="G110" s="40"/>
      <c r="H110" s="40"/>
      <c r="I110" s="126"/>
      <c r="J110" s="125"/>
      <c r="K110" s="40"/>
      <c r="L110" s="40"/>
      <c r="M110" s="40"/>
      <c r="N110" s="41"/>
      <c r="O110" s="40"/>
      <c r="P110" s="40"/>
      <c r="Q110" s="126"/>
      <c r="R110" s="125"/>
      <c r="S110" s="40"/>
      <c r="T110" s="40"/>
      <c r="U110" s="40"/>
      <c r="V110" s="41"/>
      <c r="W110" s="40"/>
      <c r="X110" s="40"/>
      <c r="Y110" s="126"/>
      <c r="Z110" s="125"/>
      <c r="AA110" s="40"/>
      <c r="AB110" s="40"/>
      <c r="AC110" s="40"/>
      <c r="AD110" s="41"/>
      <c r="AE110" s="40"/>
      <c r="AF110" s="40"/>
      <c r="AG110" s="126"/>
      <c r="AH110" s="125"/>
      <c r="AI110" s="40"/>
      <c r="AJ110" s="40"/>
      <c r="AK110" s="40"/>
      <c r="AL110" s="41"/>
      <c r="AM110" s="40"/>
      <c r="AN110" s="40"/>
      <c r="AO110" s="126"/>
      <c r="AP110" s="125"/>
      <c r="AQ110" s="40"/>
      <c r="AR110" s="40"/>
      <c r="AS110" s="40"/>
      <c r="AT110" s="41"/>
      <c r="AU110" s="40"/>
      <c r="AV110" s="40"/>
      <c r="AW110" s="126"/>
      <c r="AX110" s="125"/>
      <c r="AY110" s="40"/>
      <c r="AZ110" s="40"/>
      <c r="BA110" s="40"/>
      <c r="BB110" s="41"/>
      <c r="BC110" s="40"/>
      <c r="BD110" s="40"/>
      <c r="BE110" s="127"/>
    </row>
    <row r="111" spans="1:57" ht="15.75" customHeight="1" x14ac:dyDescent="0.25">
      <c r="A111" s="124"/>
      <c r="B111" s="125"/>
      <c r="C111" s="40"/>
      <c r="D111" s="40"/>
      <c r="E111" s="40"/>
      <c r="F111" s="41"/>
      <c r="G111" s="40"/>
      <c r="H111" s="40"/>
      <c r="I111" s="126"/>
      <c r="J111" s="125"/>
      <c r="K111" s="40"/>
      <c r="L111" s="40"/>
      <c r="M111" s="40"/>
      <c r="N111" s="41"/>
      <c r="O111" s="40"/>
      <c r="P111" s="40"/>
      <c r="Q111" s="126"/>
      <c r="R111" s="125"/>
      <c r="S111" s="40"/>
      <c r="T111" s="40"/>
      <c r="U111" s="40"/>
      <c r="V111" s="41"/>
      <c r="W111" s="40"/>
      <c r="X111" s="40"/>
      <c r="Y111" s="126"/>
      <c r="Z111" s="125"/>
      <c r="AA111" s="40"/>
      <c r="AB111" s="40"/>
      <c r="AC111" s="40"/>
      <c r="AD111" s="41"/>
      <c r="AE111" s="40"/>
      <c r="AF111" s="40"/>
      <c r="AG111" s="126"/>
      <c r="AH111" s="125"/>
      <c r="AI111" s="40"/>
      <c r="AJ111" s="40"/>
      <c r="AK111" s="40"/>
      <c r="AL111" s="41"/>
      <c r="AM111" s="40"/>
      <c r="AN111" s="40"/>
      <c r="AO111" s="126"/>
      <c r="AP111" s="125"/>
      <c r="AQ111" s="40"/>
      <c r="AR111" s="40"/>
      <c r="AS111" s="40"/>
      <c r="AT111" s="41"/>
      <c r="AU111" s="40"/>
      <c r="AV111" s="40"/>
      <c r="AW111" s="126"/>
      <c r="AX111" s="125"/>
      <c r="AY111" s="40"/>
      <c r="AZ111" s="40"/>
      <c r="BA111" s="40"/>
      <c r="BB111" s="41"/>
      <c r="BC111" s="40"/>
      <c r="BD111" s="40"/>
      <c r="BE111" s="127"/>
    </row>
    <row r="112" spans="1:57" ht="15.75" customHeight="1" x14ac:dyDescent="0.25">
      <c r="A112" s="124"/>
      <c r="B112" s="125"/>
      <c r="C112" s="40"/>
      <c r="D112" s="40"/>
      <c r="E112" s="40"/>
      <c r="F112" s="41"/>
      <c r="G112" s="40"/>
      <c r="H112" s="40"/>
      <c r="I112" s="126"/>
      <c r="J112" s="125"/>
      <c r="K112" s="40"/>
      <c r="L112" s="40"/>
      <c r="M112" s="40"/>
      <c r="N112" s="41"/>
      <c r="O112" s="40"/>
      <c r="P112" s="40"/>
      <c r="Q112" s="126"/>
      <c r="R112" s="125"/>
      <c r="S112" s="40"/>
      <c r="T112" s="40"/>
      <c r="U112" s="40"/>
      <c r="V112" s="41"/>
      <c r="W112" s="40"/>
      <c r="X112" s="40"/>
      <c r="Y112" s="126"/>
      <c r="Z112" s="125"/>
      <c r="AA112" s="40"/>
      <c r="AB112" s="40"/>
      <c r="AC112" s="40"/>
      <c r="AD112" s="41"/>
      <c r="AE112" s="40"/>
      <c r="AF112" s="40"/>
      <c r="AG112" s="126"/>
      <c r="AH112" s="125"/>
      <c r="AI112" s="40"/>
      <c r="AJ112" s="40"/>
      <c r="AK112" s="40"/>
      <c r="AL112" s="41"/>
      <c r="AM112" s="40"/>
      <c r="AN112" s="40"/>
      <c r="AO112" s="126"/>
      <c r="AP112" s="125"/>
      <c r="AQ112" s="40"/>
      <c r="AR112" s="40"/>
      <c r="AS112" s="40"/>
      <c r="AT112" s="41"/>
      <c r="AU112" s="40"/>
      <c r="AV112" s="40"/>
      <c r="AW112" s="126"/>
      <c r="AX112" s="125"/>
      <c r="AY112" s="40"/>
      <c r="AZ112" s="40"/>
      <c r="BA112" s="40"/>
      <c r="BB112" s="41"/>
      <c r="BC112" s="40"/>
      <c r="BD112" s="40"/>
      <c r="BE112" s="127"/>
    </row>
    <row r="113" spans="1:57" ht="15.75" customHeight="1" x14ac:dyDescent="0.25">
      <c r="A113" s="124"/>
      <c r="B113" s="125"/>
      <c r="C113" s="40"/>
      <c r="D113" s="40"/>
      <c r="E113" s="40"/>
      <c r="F113" s="41"/>
      <c r="G113" s="40"/>
      <c r="H113" s="40"/>
      <c r="I113" s="126"/>
      <c r="J113" s="125"/>
      <c r="K113" s="40"/>
      <c r="L113" s="40"/>
      <c r="M113" s="40"/>
      <c r="N113" s="41"/>
      <c r="O113" s="40"/>
      <c r="P113" s="40"/>
      <c r="Q113" s="126"/>
      <c r="R113" s="125"/>
      <c r="S113" s="40"/>
      <c r="T113" s="40"/>
      <c r="U113" s="40"/>
      <c r="V113" s="41"/>
      <c r="W113" s="40"/>
      <c r="X113" s="40"/>
      <c r="Y113" s="126"/>
      <c r="Z113" s="125"/>
      <c r="AA113" s="40"/>
      <c r="AB113" s="40"/>
      <c r="AC113" s="40"/>
      <c r="AD113" s="41"/>
      <c r="AE113" s="40"/>
      <c r="AF113" s="40"/>
      <c r="AG113" s="126"/>
      <c r="AH113" s="125"/>
      <c r="AI113" s="40"/>
      <c r="AJ113" s="40"/>
      <c r="AK113" s="40"/>
      <c r="AL113" s="41"/>
      <c r="AM113" s="40"/>
      <c r="AN113" s="40"/>
      <c r="AO113" s="126"/>
      <c r="AP113" s="125"/>
      <c r="AQ113" s="40"/>
      <c r="AR113" s="40"/>
      <c r="AS113" s="40"/>
      <c r="AT113" s="41"/>
      <c r="AU113" s="40"/>
      <c r="AV113" s="40"/>
      <c r="AW113" s="126"/>
      <c r="AX113" s="125"/>
      <c r="AY113" s="40"/>
      <c r="AZ113" s="40"/>
      <c r="BA113" s="40"/>
      <c r="BB113" s="41"/>
      <c r="BC113" s="40"/>
      <c r="BD113" s="40"/>
      <c r="BE113" s="127"/>
    </row>
    <row r="114" spans="1:57" ht="15.75" customHeight="1" x14ac:dyDescent="0.25">
      <c r="A114" s="124"/>
      <c r="B114" s="125"/>
      <c r="C114" s="40"/>
      <c r="D114" s="40"/>
      <c r="E114" s="40"/>
      <c r="F114" s="41"/>
      <c r="G114" s="40"/>
      <c r="H114" s="40"/>
      <c r="I114" s="126"/>
      <c r="J114" s="125"/>
      <c r="K114" s="40"/>
      <c r="L114" s="40"/>
      <c r="M114" s="40"/>
      <c r="N114" s="41"/>
      <c r="O114" s="40"/>
      <c r="P114" s="40"/>
      <c r="Q114" s="126"/>
      <c r="R114" s="125"/>
      <c r="S114" s="40"/>
      <c r="T114" s="40"/>
      <c r="U114" s="40"/>
      <c r="V114" s="41"/>
      <c r="W114" s="40"/>
      <c r="X114" s="40"/>
      <c r="Y114" s="126"/>
      <c r="Z114" s="125"/>
      <c r="AA114" s="40"/>
      <c r="AB114" s="40"/>
      <c r="AC114" s="40"/>
      <c r="AD114" s="41"/>
      <c r="AE114" s="40"/>
      <c r="AF114" s="40"/>
      <c r="AG114" s="126"/>
      <c r="AH114" s="125"/>
      <c r="AI114" s="40"/>
      <c r="AJ114" s="40"/>
      <c r="AK114" s="40"/>
      <c r="AL114" s="41"/>
      <c r="AM114" s="40"/>
      <c r="AN114" s="40"/>
      <c r="AO114" s="126"/>
      <c r="AP114" s="125"/>
      <c r="AQ114" s="40"/>
      <c r="AR114" s="40"/>
      <c r="AS114" s="40"/>
      <c r="AT114" s="41"/>
      <c r="AU114" s="40"/>
      <c r="AV114" s="40"/>
      <c r="AW114" s="126"/>
      <c r="AX114" s="125"/>
      <c r="AY114" s="40"/>
      <c r="AZ114" s="40"/>
      <c r="BA114" s="40"/>
      <c r="BB114" s="41"/>
      <c r="BC114" s="40"/>
      <c r="BD114" s="40"/>
      <c r="BE114" s="127"/>
    </row>
    <row r="115" spans="1:57" ht="15.75" customHeight="1" x14ac:dyDescent="0.25">
      <c r="A115" s="124"/>
      <c r="B115" s="125"/>
      <c r="C115" s="40"/>
      <c r="D115" s="40"/>
      <c r="E115" s="40"/>
      <c r="F115" s="41"/>
      <c r="G115" s="40"/>
      <c r="H115" s="40"/>
      <c r="I115" s="126"/>
      <c r="J115" s="125"/>
      <c r="K115" s="40"/>
      <c r="L115" s="40"/>
      <c r="M115" s="40"/>
      <c r="N115" s="41"/>
      <c r="O115" s="40"/>
      <c r="P115" s="40"/>
      <c r="Q115" s="126"/>
      <c r="R115" s="125"/>
      <c r="S115" s="40"/>
      <c r="T115" s="40"/>
      <c r="U115" s="40"/>
      <c r="V115" s="41"/>
      <c r="W115" s="40"/>
      <c r="X115" s="40"/>
      <c r="Y115" s="126"/>
      <c r="Z115" s="125"/>
      <c r="AA115" s="40"/>
      <c r="AB115" s="40"/>
      <c r="AC115" s="40"/>
      <c r="AD115" s="41"/>
      <c r="AE115" s="40"/>
      <c r="AF115" s="40"/>
      <c r="AG115" s="126"/>
      <c r="AH115" s="125"/>
      <c r="AI115" s="40"/>
      <c r="AJ115" s="40"/>
      <c r="AK115" s="40"/>
      <c r="AL115" s="41"/>
      <c r="AM115" s="40"/>
      <c r="AN115" s="40"/>
      <c r="AO115" s="126"/>
      <c r="AP115" s="125"/>
      <c r="AQ115" s="40"/>
      <c r="AR115" s="40"/>
      <c r="AS115" s="40"/>
      <c r="AT115" s="41"/>
      <c r="AU115" s="40"/>
      <c r="AV115" s="40"/>
      <c r="AW115" s="126"/>
      <c r="AX115" s="125"/>
      <c r="AY115" s="40"/>
      <c r="AZ115" s="40"/>
      <c r="BA115" s="40"/>
      <c r="BB115" s="41"/>
      <c r="BC115" s="40"/>
      <c r="BD115" s="40"/>
      <c r="BE115" s="127"/>
    </row>
    <row r="116" spans="1:57" ht="15.75" customHeight="1" x14ac:dyDescent="0.25">
      <c r="A116" s="124"/>
      <c r="B116" s="125"/>
      <c r="C116" s="40"/>
      <c r="D116" s="40"/>
      <c r="E116" s="40"/>
      <c r="F116" s="41"/>
      <c r="G116" s="40"/>
      <c r="H116" s="40"/>
      <c r="I116" s="126"/>
      <c r="J116" s="125"/>
      <c r="K116" s="40"/>
      <c r="L116" s="40"/>
      <c r="M116" s="40"/>
      <c r="N116" s="41"/>
      <c r="O116" s="40"/>
      <c r="P116" s="40"/>
      <c r="Q116" s="126"/>
      <c r="R116" s="125"/>
      <c r="S116" s="40"/>
      <c r="T116" s="40"/>
      <c r="U116" s="40"/>
      <c r="V116" s="41"/>
      <c r="W116" s="40"/>
      <c r="X116" s="40"/>
      <c r="Y116" s="126"/>
      <c r="Z116" s="125"/>
      <c r="AA116" s="40"/>
      <c r="AB116" s="40"/>
      <c r="AC116" s="40"/>
      <c r="AD116" s="41"/>
      <c r="AE116" s="40"/>
      <c r="AF116" s="40"/>
      <c r="AG116" s="126"/>
      <c r="AH116" s="125"/>
      <c r="AI116" s="40"/>
      <c r="AJ116" s="40"/>
      <c r="AK116" s="40"/>
      <c r="AL116" s="41"/>
      <c r="AM116" s="40"/>
      <c r="AN116" s="40"/>
      <c r="AO116" s="126"/>
      <c r="AP116" s="125"/>
      <c r="AQ116" s="40"/>
      <c r="AR116" s="40"/>
      <c r="AS116" s="40"/>
      <c r="AT116" s="41"/>
      <c r="AU116" s="40"/>
      <c r="AV116" s="40"/>
      <c r="AW116" s="126"/>
      <c r="AX116" s="125"/>
      <c r="AY116" s="40"/>
      <c r="AZ116" s="40"/>
      <c r="BA116" s="40"/>
      <c r="BB116" s="41"/>
      <c r="BC116" s="40"/>
      <c r="BD116" s="40"/>
      <c r="BE116" s="127"/>
    </row>
    <row r="117" spans="1:57" ht="15.75" customHeight="1" x14ac:dyDescent="0.25">
      <c r="A117" s="124"/>
      <c r="B117" s="125"/>
      <c r="C117" s="40"/>
      <c r="D117" s="40"/>
      <c r="E117" s="40"/>
      <c r="F117" s="41"/>
      <c r="G117" s="40"/>
      <c r="H117" s="40"/>
      <c r="I117" s="126"/>
      <c r="J117" s="125"/>
      <c r="K117" s="40"/>
      <c r="L117" s="40"/>
      <c r="M117" s="40"/>
      <c r="N117" s="41"/>
      <c r="O117" s="40"/>
      <c r="P117" s="40"/>
      <c r="Q117" s="126"/>
      <c r="R117" s="125"/>
      <c r="S117" s="40"/>
      <c r="T117" s="40"/>
      <c r="U117" s="40"/>
      <c r="V117" s="41"/>
      <c r="W117" s="42"/>
      <c r="X117" s="40"/>
      <c r="Y117" s="126"/>
      <c r="Z117" s="125"/>
      <c r="AA117" s="40"/>
      <c r="AB117" s="40"/>
      <c r="AC117" s="40"/>
      <c r="AD117" s="41"/>
      <c r="AE117" s="40"/>
      <c r="AF117" s="40"/>
      <c r="AG117" s="126"/>
      <c r="AH117" s="125"/>
      <c r="AI117" s="40"/>
      <c r="AJ117" s="40"/>
      <c r="AK117" s="40"/>
      <c r="AL117" s="41"/>
      <c r="AM117" s="40"/>
      <c r="AN117" s="40"/>
      <c r="AO117" s="126"/>
      <c r="AP117" s="125"/>
      <c r="AQ117" s="40"/>
      <c r="AR117" s="40"/>
      <c r="AS117" s="40"/>
      <c r="AT117" s="41"/>
      <c r="AU117" s="40"/>
      <c r="AV117" s="40"/>
      <c r="AW117" s="126"/>
      <c r="AX117" s="125"/>
      <c r="AY117" s="40"/>
      <c r="AZ117" s="40"/>
      <c r="BA117" s="40"/>
      <c r="BB117" s="41"/>
      <c r="BC117" s="40"/>
      <c r="BD117" s="40"/>
      <c r="BE117" s="127"/>
    </row>
    <row r="118" spans="1:57" ht="15.75" customHeight="1" x14ac:dyDescent="0.25">
      <c r="A118" s="124"/>
      <c r="B118" s="125"/>
      <c r="C118" s="40"/>
      <c r="D118" s="40"/>
      <c r="E118" s="40"/>
      <c r="F118" s="41"/>
      <c r="G118" s="40"/>
      <c r="H118" s="40"/>
      <c r="I118" s="126"/>
      <c r="J118" s="125"/>
      <c r="K118" s="40"/>
      <c r="L118" s="40"/>
      <c r="M118" s="40"/>
      <c r="N118" s="41"/>
      <c r="O118" s="40"/>
      <c r="P118" s="40"/>
      <c r="Q118" s="126"/>
      <c r="R118" s="125"/>
      <c r="S118" s="40"/>
      <c r="T118" s="40"/>
      <c r="U118" s="40"/>
      <c r="V118" s="41"/>
      <c r="W118" s="42"/>
      <c r="X118" s="40"/>
      <c r="Y118" s="126"/>
      <c r="Z118" s="125"/>
      <c r="AA118" s="40"/>
      <c r="AB118" s="40"/>
      <c r="AC118" s="40"/>
      <c r="AD118" s="41"/>
      <c r="AE118" s="40"/>
      <c r="AF118" s="40"/>
      <c r="AG118" s="126"/>
      <c r="AH118" s="125"/>
      <c r="AI118" s="40"/>
      <c r="AJ118" s="40"/>
      <c r="AK118" s="40"/>
      <c r="AL118" s="41"/>
      <c r="AM118" s="40"/>
      <c r="AN118" s="40"/>
      <c r="AO118" s="126"/>
      <c r="AP118" s="125"/>
      <c r="AQ118" s="40"/>
      <c r="AR118" s="40"/>
      <c r="AS118" s="40"/>
      <c r="AT118" s="41"/>
      <c r="AU118" s="40"/>
      <c r="AV118" s="40"/>
      <c r="AW118" s="126"/>
      <c r="AX118" s="125"/>
      <c r="AY118" s="40"/>
      <c r="AZ118" s="40"/>
      <c r="BA118" s="40"/>
      <c r="BB118" s="41"/>
      <c r="BC118" s="40"/>
      <c r="BD118" s="40"/>
      <c r="BE118" s="127"/>
    </row>
    <row r="119" spans="1:57" ht="15.75" customHeight="1" x14ac:dyDescent="0.25">
      <c r="A119" s="124"/>
      <c r="B119" s="125"/>
      <c r="C119" s="40"/>
      <c r="D119" s="40"/>
      <c r="E119" s="40"/>
      <c r="F119" s="41"/>
      <c r="G119" s="40"/>
      <c r="H119" s="40"/>
      <c r="I119" s="126"/>
      <c r="J119" s="125"/>
      <c r="K119" s="40"/>
      <c r="L119" s="40"/>
      <c r="M119" s="40"/>
      <c r="N119" s="41"/>
      <c r="O119" s="40"/>
      <c r="P119" s="40"/>
      <c r="Q119" s="126"/>
      <c r="R119" s="125"/>
      <c r="S119" s="40"/>
      <c r="T119" s="40"/>
      <c r="U119" s="40"/>
      <c r="V119" s="41"/>
      <c r="W119" s="40"/>
      <c r="X119" s="40"/>
      <c r="Y119" s="126"/>
      <c r="Z119" s="125"/>
      <c r="AA119" s="40"/>
      <c r="AB119" s="40"/>
      <c r="AC119" s="40"/>
      <c r="AD119" s="41"/>
      <c r="AE119" s="40"/>
      <c r="AF119" s="40"/>
      <c r="AG119" s="126"/>
      <c r="AH119" s="125"/>
      <c r="AI119" s="40"/>
      <c r="AJ119" s="40"/>
      <c r="AK119" s="40"/>
      <c r="AL119" s="41"/>
      <c r="AM119" s="40"/>
      <c r="AN119" s="40"/>
      <c r="AO119" s="126"/>
      <c r="AP119" s="125"/>
      <c r="AQ119" s="40"/>
      <c r="AR119" s="40"/>
      <c r="AS119" s="40"/>
      <c r="AT119" s="41"/>
      <c r="AU119" s="40"/>
      <c r="AV119" s="40"/>
      <c r="AW119" s="126"/>
      <c r="AX119" s="125"/>
      <c r="AY119" s="40"/>
      <c r="AZ119" s="40"/>
      <c r="BA119" s="40"/>
      <c r="BB119" s="41"/>
      <c r="BC119" s="40"/>
      <c r="BD119" s="40"/>
      <c r="BE119" s="127"/>
    </row>
    <row r="120" spans="1:57" ht="15.75" customHeight="1" x14ac:dyDescent="0.25">
      <c r="A120" s="124"/>
      <c r="B120" s="125"/>
      <c r="C120" s="40"/>
      <c r="D120" s="40"/>
      <c r="E120" s="40"/>
      <c r="F120" s="41"/>
      <c r="G120" s="40"/>
      <c r="H120" s="40"/>
      <c r="I120" s="126"/>
      <c r="J120" s="125"/>
      <c r="K120" s="40"/>
      <c r="L120" s="40"/>
      <c r="M120" s="40"/>
      <c r="N120" s="41"/>
      <c r="O120" s="40"/>
      <c r="P120" s="40"/>
      <c r="Q120" s="126"/>
      <c r="R120" s="125"/>
      <c r="S120" s="40"/>
      <c r="T120" s="40"/>
      <c r="U120" s="40"/>
      <c r="V120" s="41"/>
      <c r="W120" s="40"/>
      <c r="X120" s="40"/>
      <c r="Y120" s="126"/>
      <c r="Z120" s="125"/>
      <c r="AA120" s="40"/>
      <c r="AB120" s="40"/>
      <c r="AC120" s="40"/>
      <c r="AD120" s="41"/>
      <c r="AE120" s="40"/>
      <c r="AF120" s="40"/>
      <c r="AG120" s="126"/>
      <c r="AH120" s="125"/>
      <c r="AI120" s="40"/>
      <c r="AJ120" s="40"/>
      <c r="AK120" s="40"/>
      <c r="AL120" s="41"/>
      <c r="AM120" s="40"/>
      <c r="AN120" s="40"/>
      <c r="AO120" s="126"/>
      <c r="AP120" s="125"/>
      <c r="AQ120" s="40"/>
      <c r="AR120" s="40"/>
      <c r="AS120" s="40"/>
      <c r="AT120" s="41"/>
      <c r="AU120" s="40"/>
      <c r="AV120" s="40"/>
      <c r="AW120" s="126"/>
      <c r="AX120" s="125"/>
      <c r="AY120" s="40"/>
      <c r="AZ120" s="40"/>
      <c r="BA120" s="40"/>
      <c r="BB120" s="41"/>
      <c r="BC120" s="40"/>
      <c r="BD120" s="40"/>
      <c r="BE120" s="127"/>
    </row>
    <row r="121" spans="1:57" ht="15.75" customHeight="1" x14ac:dyDescent="0.25">
      <c r="A121" s="124"/>
      <c r="B121" s="125"/>
      <c r="C121" s="40"/>
      <c r="D121" s="40"/>
      <c r="E121" s="40"/>
      <c r="F121" s="41"/>
      <c r="G121" s="40"/>
      <c r="H121" s="40"/>
      <c r="I121" s="126"/>
      <c r="J121" s="125"/>
      <c r="K121" s="40"/>
      <c r="L121" s="40"/>
      <c r="M121" s="40"/>
      <c r="N121" s="41"/>
      <c r="O121" s="40"/>
      <c r="P121" s="40"/>
      <c r="Q121" s="126"/>
      <c r="R121" s="125"/>
      <c r="S121" s="40"/>
      <c r="T121" s="40"/>
      <c r="U121" s="40"/>
      <c r="V121" s="41"/>
      <c r="W121" s="40"/>
      <c r="X121" s="40"/>
      <c r="Y121" s="126"/>
      <c r="Z121" s="125"/>
      <c r="AA121" s="40"/>
      <c r="AB121" s="40"/>
      <c r="AC121" s="40"/>
      <c r="AD121" s="41"/>
      <c r="AE121" s="40"/>
      <c r="AF121" s="40"/>
      <c r="AG121" s="126"/>
      <c r="AH121" s="125"/>
      <c r="AI121" s="40"/>
      <c r="AJ121" s="40"/>
      <c r="AK121" s="40"/>
      <c r="AL121" s="41"/>
      <c r="AM121" s="40"/>
      <c r="AN121" s="40"/>
      <c r="AO121" s="126"/>
      <c r="AP121" s="125"/>
      <c r="AQ121" s="40"/>
      <c r="AR121" s="40"/>
      <c r="AS121" s="40"/>
      <c r="AT121" s="41"/>
      <c r="AU121" s="40"/>
      <c r="AV121" s="40"/>
      <c r="AW121" s="126"/>
      <c r="AX121" s="125"/>
      <c r="AY121" s="40"/>
      <c r="AZ121" s="40"/>
      <c r="BA121" s="40"/>
      <c r="BB121" s="41"/>
      <c r="BC121" s="40"/>
      <c r="BD121" s="40"/>
      <c r="BE121" s="127"/>
    </row>
    <row r="122" spans="1:57" ht="0.75" customHeight="1" x14ac:dyDescent="0.25">
      <c r="A122" s="118"/>
      <c r="B122" s="115"/>
      <c r="C122" s="40"/>
      <c r="D122" s="128"/>
      <c r="E122" s="128"/>
      <c r="F122" s="41"/>
      <c r="G122" s="129"/>
      <c r="H122" s="40"/>
      <c r="I122" s="118"/>
      <c r="J122" s="115"/>
      <c r="K122" s="128"/>
      <c r="L122" s="128"/>
      <c r="M122" s="128"/>
      <c r="N122" s="130"/>
      <c r="O122" s="129"/>
      <c r="P122" s="128"/>
      <c r="Q122" s="118"/>
      <c r="R122" s="115"/>
      <c r="S122" s="128"/>
      <c r="T122" s="128"/>
      <c r="U122" s="128"/>
      <c r="V122" s="130"/>
      <c r="W122" s="129"/>
      <c r="X122" s="128"/>
      <c r="Y122" s="118"/>
      <c r="Z122" s="115"/>
      <c r="AA122" s="128"/>
      <c r="AB122" s="128"/>
      <c r="AC122" s="128"/>
      <c r="AD122" s="130"/>
      <c r="AE122" s="129"/>
      <c r="AF122" s="128"/>
      <c r="AG122" s="118"/>
      <c r="AH122" s="115"/>
      <c r="AI122" s="128"/>
      <c r="AJ122" s="128"/>
      <c r="AK122" s="128"/>
      <c r="AL122" s="130"/>
      <c r="AM122" s="129"/>
      <c r="AN122" s="128"/>
      <c r="AO122" s="118"/>
      <c r="AP122" s="115"/>
      <c r="AQ122" s="128"/>
      <c r="AR122" s="128"/>
      <c r="AS122" s="128"/>
      <c r="AT122" s="130"/>
      <c r="AU122" s="129"/>
      <c r="AV122" s="128"/>
      <c r="AW122" s="118"/>
      <c r="AX122" s="115"/>
      <c r="AY122" s="128"/>
      <c r="AZ122" s="128"/>
      <c r="BA122" s="128"/>
      <c r="BB122" s="130"/>
      <c r="BC122" s="129"/>
      <c r="BD122" s="128"/>
      <c r="BE122" s="119"/>
    </row>
    <row r="123" spans="1:57" ht="0.75" customHeight="1" x14ac:dyDescent="0.25">
      <c r="A123" s="120"/>
      <c r="B123" s="121"/>
      <c r="C123" s="40"/>
      <c r="D123" s="122"/>
      <c r="E123" s="122"/>
      <c r="F123" s="41"/>
      <c r="G123" s="131"/>
      <c r="H123" s="40"/>
      <c r="I123" s="120"/>
      <c r="J123" s="121"/>
      <c r="K123" s="122"/>
      <c r="L123" s="122"/>
      <c r="M123" s="122"/>
      <c r="N123" s="123"/>
      <c r="O123" s="131"/>
      <c r="P123" s="122"/>
      <c r="Q123" s="120"/>
      <c r="R123" s="121"/>
      <c r="S123" s="122"/>
      <c r="T123" s="122"/>
      <c r="U123" s="122"/>
      <c r="V123" s="123"/>
      <c r="W123" s="131"/>
      <c r="X123" s="122"/>
      <c r="Y123" s="120"/>
      <c r="Z123" s="121"/>
      <c r="AA123" s="122"/>
      <c r="AB123" s="122"/>
      <c r="AC123" s="122"/>
      <c r="AD123" s="123"/>
      <c r="AE123" s="131"/>
      <c r="AF123" s="122"/>
      <c r="AG123" s="120"/>
      <c r="AH123" s="121"/>
      <c r="AI123" s="122"/>
      <c r="AJ123" s="122"/>
      <c r="AK123" s="122"/>
      <c r="AL123" s="123"/>
      <c r="AM123" s="131"/>
      <c r="AN123" s="122"/>
      <c r="AO123" s="120"/>
      <c r="AP123" s="121"/>
      <c r="AQ123" s="122"/>
      <c r="AR123" s="122"/>
      <c r="AS123" s="122"/>
      <c r="AT123" s="123"/>
      <c r="AU123" s="131"/>
      <c r="AV123" s="122"/>
      <c r="AW123" s="120"/>
      <c r="AX123" s="121"/>
      <c r="AY123" s="122"/>
      <c r="AZ123" s="122"/>
      <c r="BA123" s="122"/>
      <c r="BB123" s="123"/>
      <c r="BC123" s="131"/>
      <c r="BD123" s="122"/>
      <c r="BE123" s="119"/>
    </row>
    <row r="124" spans="1:57" ht="15.75" customHeight="1" x14ac:dyDescent="0.25">
      <c r="A124" s="124">
        <v>0.54166666666666696</v>
      </c>
      <c r="B124" s="125"/>
      <c r="C124" s="40"/>
      <c r="D124" s="40"/>
      <c r="E124" s="40"/>
      <c r="F124" s="41"/>
      <c r="G124" s="40"/>
      <c r="H124" s="40"/>
      <c r="I124" s="126"/>
      <c r="J124" s="125"/>
      <c r="K124" s="40"/>
      <c r="L124" s="40"/>
      <c r="M124" s="40"/>
      <c r="N124" s="41"/>
      <c r="O124" s="40"/>
      <c r="P124" s="40"/>
      <c r="Q124" s="126"/>
      <c r="R124" s="125"/>
      <c r="S124" s="40"/>
      <c r="T124" s="40"/>
      <c r="U124" s="40"/>
      <c r="V124" s="41"/>
      <c r="W124" s="40"/>
      <c r="X124" s="40"/>
      <c r="Y124" s="126"/>
      <c r="Z124" s="125"/>
      <c r="AA124" s="40"/>
      <c r="AB124" s="40"/>
      <c r="AC124" s="40"/>
      <c r="AD124" s="41"/>
      <c r="AE124" s="40"/>
      <c r="AF124" s="40"/>
      <c r="AG124" s="126"/>
      <c r="AH124" s="125"/>
      <c r="AI124" s="40"/>
      <c r="AJ124" s="40"/>
      <c r="AK124" s="40"/>
      <c r="AL124" s="41"/>
      <c r="AM124" s="40"/>
      <c r="AN124" s="40"/>
      <c r="AO124" s="126"/>
      <c r="AP124" s="125"/>
      <c r="AQ124" s="40"/>
      <c r="AR124" s="40"/>
      <c r="AS124" s="40"/>
      <c r="AT124" s="41"/>
      <c r="AU124" s="40"/>
      <c r="AV124" s="40"/>
      <c r="AW124" s="126"/>
      <c r="AX124" s="125"/>
      <c r="AY124" s="40"/>
      <c r="AZ124" s="40"/>
      <c r="BA124" s="40"/>
      <c r="BB124" s="41"/>
      <c r="BC124" s="40"/>
      <c r="BD124" s="40"/>
      <c r="BE124" s="127"/>
    </row>
    <row r="125" spans="1:57" ht="15.75" customHeight="1" x14ac:dyDescent="0.25">
      <c r="A125" s="124"/>
      <c r="B125" s="125"/>
      <c r="C125" s="40"/>
      <c r="D125" s="40"/>
      <c r="E125" s="40"/>
      <c r="F125" s="41"/>
      <c r="G125" s="40"/>
      <c r="H125" s="40"/>
      <c r="I125" s="126"/>
      <c r="J125" s="125"/>
      <c r="K125" s="40"/>
      <c r="L125" s="40"/>
      <c r="M125" s="40"/>
      <c r="N125" s="41"/>
      <c r="O125" s="40"/>
      <c r="P125" s="40"/>
      <c r="Q125" s="126"/>
      <c r="R125" s="125"/>
      <c r="S125" s="40"/>
      <c r="T125" s="40"/>
      <c r="U125" s="40"/>
      <c r="V125" s="41"/>
      <c r="W125" s="40"/>
      <c r="X125" s="40"/>
      <c r="Y125" s="126"/>
      <c r="Z125" s="125"/>
      <c r="AA125" s="40"/>
      <c r="AB125" s="40"/>
      <c r="AC125" s="40"/>
      <c r="AD125" s="41"/>
      <c r="AE125" s="40"/>
      <c r="AF125" s="40"/>
      <c r="AG125" s="126"/>
      <c r="AH125" s="125"/>
      <c r="AI125" s="40"/>
      <c r="AJ125" s="40"/>
      <c r="AK125" s="40"/>
      <c r="AL125" s="41"/>
      <c r="AM125" s="40"/>
      <c r="AN125" s="40"/>
      <c r="AO125" s="126"/>
      <c r="AP125" s="125"/>
      <c r="AQ125" s="40"/>
      <c r="AR125" s="40"/>
      <c r="AS125" s="40"/>
      <c r="AT125" s="41"/>
      <c r="AU125" s="40"/>
      <c r="AV125" s="40"/>
      <c r="AW125" s="126"/>
      <c r="AX125" s="125"/>
      <c r="AY125" s="40"/>
      <c r="AZ125" s="40"/>
      <c r="BA125" s="40"/>
      <c r="BB125" s="41"/>
      <c r="BC125" s="40"/>
      <c r="BD125" s="40"/>
      <c r="BE125" s="127"/>
    </row>
    <row r="126" spans="1:57" ht="15.75" customHeight="1" x14ac:dyDescent="0.25">
      <c r="A126" s="124"/>
      <c r="B126" s="125"/>
      <c r="C126" s="40"/>
      <c r="D126" s="40"/>
      <c r="E126" s="40"/>
      <c r="F126" s="41"/>
      <c r="G126" s="40"/>
      <c r="H126" s="40"/>
      <c r="I126" s="126"/>
      <c r="J126" s="125"/>
      <c r="K126" s="40"/>
      <c r="L126" s="40"/>
      <c r="M126" s="40"/>
      <c r="N126" s="41"/>
      <c r="O126" s="40"/>
      <c r="P126" s="40"/>
      <c r="Q126" s="126"/>
      <c r="R126" s="125"/>
      <c r="S126" s="40"/>
      <c r="T126" s="40"/>
      <c r="U126" s="40"/>
      <c r="V126" s="41"/>
      <c r="W126" s="40"/>
      <c r="X126" s="40"/>
      <c r="Y126" s="126"/>
      <c r="Z126" s="125"/>
      <c r="AA126" s="40"/>
      <c r="AB126" s="40"/>
      <c r="AC126" s="40"/>
      <c r="AD126" s="41"/>
      <c r="AE126" s="40"/>
      <c r="AF126" s="40"/>
      <c r="AG126" s="126"/>
      <c r="AH126" s="125"/>
      <c r="AI126" s="40"/>
      <c r="AJ126" s="40"/>
      <c r="AK126" s="40"/>
      <c r="AL126" s="41"/>
      <c r="AM126" s="40"/>
      <c r="AN126" s="40"/>
      <c r="AO126" s="126"/>
      <c r="AP126" s="125"/>
      <c r="AQ126" s="40"/>
      <c r="AR126" s="40"/>
      <c r="AS126" s="40"/>
      <c r="AT126" s="41"/>
      <c r="AU126" s="40"/>
      <c r="AV126" s="40"/>
      <c r="AW126" s="126"/>
      <c r="AX126" s="125"/>
      <c r="AY126" s="40"/>
      <c r="AZ126" s="40"/>
      <c r="BA126" s="40"/>
      <c r="BB126" s="41"/>
      <c r="BC126" s="40"/>
      <c r="BD126" s="40"/>
      <c r="BE126" s="127"/>
    </row>
    <row r="127" spans="1:57" ht="15.75" customHeight="1" x14ac:dyDescent="0.25">
      <c r="A127" s="124"/>
      <c r="B127" s="125"/>
      <c r="C127" s="40"/>
      <c r="D127" s="40"/>
      <c r="E127" s="40"/>
      <c r="F127" s="41"/>
      <c r="G127" s="40"/>
      <c r="H127" s="40"/>
      <c r="I127" s="126"/>
      <c r="J127" s="125"/>
      <c r="K127" s="40"/>
      <c r="L127" s="40"/>
      <c r="M127" s="40"/>
      <c r="N127" s="41"/>
      <c r="O127" s="40"/>
      <c r="P127" s="40"/>
      <c r="Q127" s="126"/>
      <c r="R127" s="125"/>
      <c r="S127" s="40"/>
      <c r="T127" s="40"/>
      <c r="U127" s="40"/>
      <c r="V127" s="41"/>
      <c r="W127" s="40"/>
      <c r="X127" s="40"/>
      <c r="Y127" s="126"/>
      <c r="Z127" s="125"/>
      <c r="AA127" s="40"/>
      <c r="AB127" s="40"/>
      <c r="AC127" s="40"/>
      <c r="AD127" s="41"/>
      <c r="AE127" s="40"/>
      <c r="AF127" s="40"/>
      <c r="AG127" s="126"/>
      <c r="AH127" s="125"/>
      <c r="AI127" s="40"/>
      <c r="AJ127" s="40"/>
      <c r="AK127" s="40"/>
      <c r="AL127" s="41"/>
      <c r="AM127" s="40"/>
      <c r="AN127" s="40"/>
      <c r="AO127" s="126"/>
      <c r="AP127" s="125"/>
      <c r="AQ127" s="40"/>
      <c r="AR127" s="40"/>
      <c r="AS127" s="40"/>
      <c r="AT127" s="41"/>
      <c r="AU127" s="40"/>
      <c r="AV127" s="40"/>
      <c r="AW127" s="126"/>
      <c r="AX127" s="125"/>
      <c r="AY127" s="40"/>
      <c r="AZ127" s="40"/>
      <c r="BA127" s="40"/>
      <c r="BB127" s="41"/>
      <c r="BC127" s="40"/>
      <c r="BD127" s="40"/>
      <c r="BE127" s="127"/>
    </row>
    <row r="128" spans="1:57" ht="15.75" customHeight="1" x14ac:dyDescent="0.25">
      <c r="A128" s="124"/>
      <c r="B128" s="125"/>
      <c r="C128" s="40"/>
      <c r="D128" s="40"/>
      <c r="E128" s="40"/>
      <c r="F128" s="41"/>
      <c r="G128" s="40"/>
      <c r="H128" s="40"/>
      <c r="I128" s="126"/>
      <c r="J128" s="125"/>
      <c r="K128" s="40"/>
      <c r="L128" s="40"/>
      <c r="M128" s="40"/>
      <c r="N128" s="41"/>
      <c r="O128" s="40"/>
      <c r="P128" s="40"/>
      <c r="Q128" s="126"/>
      <c r="R128" s="125"/>
      <c r="S128" s="40"/>
      <c r="T128" s="40"/>
      <c r="U128" s="40"/>
      <c r="V128" s="41"/>
      <c r="W128" s="40"/>
      <c r="X128" s="40"/>
      <c r="Y128" s="126"/>
      <c r="Z128" s="125"/>
      <c r="AA128" s="40"/>
      <c r="AB128" s="40"/>
      <c r="AC128" s="40"/>
      <c r="AD128" s="41"/>
      <c r="AE128" s="40"/>
      <c r="AF128" s="40"/>
      <c r="AG128" s="126"/>
      <c r="AH128" s="125"/>
      <c r="AI128" s="40"/>
      <c r="AJ128" s="40"/>
      <c r="AK128" s="40"/>
      <c r="AL128" s="41"/>
      <c r="AM128" s="40"/>
      <c r="AN128" s="40"/>
      <c r="AO128" s="126"/>
      <c r="AP128" s="125"/>
      <c r="AQ128" s="40"/>
      <c r="AR128" s="40"/>
      <c r="AS128" s="40"/>
      <c r="AT128" s="41"/>
      <c r="AU128" s="40"/>
      <c r="AV128" s="40"/>
      <c r="AW128" s="126"/>
      <c r="AX128" s="125"/>
      <c r="AY128" s="40"/>
      <c r="AZ128" s="40"/>
      <c r="BA128" s="40"/>
      <c r="BB128" s="41"/>
      <c r="BC128" s="40"/>
      <c r="BD128" s="40"/>
      <c r="BE128" s="127"/>
    </row>
    <row r="129" spans="1:57" ht="15.75" customHeight="1" x14ac:dyDescent="0.25">
      <c r="A129" s="124"/>
      <c r="B129" s="125"/>
      <c r="C129" s="40"/>
      <c r="D129" s="40"/>
      <c r="E129" s="40"/>
      <c r="F129" s="41"/>
      <c r="G129" s="40"/>
      <c r="H129" s="40"/>
      <c r="I129" s="126"/>
      <c r="J129" s="125"/>
      <c r="K129" s="40"/>
      <c r="L129" s="40"/>
      <c r="M129" s="40"/>
      <c r="N129" s="41"/>
      <c r="O129" s="40"/>
      <c r="P129" s="40"/>
      <c r="Q129" s="126"/>
      <c r="R129" s="125"/>
      <c r="S129" s="40"/>
      <c r="T129" s="40"/>
      <c r="U129" s="40"/>
      <c r="V129" s="41"/>
      <c r="W129" s="40"/>
      <c r="X129" s="40"/>
      <c r="Y129" s="126"/>
      <c r="Z129" s="125"/>
      <c r="AA129" s="40"/>
      <c r="AB129" s="40"/>
      <c r="AC129" s="40"/>
      <c r="AD129" s="41"/>
      <c r="AE129" s="40"/>
      <c r="AF129" s="40"/>
      <c r="AG129" s="126"/>
      <c r="AH129" s="125"/>
      <c r="AI129" s="40"/>
      <c r="AJ129" s="40"/>
      <c r="AK129" s="40"/>
      <c r="AL129" s="41"/>
      <c r="AM129" s="40"/>
      <c r="AN129" s="40"/>
      <c r="AO129" s="126"/>
      <c r="AP129" s="125"/>
      <c r="AQ129" s="40"/>
      <c r="AR129" s="40"/>
      <c r="AS129" s="40"/>
      <c r="AT129" s="41"/>
      <c r="AU129" s="40"/>
      <c r="AV129" s="40"/>
      <c r="AW129" s="126"/>
      <c r="AX129" s="125"/>
      <c r="AY129" s="40"/>
      <c r="AZ129" s="40"/>
      <c r="BA129" s="40"/>
      <c r="BB129" s="41"/>
      <c r="BC129" s="40"/>
      <c r="BD129" s="40"/>
      <c r="BE129" s="127"/>
    </row>
    <row r="130" spans="1:57" ht="15.75" customHeight="1" x14ac:dyDescent="0.25">
      <c r="A130" s="124"/>
      <c r="B130" s="125"/>
      <c r="C130" s="40"/>
      <c r="D130" s="40"/>
      <c r="E130" s="40"/>
      <c r="F130" s="41"/>
      <c r="G130" s="40"/>
      <c r="H130" s="40"/>
      <c r="I130" s="126"/>
      <c r="J130" s="125"/>
      <c r="K130" s="40"/>
      <c r="L130" s="40"/>
      <c r="M130" s="40"/>
      <c r="N130" s="41"/>
      <c r="O130" s="40"/>
      <c r="P130" s="40"/>
      <c r="Q130" s="126"/>
      <c r="R130" s="125"/>
      <c r="S130" s="40"/>
      <c r="T130" s="40"/>
      <c r="U130" s="40"/>
      <c r="V130" s="41"/>
      <c r="W130" s="40"/>
      <c r="X130" s="40"/>
      <c r="Y130" s="126"/>
      <c r="Z130" s="125"/>
      <c r="AA130" s="40"/>
      <c r="AB130" s="40"/>
      <c r="AC130" s="40"/>
      <c r="AD130" s="41"/>
      <c r="AE130" s="40"/>
      <c r="AF130" s="40"/>
      <c r="AG130" s="126"/>
      <c r="AH130" s="125"/>
      <c r="AI130" s="40"/>
      <c r="AJ130" s="40"/>
      <c r="AK130" s="40"/>
      <c r="AL130" s="41"/>
      <c r="AM130" s="40"/>
      <c r="AN130" s="40"/>
      <c r="AO130" s="126"/>
      <c r="AP130" s="125"/>
      <c r="AQ130" s="40"/>
      <c r="AR130" s="40"/>
      <c r="AS130" s="40"/>
      <c r="AT130" s="41"/>
      <c r="AU130" s="40"/>
      <c r="AV130" s="40"/>
      <c r="AW130" s="126"/>
      <c r="AX130" s="125"/>
      <c r="AY130" s="40"/>
      <c r="AZ130" s="40"/>
      <c r="BA130" s="40"/>
      <c r="BB130" s="41"/>
      <c r="BC130" s="40"/>
      <c r="BD130" s="40"/>
      <c r="BE130" s="127"/>
    </row>
    <row r="131" spans="1:57" ht="15.75" customHeight="1" x14ac:dyDescent="0.25">
      <c r="A131" s="124"/>
      <c r="B131" s="125"/>
      <c r="C131" s="40"/>
      <c r="D131" s="40"/>
      <c r="E131" s="40"/>
      <c r="F131" s="41"/>
      <c r="G131" s="40"/>
      <c r="H131" s="40"/>
      <c r="I131" s="126"/>
      <c r="J131" s="125"/>
      <c r="K131" s="40"/>
      <c r="L131" s="40"/>
      <c r="M131" s="40"/>
      <c r="N131" s="41"/>
      <c r="O131" s="40"/>
      <c r="P131" s="40"/>
      <c r="Q131" s="126"/>
      <c r="R131" s="125"/>
      <c r="S131" s="40"/>
      <c r="T131" s="40"/>
      <c r="U131" s="40"/>
      <c r="V131" s="41"/>
      <c r="W131" s="40"/>
      <c r="X131" s="40"/>
      <c r="Y131" s="126"/>
      <c r="Z131" s="125"/>
      <c r="AA131" s="40"/>
      <c r="AB131" s="40"/>
      <c r="AC131" s="40"/>
      <c r="AD131" s="41"/>
      <c r="AE131" s="40"/>
      <c r="AF131" s="40"/>
      <c r="AG131" s="126"/>
      <c r="AH131" s="125"/>
      <c r="AI131" s="40"/>
      <c r="AJ131" s="40"/>
      <c r="AK131" s="40"/>
      <c r="AL131" s="41"/>
      <c r="AM131" s="40"/>
      <c r="AN131" s="40"/>
      <c r="AO131" s="126"/>
      <c r="AP131" s="125"/>
      <c r="AQ131" s="40"/>
      <c r="AR131" s="40"/>
      <c r="AS131" s="40"/>
      <c r="AT131" s="41"/>
      <c r="AU131" s="40"/>
      <c r="AV131" s="40"/>
      <c r="AW131" s="126"/>
      <c r="AX131" s="125"/>
      <c r="AY131" s="40"/>
      <c r="AZ131" s="40"/>
      <c r="BA131" s="40"/>
      <c r="BB131" s="41"/>
      <c r="BC131" s="40"/>
      <c r="BD131" s="40"/>
      <c r="BE131" s="127"/>
    </row>
    <row r="132" spans="1:57" ht="15.75" customHeight="1" x14ac:dyDescent="0.25">
      <c r="A132" s="124"/>
      <c r="B132" s="125"/>
      <c r="C132" s="40"/>
      <c r="D132" s="40"/>
      <c r="E132" s="40"/>
      <c r="F132" s="41"/>
      <c r="G132" s="40"/>
      <c r="H132" s="40"/>
      <c r="I132" s="126"/>
      <c r="J132" s="125"/>
      <c r="K132" s="40"/>
      <c r="L132" s="40"/>
      <c r="M132" s="40"/>
      <c r="N132" s="41"/>
      <c r="O132" s="40"/>
      <c r="P132" s="40"/>
      <c r="Q132" s="126"/>
      <c r="R132" s="125"/>
      <c r="S132" s="40"/>
      <c r="T132" s="40"/>
      <c r="U132" s="40"/>
      <c r="V132" s="41"/>
      <c r="W132" s="40"/>
      <c r="X132" s="40"/>
      <c r="Y132" s="126"/>
      <c r="Z132" s="125"/>
      <c r="AA132" s="40"/>
      <c r="AB132" s="40"/>
      <c r="AC132" s="40"/>
      <c r="AD132" s="41"/>
      <c r="AE132" s="40"/>
      <c r="AF132" s="40"/>
      <c r="AG132" s="126"/>
      <c r="AH132" s="125"/>
      <c r="AI132" s="40"/>
      <c r="AJ132" s="40"/>
      <c r="AK132" s="40"/>
      <c r="AL132" s="41"/>
      <c r="AM132" s="40"/>
      <c r="AN132" s="40"/>
      <c r="AO132" s="126"/>
      <c r="AP132" s="125"/>
      <c r="AQ132" s="40"/>
      <c r="AR132" s="40"/>
      <c r="AS132" s="40"/>
      <c r="AT132" s="41"/>
      <c r="AU132" s="40"/>
      <c r="AV132" s="40"/>
      <c r="AW132" s="126"/>
      <c r="AX132" s="125"/>
      <c r="AY132" s="40"/>
      <c r="AZ132" s="40"/>
      <c r="BA132" s="40"/>
      <c r="BB132" s="41"/>
      <c r="BC132" s="40"/>
      <c r="BD132" s="40"/>
      <c r="BE132" s="127"/>
    </row>
    <row r="133" spans="1:57" ht="15.75" customHeight="1" x14ac:dyDescent="0.25">
      <c r="A133" s="124"/>
      <c r="B133" s="125"/>
      <c r="C133" s="40"/>
      <c r="D133" s="40"/>
      <c r="E133" s="40"/>
      <c r="F133" s="41"/>
      <c r="G133" s="40"/>
      <c r="H133" s="40"/>
      <c r="I133" s="126"/>
      <c r="J133" s="125"/>
      <c r="K133" s="40"/>
      <c r="L133" s="40"/>
      <c r="M133" s="40"/>
      <c r="N133" s="41"/>
      <c r="O133" s="40"/>
      <c r="P133" s="40"/>
      <c r="Q133" s="126"/>
      <c r="R133" s="125"/>
      <c r="S133" s="40"/>
      <c r="T133" s="40"/>
      <c r="U133" s="40"/>
      <c r="V133" s="41"/>
      <c r="W133" s="40"/>
      <c r="X133" s="40"/>
      <c r="Y133" s="126"/>
      <c r="Z133" s="125"/>
      <c r="AA133" s="40"/>
      <c r="AB133" s="40"/>
      <c r="AC133" s="40"/>
      <c r="AD133" s="41"/>
      <c r="AE133" s="40"/>
      <c r="AF133" s="40"/>
      <c r="AG133" s="126"/>
      <c r="AH133" s="125"/>
      <c r="AI133" s="40"/>
      <c r="AJ133" s="40"/>
      <c r="AK133" s="40"/>
      <c r="AL133" s="41"/>
      <c r="AM133" s="40"/>
      <c r="AN133" s="40"/>
      <c r="AO133" s="126"/>
      <c r="AP133" s="125"/>
      <c r="AQ133" s="40"/>
      <c r="AR133" s="40"/>
      <c r="AS133" s="40"/>
      <c r="AT133" s="41"/>
      <c r="AU133" s="40"/>
      <c r="AV133" s="40"/>
      <c r="AW133" s="126"/>
      <c r="AX133" s="125"/>
      <c r="AY133" s="40"/>
      <c r="AZ133" s="40"/>
      <c r="BA133" s="40"/>
      <c r="BB133" s="41"/>
      <c r="BC133" s="40"/>
      <c r="BD133" s="40"/>
      <c r="BE133" s="127"/>
    </row>
    <row r="134" spans="1:57" ht="15.75" customHeight="1" x14ac:dyDescent="0.25">
      <c r="A134" s="124"/>
      <c r="B134" s="125"/>
      <c r="C134" s="40"/>
      <c r="D134" s="40"/>
      <c r="E134" s="40"/>
      <c r="F134" s="41"/>
      <c r="G134" s="40"/>
      <c r="H134" s="40"/>
      <c r="I134" s="126"/>
      <c r="J134" s="125"/>
      <c r="K134" s="40"/>
      <c r="L134" s="40"/>
      <c r="M134" s="40"/>
      <c r="N134" s="41"/>
      <c r="O134" s="40"/>
      <c r="P134" s="40"/>
      <c r="Q134" s="126"/>
      <c r="R134" s="125"/>
      <c r="S134" s="40"/>
      <c r="T134" s="40"/>
      <c r="U134" s="40"/>
      <c r="V134" s="41"/>
      <c r="W134" s="42"/>
      <c r="X134" s="40"/>
      <c r="Y134" s="126"/>
      <c r="Z134" s="125"/>
      <c r="AA134" s="40"/>
      <c r="AB134" s="40"/>
      <c r="AC134" s="40"/>
      <c r="AD134" s="41"/>
      <c r="AE134" s="40"/>
      <c r="AF134" s="40"/>
      <c r="AG134" s="126"/>
      <c r="AH134" s="125"/>
      <c r="AI134" s="40"/>
      <c r="AJ134" s="40"/>
      <c r="AK134" s="40"/>
      <c r="AL134" s="41"/>
      <c r="AM134" s="40"/>
      <c r="AN134" s="40"/>
      <c r="AO134" s="126"/>
      <c r="AP134" s="125"/>
      <c r="AQ134" s="40"/>
      <c r="AR134" s="40"/>
      <c r="AS134" s="40"/>
      <c r="AT134" s="41"/>
      <c r="AU134" s="40"/>
      <c r="AV134" s="40"/>
      <c r="AW134" s="126"/>
      <c r="AX134" s="125"/>
      <c r="AY134" s="40"/>
      <c r="AZ134" s="40"/>
      <c r="BA134" s="40"/>
      <c r="BB134" s="41"/>
      <c r="BC134" s="40"/>
      <c r="BD134" s="40"/>
      <c r="BE134" s="127"/>
    </row>
    <row r="135" spans="1:57" ht="15.75" customHeight="1" x14ac:dyDescent="0.25">
      <c r="A135" s="124"/>
      <c r="B135" s="125"/>
      <c r="C135" s="40"/>
      <c r="D135" s="40"/>
      <c r="E135" s="40"/>
      <c r="F135" s="41"/>
      <c r="G135" s="40"/>
      <c r="H135" s="40"/>
      <c r="I135" s="126"/>
      <c r="J135" s="125"/>
      <c r="K135" s="40"/>
      <c r="L135" s="40"/>
      <c r="M135" s="40"/>
      <c r="N135" s="41"/>
      <c r="O135" s="40"/>
      <c r="P135" s="40"/>
      <c r="Q135" s="126"/>
      <c r="R135" s="125"/>
      <c r="S135" s="40"/>
      <c r="T135" s="40"/>
      <c r="U135" s="40"/>
      <c r="V135" s="41"/>
      <c r="W135" s="42"/>
      <c r="X135" s="40"/>
      <c r="Y135" s="126"/>
      <c r="Z135" s="125"/>
      <c r="AA135" s="40"/>
      <c r="AB135" s="40"/>
      <c r="AC135" s="40"/>
      <c r="AD135" s="41"/>
      <c r="AE135" s="40"/>
      <c r="AF135" s="40"/>
      <c r="AG135" s="126"/>
      <c r="AH135" s="125"/>
      <c r="AI135" s="40"/>
      <c r="AJ135" s="40"/>
      <c r="AK135" s="40"/>
      <c r="AL135" s="41"/>
      <c r="AM135" s="40"/>
      <c r="AN135" s="40"/>
      <c r="AO135" s="126"/>
      <c r="AP135" s="125"/>
      <c r="AQ135" s="40"/>
      <c r="AR135" s="40"/>
      <c r="AS135" s="40"/>
      <c r="AT135" s="41"/>
      <c r="AU135" s="40"/>
      <c r="AV135" s="40"/>
      <c r="AW135" s="126"/>
      <c r="AX135" s="125"/>
      <c r="AY135" s="40"/>
      <c r="AZ135" s="40"/>
      <c r="BA135" s="40"/>
      <c r="BB135" s="41"/>
      <c r="BC135" s="40"/>
      <c r="BD135" s="40"/>
      <c r="BE135" s="127"/>
    </row>
    <row r="136" spans="1:57" ht="15.75" customHeight="1" x14ac:dyDescent="0.25">
      <c r="A136" s="124"/>
      <c r="B136" s="125"/>
      <c r="C136" s="40"/>
      <c r="D136" s="40"/>
      <c r="E136" s="40"/>
      <c r="F136" s="41"/>
      <c r="G136" s="40"/>
      <c r="H136" s="40"/>
      <c r="I136" s="126"/>
      <c r="J136" s="125"/>
      <c r="K136" s="40"/>
      <c r="L136" s="40"/>
      <c r="M136" s="40"/>
      <c r="N136" s="41"/>
      <c r="O136" s="40"/>
      <c r="P136" s="40"/>
      <c r="Q136" s="126"/>
      <c r="R136" s="125"/>
      <c r="S136" s="40"/>
      <c r="T136" s="40"/>
      <c r="U136" s="40"/>
      <c r="V136" s="41"/>
      <c r="W136" s="40"/>
      <c r="X136" s="40"/>
      <c r="Y136" s="126"/>
      <c r="Z136" s="125"/>
      <c r="AA136" s="40"/>
      <c r="AB136" s="40"/>
      <c r="AC136" s="40"/>
      <c r="AD136" s="41"/>
      <c r="AE136" s="40"/>
      <c r="AF136" s="40"/>
      <c r="AG136" s="126"/>
      <c r="AH136" s="125"/>
      <c r="AI136" s="40"/>
      <c r="AJ136" s="40"/>
      <c r="AK136" s="40"/>
      <c r="AL136" s="41"/>
      <c r="AM136" s="40"/>
      <c r="AN136" s="40"/>
      <c r="AO136" s="126"/>
      <c r="AP136" s="125"/>
      <c r="AQ136" s="40"/>
      <c r="AR136" s="40"/>
      <c r="AS136" s="40"/>
      <c r="AT136" s="41"/>
      <c r="AU136" s="40"/>
      <c r="AV136" s="40"/>
      <c r="AW136" s="126"/>
      <c r="AX136" s="125"/>
      <c r="AY136" s="40"/>
      <c r="AZ136" s="40"/>
      <c r="BA136" s="40"/>
      <c r="BB136" s="41"/>
      <c r="BC136" s="40"/>
      <c r="BD136" s="40"/>
      <c r="BE136" s="127"/>
    </row>
    <row r="137" spans="1:57" ht="15.75" customHeight="1" x14ac:dyDescent="0.25">
      <c r="A137" s="124"/>
      <c r="B137" s="125"/>
      <c r="C137" s="40"/>
      <c r="D137" s="40"/>
      <c r="E137" s="40"/>
      <c r="F137" s="41"/>
      <c r="G137" s="40"/>
      <c r="H137" s="40"/>
      <c r="I137" s="126"/>
      <c r="J137" s="125"/>
      <c r="K137" s="40"/>
      <c r="L137" s="40"/>
      <c r="M137" s="40"/>
      <c r="N137" s="41"/>
      <c r="O137" s="40"/>
      <c r="P137" s="40"/>
      <c r="Q137" s="126"/>
      <c r="R137" s="125"/>
      <c r="S137" s="40"/>
      <c r="T137" s="40"/>
      <c r="U137" s="40"/>
      <c r="V137" s="41"/>
      <c r="W137" s="40"/>
      <c r="X137" s="40"/>
      <c r="Y137" s="126"/>
      <c r="Z137" s="125"/>
      <c r="AA137" s="40"/>
      <c r="AB137" s="40"/>
      <c r="AC137" s="40"/>
      <c r="AD137" s="41"/>
      <c r="AE137" s="40"/>
      <c r="AF137" s="40"/>
      <c r="AG137" s="126"/>
      <c r="AH137" s="125"/>
      <c r="AI137" s="40"/>
      <c r="AJ137" s="40"/>
      <c r="AK137" s="40"/>
      <c r="AL137" s="41"/>
      <c r="AM137" s="40"/>
      <c r="AN137" s="40"/>
      <c r="AO137" s="126"/>
      <c r="AP137" s="125"/>
      <c r="AQ137" s="40"/>
      <c r="AR137" s="40"/>
      <c r="AS137" s="40"/>
      <c r="AT137" s="41"/>
      <c r="AU137" s="40"/>
      <c r="AV137" s="40"/>
      <c r="AW137" s="126"/>
      <c r="AX137" s="125"/>
      <c r="AY137" s="40"/>
      <c r="AZ137" s="40"/>
      <c r="BA137" s="40"/>
      <c r="BB137" s="41"/>
      <c r="BC137" s="40"/>
      <c r="BD137" s="40"/>
      <c r="BE137" s="127"/>
    </row>
    <row r="138" spans="1:57" ht="15.75" customHeight="1" x14ac:dyDescent="0.25">
      <c r="A138" s="124"/>
      <c r="B138" s="125"/>
      <c r="C138" s="40"/>
      <c r="D138" s="40"/>
      <c r="E138" s="40"/>
      <c r="F138" s="41"/>
      <c r="G138" s="40"/>
      <c r="H138" s="40"/>
      <c r="I138" s="126"/>
      <c r="J138" s="125"/>
      <c r="K138" s="40"/>
      <c r="L138" s="40"/>
      <c r="M138" s="40"/>
      <c r="N138" s="41"/>
      <c r="O138" s="40"/>
      <c r="P138" s="40"/>
      <c r="Q138" s="126"/>
      <c r="R138" s="125"/>
      <c r="S138" s="40"/>
      <c r="T138" s="40"/>
      <c r="U138" s="40"/>
      <c r="V138" s="41"/>
      <c r="W138" s="40"/>
      <c r="X138" s="40"/>
      <c r="Y138" s="126"/>
      <c r="Z138" s="125"/>
      <c r="AA138" s="40"/>
      <c r="AB138" s="40"/>
      <c r="AC138" s="40"/>
      <c r="AD138" s="41"/>
      <c r="AE138" s="40"/>
      <c r="AF138" s="40"/>
      <c r="AG138" s="126"/>
      <c r="AH138" s="125"/>
      <c r="AI138" s="40"/>
      <c r="AJ138" s="40"/>
      <c r="AK138" s="40"/>
      <c r="AL138" s="41"/>
      <c r="AM138" s="40"/>
      <c r="AN138" s="40"/>
      <c r="AO138" s="126"/>
      <c r="AP138" s="125"/>
      <c r="AQ138" s="40"/>
      <c r="AR138" s="40"/>
      <c r="AS138" s="40"/>
      <c r="AT138" s="41"/>
      <c r="AU138" s="40"/>
      <c r="AV138" s="40"/>
      <c r="AW138" s="126"/>
      <c r="AX138" s="125"/>
      <c r="AY138" s="40"/>
      <c r="AZ138" s="40"/>
      <c r="BA138" s="40"/>
      <c r="BB138" s="41"/>
      <c r="BC138" s="40"/>
      <c r="BD138" s="40"/>
      <c r="BE138" s="127"/>
    </row>
    <row r="139" spans="1:57" ht="0.75" customHeight="1" x14ac:dyDescent="0.25">
      <c r="A139" s="118"/>
      <c r="B139" s="115"/>
      <c r="C139" s="40"/>
      <c r="D139" s="128"/>
      <c r="E139" s="128"/>
      <c r="F139" s="41"/>
      <c r="G139" s="129"/>
      <c r="H139" s="40"/>
      <c r="I139" s="118"/>
      <c r="J139" s="115"/>
      <c r="K139" s="128"/>
      <c r="L139" s="128"/>
      <c r="M139" s="128"/>
      <c r="N139" s="130"/>
      <c r="O139" s="129"/>
      <c r="P139" s="128"/>
      <c r="Q139" s="118"/>
      <c r="R139" s="115"/>
      <c r="S139" s="128"/>
      <c r="T139" s="128"/>
      <c r="U139" s="128"/>
      <c r="V139" s="130"/>
      <c r="W139" s="129"/>
      <c r="X139" s="128"/>
      <c r="Y139" s="118"/>
      <c r="Z139" s="115"/>
      <c r="AA139" s="128"/>
      <c r="AB139" s="128"/>
      <c r="AC139" s="128"/>
      <c r="AD139" s="130"/>
      <c r="AE139" s="129"/>
      <c r="AF139" s="128"/>
      <c r="AG139" s="118"/>
      <c r="AH139" s="115"/>
      <c r="AI139" s="128"/>
      <c r="AJ139" s="128"/>
      <c r="AK139" s="128"/>
      <c r="AL139" s="130"/>
      <c r="AM139" s="129"/>
      <c r="AN139" s="128"/>
      <c r="AO139" s="118"/>
      <c r="AP139" s="115"/>
      <c r="AQ139" s="128"/>
      <c r="AR139" s="128"/>
      <c r="AS139" s="128"/>
      <c r="AT139" s="130"/>
      <c r="AU139" s="129"/>
      <c r="AV139" s="128"/>
      <c r="AW139" s="118"/>
      <c r="AX139" s="115"/>
      <c r="AY139" s="128"/>
      <c r="AZ139" s="128"/>
      <c r="BA139" s="128"/>
      <c r="BB139" s="130"/>
      <c r="BC139" s="129"/>
      <c r="BD139" s="128"/>
      <c r="BE139" s="119"/>
    </row>
    <row r="140" spans="1:57" ht="0.75" customHeight="1" x14ac:dyDescent="0.25">
      <c r="A140" s="120"/>
      <c r="B140" s="121"/>
      <c r="C140" s="40"/>
      <c r="D140" s="122"/>
      <c r="E140" s="122"/>
      <c r="F140" s="41"/>
      <c r="G140" s="131"/>
      <c r="H140" s="40"/>
      <c r="I140" s="120"/>
      <c r="J140" s="121"/>
      <c r="K140" s="122"/>
      <c r="L140" s="122"/>
      <c r="M140" s="122"/>
      <c r="N140" s="123"/>
      <c r="O140" s="131"/>
      <c r="P140" s="122"/>
      <c r="Q140" s="120"/>
      <c r="R140" s="121"/>
      <c r="S140" s="122"/>
      <c r="T140" s="122"/>
      <c r="U140" s="122"/>
      <c r="V140" s="123"/>
      <c r="W140" s="131"/>
      <c r="X140" s="122"/>
      <c r="Y140" s="120"/>
      <c r="Z140" s="121"/>
      <c r="AA140" s="122"/>
      <c r="AB140" s="122"/>
      <c r="AC140" s="122"/>
      <c r="AD140" s="123"/>
      <c r="AE140" s="131"/>
      <c r="AF140" s="122"/>
      <c r="AG140" s="120"/>
      <c r="AH140" s="121"/>
      <c r="AI140" s="122"/>
      <c r="AJ140" s="122"/>
      <c r="AK140" s="122"/>
      <c r="AL140" s="123"/>
      <c r="AM140" s="131"/>
      <c r="AN140" s="122"/>
      <c r="AO140" s="120"/>
      <c r="AP140" s="121"/>
      <c r="AQ140" s="122"/>
      <c r="AR140" s="122"/>
      <c r="AS140" s="122"/>
      <c r="AT140" s="123"/>
      <c r="AU140" s="131"/>
      <c r="AV140" s="122"/>
      <c r="AW140" s="120"/>
      <c r="AX140" s="121"/>
      <c r="AY140" s="122"/>
      <c r="AZ140" s="122"/>
      <c r="BA140" s="122"/>
      <c r="BB140" s="123"/>
      <c r="BC140" s="131"/>
      <c r="BD140" s="122"/>
      <c r="BE140" s="119"/>
    </row>
    <row r="141" spans="1:57" ht="15.75" customHeight="1" x14ac:dyDescent="0.25">
      <c r="A141" s="124">
        <v>0.58333333333333304</v>
      </c>
      <c r="B141" s="125"/>
      <c r="C141" s="40"/>
      <c r="D141" s="40"/>
      <c r="E141" s="40"/>
      <c r="F141" s="41"/>
      <c r="G141" s="40"/>
      <c r="H141" s="40"/>
      <c r="I141" s="126"/>
      <c r="J141" s="125"/>
      <c r="K141" s="40"/>
      <c r="L141" s="40"/>
      <c r="M141" s="40"/>
      <c r="N141" s="41"/>
      <c r="O141" s="40"/>
      <c r="P141" s="40"/>
      <c r="Q141" s="126"/>
      <c r="R141" s="125"/>
      <c r="S141" s="40"/>
      <c r="T141" s="40"/>
      <c r="U141" s="40"/>
      <c r="V141" s="41"/>
      <c r="W141" s="40"/>
      <c r="X141" s="40"/>
      <c r="Y141" s="126"/>
      <c r="Z141" s="125"/>
      <c r="AA141" s="40"/>
      <c r="AB141" s="40"/>
      <c r="AC141" s="40"/>
      <c r="AD141" s="41"/>
      <c r="AE141" s="40"/>
      <c r="AF141" s="40"/>
      <c r="AG141" s="126"/>
      <c r="AH141" s="125"/>
      <c r="AI141" s="40"/>
      <c r="AJ141" s="40"/>
      <c r="AK141" s="40"/>
      <c r="AL141" s="41"/>
      <c r="AM141" s="40"/>
      <c r="AN141" s="40"/>
      <c r="AO141" s="126"/>
      <c r="AP141" s="125"/>
      <c r="AQ141" s="40"/>
      <c r="AR141" s="40"/>
      <c r="AS141" s="40"/>
      <c r="AT141" s="41"/>
      <c r="AU141" s="40"/>
      <c r="AV141" s="40"/>
      <c r="AW141" s="126"/>
      <c r="AX141" s="125"/>
      <c r="AY141" s="40"/>
      <c r="AZ141" s="40"/>
      <c r="BA141" s="40"/>
      <c r="BB141" s="41"/>
      <c r="BC141" s="40"/>
      <c r="BD141" s="40"/>
      <c r="BE141" s="127"/>
    </row>
    <row r="142" spans="1:57" ht="15.75" customHeight="1" x14ac:dyDescent="0.25">
      <c r="A142" s="124"/>
      <c r="B142" s="125"/>
      <c r="C142" s="40"/>
      <c r="D142" s="40"/>
      <c r="E142" s="40"/>
      <c r="F142" s="41"/>
      <c r="G142" s="40"/>
      <c r="H142" s="40"/>
      <c r="I142" s="126"/>
      <c r="J142" s="125"/>
      <c r="K142" s="40"/>
      <c r="L142" s="40"/>
      <c r="M142" s="40"/>
      <c r="N142" s="41"/>
      <c r="O142" s="40"/>
      <c r="P142" s="40"/>
      <c r="Q142" s="126"/>
      <c r="R142" s="125"/>
      <c r="S142" s="40"/>
      <c r="T142" s="40"/>
      <c r="U142" s="40"/>
      <c r="V142" s="41"/>
      <c r="W142" s="40"/>
      <c r="X142" s="40"/>
      <c r="Y142" s="126"/>
      <c r="Z142" s="125"/>
      <c r="AA142" s="40"/>
      <c r="AB142" s="40"/>
      <c r="AC142" s="40"/>
      <c r="AD142" s="41"/>
      <c r="AE142" s="40"/>
      <c r="AF142" s="40"/>
      <c r="AG142" s="126"/>
      <c r="AH142" s="125"/>
      <c r="AI142" s="40"/>
      <c r="AJ142" s="40"/>
      <c r="AK142" s="40"/>
      <c r="AL142" s="41"/>
      <c r="AM142" s="40"/>
      <c r="AN142" s="40"/>
      <c r="AO142" s="126"/>
      <c r="AP142" s="125"/>
      <c r="AQ142" s="40"/>
      <c r="AR142" s="40"/>
      <c r="AS142" s="40"/>
      <c r="AT142" s="41"/>
      <c r="AU142" s="40"/>
      <c r="AV142" s="40"/>
      <c r="AW142" s="126"/>
      <c r="AX142" s="125"/>
      <c r="AY142" s="40"/>
      <c r="AZ142" s="40"/>
      <c r="BA142" s="40"/>
      <c r="BB142" s="41"/>
      <c r="BC142" s="40"/>
      <c r="BD142" s="40"/>
      <c r="BE142" s="127"/>
    </row>
    <row r="143" spans="1:57" ht="15.75" customHeight="1" x14ac:dyDescent="0.25">
      <c r="A143" s="124"/>
      <c r="B143" s="125"/>
      <c r="C143" s="40"/>
      <c r="D143" s="40"/>
      <c r="E143" s="40"/>
      <c r="F143" s="41"/>
      <c r="G143" s="40"/>
      <c r="H143" s="40"/>
      <c r="I143" s="126"/>
      <c r="J143" s="125"/>
      <c r="K143" s="40"/>
      <c r="L143" s="40"/>
      <c r="M143" s="40"/>
      <c r="N143" s="41"/>
      <c r="O143" s="40"/>
      <c r="P143" s="40"/>
      <c r="Q143" s="126"/>
      <c r="R143" s="125"/>
      <c r="S143" s="40"/>
      <c r="T143" s="40"/>
      <c r="U143" s="40"/>
      <c r="V143" s="41"/>
      <c r="W143" s="40"/>
      <c r="X143" s="40"/>
      <c r="Y143" s="126"/>
      <c r="Z143" s="125"/>
      <c r="AA143" s="40"/>
      <c r="AB143" s="40"/>
      <c r="AC143" s="40"/>
      <c r="AD143" s="41"/>
      <c r="AE143" s="40"/>
      <c r="AF143" s="40"/>
      <c r="AG143" s="126"/>
      <c r="AH143" s="125"/>
      <c r="AI143" s="40"/>
      <c r="AJ143" s="40"/>
      <c r="AK143" s="40"/>
      <c r="AL143" s="41"/>
      <c r="AM143" s="40"/>
      <c r="AN143" s="40"/>
      <c r="AO143" s="126"/>
      <c r="AP143" s="125"/>
      <c r="AQ143" s="40"/>
      <c r="AR143" s="40"/>
      <c r="AS143" s="40"/>
      <c r="AT143" s="41"/>
      <c r="AU143" s="40"/>
      <c r="AV143" s="40"/>
      <c r="AW143" s="126"/>
      <c r="AX143" s="125"/>
      <c r="AY143" s="40"/>
      <c r="AZ143" s="40"/>
      <c r="BA143" s="40"/>
      <c r="BB143" s="41"/>
      <c r="BC143" s="40"/>
      <c r="BD143" s="40"/>
      <c r="BE143" s="127"/>
    </row>
    <row r="144" spans="1:57" ht="15.75" customHeight="1" x14ac:dyDescent="0.25">
      <c r="A144" s="124"/>
      <c r="B144" s="125"/>
      <c r="C144" s="40"/>
      <c r="D144" s="40"/>
      <c r="E144" s="40"/>
      <c r="F144" s="41"/>
      <c r="G144" s="40"/>
      <c r="H144" s="40"/>
      <c r="I144" s="126"/>
      <c r="J144" s="125"/>
      <c r="K144" s="40"/>
      <c r="L144" s="40"/>
      <c r="M144" s="40"/>
      <c r="N144" s="41"/>
      <c r="O144" s="40"/>
      <c r="P144" s="40"/>
      <c r="Q144" s="126"/>
      <c r="R144" s="125"/>
      <c r="S144" s="40"/>
      <c r="T144" s="40"/>
      <c r="U144" s="40"/>
      <c r="V144" s="41"/>
      <c r="W144" s="40"/>
      <c r="X144" s="40"/>
      <c r="Y144" s="126"/>
      <c r="Z144" s="125"/>
      <c r="AA144" s="40"/>
      <c r="AB144" s="40"/>
      <c r="AC144" s="40"/>
      <c r="AD144" s="41"/>
      <c r="AE144" s="40"/>
      <c r="AF144" s="40"/>
      <c r="AG144" s="126"/>
      <c r="AH144" s="125"/>
      <c r="AI144" s="40"/>
      <c r="AJ144" s="40"/>
      <c r="AK144" s="40"/>
      <c r="AL144" s="41"/>
      <c r="AM144" s="40"/>
      <c r="AN144" s="40"/>
      <c r="AO144" s="126"/>
      <c r="AP144" s="125"/>
      <c r="AQ144" s="40"/>
      <c r="AR144" s="40"/>
      <c r="AS144" s="40"/>
      <c r="AT144" s="41"/>
      <c r="AU144" s="40"/>
      <c r="AV144" s="40"/>
      <c r="AW144" s="126"/>
      <c r="AX144" s="125"/>
      <c r="AY144" s="40"/>
      <c r="AZ144" s="40"/>
      <c r="BA144" s="40"/>
      <c r="BB144" s="41"/>
      <c r="BC144" s="40"/>
      <c r="BD144" s="40"/>
      <c r="BE144" s="127"/>
    </row>
    <row r="145" spans="1:57" ht="15.75" customHeight="1" x14ac:dyDescent="0.25">
      <c r="A145" s="124"/>
      <c r="B145" s="125"/>
      <c r="C145" s="40"/>
      <c r="D145" s="40"/>
      <c r="E145" s="40"/>
      <c r="F145" s="41"/>
      <c r="G145" s="40"/>
      <c r="H145" s="40"/>
      <c r="I145" s="126"/>
      <c r="J145" s="125"/>
      <c r="K145" s="40"/>
      <c r="L145" s="40"/>
      <c r="M145" s="40"/>
      <c r="N145" s="41"/>
      <c r="O145" s="40"/>
      <c r="P145" s="40"/>
      <c r="Q145" s="126"/>
      <c r="R145" s="125"/>
      <c r="S145" s="40"/>
      <c r="T145" s="40"/>
      <c r="U145" s="40"/>
      <c r="V145" s="41"/>
      <c r="W145" s="40"/>
      <c r="X145" s="40"/>
      <c r="Y145" s="126"/>
      <c r="Z145" s="125"/>
      <c r="AA145" s="40"/>
      <c r="AB145" s="40"/>
      <c r="AC145" s="40"/>
      <c r="AD145" s="41"/>
      <c r="AE145" s="40"/>
      <c r="AF145" s="40"/>
      <c r="AG145" s="126"/>
      <c r="AH145" s="125"/>
      <c r="AI145" s="40"/>
      <c r="AJ145" s="40"/>
      <c r="AK145" s="40"/>
      <c r="AL145" s="41"/>
      <c r="AM145" s="40"/>
      <c r="AN145" s="40"/>
      <c r="AO145" s="126"/>
      <c r="AP145" s="125"/>
      <c r="AQ145" s="40"/>
      <c r="AR145" s="40"/>
      <c r="AS145" s="40"/>
      <c r="AT145" s="41"/>
      <c r="AU145" s="40"/>
      <c r="AV145" s="40"/>
      <c r="AW145" s="126"/>
      <c r="AX145" s="125"/>
      <c r="AY145" s="40"/>
      <c r="AZ145" s="40"/>
      <c r="BA145" s="40"/>
      <c r="BB145" s="41"/>
      <c r="BC145" s="40"/>
      <c r="BD145" s="40"/>
      <c r="BE145" s="127"/>
    </row>
    <row r="146" spans="1:57" ht="15.75" customHeight="1" x14ac:dyDescent="0.25">
      <c r="A146" s="124"/>
      <c r="B146" s="125"/>
      <c r="C146" s="40"/>
      <c r="D146" s="40"/>
      <c r="E146" s="40"/>
      <c r="F146" s="41"/>
      <c r="G146" s="40"/>
      <c r="H146" s="40"/>
      <c r="I146" s="126"/>
      <c r="J146" s="125"/>
      <c r="K146" s="40"/>
      <c r="L146" s="40"/>
      <c r="M146" s="40"/>
      <c r="N146" s="41"/>
      <c r="O146" s="40"/>
      <c r="P146" s="40"/>
      <c r="Q146" s="126"/>
      <c r="R146" s="125"/>
      <c r="S146" s="40"/>
      <c r="T146" s="40"/>
      <c r="U146" s="40"/>
      <c r="V146" s="41"/>
      <c r="W146" s="40"/>
      <c r="X146" s="40"/>
      <c r="Y146" s="126"/>
      <c r="Z146" s="125"/>
      <c r="AA146" s="40"/>
      <c r="AB146" s="40"/>
      <c r="AC146" s="40"/>
      <c r="AD146" s="41"/>
      <c r="AE146" s="40"/>
      <c r="AF146" s="40"/>
      <c r="AG146" s="126"/>
      <c r="AH146" s="125"/>
      <c r="AI146" s="40"/>
      <c r="AJ146" s="40"/>
      <c r="AK146" s="40"/>
      <c r="AL146" s="41"/>
      <c r="AM146" s="40"/>
      <c r="AN146" s="40"/>
      <c r="AO146" s="126"/>
      <c r="AP146" s="125"/>
      <c r="AQ146" s="40"/>
      <c r="AR146" s="40"/>
      <c r="AS146" s="40"/>
      <c r="AT146" s="41"/>
      <c r="AU146" s="40"/>
      <c r="AV146" s="40"/>
      <c r="AW146" s="126"/>
      <c r="AX146" s="125"/>
      <c r="AY146" s="40"/>
      <c r="AZ146" s="40"/>
      <c r="BA146" s="40"/>
      <c r="BB146" s="41"/>
      <c r="BC146" s="40"/>
      <c r="BD146" s="40"/>
      <c r="BE146" s="127"/>
    </row>
    <row r="147" spans="1:57" ht="15.75" customHeight="1" x14ac:dyDescent="0.25">
      <c r="A147" s="124"/>
      <c r="B147" s="125"/>
      <c r="C147" s="40"/>
      <c r="D147" s="40"/>
      <c r="E147" s="40"/>
      <c r="F147" s="41"/>
      <c r="G147" s="40"/>
      <c r="H147" s="40"/>
      <c r="I147" s="126"/>
      <c r="J147" s="125"/>
      <c r="K147" s="40"/>
      <c r="L147" s="40"/>
      <c r="M147" s="40"/>
      <c r="N147" s="41"/>
      <c r="O147" s="40"/>
      <c r="P147" s="40"/>
      <c r="Q147" s="126"/>
      <c r="R147" s="125"/>
      <c r="S147" s="40"/>
      <c r="T147" s="40"/>
      <c r="U147" s="40"/>
      <c r="V147" s="41"/>
      <c r="W147" s="40"/>
      <c r="X147" s="40"/>
      <c r="Y147" s="126"/>
      <c r="Z147" s="125"/>
      <c r="AA147" s="40"/>
      <c r="AB147" s="40"/>
      <c r="AC147" s="40"/>
      <c r="AD147" s="41"/>
      <c r="AE147" s="40"/>
      <c r="AF147" s="40"/>
      <c r="AG147" s="126"/>
      <c r="AH147" s="125"/>
      <c r="AI147" s="40"/>
      <c r="AJ147" s="40"/>
      <c r="AK147" s="40"/>
      <c r="AL147" s="41"/>
      <c r="AM147" s="40"/>
      <c r="AN147" s="40"/>
      <c r="AO147" s="126"/>
      <c r="AP147" s="125"/>
      <c r="AQ147" s="40"/>
      <c r="AR147" s="40"/>
      <c r="AS147" s="40"/>
      <c r="AT147" s="41"/>
      <c r="AU147" s="40"/>
      <c r="AV147" s="40"/>
      <c r="AW147" s="126"/>
      <c r="AX147" s="125"/>
      <c r="AY147" s="40"/>
      <c r="AZ147" s="40"/>
      <c r="BA147" s="40"/>
      <c r="BB147" s="41"/>
      <c r="BC147" s="40"/>
      <c r="BD147" s="40"/>
      <c r="BE147" s="127"/>
    </row>
    <row r="148" spans="1:57" ht="15.75" customHeight="1" x14ac:dyDescent="0.25">
      <c r="A148" s="124"/>
      <c r="B148" s="125"/>
      <c r="C148" s="40"/>
      <c r="D148" s="40"/>
      <c r="E148" s="40"/>
      <c r="F148" s="41"/>
      <c r="G148" s="40"/>
      <c r="H148" s="40"/>
      <c r="I148" s="126"/>
      <c r="J148" s="125"/>
      <c r="K148" s="40"/>
      <c r="L148" s="40"/>
      <c r="M148" s="40"/>
      <c r="N148" s="41"/>
      <c r="O148" s="40"/>
      <c r="P148" s="40"/>
      <c r="Q148" s="126"/>
      <c r="R148" s="125"/>
      <c r="S148" s="40"/>
      <c r="T148" s="40"/>
      <c r="U148" s="40"/>
      <c r="V148" s="41"/>
      <c r="W148" s="40"/>
      <c r="X148" s="40"/>
      <c r="Y148" s="126"/>
      <c r="Z148" s="125"/>
      <c r="AA148" s="40"/>
      <c r="AB148" s="40"/>
      <c r="AC148" s="40"/>
      <c r="AD148" s="41"/>
      <c r="AE148" s="40"/>
      <c r="AF148" s="40"/>
      <c r="AG148" s="126"/>
      <c r="AH148" s="125"/>
      <c r="AI148" s="40"/>
      <c r="AJ148" s="40"/>
      <c r="AK148" s="40"/>
      <c r="AL148" s="41"/>
      <c r="AM148" s="40"/>
      <c r="AN148" s="40"/>
      <c r="AO148" s="126"/>
      <c r="AP148" s="125"/>
      <c r="AQ148" s="40"/>
      <c r="AR148" s="40"/>
      <c r="AS148" s="40"/>
      <c r="AT148" s="41"/>
      <c r="AU148" s="40"/>
      <c r="AV148" s="40"/>
      <c r="AW148" s="126"/>
      <c r="AX148" s="125"/>
      <c r="AY148" s="40"/>
      <c r="AZ148" s="40"/>
      <c r="BA148" s="40"/>
      <c r="BB148" s="41"/>
      <c r="BC148" s="40"/>
      <c r="BD148" s="40"/>
      <c r="BE148" s="127"/>
    </row>
    <row r="149" spans="1:57" ht="15.75" customHeight="1" x14ac:dyDescent="0.25">
      <c r="A149" s="124"/>
      <c r="B149" s="125"/>
      <c r="C149" s="40"/>
      <c r="D149" s="40"/>
      <c r="E149" s="40"/>
      <c r="F149" s="41"/>
      <c r="G149" s="40"/>
      <c r="H149" s="40"/>
      <c r="I149" s="126"/>
      <c r="J149" s="125"/>
      <c r="K149" s="40"/>
      <c r="L149" s="40"/>
      <c r="M149" s="40"/>
      <c r="N149" s="41"/>
      <c r="O149" s="40"/>
      <c r="P149" s="40"/>
      <c r="Q149" s="126"/>
      <c r="R149" s="125"/>
      <c r="S149" s="40"/>
      <c r="T149" s="40"/>
      <c r="U149" s="40"/>
      <c r="V149" s="41"/>
      <c r="W149" s="40"/>
      <c r="X149" s="40"/>
      <c r="Y149" s="126"/>
      <c r="Z149" s="125"/>
      <c r="AA149" s="40"/>
      <c r="AB149" s="40"/>
      <c r="AC149" s="40"/>
      <c r="AD149" s="41"/>
      <c r="AE149" s="40"/>
      <c r="AF149" s="40"/>
      <c r="AG149" s="126"/>
      <c r="AH149" s="125"/>
      <c r="AI149" s="40"/>
      <c r="AJ149" s="40"/>
      <c r="AK149" s="40"/>
      <c r="AL149" s="41"/>
      <c r="AM149" s="40"/>
      <c r="AN149" s="40"/>
      <c r="AO149" s="126"/>
      <c r="AP149" s="125"/>
      <c r="AQ149" s="40"/>
      <c r="AR149" s="40"/>
      <c r="AS149" s="40"/>
      <c r="AT149" s="41"/>
      <c r="AU149" s="40"/>
      <c r="AV149" s="40"/>
      <c r="AW149" s="126"/>
      <c r="AX149" s="125"/>
      <c r="AY149" s="40"/>
      <c r="AZ149" s="40"/>
      <c r="BA149" s="40"/>
      <c r="BB149" s="41"/>
      <c r="BC149" s="40"/>
      <c r="BD149" s="40"/>
      <c r="BE149" s="127"/>
    </row>
    <row r="150" spans="1:57" ht="15.75" customHeight="1" x14ac:dyDescent="0.25">
      <c r="A150" s="124"/>
      <c r="B150" s="125"/>
      <c r="C150" s="40"/>
      <c r="D150" s="40"/>
      <c r="E150" s="40"/>
      <c r="F150" s="41"/>
      <c r="G150" s="40"/>
      <c r="H150" s="40"/>
      <c r="I150" s="126"/>
      <c r="J150" s="125"/>
      <c r="K150" s="40"/>
      <c r="L150" s="40"/>
      <c r="M150" s="40"/>
      <c r="N150" s="41"/>
      <c r="O150" s="40"/>
      <c r="P150" s="40"/>
      <c r="Q150" s="126"/>
      <c r="R150" s="125"/>
      <c r="S150" s="40"/>
      <c r="T150" s="40"/>
      <c r="U150" s="40"/>
      <c r="V150" s="41"/>
      <c r="W150" s="40"/>
      <c r="X150" s="40"/>
      <c r="Y150" s="126"/>
      <c r="Z150" s="125"/>
      <c r="AA150" s="40"/>
      <c r="AB150" s="40"/>
      <c r="AC150" s="40"/>
      <c r="AD150" s="41"/>
      <c r="AE150" s="40"/>
      <c r="AF150" s="40"/>
      <c r="AG150" s="126"/>
      <c r="AH150" s="125"/>
      <c r="AI150" s="40"/>
      <c r="AJ150" s="40"/>
      <c r="AK150" s="40"/>
      <c r="AL150" s="41"/>
      <c r="AM150" s="40"/>
      <c r="AN150" s="40"/>
      <c r="AO150" s="126"/>
      <c r="AP150" s="125"/>
      <c r="AQ150" s="40"/>
      <c r="AR150" s="40"/>
      <c r="AS150" s="40"/>
      <c r="AT150" s="41"/>
      <c r="AU150" s="40"/>
      <c r="AV150" s="40"/>
      <c r="AW150" s="126"/>
      <c r="AX150" s="125"/>
      <c r="AY150" s="40"/>
      <c r="AZ150" s="40"/>
      <c r="BA150" s="40"/>
      <c r="BB150" s="41"/>
      <c r="BC150" s="40"/>
      <c r="BD150" s="40"/>
      <c r="BE150" s="127"/>
    </row>
    <row r="151" spans="1:57" ht="15.75" customHeight="1" x14ac:dyDescent="0.25">
      <c r="A151" s="124"/>
      <c r="B151" s="125"/>
      <c r="C151" s="40"/>
      <c r="D151" s="40"/>
      <c r="E151" s="40"/>
      <c r="F151" s="41"/>
      <c r="G151" s="40"/>
      <c r="H151" s="40"/>
      <c r="I151" s="126"/>
      <c r="J151" s="125"/>
      <c r="K151" s="40"/>
      <c r="L151" s="40"/>
      <c r="M151" s="40"/>
      <c r="N151" s="41"/>
      <c r="O151" s="40"/>
      <c r="P151" s="40"/>
      <c r="Q151" s="126"/>
      <c r="R151" s="125"/>
      <c r="S151" s="40"/>
      <c r="T151" s="40"/>
      <c r="U151" s="40"/>
      <c r="V151" s="41"/>
      <c r="W151" s="42"/>
      <c r="X151" s="40"/>
      <c r="Y151" s="126"/>
      <c r="Z151" s="125"/>
      <c r="AA151" s="40"/>
      <c r="AB151" s="40"/>
      <c r="AC151" s="40"/>
      <c r="AD151" s="41"/>
      <c r="AE151" s="40"/>
      <c r="AF151" s="40"/>
      <c r="AG151" s="126"/>
      <c r="AH151" s="125"/>
      <c r="AI151" s="40"/>
      <c r="AJ151" s="40"/>
      <c r="AK151" s="40"/>
      <c r="AL151" s="41"/>
      <c r="AM151" s="40"/>
      <c r="AN151" s="40"/>
      <c r="AO151" s="126"/>
      <c r="AP151" s="125"/>
      <c r="AQ151" s="40"/>
      <c r="AR151" s="40"/>
      <c r="AS151" s="40"/>
      <c r="AT151" s="41"/>
      <c r="AU151" s="40"/>
      <c r="AV151" s="40"/>
      <c r="AW151" s="126"/>
      <c r="AX151" s="125"/>
      <c r="AY151" s="40"/>
      <c r="AZ151" s="40"/>
      <c r="BA151" s="40"/>
      <c r="BB151" s="41"/>
      <c r="BC151" s="40"/>
      <c r="BD151" s="40"/>
      <c r="BE151" s="127"/>
    </row>
    <row r="152" spans="1:57" ht="15.75" customHeight="1" x14ac:dyDescent="0.25">
      <c r="A152" s="124"/>
      <c r="B152" s="125"/>
      <c r="C152" s="40"/>
      <c r="D152" s="40"/>
      <c r="E152" s="40"/>
      <c r="F152" s="41"/>
      <c r="G152" s="40"/>
      <c r="H152" s="40"/>
      <c r="I152" s="126"/>
      <c r="J152" s="125"/>
      <c r="K152" s="40"/>
      <c r="L152" s="40"/>
      <c r="M152" s="40"/>
      <c r="N152" s="41"/>
      <c r="O152" s="40"/>
      <c r="P152" s="40"/>
      <c r="Q152" s="126"/>
      <c r="R152" s="125"/>
      <c r="S152" s="40"/>
      <c r="T152" s="40"/>
      <c r="U152" s="40"/>
      <c r="V152" s="41"/>
      <c r="W152" s="42"/>
      <c r="X152" s="40"/>
      <c r="Y152" s="126"/>
      <c r="Z152" s="125"/>
      <c r="AA152" s="40"/>
      <c r="AB152" s="40"/>
      <c r="AC152" s="40"/>
      <c r="AD152" s="41"/>
      <c r="AE152" s="40"/>
      <c r="AF152" s="40"/>
      <c r="AG152" s="126"/>
      <c r="AH152" s="125"/>
      <c r="AI152" s="40"/>
      <c r="AJ152" s="40"/>
      <c r="AK152" s="40"/>
      <c r="AL152" s="41"/>
      <c r="AM152" s="40"/>
      <c r="AN152" s="40"/>
      <c r="AO152" s="126"/>
      <c r="AP152" s="125"/>
      <c r="AQ152" s="40"/>
      <c r="AR152" s="40"/>
      <c r="AS152" s="40"/>
      <c r="AT152" s="41"/>
      <c r="AU152" s="40"/>
      <c r="AV152" s="40"/>
      <c r="AW152" s="126"/>
      <c r="AX152" s="125"/>
      <c r="AY152" s="40"/>
      <c r="AZ152" s="40"/>
      <c r="BA152" s="40"/>
      <c r="BB152" s="41"/>
      <c r="BC152" s="40"/>
      <c r="BD152" s="40"/>
      <c r="BE152" s="127"/>
    </row>
    <row r="153" spans="1:57" ht="15.75" customHeight="1" x14ac:dyDescent="0.25">
      <c r="A153" s="124"/>
      <c r="B153" s="125"/>
      <c r="C153" s="40"/>
      <c r="D153" s="40"/>
      <c r="E153" s="40"/>
      <c r="F153" s="41"/>
      <c r="G153" s="40"/>
      <c r="H153" s="40"/>
      <c r="I153" s="126"/>
      <c r="J153" s="125"/>
      <c r="K153" s="40"/>
      <c r="L153" s="40"/>
      <c r="M153" s="40"/>
      <c r="N153" s="41"/>
      <c r="O153" s="40"/>
      <c r="P153" s="40"/>
      <c r="Q153" s="126"/>
      <c r="R153" s="125"/>
      <c r="S153" s="40"/>
      <c r="T153" s="40"/>
      <c r="U153" s="40"/>
      <c r="V153" s="41"/>
      <c r="W153" s="40"/>
      <c r="X153" s="40"/>
      <c r="Y153" s="126"/>
      <c r="Z153" s="125"/>
      <c r="AA153" s="40"/>
      <c r="AB153" s="40"/>
      <c r="AC153" s="40"/>
      <c r="AD153" s="41"/>
      <c r="AE153" s="40"/>
      <c r="AF153" s="40"/>
      <c r="AG153" s="126"/>
      <c r="AH153" s="125"/>
      <c r="AI153" s="40"/>
      <c r="AJ153" s="40"/>
      <c r="AK153" s="40"/>
      <c r="AL153" s="41"/>
      <c r="AM153" s="40"/>
      <c r="AN153" s="40"/>
      <c r="AO153" s="126"/>
      <c r="AP153" s="125"/>
      <c r="AQ153" s="40"/>
      <c r="AR153" s="40"/>
      <c r="AS153" s="40"/>
      <c r="AT153" s="41"/>
      <c r="AU153" s="40"/>
      <c r="AV153" s="40"/>
      <c r="AW153" s="126"/>
      <c r="AX153" s="125"/>
      <c r="AY153" s="40"/>
      <c r="AZ153" s="40"/>
      <c r="BA153" s="40"/>
      <c r="BB153" s="41"/>
      <c r="BC153" s="40"/>
      <c r="BD153" s="40"/>
      <c r="BE153" s="127"/>
    </row>
    <row r="154" spans="1:57" ht="15.75" customHeight="1" x14ac:dyDescent="0.25">
      <c r="A154" s="124"/>
      <c r="B154" s="125"/>
      <c r="C154" s="40"/>
      <c r="D154" s="40"/>
      <c r="E154" s="40"/>
      <c r="F154" s="41"/>
      <c r="G154" s="40"/>
      <c r="H154" s="40"/>
      <c r="I154" s="126"/>
      <c r="J154" s="125"/>
      <c r="K154" s="40"/>
      <c r="L154" s="40"/>
      <c r="M154" s="40"/>
      <c r="N154" s="41"/>
      <c r="O154" s="40"/>
      <c r="P154" s="40"/>
      <c r="Q154" s="126"/>
      <c r="R154" s="125"/>
      <c r="S154" s="40"/>
      <c r="T154" s="40"/>
      <c r="U154" s="40"/>
      <c r="V154" s="41"/>
      <c r="W154" s="40"/>
      <c r="X154" s="40"/>
      <c r="Y154" s="126"/>
      <c r="Z154" s="125"/>
      <c r="AA154" s="40"/>
      <c r="AB154" s="40"/>
      <c r="AC154" s="40"/>
      <c r="AD154" s="41"/>
      <c r="AE154" s="40"/>
      <c r="AF154" s="40"/>
      <c r="AG154" s="126"/>
      <c r="AH154" s="125"/>
      <c r="AI154" s="40"/>
      <c r="AJ154" s="40"/>
      <c r="AK154" s="40"/>
      <c r="AL154" s="41"/>
      <c r="AM154" s="40"/>
      <c r="AN154" s="40"/>
      <c r="AO154" s="126"/>
      <c r="AP154" s="125"/>
      <c r="AQ154" s="40"/>
      <c r="AR154" s="40"/>
      <c r="AS154" s="40"/>
      <c r="AT154" s="41"/>
      <c r="AU154" s="40"/>
      <c r="AV154" s="40"/>
      <c r="AW154" s="126"/>
      <c r="AX154" s="125"/>
      <c r="AY154" s="40"/>
      <c r="AZ154" s="40"/>
      <c r="BA154" s="40"/>
      <c r="BB154" s="41"/>
      <c r="BC154" s="40"/>
      <c r="BD154" s="40"/>
      <c r="BE154" s="127"/>
    </row>
    <row r="155" spans="1:57" ht="15.75" customHeight="1" x14ac:dyDescent="0.25">
      <c r="A155" s="124"/>
      <c r="B155" s="125"/>
      <c r="C155" s="40"/>
      <c r="D155" s="40"/>
      <c r="E155" s="40"/>
      <c r="F155" s="41"/>
      <c r="G155" s="40"/>
      <c r="H155" s="40"/>
      <c r="I155" s="126"/>
      <c r="J155" s="125"/>
      <c r="K155" s="40"/>
      <c r="L155" s="40"/>
      <c r="M155" s="40"/>
      <c r="N155" s="41"/>
      <c r="O155" s="40"/>
      <c r="P155" s="40"/>
      <c r="Q155" s="126"/>
      <c r="R155" s="125"/>
      <c r="S155" s="40"/>
      <c r="T155" s="40"/>
      <c r="U155" s="40"/>
      <c r="V155" s="41"/>
      <c r="W155" s="40"/>
      <c r="X155" s="40"/>
      <c r="Y155" s="126"/>
      <c r="Z155" s="125"/>
      <c r="AA155" s="40"/>
      <c r="AB155" s="40"/>
      <c r="AC155" s="40"/>
      <c r="AD155" s="41"/>
      <c r="AE155" s="40"/>
      <c r="AF155" s="40"/>
      <c r="AG155" s="126"/>
      <c r="AH155" s="125"/>
      <c r="AI155" s="40"/>
      <c r="AJ155" s="40"/>
      <c r="AK155" s="40"/>
      <c r="AL155" s="41"/>
      <c r="AM155" s="40"/>
      <c r="AN155" s="40"/>
      <c r="AO155" s="126"/>
      <c r="AP155" s="125"/>
      <c r="AQ155" s="40"/>
      <c r="AR155" s="40"/>
      <c r="AS155" s="40"/>
      <c r="AT155" s="41"/>
      <c r="AU155" s="40"/>
      <c r="AV155" s="40"/>
      <c r="AW155" s="126"/>
      <c r="AX155" s="125"/>
      <c r="AY155" s="40"/>
      <c r="AZ155" s="40"/>
      <c r="BA155" s="40"/>
      <c r="BB155" s="41"/>
      <c r="BC155" s="40"/>
      <c r="BD155" s="40"/>
      <c r="BE155" s="127"/>
    </row>
    <row r="156" spans="1:57" ht="0.75" customHeight="1" x14ac:dyDescent="0.25">
      <c r="A156" s="118"/>
      <c r="B156" s="115"/>
      <c r="C156" s="40"/>
      <c r="D156" s="128"/>
      <c r="E156" s="128"/>
      <c r="F156" s="41"/>
      <c r="G156" s="129"/>
      <c r="H156" s="40"/>
      <c r="I156" s="118"/>
      <c r="J156" s="115"/>
      <c r="K156" s="128"/>
      <c r="L156" s="128"/>
      <c r="M156" s="128"/>
      <c r="N156" s="130"/>
      <c r="O156" s="129"/>
      <c r="P156" s="128"/>
      <c r="Q156" s="118"/>
      <c r="R156" s="115"/>
      <c r="S156" s="128"/>
      <c r="T156" s="128"/>
      <c r="U156" s="128"/>
      <c r="V156" s="130"/>
      <c r="W156" s="129"/>
      <c r="X156" s="128"/>
      <c r="Y156" s="118"/>
      <c r="Z156" s="115"/>
      <c r="AA156" s="128"/>
      <c r="AB156" s="128"/>
      <c r="AC156" s="128"/>
      <c r="AD156" s="130"/>
      <c r="AE156" s="129"/>
      <c r="AF156" s="128"/>
      <c r="AG156" s="118"/>
      <c r="AH156" s="115"/>
      <c r="AI156" s="128"/>
      <c r="AJ156" s="128"/>
      <c r="AK156" s="128"/>
      <c r="AL156" s="130"/>
      <c r="AM156" s="129"/>
      <c r="AN156" s="128"/>
      <c r="AO156" s="118"/>
      <c r="AP156" s="115"/>
      <c r="AQ156" s="128"/>
      <c r="AR156" s="128"/>
      <c r="AS156" s="128"/>
      <c r="AT156" s="130"/>
      <c r="AU156" s="129"/>
      <c r="AV156" s="128"/>
      <c r="AW156" s="118"/>
      <c r="AX156" s="115"/>
      <c r="AY156" s="128"/>
      <c r="AZ156" s="128"/>
      <c r="BA156" s="128"/>
      <c r="BB156" s="130"/>
      <c r="BC156" s="129"/>
      <c r="BD156" s="128"/>
      <c r="BE156" s="119"/>
    </row>
    <row r="157" spans="1:57" ht="0.75" customHeight="1" x14ac:dyDescent="0.25">
      <c r="A157" s="120"/>
      <c r="B157" s="121"/>
      <c r="C157" s="40"/>
      <c r="D157" s="122"/>
      <c r="E157" s="122"/>
      <c r="F157" s="41"/>
      <c r="G157" s="131"/>
      <c r="H157" s="40"/>
      <c r="I157" s="120"/>
      <c r="J157" s="121"/>
      <c r="K157" s="122"/>
      <c r="L157" s="122"/>
      <c r="M157" s="122"/>
      <c r="N157" s="123"/>
      <c r="O157" s="131"/>
      <c r="P157" s="122"/>
      <c r="Q157" s="120"/>
      <c r="R157" s="121"/>
      <c r="S157" s="122"/>
      <c r="T157" s="122"/>
      <c r="U157" s="122"/>
      <c r="V157" s="123"/>
      <c r="W157" s="131"/>
      <c r="X157" s="122"/>
      <c r="Y157" s="120"/>
      <c r="Z157" s="121"/>
      <c r="AA157" s="122"/>
      <c r="AB157" s="122"/>
      <c r="AC157" s="122"/>
      <c r="AD157" s="123"/>
      <c r="AE157" s="131"/>
      <c r="AF157" s="122"/>
      <c r="AG157" s="120"/>
      <c r="AH157" s="121"/>
      <c r="AI157" s="122"/>
      <c r="AJ157" s="122"/>
      <c r="AK157" s="122"/>
      <c r="AL157" s="123"/>
      <c r="AM157" s="131"/>
      <c r="AN157" s="122"/>
      <c r="AO157" s="120"/>
      <c r="AP157" s="121"/>
      <c r="AQ157" s="122"/>
      <c r="AR157" s="122"/>
      <c r="AS157" s="122"/>
      <c r="AT157" s="123"/>
      <c r="AU157" s="131"/>
      <c r="AV157" s="122"/>
      <c r="AW157" s="120"/>
      <c r="AX157" s="121"/>
      <c r="AY157" s="122"/>
      <c r="AZ157" s="122"/>
      <c r="BA157" s="122"/>
      <c r="BB157" s="123"/>
      <c r="BC157" s="131"/>
      <c r="BD157" s="122"/>
      <c r="BE157" s="119"/>
    </row>
    <row r="158" spans="1:57" ht="15.75" customHeight="1" x14ac:dyDescent="0.25">
      <c r="A158" s="124">
        <v>0.625</v>
      </c>
      <c r="B158" s="125"/>
      <c r="C158" s="40"/>
      <c r="D158" s="40"/>
      <c r="E158" s="40"/>
      <c r="F158" s="41"/>
      <c r="G158" s="40"/>
      <c r="H158" s="40"/>
      <c r="I158" s="126"/>
      <c r="J158" s="125"/>
      <c r="K158" s="40"/>
      <c r="L158" s="40"/>
      <c r="M158" s="40"/>
      <c r="N158" s="41"/>
      <c r="O158" s="40"/>
      <c r="P158" s="40"/>
      <c r="Q158" s="126"/>
      <c r="R158" s="125"/>
      <c r="S158" s="40"/>
      <c r="T158" s="40"/>
      <c r="U158" s="40"/>
      <c r="V158" s="41"/>
      <c r="W158" s="40"/>
      <c r="X158" s="40"/>
      <c r="Y158" s="126"/>
      <c r="Z158" s="125"/>
      <c r="AA158" s="40"/>
      <c r="AB158" s="40"/>
      <c r="AC158" s="40"/>
      <c r="AD158" s="41"/>
      <c r="AE158" s="40"/>
      <c r="AF158" s="40"/>
      <c r="AG158" s="126"/>
      <c r="AH158" s="125"/>
      <c r="AI158" s="40"/>
      <c r="AJ158" s="40"/>
      <c r="AK158" s="40"/>
      <c r="AL158" s="41"/>
      <c r="AM158" s="40"/>
      <c r="AN158" s="40"/>
      <c r="AO158" s="126"/>
      <c r="AP158" s="125"/>
      <c r="AQ158" s="40"/>
      <c r="AR158" s="40"/>
      <c r="AS158" s="40"/>
      <c r="AT158" s="41"/>
      <c r="AU158" s="40"/>
      <c r="AV158" s="40"/>
      <c r="AW158" s="126"/>
      <c r="AX158" s="125"/>
      <c r="AY158" s="40"/>
      <c r="AZ158" s="40"/>
      <c r="BA158" s="40"/>
      <c r="BB158" s="41"/>
      <c r="BC158" s="40"/>
      <c r="BD158" s="40"/>
      <c r="BE158" s="127"/>
    </row>
    <row r="159" spans="1:57" ht="15.75" customHeight="1" x14ac:dyDescent="0.25">
      <c r="A159" s="124"/>
      <c r="B159" s="125"/>
      <c r="C159" s="40"/>
      <c r="D159" s="40"/>
      <c r="E159" s="40"/>
      <c r="F159" s="41"/>
      <c r="G159" s="40"/>
      <c r="H159" s="40"/>
      <c r="I159" s="126"/>
      <c r="J159" s="125"/>
      <c r="K159" s="40"/>
      <c r="L159" s="40"/>
      <c r="M159" s="40"/>
      <c r="N159" s="41"/>
      <c r="O159" s="40"/>
      <c r="P159" s="40"/>
      <c r="Q159" s="126"/>
      <c r="R159" s="125"/>
      <c r="S159" s="40"/>
      <c r="T159" s="40"/>
      <c r="U159" s="40"/>
      <c r="V159" s="41"/>
      <c r="W159" s="40"/>
      <c r="X159" s="40"/>
      <c r="Y159" s="126"/>
      <c r="Z159" s="125"/>
      <c r="AA159" s="40"/>
      <c r="AB159" s="40"/>
      <c r="AC159" s="40"/>
      <c r="AD159" s="41"/>
      <c r="AE159" s="40"/>
      <c r="AF159" s="40"/>
      <c r="AG159" s="126"/>
      <c r="AH159" s="125"/>
      <c r="AI159" s="40"/>
      <c r="AJ159" s="40"/>
      <c r="AK159" s="40"/>
      <c r="AL159" s="41"/>
      <c r="AM159" s="40"/>
      <c r="AN159" s="40"/>
      <c r="AO159" s="126"/>
      <c r="AP159" s="125"/>
      <c r="AQ159" s="40"/>
      <c r="AR159" s="40"/>
      <c r="AS159" s="40"/>
      <c r="AT159" s="41"/>
      <c r="AU159" s="40"/>
      <c r="AV159" s="40"/>
      <c r="AW159" s="126"/>
      <c r="AX159" s="125"/>
      <c r="AY159" s="40"/>
      <c r="AZ159" s="40"/>
      <c r="BA159" s="40"/>
      <c r="BB159" s="41"/>
      <c r="BC159" s="40"/>
      <c r="BD159" s="40"/>
      <c r="BE159" s="127"/>
    </row>
    <row r="160" spans="1:57" ht="15.75" customHeight="1" x14ac:dyDescent="0.25">
      <c r="A160" s="124"/>
      <c r="B160" s="125"/>
      <c r="C160" s="40"/>
      <c r="D160" s="40"/>
      <c r="E160" s="40"/>
      <c r="F160" s="41"/>
      <c r="G160" s="40"/>
      <c r="H160" s="40"/>
      <c r="I160" s="126"/>
      <c r="J160" s="125"/>
      <c r="K160" s="40"/>
      <c r="L160" s="40"/>
      <c r="M160" s="40"/>
      <c r="N160" s="41"/>
      <c r="O160" s="40"/>
      <c r="P160" s="40"/>
      <c r="Q160" s="126"/>
      <c r="R160" s="125"/>
      <c r="S160" s="40"/>
      <c r="T160" s="40"/>
      <c r="U160" s="40"/>
      <c r="V160" s="41"/>
      <c r="W160" s="40"/>
      <c r="X160" s="40"/>
      <c r="Y160" s="126"/>
      <c r="Z160" s="125"/>
      <c r="AA160" s="40"/>
      <c r="AB160" s="40"/>
      <c r="AC160" s="40"/>
      <c r="AD160" s="41"/>
      <c r="AE160" s="40"/>
      <c r="AF160" s="40"/>
      <c r="AG160" s="126"/>
      <c r="AH160" s="125"/>
      <c r="AI160" s="40"/>
      <c r="AJ160" s="40"/>
      <c r="AK160" s="40"/>
      <c r="AL160" s="41"/>
      <c r="AM160" s="40"/>
      <c r="AN160" s="40"/>
      <c r="AO160" s="126"/>
      <c r="AP160" s="125"/>
      <c r="AQ160" s="40"/>
      <c r="AR160" s="40"/>
      <c r="AS160" s="40"/>
      <c r="AT160" s="41"/>
      <c r="AU160" s="40"/>
      <c r="AV160" s="40"/>
      <c r="AW160" s="126"/>
      <c r="AX160" s="125"/>
      <c r="AY160" s="40"/>
      <c r="AZ160" s="40"/>
      <c r="BA160" s="40"/>
      <c r="BB160" s="41"/>
      <c r="BC160" s="40"/>
      <c r="BD160" s="40"/>
      <c r="BE160" s="127"/>
    </row>
    <row r="161" spans="1:57" ht="15.75" customHeight="1" x14ac:dyDescent="0.25">
      <c r="A161" s="124"/>
      <c r="B161" s="125"/>
      <c r="C161" s="40"/>
      <c r="D161" s="40"/>
      <c r="E161" s="40"/>
      <c r="F161" s="41"/>
      <c r="G161" s="40"/>
      <c r="H161" s="40"/>
      <c r="I161" s="126"/>
      <c r="J161" s="125"/>
      <c r="K161" s="40"/>
      <c r="L161" s="40"/>
      <c r="M161" s="40"/>
      <c r="N161" s="41"/>
      <c r="O161" s="40"/>
      <c r="P161" s="40"/>
      <c r="Q161" s="126"/>
      <c r="R161" s="125"/>
      <c r="S161" s="40"/>
      <c r="T161" s="40"/>
      <c r="U161" s="40"/>
      <c r="V161" s="41"/>
      <c r="W161" s="40"/>
      <c r="X161" s="40"/>
      <c r="Y161" s="126"/>
      <c r="Z161" s="125"/>
      <c r="AA161" s="40"/>
      <c r="AB161" s="40"/>
      <c r="AC161" s="40"/>
      <c r="AD161" s="41"/>
      <c r="AE161" s="40"/>
      <c r="AF161" s="40"/>
      <c r="AG161" s="126"/>
      <c r="AH161" s="125"/>
      <c r="AI161" s="40"/>
      <c r="AJ161" s="40"/>
      <c r="AK161" s="40"/>
      <c r="AL161" s="41"/>
      <c r="AM161" s="40"/>
      <c r="AN161" s="40"/>
      <c r="AO161" s="126"/>
      <c r="AP161" s="125"/>
      <c r="AQ161" s="40"/>
      <c r="AR161" s="40"/>
      <c r="AS161" s="40"/>
      <c r="AT161" s="41"/>
      <c r="AU161" s="40"/>
      <c r="AV161" s="40"/>
      <c r="AW161" s="126"/>
      <c r="AX161" s="125"/>
      <c r="AY161" s="40"/>
      <c r="AZ161" s="40"/>
      <c r="BA161" s="40"/>
      <c r="BB161" s="41"/>
      <c r="BC161" s="40"/>
      <c r="BD161" s="40"/>
      <c r="BE161" s="127"/>
    </row>
    <row r="162" spans="1:57" ht="15.75" customHeight="1" x14ac:dyDescent="0.25">
      <c r="A162" s="124"/>
      <c r="B162" s="125"/>
      <c r="C162" s="40"/>
      <c r="D162" s="40"/>
      <c r="E162" s="40"/>
      <c r="F162" s="41"/>
      <c r="G162" s="40"/>
      <c r="H162" s="40"/>
      <c r="I162" s="126"/>
      <c r="J162" s="125"/>
      <c r="K162" s="40"/>
      <c r="L162" s="40"/>
      <c r="M162" s="40"/>
      <c r="N162" s="41"/>
      <c r="O162" s="40"/>
      <c r="P162" s="40"/>
      <c r="Q162" s="126"/>
      <c r="R162" s="125"/>
      <c r="S162" s="40"/>
      <c r="T162" s="40"/>
      <c r="U162" s="40"/>
      <c r="V162" s="41"/>
      <c r="W162" s="40"/>
      <c r="X162" s="40"/>
      <c r="Y162" s="126"/>
      <c r="Z162" s="125"/>
      <c r="AA162" s="40"/>
      <c r="AB162" s="40"/>
      <c r="AC162" s="40"/>
      <c r="AD162" s="41"/>
      <c r="AE162" s="40"/>
      <c r="AF162" s="40"/>
      <c r="AG162" s="126"/>
      <c r="AH162" s="125"/>
      <c r="AI162" s="40"/>
      <c r="AJ162" s="40"/>
      <c r="AK162" s="40"/>
      <c r="AL162" s="41"/>
      <c r="AM162" s="40"/>
      <c r="AN162" s="40"/>
      <c r="AO162" s="126"/>
      <c r="AP162" s="125"/>
      <c r="AQ162" s="40"/>
      <c r="AR162" s="40"/>
      <c r="AS162" s="40"/>
      <c r="AT162" s="41"/>
      <c r="AU162" s="40"/>
      <c r="AV162" s="40"/>
      <c r="AW162" s="126"/>
      <c r="AX162" s="125"/>
      <c r="AY162" s="40"/>
      <c r="AZ162" s="40"/>
      <c r="BA162" s="40"/>
      <c r="BB162" s="41"/>
      <c r="BC162" s="40"/>
      <c r="BD162" s="40"/>
      <c r="BE162" s="127"/>
    </row>
    <row r="163" spans="1:57" ht="15.75" customHeight="1" x14ac:dyDescent="0.25">
      <c r="A163" s="124"/>
      <c r="B163" s="125"/>
      <c r="C163" s="40"/>
      <c r="D163" s="40"/>
      <c r="E163" s="40"/>
      <c r="F163" s="41"/>
      <c r="G163" s="40"/>
      <c r="H163" s="40"/>
      <c r="I163" s="126"/>
      <c r="J163" s="125"/>
      <c r="K163" s="40"/>
      <c r="L163" s="40"/>
      <c r="M163" s="40"/>
      <c r="N163" s="41"/>
      <c r="O163" s="40"/>
      <c r="P163" s="40"/>
      <c r="Q163" s="126"/>
      <c r="R163" s="125"/>
      <c r="S163" s="40"/>
      <c r="T163" s="40"/>
      <c r="U163" s="40"/>
      <c r="V163" s="41"/>
      <c r="W163" s="40"/>
      <c r="X163" s="40"/>
      <c r="Y163" s="126"/>
      <c r="Z163" s="125"/>
      <c r="AA163" s="40"/>
      <c r="AB163" s="40"/>
      <c r="AC163" s="40"/>
      <c r="AD163" s="41"/>
      <c r="AE163" s="40"/>
      <c r="AF163" s="40"/>
      <c r="AG163" s="126"/>
      <c r="AH163" s="125"/>
      <c r="AI163" s="40"/>
      <c r="AJ163" s="40"/>
      <c r="AK163" s="40"/>
      <c r="AL163" s="41"/>
      <c r="AM163" s="40"/>
      <c r="AN163" s="40"/>
      <c r="AO163" s="126"/>
      <c r="AP163" s="125"/>
      <c r="AQ163" s="40"/>
      <c r="AR163" s="40"/>
      <c r="AS163" s="40"/>
      <c r="AT163" s="41"/>
      <c r="AU163" s="40"/>
      <c r="AV163" s="40"/>
      <c r="AW163" s="126"/>
      <c r="AX163" s="125"/>
      <c r="AY163" s="40"/>
      <c r="AZ163" s="40"/>
      <c r="BA163" s="40"/>
      <c r="BB163" s="41"/>
      <c r="BC163" s="40"/>
      <c r="BD163" s="40"/>
      <c r="BE163" s="127"/>
    </row>
    <row r="164" spans="1:57" ht="15.75" customHeight="1" x14ac:dyDescent="0.25">
      <c r="A164" s="124"/>
      <c r="B164" s="125"/>
      <c r="C164" s="40"/>
      <c r="D164" s="40"/>
      <c r="E164" s="40"/>
      <c r="F164" s="41"/>
      <c r="G164" s="40"/>
      <c r="H164" s="40"/>
      <c r="I164" s="126"/>
      <c r="J164" s="125"/>
      <c r="K164" s="40"/>
      <c r="L164" s="40"/>
      <c r="M164" s="40"/>
      <c r="N164" s="41"/>
      <c r="O164" s="40"/>
      <c r="P164" s="40"/>
      <c r="Q164" s="126"/>
      <c r="R164" s="125"/>
      <c r="S164" s="40"/>
      <c r="T164" s="40"/>
      <c r="U164" s="40"/>
      <c r="V164" s="41"/>
      <c r="W164" s="40"/>
      <c r="X164" s="40"/>
      <c r="Y164" s="126"/>
      <c r="Z164" s="125"/>
      <c r="AA164" s="40"/>
      <c r="AB164" s="40"/>
      <c r="AC164" s="40"/>
      <c r="AD164" s="41"/>
      <c r="AE164" s="40"/>
      <c r="AF164" s="40"/>
      <c r="AG164" s="126"/>
      <c r="AH164" s="125"/>
      <c r="AI164" s="40"/>
      <c r="AJ164" s="40"/>
      <c r="AK164" s="40"/>
      <c r="AL164" s="41"/>
      <c r="AM164" s="40"/>
      <c r="AN164" s="40"/>
      <c r="AO164" s="126"/>
      <c r="AP164" s="125"/>
      <c r="AQ164" s="40"/>
      <c r="AR164" s="40"/>
      <c r="AS164" s="40"/>
      <c r="AT164" s="41"/>
      <c r="AU164" s="40"/>
      <c r="AV164" s="40"/>
      <c r="AW164" s="126"/>
      <c r="AX164" s="125"/>
      <c r="AY164" s="40"/>
      <c r="AZ164" s="40"/>
      <c r="BA164" s="40"/>
      <c r="BB164" s="41"/>
      <c r="BC164" s="40"/>
      <c r="BD164" s="40"/>
      <c r="BE164" s="127"/>
    </row>
    <row r="165" spans="1:57" ht="15.75" customHeight="1" x14ac:dyDescent="0.25">
      <c r="A165" s="124"/>
      <c r="B165" s="125"/>
      <c r="C165" s="40"/>
      <c r="D165" s="40"/>
      <c r="E165" s="40"/>
      <c r="F165" s="41"/>
      <c r="G165" s="40"/>
      <c r="H165" s="40"/>
      <c r="I165" s="126"/>
      <c r="J165" s="125"/>
      <c r="K165" s="40"/>
      <c r="L165" s="40"/>
      <c r="M165" s="40"/>
      <c r="N165" s="41"/>
      <c r="O165" s="40"/>
      <c r="P165" s="40"/>
      <c r="Q165" s="126"/>
      <c r="R165" s="125"/>
      <c r="S165" s="40"/>
      <c r="T165" s="40"/>
      <c r="U165" s="40"/>
      <c r="V165" s="41"/>
      <c r="W165" s="40"/>
      <c r="X165" s="40"/>
      <c r="Y165" s="126"/>
      <c r="Z165" s="125"/>
      <c r="AA165" s="40"/>
      <c r="AB165" s="40"/>
      <c r="AC165" s="40"/>
      <c r="AD165" s="41"/>
      <c r="AE165" s="40"/>
      <c r="AF165" s="40"/>
      <c r="AG165" s="126"/>
      <c r="AH165" s="125"/>
      <c r="AI165" s="40"/>
      <c r="AJ165" s="40"/>
      <c r="AK165" s="40"/>
      <c r="AL165" s="41"/>
      <c r="AM165" s="40"/>
      <c r="AN165" s="40"/>
      <c r="AO165" s="126"/>
      <c r="AP165" s="125"/>
      <c r="AQ165" s="40"/>
      <c r="AR165" s="40"/>
      <c r="AS165" s="40"/>
      <c r="AT165" s="41"/>
      <c r="AU165" s="40"/>
      <c r="AV165" s="40"/>
      <c r="AW165" s="126"/>
      <c r="AX165" s="125"/>
      <c r="AY165" s="40"/>
      <c r="AZ165" s="40"/>
      <c r="BA165" s="40"/>
      <c r="BB165" s="41"/>
      <c r="BC165" s="40"/>
      <c r="BD165" s="40"/>
      <c r="BE165" s="127"/>
    </row>
    <row r="166" spans="1:57" ht="15.75" customHeight="1" x14ac:dyDescent="0.25">
      <c r="A166" s="124"/>
      <c r="B166" s="125"/>
      <c r="C166" s="40"/>
      <c r="D166" s="40"/>
      <c r="E166" s="40"/>
      <c r="F166" s="41"/>
      <c r="G166" s="40"/>
      <c r="H166" s="40"/>
      <c r="I166" s="126"/>
      <c r="J166" s="125"/>
      <c r="K166" s="40"/>
      <c r="L166" s="40"/>
      <c r="M166" s="40"/>
      <c r="N166" s="41"/>
      <c r="O166" s="40"/>
      <c r="P166" s="40"/>
      <c r="Q166" s="126"/>
      <c r="R166" s="125"/>
      <c r="S166" s="40"/>
      <c r="T166" s="40"/>
      <c r="U166" s="40"/>
      <c r="V166" s="41"/>
      <c r="W166" s="40"/>
      <c r="X166" s="40"/>
      <c r="Y166" s="126"/>
      <c r="Z166" s="125"/>
      <c r="AA166" s="40"/>
      <c r="AB166" s="40"/>
      <c r="AC166" s="40"/>
      <c r="AD166" s="41"/>
      <c r="AE166" s="40"/>
      <c r="AF166" s="40"/>
      <c r="AG166" s="126"/>
      <c r="AH166" s="125"/>
      <c r="AI166" s="40"/>
      <c r="AJ166" s="40"/>
      <c r="AK166" s="40"/>
      <c r="AL166" s="41"/>
      <c r="AM166" s="40"/>
      <c r="AN166" s="40"/>
      <c r="AO166" s="126"/>
      <c r="AP166" s="125"/>
      <c r="AQ166" s="40"/>
      <c r="AR166" s="40"/>
      <c r="AS166" s="40"/>
      <c r="AT166" s="41"/>
      <c r="AU166" s="40"/>
      <c r="AV166" s="40"/>
      <c r="AW166" s="126"/>
      <c r="AX166" s="125"/>
      <c r="AY166" s="40"/>
      <c r="AZ166" s="40"/>
      <c r="BA166" s="40"/>
      <c r="BB166" s="41"/>
      <c r="BC166" s="40"/>
      <c r="BD166" s="40"/>
      <c r="BE166" s="127"/>
    </row>
    <row r="167" spans="1:57" ht="15.75" customHeight="1" x14ac:dyDescent="0.25">
      <c r="A167" s="124"/>
      <c r="B167" s="125"/>
      <c r="C167" s="40"/>
      <c r="D167" s="40"/>
      <c r="E167" s="40"/>
      <c r="F167" s="41"/>
      <c r="G167" s="40"/>
      <c r="H167" s="40"/>
      <c r="I167" s="126"/>
      <c r="J167" s="125"/>
      <c r="K167" s="40"/>
      <c r="L167" s="40"/>
      <c r="M167" s="40"/>
      <c r="N167" s="41"/>
      <c r="O167" s="40"/>
      <c r="P167" s="40"/>
      <c r="Q167" s="126"/>
      <c r="R167" s="125"/>
      <c r="S167" s="40"/>
      <c r="T167" s="40"/>
      <c r="U167" s="40"/>
      <c r="V167" s="41"/>
      <c r="W167" s="40"/>
      <c r="X167" s="40"/>
      <c r="Y167" s="126"/>
      <c r="Z167" s="125"/>
      <c r="AA167" s="40"/>
      <c r="AB167" s="40"/>
      <c r="AC167" s="40"/>
      <c r="AD167" s="41"/>
      <c r="AE167" s="40"/>
      <c r="AF167" s="40"/>
      <c r="AG167" s="126"/>
      <c r="AH167" s="125"/>
      <c r="AI167" s="40"/>
      <c r="AJ167" s="40"/>
      <c r="AK167" s="40"/>
      <c r="AL167" s="41"/>
      <c r="AM167" s="40"/>
      <c r="AN167" s="40"/>
      <c r="AO167" s="126"/>
      <c r="AP167" s="125"/>
      <c r="AQ167" s="40"/>
      <c r="AR167" s="40"/>
      <c r="AS167" s="40"/>
      <c r="AT167" s="41"/>
      <c r="AU167" s="40"/>
      <c r="AV167" s="40"/>
      <c r="AW167" s="126"/>
      <c r="AX167" s="125"/>
      <c r="AY167" s="40"/>
      <c r="AZ167" s="40"/>
      <c r="BA167" s="40"/>
      <c r="BB167" s="41"/>
      <c r="BC167" s="40"/>
      <c r="BD167" s="40"/>
      <c r="BE167" s="127"/>
    </row>
    <row r="168" spans="1:57" ht="15.75" customHeight="1" x14ac:dyDescent="0.25">
      <c r="A168" s="124"/>
      <c r="B168" s="125"/>
      <c r="C168" s="40"/>
      <c r="D168" s="40"/>
      <c r="E168" s="40"/>
      <c r="F168" s="41"/>
      <c r="G168" s="40"/>
      <c r="H168" s="40"/>
      <c r="I168" s="126"/>
      <c r="J168" s="125"/>
      <c r="K168" s="40"/>
      <c r="L168" s="40"/>
      <c r="M168" s="40"/>
      <c r="N168" s="41"/>
      <c r="O168" s="40"/>
      <c r="P168" s="40"/>
      <c r="Q168" s="126"/>
      <c r="R168" s="125"/>
      <c r="S168" s="40"/>
      <c r="T168" s="40"/>
      <c r="U168" s="40"/>
      <c r="V168" s="41"/>
      <c r="W168" s="42"/>
      <c r="X168" s="40"/>
      <c r="Y168" s="126"/>
      <c r="Z168" s="125"/>
      <c r="AA168" s="40"/>
      <c r="AB168" s="40"/>
      <c r="AC168" s="40"/>
      <c r="AD168" s="41"/>
      <c r="AE168" s="40"/>
      <c r="AF168" s="40"/>
      <c r="AG168" s="126"/>
      <c r="AH168" s="125"/>
      <c r="AI168" s="40"/>
      <c r="AJ168" s="40"/>
      <c r="AK168" s="40"/>
      <c r="AL168" s="41"/>
      <c r="AM168" s="40"/>
      <c r="AN168" s="40"/>
      <c r="AO168" s="126"/>
      <c r="AP168" s="125"/>
      <c r="AQ168" s="40"/>
      <c r="AR168" s="40"/>
      <c r="AS168" s="40"/>
      <c r="AT168" s="41"/>
      <c r="AU168" s="40"/>
      <c r="AV168" s="40"/>
      <c r="AW168" s="126"/>
      <c r="AX168" s="125"/>
      <c r="AY168" s="40"/>
      <c r="AZ168" s="40"/>
      <c r="BA168" s="40"/>
      <c r="BB168" s="41"/>
      <c r="BC168" s="40"/>
      <c r="BD168" s="40"/>
      <c r="BE168" s="127"/>
    </row>
    <row r="169" spans="1:57" ht="15.75" customHeight="1" x14ac:dyDescent="0.25">
      <c r="A169" s="124"/>
      <c r="B169" s="125"/>
      <c r="C169" s="40"/>
      <c r="D169" s="40"/>
      <c r="E169" s="40"/>
      <c r="F169" s="41"/>
      <c r="G169" s="40"/>
      <c r="H169" s="40"/>
      <c r="I169" s="126"/>
      <c r="J169" s="125"/>
      <c r="K169" s="40"/>
      <c r="L169" s="40"/>
      <c r="M169" s="40"/>
      <c r="N169" s="41"/>
      <c r="O169" s="40"/>
      <c r="P169" s="40"/>
      <c r="Q169" s="126"/>
      <c r="R169" s="125"/>
      <c r="S169" s="40"/>
      <c r="T169" s="40"/>
      <c r="U169" s="40"/>
      <c r="V169" s="41"/>
      <c r="W169" s="42"/>
      <c r="X169" s="40"/>
      <c r="Y169" s="126"/>
      <c r="Z169" s="125"/>
      <c r="AA169" s="40"/>
      <c r="AB169" s="40"/>
      <c r="AC169" s="40"/>
      <c r="AD169" s="41"/>
      <c r="AE169" s="40"/>
      <c r="AF169" s="40"/>
      <c r="AG169" s="126"/>
      <c r="AH169" s="125"/>
      <c r="AI169" s="40"/>
      <c r="AJ169" s="40"/>
      <c r="AK169" s="40"/>
      <c r="AL169" s="41"/>
      <c r="AM169" s="40"/>
      <c r="AN169" s="40"/>
      <c r="AO169" s="126"/>
      <c r="AP169" s="125"/>
      <c r="AQ169" s="40"/>
      <c r="AR169" s="40"/>
      <c r="AS169" s="40"/>
      <c r="AT169" s="41"/>
      <c r="AU169" s="40"/>
      <c r="AV169" s="40"/>
      <c r="AW169" s="126"/>
      <c r="AX169" s="125"/>
      <c r="AY169" s="40"/>
      <c r="AZ169" s="40"/>
      <c r="BA169" s="40"/>
      <c r="BB169" s="41"/>
      <c r="BC169" s="40"/>
      <c r="BD169" s="40"/>
      <c r="BE169" s="127"/>
    </row>
    <row r="170" spans="1:57" ht="15.75" customHeight="1" x14ac:dyDescent="0.25">
      <c r="A170" s="124"/>
      <c r="B170" s="125"/>
      <c r="C170" s="40"/>
      <c r="D170" s="40"/>
      <c r="E170" s="40"/>
      <c r="F170" s="41"/>
      <c r="G170" s="40"/>
      <c r="H170" s="40"/>
      <c r="I170" s="126"/>
      <c r="J170" s="125"/>
      <c r="K170" s="40"/>
      <c r="L170" s="40"/>
      <c r="M170" s="40"/>
      <c r="N170" s="41"/>
      <c r="O170" s="40"/>
      <c r="P170" s="40"/>
      <c r="Q170" s="126"/>
      <c r="R170" s="125"/>
      <c r="S170" s="40"/>
      <c r="T170" s="40"/>
      <c r="U170" s="40"/>
      <c r="V170" s="41"/>
      <c r="W170" s="40"/>
      <c r="X170" s="40"/>
      <c r="Y170" s="126"/>
      <c r="Z170" s="125"/>
      <c r="AA170" s="40"/>
      <c r="AB170" s="40"/>
      <c r="AC170" s="40"/>
      <c r="AD170" s="41"/>
      <c r="AE170" s="40"/>
      <c r="AF170" s="40"/>
      <c r="AG170" s="126"/>
      <c r="AH170" s="125"/>
      <c r="AI170" s="40"/>
      <c r="AJ170" s="40"/>
      <c r="AK170" s="40"/>
      <c r="AL170" s="41"/>
      <c r="AM170" s="40"/>
      <c r="AN170" s="40"/>
      <c r="AO170" s="126"/>
      <c r="AP170" s="125"/>
      <c r="AQ170" s="40"/>
      <c r="AR170" s="40"/>
      <c r="AS170" s="40"/>
      <c r="AT170" s="41"/>
      <c r="AU170" s="40"/>
      <c r="AV170" s="40"/>
      <c r="AW170" s="126"/>
      <c r="AX170" s="125"/>
      <c r="AY170" s="40"/>
      <c r="AZ170" s="40"/>
      <c r="BA170" s="40"/>
      <c r="BB170" s="41"/>
      <c r="BC170" s="40"/>
      <c r="BD170" s="40"/>
      <c r="BE170" s="127"/>
    </row>
    <row r="171" spans="1:57" ht="15.75" customHeight="1" x14ac:dyDescent="0.25">
      <c r="A171" s="124"/>
      <c r="B171" s="125"/>
      <c r="C171" s="40"/>
      <c r="D171" s="40"/>
      <c r="E171" s="40"/>
      <c r="F171" s="41"/>
      <c r="G171" s="40"/>
      <c r="H171" s="40"/>
      <c r="I171" s="126"/>
      <c r="J171" s="125"/>
      <c r="K171" s="40"/>
      <c r="L171" s="40"/>
      <c r="M171" s="40"/>
      <c r="N171" s="41"/>
      <c r="O171" s="40"/>
      <c r="P171" s="40"/>
      <c r="Q171" s="126"/>
      <c r="R171" s="125"/>
      <c r="S171" s="40"/>
      <c r="T171" s="40"/>
      <c r="U171" s="40"/>
      <c r="V171" s="41"/>
      <c r="W171" s="40"/>
      <c r="X171" s="40"/>
      <c r="Y171" s="126"/>
      <c r="Z171" s="125"/>
      <c r="AA171" s="40"/>
      <c r="AB171" s="40"/>
      <c r="AC171" s="40"/>
      <c r="AD171" s="41"/>
      <c r="AE171" s="40"/>
      <c r="AF171" s="40"/>
      <c r="AG171" s="126"/>
      <c r="AH171" s="125"/>
      <c r="AI171" s="40"/>
      <c r="AJ171" s="40"/>
      <c r="AK171" s="40"/>
      <c r="AL171" s="41"/>
      <c r="AM171" s="40"/>
      <c r="AN171" s="40"/>
      <c r="AO171" s="126"/>
      <c r="AP171" s="125"/>
      <c r="AQ171" s="40"/>
      <c r="AR171" s="40"/>
      <c r="AS171" s="40"/>
      <c r="AT171" s="41"/>
      <c r="AU171" s="40"/>
      <c r="AV171" s="40"/>
      <c r="AW171" s="126"/>
      <c r="AX171" s="125"/>
      <c r="AY171" s="40"/>
      <c r="AZ171" s="40"/>
      <c r="BA171" s="40"/>
      <c r="BB171" s="41"/>
      <c r="BC171" s="40"/>
      <c r="BD171" s="40"/>
      <c r="BE171" s="127"/>
    </row>
    <row r="172" spans="1:57" ht="15.75" customHeight="1" x14ac:dyDescent="0.25">
      <c r="A172" s="124"/>
      <c r="B172" s="125"/>
      <c r="C172" s="40"/>
      <c r="D172" s="40"/>
      <c r="E172" s="40"/>
      <c r="F172" s="41"/>
      <c r="G172" s="40"/>
      <c r="H172" s="40"/>
      <c r="I172" s="126"/>
      <c r="J172" s="125"/>
      <c r="K172" s="40"/>
      <c r="L172" s="40"/>
      <c r="M172" s="40"/>
      <c r="N172" s="41"/>
      <c r="O172" s="40"/>
      <c r="P172" s="40"/>
      <c r="Q172" s="126"/>
      <c r="R172" s="125"/>
      <c r="S172" s="40"/>
      <c r="T172" s="40"/>
      <c r="U172" s="40"/>
      <c r="V172" s="41"/>
      <c r="W172" s="40"/>
      <c r="X172" s="40"/>
      <c r="Y172" s="126"/>
      <c r="Z172" s="125"/>
      <c r="AA172" s="40"/>
      <c r="AB172" s="40"/>
      <c r="AC172" s="40"/>
      <c r="AD172" s="41"/>
      <c r="AE172" s="40"/>
      <c r="AF172" s="40"/>
      <c r="AG172" s="126"/>
      <c r="AH172" s="125"/>
      <c r="AI172" s="40"/>
      <c r="AJ172" s="40"/>
      <c r="AK172" s="40"/>
      <c r="AL172" s="41"/>
      <c r="AM172" s="40"/>
      <c r="AN172" s="40"/>
      <c r="AO172" s="126"/>
      <c r="AP172" s="125"/>
      <c r="AQ172" s="40"/>
      <c r="AR172" s="40"/>
      <c r="AS172" s="40"/>
      <c r="AT172" s="41"/>
      <c r="AU172" s="40"/>
      <c r="AV172" s="40"/>
      <c r="AW172" s="126"/>
      <c r="AX172" s="125"/>
      <c r="AY172" s="40"/>
      <c r="AZ172" s="40"/>
      <c r="BA172" s="40"/>
      <c r="BB172" s="41"/>
      <c r="BC172" s="40"/>
      <c r="BD172" s="40"/>
      <c r="BE172" s="127"/>
    </row>
    <row r="173" spans="1:57" ht="0.75" customHeight="1" x14ac:dyDescent="0.25">
      <c r="A173" s="118"/>
      <c r="B173" s="115"/>
      <c r="C173" s="40"/>
      <c r="D173" s="128"/>
      <c r="E173" s="128"/>
      <c r="F173" s="41"/>
      <c r="G173" s="129"/>
      <c r="H173" s="40"/>
      <c r="I173" s="118"/>
      <c r="J173" s="115"/>
      <c r="K173" s="128"/>
      <c r="L173" s="128"/>
      <c r="M173" s="128"/>
      <c r="N173" s="130"/>
      <c r="O173" s="129"/>
      <c r="P173" s="128"/>
      <c r="Q173" s="118"/>
      <c r="R173" s="115"/>
      <c r="S173" s="128"/>
      <c r="T173" s="128"/>
      <c r="U173" s="128"/>
      <c r="V173" s="130"/>
      <c r="W173" s="129"/>
      <c r="X173" s="128"/>
      <c r="Y173" s="118"/>
      <c r="Z173" s="115"/>
      <c r="AA173" s="128"/>
      <c r="AB173" s="128"/>
      <c r="AC173" s="128"/>
      <c r="AD173" s="130"/>
      <c r="AE173" s="129"/>
      <c r="AF173" s="128"/>
      <c r="AG173" s="118"/>
      <c r="AH173" s="115"/>
      <c r="AI173" s="128"/>
      <c r="AJ173" s="128"/>
      <c r="AK173" s="128"/>
      <c r="AL173" s="130"/>
      <c r="AM173" s="129"/>
      <c r="AN173" s="128"/>
      <c r="AO173" s="118"/>
      <c r="AP173" s="115"/>
      <c r="AQ173" s="128"/>
      <c r="AR173" s="128"/>
      <c r="AS173" s="128"/>
      <c r="AT173" s="130"/>
      <c r="AU173" s="129"/>
      <c r="AV173" s="128"/>
      <c r="AW173" s="118"/>
      <c r="AX173" s="115"/>
      <c r="AY173" s="128"/>
      <c r="AZ173" s="128"/>
      <c r="BA173" s="128"/>
      <c r="BB173" s="130"/>
      <c r="BC173" s="129"/>
      <c r="BD173" s="128"/>
      <c r="BE173" s="119"/>
    </row>
    <row r="174" spans="1:57" ht="0.75" customHeight="1" x14ac:dyDescent="0.25">
      <c r="A174" s="120"/>
      <c r="B174" s="121"/>
      <c r="C174" s="40"/>
      <c r="D174" s="122"/>
      <c r="E174" s="122"/>
      <c r="F174" s="41"/>
      <c r="G174" s="131"/>
      <c r="H174" s="40"/>
      <c r="I174" s="120"/>
      <c r="J174" s="121"/>
      <c r="K174" s="122"/>
      <c r="L174" s="122"/>
      <c r="M174" s="122"/>
      <c r="N174" s="123"/>
      <c r="O174" s="131"/>
      <c r="P174" s="122"/>
      <c r="Q174" s="120"/>
      <c r="R174" s="121"/>
      <c r="S174" s="122"/>
      <c r="T174" s="122"/>
      <c r="U174" s="122"/>
      <c r="V174" s="123"/>
      <c r="W174" s="131"/>
      <c r="X174" s="122"/>
      <c r="Y174" s="120"/>
      <c r="Z174" s="121"/>
      <c r="AA174" s="122"/>
      <c r="AB174" s="122"/>
      <c r="AC174" s="122"/>
      <c r="AD174" s="123"/>
      <c r="AE174" s="131"/>
      <c r="AF174" s="122"/>
      <c r="AG174" s="120"/>
      <c r="AH174" s="121"/>
      <c r="AI174" s="122"/>
      <c r="AJ174" s="122"/>
      <c r="AK174" s="122"/>
      <c r="AL174" s="123"/>
      <c r="AM174" s="131"/>
      <c r="AN174" s="122"/>
      <c r="AO174" s="120"/>
      <c r="AP174" s="121"/>
      <c r="AQ174" s="122"/>
      <c r="AR174" s="122"/>
      <c r="AS174" s="122"/>
      <c r="AT174" s="123"/>
      <c r="AU174" s="131"/>
      <c r="AV174" s="122"/>
      <c r="AW174" s="120"/>
      <c r="AX174" s="121"/>
      <c r="AY174" s="122"/>
      <c r="AZ174" s="122"/>
      <c r="BA174" s="122"/>
      <c r="BB174" s="123"/>
      <c r="BC174" s="131"/>
      <c r="BD174" s="122"/>
      <c r="BE174" s="119"/>
    </row>
    <row r="175" spans="1:57" ht="15.75" customHeight="1" x14ac:dyDescent="0.25">
      <c r="A175" s="124">
        <v>0.66666666666666696</v>
      </c>
      <c r="B175" s="125"/>
      <c r="C175" s="40"/>
      <c r="D175" s="40"/>
      <c r="E175" s="40"/>
      <c r="F175" s="41"/>
      <c r="G175" s="40"/>
      <c r="H175" s="40"/>
      <c r="I175" s="126"/>
      <c r="J175" s="125"/>
      <c r="K175" s="40"/>
      <c r="L175" s="40"/>
      <c r="M175" s="40"/>
      <c r="N175" s="41"/>
      <c r="O175" s="40"/>
      <c r="P175" s="40"/>
      <c r="Q175" s="126"/>
      <c r="R175" s="125"/>
      <c r="S175" s="40"/>
      <c r="T175" s="40"/>
      <c r="U175" s="40"/>
      <c r="V175" s="41"/>
      <c r="W175" s="40"/>
      <c r="X175" s="40"/>
      <c r="Y175" s="126"/>
      <c r="Z175" s="125"/>
      <c r="AA175" s="40"/>
      <c r="AB175" s="40"/>
      <c r="AC175" s="40"/>
      <c r="AD175" s="41"/>
      <c r="AE175" s="40"/>
      <c r="AF175" s="40"/>
      <c r="AG175" s="126"/>
      <c r="AH175" s="125"/>
      <c r="AI175" s="40"/>
      <c r="AJ175" s="40"/>
      <c r="AK175" s="40"/>
      <c r="AL175" s="41"/>
      <c r="AM175" s="40"/>
      <c r="AN175" s="40"/>
      <c r="AO175" s="126"/>
      <c r="AP175" s="125"/>
      <c r="AQ175" s="40"/>
      <c r="AR175" s="40"/>
      <c r="AS175" s="40"/>
      <c r="AT175" s="41"/>
      <c r="AU175" s="40"/>
      <c r="AV175" s="40"/>
      <c r="AW175" s="126"/>
      <c r="AX175" s="125"/>
      <c r="AY175" s="40"/>
      <c r="AZ175" s="40"/>
      <c r="BA175" s="40"/>
      <c r="BB175" s="41"/>
      <c r="BC175" s="40"/>
      <c r="BD175" s="40"/>
      <c r="BE175" s="127"/>
    </row>
    <row r="176" spans="1:57" ht="15.75" customHeight="1" x14ac:dyDescent="0.25">
      <c r="A176" s="124"/>
      <c r="B176" s="125"/>
      <c r="C176" s="40"/>
      <c r="D176" s="40"/>
      <c r="E176" s="40"/>
      <c r="F176" s="41"/>
      <c r="G176" s="40"/>
      <c r="H176" s="40"/>
      <c r="I176" s="126"/>
      <c r="J176" s="125"/>
      <c r="K176" s="40"/>
      <c r="L176" s="40"/>
      <c r="M176" s="40"/>
      <c r="N176" s="41"/>
      <c r="O176" s="40"/>
      <c r="P176" s="40"/>
      <c r="Q176" s="126"/>
      <c r="R176" s="125"/>
      <c r="S176" s="40"/>
      <c r="T176" s="40"/>
      <c r="U176" s="40"/>
      <c r="V176" s="41"/>
      <c r="W176" s="40"/>
      <c r="X176" s="40"/>
      <c r="Y176" s="126"/>
      <c r="Z176" s="125"/>
      <c r="AA176" s="40"/>
      <c r="AB176" s="40"/>
      <c r="AC176" s="40"/>
      <c r="AD176" s="41"/>
      <c r="AE176" s="40"/>
      <c r="AF176" s="40"/>
      <c r="AG176" s="126"/>
      <c r="AH176" s="125"/>
      <c r="AI176" s="40"/>
      <c r="AJ176" s="40"/>
      <c r="AK176" s="40"/>
      <c r="AL176" s="41"/>
      <c r="AM176" s="40"/>
      <c r="AN176" s="40"/>
      <c r="AO176" s="126"/>
      <c r="AP176" s="125"/>
      <c r="AQ176" s="40"/>
      <c r="AR176" s="40"/>
      <c r="AS176" s="40"/>
      <c r="AT176" s="41"/>
      <c r="AU176" s="40"/>
      <c r="AV176" s="40"/>
      <c r="AW176" s="126"/>
      <c r="AX176" s="125"/>
      <c r="AY176" s="40"/>
      <c r="AZ176" s="40"/>
      <c r="BA176" s="40"/>
      <c r="BB176" s="41"/>
      <c r="BC176" s="40"/>
      <c r="BD176" s="40"/>
      <c r="BE176" s="127"/>
    </row>
    <row r="177" spans="1:57" ht="15.75" customHeight="1" x14ac:dyDescent="0.25">
      <c r="A177" s="124"/>
      <c r="B177" s="125"/>
      <c r="C177" s="40"/>
      <c r="D177" s="40"/>
      <c r="E177" s="40"/>
      <c r="F177" s="41"/>
      <c r="G177" s="40"/>
      <c r="H177" s="40"/>
      <c r="I177" s="126"/>
      <c r="J177" s="125"/>
      <c r="K177" s="40"/>
      <c r="L177" s="40"/>
      <c r="M177" s="40"/>
      <c r="N177" s="41"/>
      <c r="O177" s="40"/>
      <c r="P177" s="40"/>
      <c r="Q177" s="126"/>
      <c r="R177" s="125"/>
      <c r="S177" s="40"/>
      <c r="T177" s="40"/>
      <c r="U177" s="40"/>
      <c r="V177" s="41"/>
      <c r="W177" s="40"/>
      <c r="X177" s="40"/>
      <c r="Y177" s="126"/>
      <c r="Z177" s="125"/>
      <c r="AA177" s="40"/>
      <c r="AB177" s="40"/>
      <c r="AC177" s="40"/>
      <c r="AD177" s="41"/>
      <c r="AE177" s="40"/>
      <c r="AF177" s="40"/>
      <c r="AG177" s="126"/>
      <c r="AH177" s="125"/>
      <c r="AI177" s="40"/>
      <c r="AJ177" s="40"/>
      <c r="AK177" s="40"/>
      <c r="AL177" s="41"/>
      <c r="AM177" s="40"/>
      <c r="AN177" s="40"/>
      <c r="AO177" s="126"/>
      <c r="AP177" s="125"/>
      <c r="AQ177" s="40"/>
      <c r="AR177" s="40"/>
      <c r="AS177" s="40"/>
      <c r="AT177" s="41"/>
      <c r="AU177" s="40"/>
      <c r="AV177" s="40"/>
      <c r="AW177" s="126"/>
      <c r="AX177" s="125"/>
      <c r="AY177" s="40"/>
      <c r="AZ177" s="40"/>
      <c r="BA177" s="40"/>
      <c r="BB177" s="41"/>
      <c r="BC177" s="40"/>
      <c r="BD177" s="40"/>
      <c r="BE177" s="127"/>
    </row>
    <row r="178" spans="1:57" ht="15.75" customHeight="1" x14ac:dyDescent="0.25">
      <c r="A178" s="124"/>
      <c r="B178" s="125"/>
      <c r="C178" s="40"/>
      <c r="D178" s="40"/>
      <c r="E178" s="40"/>
      <c r="F178" s="41"/>
      <c r="G178" s="40"/>
      <c r="H178" s="40"/>
      <c r="I178" s="126"/>
      <c r="J178" s="125"/>
      <c r="K178" s="40"/>
      <c r="L178" s="40"/>
      <c r="M178" s="40"/>
      <c r="N178" s="41"/>
      <c r="O178" s="40"/>
      <c r="P178" s="40"/>
      <c r="Q178" s="126"/>
      <c r="R178" s="125"/>
      <c r="S178" s="40"/>
      <c r="T178" s="40"/>
      <c r="U178" s="40"/>
      <c r="V178" s="41"/>
      <c r="W178" s="40"/>
      <c r="X178" s="40"/>
      <c r="Y178" s="126"/>
      <c r="Z178" s="125"/>
      <c r="AA178" s="40"/>
      <c r="AB178" s="40"/>
      <c r="AC178" s="40"/>
      <c r="AD178" s="41"/>
      <c r="AE178" s="40"/>
      <c r="AF178" s="40"/>
      <c r="AG178" s="126"/>
      <c r="AH178" s="125"/>
      <c r="AI178" s="40"/>
      <c r="AJ178" s="40"/>
      <c r="AK178" s="40"/>
      <c r="AL178" s="41"/>
      <c r="AM178" s="40"/>
      <c r="AN178" s="40"/>
      <c r="AO178" s="126"/>
      <c r="AP178" s="125"/>
      <c r="AQ178" s="40"/>
      <c r="AR178" s="40"/>
      <c r="AS178" s="40"/>
      <c r="AT178" s="41"/>
      <c r="AU178" s="40"/>
      <c r="AV178" s="40"/>
      <c r="AW178" s="126"/>
      <c r="AX178" s="125"/>
      <c r="AY178" s="40"/>
      <c r="AZ178" s="40"/>
      <c r="BA178" s="40"/>
      <c r="BB178" s="41"/>
      <c r="BC178" s="40"/>
      <c r="BD178" s="40"/>
      <c r="BE178" s="127"/>
    </row>
    <row r="179" spans="1:57" ht="15.75" customHeight="1" x14ac:dyDescent="0.25">
      <c r="A179" s="124"/>
      <c r="B179" s="125"/>
      <c r="C179" s="40"/>
      <c r="D179" s="40"/>
      <c r="E179" s="40"/>
      <c r="F179" s="41"/>
      <c r="G179" s="40"/>
      <c r="H179" s="40"/>
      <c r="I179" s="126"/>
      <c r="J179" s="125"/>
      <c r="K179" s="40"/>
      <c r="L179" s="40"/>
      <c r="M179" s="40"/>
      <c r="N179" s="41"/>
      <c r="O179" s="40"/>
      <c r="P179" s="40"/>
      <c r="Q179" s="126"/>
      <c r="R179" s="125"/>
      <c r="S179" s="40"/>
      <c r="T179" s="40"/>
      <c r="U179" s="40"/>
      <c r="V179" s="41"/>
      <c r="W179" s="40"/>
      <c r="X179" s="40"/>
      <c r="Y179" s="126"/>
      <c r="Z179" s="125"/>
      <c r="AA179" s="40"/>
      <c r="AB179" s="40"/>
      <c r="AC179" s="40"/>
      <c r="AD179" s="41"/>
      <c r="AE179" s="40"/>
      <c r="AF179" s="40"/>
      <c r="AG179" s="126"/>
      <c r="AH179" s="125"/>
      <c r="AI179" s="40"/>
      <c r="AJ179" s="40"/>
      <c r="AK179" s="40"/>
      <c r="AL179" s="41"/>
      <c r="AM179" s="40"/>
      <c r="AN179" s="40"/>
      <c r="AO179" s="126"/>
      <c r="AP179" s="125"/>
      <c r="AQ179" s="40"/>
      <c r="AR179" s="40"/>
      <c r="AS179" s="40"/>
      <c r="AT179" s="41"/>
      <c r="AU179" s="40"/>
      <c r="AV179" s="40"/>
      <c r="AW179" s="126"/>
      <c r="AX179" s="125"/>
      <c r="AY179" s="40"/>
      <c r="AZ179" s="40"/>
      <c r="BA179" s="40"/>
      <c r="BB179" s="41"/>
      <c r="BC179" s="40"/>
      <c r="BD179" s="40"/>
      <c r="BE179" s="127"/>
    </row>
    <row r="180" spans="1:57" ht="15.75" customHeight="1" x14ac:dyDescent="0.25">
      <c r="A180" s="124"/>
      <c r="B180" s="125"/>
      <c r="C180" s="40"/>
      <c r="D180" s="40"/>
      <c r="E180" s="40"/>
      <c r="F180" s="41"/>
      <c r="G180" s="40"/>
      <c r="H180" s="40"/>
      <c r="I180" s="126"/>
      <c r="J180" s="125"/>
      <c r="K180" s="40"/>
      <c r="L180" s="40"/>
      <c r="M180" s="40"/>
      <c r="N180" s="41"/>
      <c r="O180" s="40"/>
      <c r="P180" s="40"/>
      <c r="Q180" s="126"/>
      <c r="R180" s="125"/>
      <c r="S180" s="40"/>
      <c r="T180" s="40"/>
      <c r="U180" s="40"/>
      <c r="V180" s="41"/>
      <c r="W180" s="40"/>
      <c r="X180" s="40"/>
      <c r="Y180" s="126"/>
      <c r="Z180" s="125"/>
      <c r="AA180" s="40"/>
      <c r="AB180" s="40"/>
      <c r="AC180" s="40"/>
      <c r="AD180" s="41"/>
      <c r="AE180" s="40"/>
      <c r="AF180" s="40"/>
      <c r="AG180" s="126"/>
      <c r="AH180" s="125"/>
      <c r="AI180" s="40"/>
      <c r="AJ180" s="40"/>
      <c r="AK180" s="40"/>
      <c r="AL180" s="41"/>
      <c r="AM180" s="40"/>
      <c r="AN180" s="40"/>
      <c r="AO180" s="126"/>
      <c r="AP180" s="125"/>
      <c r="AQ180" s="40"/>
      <c r="AR180" s="40"/>
      <c r="AS180" s="40"/>
      <c r="AT180" s="41"/>
      <c r="AU180" s="40"/>
      <c r="AV180" s="40"/>
      <c r="AW180" s="126"/>
      <c r="AX180" s="125"/>
      <c r="AY180" s="40"/>
      <c r="AZ180" s="40"/>
      <c r="BA180" s="40"/>
      <c r="BB180" s="41"/>
      <c r="BC180" s="40"/>
      <c r="BD180" s="40"/>
      <c r="BE180" s="127"/>
    </row>
    <row r="181" spans="1:57" ht="15.75" customHeight="1" x14ac:dyDescent="0.25">
      <c r="A181" s="124"/>
      <c r="B181" s="125"/>
      <c r="C181" s="40"/>
      <c r="D181" s="40"/>
      <c r="E181" s="40"/>
      <c r="F181" s="41"/>
      <c r="G181" s="40"/>
      <c r="H181" s="40"/>
      <c r="I181" s="126"/>
      <c r="J181" s="125"/>
      <c r="K181" s="40"/>
      <c r="L181" s="40"/>
      <c r="M181" s="40"/>
      <c r="N181" s="41"/>
      <c r="O181" s="40"/>
      <c r="P181" s="40"/>
      <c r="Q181" s="126"/>
      <c r="R181" s="125"/>
      <c r="S181" s="40"/>
      <c r="T181" s="40"/>
      <c r="U181" s="40"/>
      <c r="V181" s="41"/>
      <c r="W181" s="40"/>
      <c r="X181" s="40"/>
      <c r="Y181" s="126"/>
      <c r="Z181" s="125"/>
      <c r="AA181" s="40"/>
      <c r="AB181" s="40"/>
      <c r="AC181" s="40"/>
      <c r="AD181" s="41"/>
      <c r="AE181" s="40"/>
      <c r="AF181" s="40"/>
      <c r="AG181" s="126"/>
      <c r="AH181" s="125"/>
      <c r="AI181" s="40"/>
      <c r="AJ181" s="40"/>
      <c r="AK181" s="40"/>
      <c r="AL181" s="41"/>
      <c r="AM181" s="40"/>
      <c r="AN181" s="40"/>
      <c r="AO181" s="126"/>
      <c r="AP181" s="125"/>
      <c r="AQ181" s="40"/>
      <c r="AR181" s="40"/>
      <c r="AS181" s="40"/>
      <c r="AT181" s="41"/>
      <c r="AU181" s="40"/>
      <c r="AV181" s="40"/>
      <c r="AW181" s="126"/>
      <c r="AX181" s="125"/>
      <c r="AY181" s="40"/>
      <c r="AZ181" s="40"/>
      <c r="BA181" s="40"/>
      <c r="BB181" s="41"/>
      <c r="BC181" s="40"/>
      <c r="BD181" s="40"/>
      <c r="BE181" s="127"/>
    </row>
    <row r="182" spans="1:57" ht="15.75" customHeight="1" x14ac:dyDescent="0.25">
      <c r="A182" s="124"/>
      <c r="B182" s="125"/>
      <c r="C182" s="40"/>
      <c r="D182" s="40"/>
      <c r="E182" s="40"/>
      <c r="F182" s="41"/>
      <c r="G182" s="40"/>
      <c r="H182" s="40"/>
      <c r="I182" s="126"/>
      <c r="J182" s="125"/>
      <c r="K182" s="40"/>
      <c r="L182" s="40"/>
      <c r="M182" s="40"/>
      <c r="N182" s="41"/>
      <c r="O182" s="40"/>
      <c r="P182" s="40"/>
      <c r="Q182" s="126"/>
      <c r="R182" s="125"/>
      <c r="S182" s="40"/>
      <c r="T182" s="40"/>
      <c r="U182" s="40"/>
      <c r="V182" s="41"/>
      <c r="W182" s="40"/>
      <c r="X182" s="40"/>
      <c r="Y182" s="126"/>
      <c r="Z182" s="125"/>
      <c r="AA182" s="40"/>
      <c r="AB182" s="40"/>
      <c r="AC182" s="40"/>
      <c r="AD182" s="41"/>
      <c r="AE182" s="40"/>
      <c r="AF182" s="40"/>
      <c r="AG182" s="126"/>
      <c r="AH182" s="125"/>
      <c r="AI182" s="40"/>
      <c r="AJ182" s="40"/>
      <c r="AK182" s="40"/>
      <c r="AL182" s="41"/>
      <c r="AM182" s="40"/>
      <c r="AN182" s="40"/>
      <c r="AO182" s="126"/>
      <c r="AP182" s="125"/>
      <c r="AQ182" s="40"/>
      <c r="AR182" s="40"/>
      <c r="AS182" s="40"/>
      <c r="AT182" s="41"/>
      <c r="AU182" s="40"/>
      <c r="AV182" s="40"/>
      <c r="AW182" s="126"/>
      <c r="AX182" s="125"/>
      <c r="AY182" s="40"/>
      <c r="AZ182" s="40"/>
      <c r="BA182" s="40"/>
      <c r="BB182" s="41"/>
      <c r="BC182" s="40"/>
      <c r="BD182" s="40"/>
      <c r="BE182" s="127"/>
    </row>
    <row r="183" spans="1:57" ht="15.75" customHeight="1" x14ac:dyDescent="0.25">
      <c r="A183" s="124"/>
      <c r="B183" s="125"/>
      <c r="C183" s="40"/>
      <c r="D183" s="40"/>
      <c r="E183" s="40"/>
      <c r="F183" s="41"/>
      <c r="G183" s="40"/>
      <c r="H183" s="40"/>
      <c r="I183" s="126"/>
      <c r="J183" s="125"/>
      <c r="K183" s="40"/>
      <c r="L183" s="40"/>
      <c r="M183" s="40"/>
      <c r="N183" s="41"/>
      <c r="O183" s="40"/>
      <c r="P183" s="40"/>
      <c r="Q183" s="126"/>
      <c r="R183" s="125"/>
      <c r="S183" s="40"/>
      <c r="T183" s="40"/>
      <c r="U183" s="40"/>
      <c r="V183" s="41"/>
      <c r="W183" s="40"/>
      <c r="X183" s="40"/>
      <c r="Y183" s="126"/>
      <c r="Z183" s="125"/>
      <c r="AA183" s="40"/>
      <c r="AB183" s="40"/>
      <c r="AC183" s="40"/>
      <c r="AD183" s="41"/>
      <c r="AE183" s="40"/>
      <c r="AF183" s="40"/>
      <c r="AG183" s="126"/>
      <c r="AH183" s="125"/>
      <c r="AI183" s="40"/>
      <c r="AJ183" s="40"/>
      <c r="AK183" s="40"/>
      <c r="AL183" s="41"/>
      <c r="AM183" s="40"/>
      <c r="AN183" s="40"/>
      <c r="AO183" s="126"/>
      <c r="AP183" s="125"/>
      <c r="AQ183" s="40"/>
      <c r="AR183" s="40"/>
      <c r="AS183" s="40"/>
      <c r="AT183" s="41"/>
      <c r="AU183" s="40"/>
      <c r="AV183" s="40"/>
      <c r="AW183" s="126"/>
      <c r="AX183" s="125"/>
      <c r="AY183" s="40"/>
      <c r="AZ183" s="40"/>
      <c r="BA183" s="40"/>
      <c r="BB183" s="41"/>
      <c r="BC183" s="40"/>
      <c r="BD183" s="40"/>
      <c r="BE183" s="127"/>
    </row>
    <row r="184" spans="1:57" ht="15.75" customHeight="1" x14ac:dyDescent="0.25">
      <c r="A184" s="124"/>
      <c r="B184" s="125"/>
      <c r="C184" s="40"/>
      <c r="D184" s="40"/>
      <c r="E184" s="40"/>
      <c r="F184" s="41"/>
      <c r="G184" s="40"/>
      <c r="H184" s="40"/>
      <c r="I184" s="126"/>
      <c r="J184" s="125"/>
      <c r="K184" s="40"/>
      <c r="L184" s="40"/>
      <c r="M184" s="40"/>
      <c r="N184" s="41"/>
      <c r="O184" s="40"/>
      <c r="P184" s="40"/>
      <c r="Q184" s="126"/>
      <c r="R184" s="125"/>
      <c r="S184" s="40"/>
      <c r="T184" s="40"/>
      <c r="U184" s="40"/>
      <c r="V184" s="41"/>
      <c r="W184" s="40"/>
      <c r="X184" s="40"/>
      <c r="Y184" s="126"/>
      <c r="Z184" s="125"/>
      <c r="AA184" s="40"/>
      <c r="AB184" s="40"/>
      <c r="AC184" s="40"/>
      <c r="AD184" s="41"/>
      <c r="AE184" s="40"/>
      <c r="AF184" s="40"/>
      <c r="AG184" s="126"/>
      <c r="AH184" s="125"/>
      <c r="AI184" s="40"/>
      <c r="AJ184" s="40"/>
      <c r="AK184" s="40"/>
      <c r="AL184" s="41"/>
      <c r="AM184" s="40"/>
      <c r="AN184" s="40"/>
      <c r="AO184" s="126"/>
      <c r="AP184" s="125"/>
      <c r="AQ184" s="40"/>
      <c r="AR184" s="40"/>
      <c r="AS184" s="40"/>
      <c r="AT184" s="41"/>
      <c r="AU184" s="40"/>
      <c r="AV184" s="40"/>
      <c r="AW184" s="126"/>
      <c r="AX184" s="125"/>
      <c r="AY184" s="40"/>
      <c r="AZ184" s="40"/>
      <c r="BA184" s="40"/>
      <c r="BB184" s="41"/>
      <c r="BC184" s="40"/>
      <c r="BD184" s="40"/>
      <c r="BE184" s="127"/>
    </row>
    <row r="185" spans="1:57" ht="15.75" customHeight="1" x14ac:dyDescent="0.25">
      <c r="A185" s="124"/>
      <c r="B185" s="125"/>
      <c r="C185" s="40"/>
      <c r="D185" s="40"/>
      <c r="E185" s="40"/>
      <c r="F185" s="41"/>
      <c r="G185" s="40"/>
      <c r="H185" s="40"/>
      <c r="I185" s="126"/>
      <c r="J185" s="125"/>
      <c r="K185" s="40"/>
      <c r="L185" s="40"/>
      <c r="M185" s="40"/>
      <c r="N185" s="41"/>
      <c r="O185" s="40"/>
      <c r="P185" s="40"/>
      <c r="Q185" s="126"/>
      <c r="R185" s="125"/>
      <c r="S185" s="40"/>
      <c r="T185" s="40"/>
      <c r="U185" s="40"/>
      <c r="V185" s="41"/>
      <c r="W185" s="42"/>
      <c r="X185" s="40"/>
      <c r="Y185" s="126"/>
      <c r="Z185" s="125"/>
      <c r="AA185" s="40"/>
      <c r="AB185" s="40"/>
      <c r="AC185" s="40"/>
      <c r="AD185" s="41"/>
      <c r="AE185" s="40"/>
      <c r="AF185" s="40"/>
      <c r="AG185" s="126"/>
      <c r="AH185" s="125"/>
      <c r="AI185" s="40"/>
      <c r="AJ185" s="40"/>
      <c r="AK185" s="40"/>
      <c r="AL185" s="41"/>
      <c r="AM185" s="40"/>
      <c r="AN185" s="40"/>
      <c r="AO185" s="126"/>
      <c r="AP185" s="125"/>
      <c r="AQ185" s="40"/>
      <c r="AR185" s="40"/>
      <c r="AS185" s="40"/>
      <c r="AT185" s="41"/>
      <c r="AU185" s="40"/>
      <c r="AV185" s="40"/>
      <c r="AW185" s="126"/>
      <c r="AX185" s="125"/>
      <c r="AY185" s="40"/>
      <c r="AZ185" s="40"/>
      <c r="BA185" s="40"/>
      <c r="BB185" s="41"/>
      <c r="BC185" s="40"/>
      <c r="BD185" s="40"/>
      <c r="BE185" s="127"/>
    </row>
    <row r="186" spans="1:57" ht="15.75" customHeight="1" x14ac:dyDescent="0.25">
      <c r="A186" s="124"/>
      <c r="B186" s="125"/>
      <c r="C186" s="40"/>
      <c r="D186" s="40"/>
      <c r="E186" s="40"/>
      <c r="F186" s="41"/>
      <c r="G186" s="40"/>
      <c r="H186" s="40"/>
      <c r="I186" s="126"/>
      <c r="J186" s="125"/>
      <c r="K186" s="40"/>
      <c r="L186" s="40"/>
      <c r="M186" s="40"/>
      <c r="N186" s="41"/>
      <c r="O186" s="40"/>
      <c r="P186" s="40"/>
      <c r="Q186" s="126"/>
      <c r="R186" s="125"/>
      <c r="S186" s="40"/>
      <c r="T186" s="40"/>
      <c r="U186" s="40"/>
      <c r="V186" s="41"/>
      <c r="W186" s="42"/>
      <c r="X186" s="40"/>
      <c r="Y186" s="126"/>
      <c r="Z186" s="125"/>
      <c r="AA186" s="40"/>
      <c r="AB186" s="40"/>
      <c r="AC186" s="40"/>
      <c r="AD186" s="41"/>
      <c r="AE186" s="40"/>
      <c r="AF186" s="40"/>
      <c r="AG186" s="126"/>
      <c r="AH186" s="125"/>
      <c r="AI186" s="40"/>
      <c r="AJ186" s="40"/>
      <c r="AK186" s="40"/>
      <c r="AL186" s="41"/>
      <c r="AM186" s="40"/>
      <c r="AN186" s="40"/>
      <c r="AO186" s="126"/>
      <c r="AP186" s="125"/>
      <c r="AQ186" s="40"/>
      <c r="AR186" s="40"/>
      <c r="AS186" s="40"/>
      <c r="AT186" s="41"/>
      <c r="AU186" s="40"/>
      <c r="AV186" s="40"/>
      <c r="AW186" s="126"/>
      <c r="AX186" s="125"/>
      <c r="AY186" s="40"/>
      <c r="AZ186" s="40"/>
      <c r="BA186" s="40"/>
      <c r="BB186" s="41"/>
      <c r="BC186" s="40"/>
      <c r="BD186" s="40"/>
      <c r="BE186" s="127"/>
    </row>
    <row r="187" spans="1:57" ht="15.75" customHeight="1" x14ac:dyDescent="0.25">
      <c r="A187" s="124"/>
      <c r="B187" s="125"/>
      <c r="C187" s="40"/>
      <c r="D187" s="40"/>
      <c r="E187" s="40"/>
      <c r="F187" s="41"/>
      <c r="G187" s="40"/>
      <c r="H187" s="40"/>
      <c r="I187" s="126"/>
      <c r="J187" s="125"/>
      <c r="K187" s="40"/>
      <c r="L187" s="40"/>
      <c r="M187" s="40"/>
      <c r="N187" s="41"/>
      <c r="O187" s="40"/>
      <c r="P187" s="40"/>
      <c r="Q187" s="126"/>
      <c r="R187" s="125"/>
      <c r="S187" s="40"/>
      <c r="T187" s="40"/>
      <c r="U187" s="40"/>
      <c r="V187" s="41"/>
      <c r="W187" s="40"/>
      <c r="X187" s="40"/>
      <c r="Y187" s="126"/>
      <c r="Z187" s="125"/>
      <c r="AA187" s="40"/>
      <c r="AB187" s="40"/>
      <c r="AC187" s="40"/>
      <c r="AD187" s="41"/>
      <c r="AE187" s="40"/>
      <c r="AF187" s="40"/>
      <c r="AG187" s="126"/>
      <c r="AH187" s="125"/>
      <c r="AI187" s="40"/>
      <c r="AJ187" s="40"/>
      <c r="AK187" s="40"/>
      <c r="AL187" s="41"/>
      <c r="AM187" s="40"/>
      <c r="AN187" s="40"/>
      <c r="AO187" s="126"/>
      <c r="AP187" s="125"/>
      <c r="AQ187" s="40"/>
      <c r="AR187" s="40"/>
      <c r="AS187" s="40"/>
      <c r="AT187" s="41"/>
      <c r="AU187" s="40"/>
      <c r="AV187" s="40"/>
      <c r="AW187" s="126"/>
      <c r="AX187" s="125"/>
      <c r="AY187" s="40"/>
      <c r="AZ187" s="40"/>
      <c r="BA187" s="40"/>
      <c r="BB187" s="41"/>
      <c r="BC187" s="40"/>
      <c r="BD187" s="40"/>
      <c r="BE187" s="127"/>
    </row>
    <row r="188" spans="1:57" ht="15.75" customHeight="1" x14ac:dyDescent="0.25">
      <c r="A188" s="124"/>
      <c r="B188" s="125"/>
      <c r="C188" s="40"/>
      <c r="D188" s="40"/>
      <c r="E188" s="40"/>
      <c r="F188" s="41"/>
      <c r="G188" s="40"/>
      <c r="H188" s="40"/>
      <c r="I188" s="126"/>
      <c r="J188" s="125"/>
      <c r="K188" s="40"/>
      <c r="L188" s="40"/>
      <c r="M188" s="40"/>
      <c r="N188" s="41"/>
      <c r="O188" s="40"/>
      <c r="P188" s="40"/>
      <c r="Q188" s="126"/>
      <c r="R188" s="125"/>
      <c r="S188" s="40"/>
      <c r="T188" s="40"/>
      <c r="U188" s="40"/>
      <c r="V188" s="41"/>
      <c r="W188" s="40"/>
      <c r="X188" s="40"/>
      <c r="Y188" s="126"/>
      <c r="Z188" s="125"/>
      <c r="AA188" s="40"/>
      <c r="AB188" s="40"/>
      <c r="AC188" s="40"/>
      <c r="AD188" s="41"/>
      <c r="AE188" s="40"/>
      <c r="AF188" s="40"/>
      <c r="AG188" s="126"/>
      <c r="AH188" s="125"/>
      <c r="AI188" s="40"/>
      <c r="AJ188" s="40"/>
      <c r="AK188" s="40"/>
      <c r="AL188" s="41"/>
      <c r="AM188" s="40"/>
      <c r="AN188" s="40"/>
      <c r="AO188" s="126"/>
      <c r="AP188" s="125"/>
      <c r="AQ188" s="40"/>
      <c r="AR188" s="40"/>
      <c r="AS188" s="40"/>
      <c r="AT188" s="41"/>
      <c r="AU188" s="40"/>
      <c r="AV188" s="40"/>
      <c r="AW188" s="126"/>
      <c r="AX188" s="125"/>
      <c r="AY188" s="40"/>
      <c r="AZ188" s="40"/>
      <c r="BA188" s="40"/>
      <c r="BB188" s="41"/>
      <c r="BC188" s="40"/>
      <c r="BD188" s="40"/>
      <c r="BE188" s="127"/>
    </row>
    <row r="189" spans="1:57" ht="15.75" customHeight="1" x14ac:dyDescent="0.25">
      <c r="A189" s="124"/>
      <c r="B189" s="125"/>
      <c r="C189" s="40"/>
      <c r="D189" s="40"/>
      <c r="E189" s="40"/>
      <c r="F189" s="41"/>
      <c r="G189" s="40"/>
      <c r="H189" s="40"/>
      <c r="I189" s="126"/>
      <c r="J189" s="125"/>
      <c r="K189" s="40"/>
      <c r="L189" s="40"/>
      <c r="M189" s="40"/>
      <c r="N189" s="41"/>
      <c r="O189" s="40"/>
      <c r="P189" s="40"/>
      <c r="Q189" s="126"/>
      <c r="R189" s="125"/>
      <c r="S189" s="40"/>
      <c r="T189" s="40"/>
      <c r="U189" s="40"/>
      <c r="V189" s="41"/>
      <c r="W189" s="40"/>
      <c r="X189" s="40"/>
      <c r="Y189" s="126"/>
      <c r="Z189" s="125"/>
      <c r="AA189" s="40"/>
      <c r="AB189" s="40"/>
      <c r="AC189" s="40"/>
      <c r="AD189" s="41"/>
      <c r="AE189" s="40"/>
      <c r="AF189" s="40"/>
      <c r="AG189" s="126"/>
      <c r="AH189" s="125"/>
      <c r="AI189" s="40"/>
      <c r="AJ189" s="40"/>
      <c r="AK189" s="40"/>
      <c r="AL189" s="41"/>
      <c r="AM189" s="40"/>
      <c r="AN189" s="40"/>
      <c r="AO189" s="126"/>
      <c r="AP189" s="125"/>
      <c r="AQ189" s="40"/>
      <c r="AR189" s="40"/>
      <c r="AS189" s="40"/>
      <c r="AT189" s="41"/>
      <c r="AU189" s="40"/>
      <c r="AV189" s="40"/>
      <c r="AW189" s="126"/>
      <c r="AX189" s="125"/>
      <c r="AY189" s="40"/>
      <c r="AZ189" s="40"/>
      <c r="BA189" s="40"/>
      <c r="BB189" s="41"/>
      <c r="BC189" s="40"/>
      <c r="BD189" s="40"/>
      <c r="BE189" s="127"/>
    </row>
    <row r="190" spans="1:57" ht="0.75" customHeight="1" x14ac:dyDescent="0.25">
      <c r="A190" s="118"/>
      <c r="B190" s="115"/>
      <c r="C190" s="40"/>
      <c r="D190" s="128"/>
      <c r="E190" s="128"/>
      <c r="F190" s="41"/>
      <c r="G190" s="129"/>
      <c r="H190" s="40"/>
      <c r="I190" s="118"/>
      <c r="J190" s="115"/>
      <c r="K190" s="128"/>
      <c r="L190" s="128"/>
      <c r="M190" s="128"/>
      <c r="N190" s="130"/>
      <c r="O190" s="129"/>
      <c r="P190" s="128"/>
      <c r="Q190" s="118"/>
      <c r="R190" s="115"/>
      <c r="S190" s="128"/>
      <c r="T190" s="128"/>
      <c r="U190" s="128"/>
      <c r="V190" s="130"/>
      <c r="W190" s="129"/>
      <c r="X190" s="128"/>
      <c r="Y190" s="118"/>
      <c r="Z190" s="115"/>
      <c r="AA190" s="128"/>
      <c r="AB190" s="128"/>
      <c r="AC190" s="128"/>
      <c r="AD190" s="130"/>
      <c r="AE190" s="129"/>
      <c r="AF190" s="128"/>
      <c r="AG190" s="118"/>
      <c r="AH190" s="115"/>
      <c r="AI190" s="128"/>
      <c r="AJ190" s="128"/>
      <c r="AK190" s="128"/>
      <c r="AL190" s="130"/>
      <c r="AM190" s="129"/>
      <c r="AN190" s="128"/>
      <c r="AO190" s="118"/>
      <c r="AP190" s="115"/>
      <c r="AQ190" s="128"/>
      <c r="AR190" s="128"/>
      <c r="AS190" s="128"/>
      <c r="AT190" s="130"/>
      <c r="AU190" s="129"/>
      <c r="AV190" s="128"/>
      <c r="AW190" s="118"/>
      <c r="AX190" s="115"/>
      <c r="AY190" s="128"/>
      <c r="AZ190" s="128"/>
      <c r="BA190" s="128"/>
      <c r="BB190" s="130"/>
      <c r="BC190" s="129"/>
      <c r="BD190" s="128"/>
      <c r="BE190" s="119"/>
    </row>
    <row r="191" spans="1:57" ht="0.75" customHeight="1" x14ac:dyDescent="0.25">
      <c r="A191" s="120"/>
      <c r="B191" s="121"/>
      <c r="C191" s="40"/>
      <c r="D191" s="122"/>
      <c r="E191" s="122"/>
      <c r="F191" s="41"/>
      <c r="G191" s="131"/>
      <c r="H191" s="40"/>
      <c r="I191" s="120"/>
      <c r="J191" s="121"/>
      <c r="K191" s="122"/>
      <c r="L191" s="122"/>
      <c r="M191" s="122"/>
      <c r="N191" s="123"/>
      <c r="O191" s="131"/>
      <c r="P191" s="122"/>
      <c r="Q191" s="120"/>
      <c r="R191" s="121"/>
      <c r="S191" s="122"/>
      <c r="T191" s="122"/>
      <c r="U191" s="122"/>
      <c r="V191" s="123"/>
      <c r="W191" s="131"/>
      <c r="X191" s="122"/>
      <c r="Y191" s="120"/>
      <c r="Z191" s="121"/>
      <c r="AA191" s="122"/>
      <c r="AB191" s="122"/>
      <c r="AC191" s="122"/>
      <c r="AD191" s="123"/>
      <c r="AE191" s="131"/>
      <c r="AF191" s="122"/>
      <c r="AG191" s="120"/>
      <c r="AH191" s="121"/>
      <c r="AI191" s="122"/>
      <c r="AJ191" s="122"/>
      <c r="AK191" s="122"/>
      <c r="AL191" s="123"/>
      <c r="AM191" s="131"/>
      <c r="AN191" s="122"/>
      <c r="AO191" s="120"/>
      <c r="AP191" s="121"/>
      <c r="AQ191" s="122"/>
      <c r="AR191" s="122"/>
      <c r="AS191" s="122"/>
      <c r="AT191" s="123"/>
      <c r="AU191" s="131"/>
      <c r="AV191" s="122"/>
      <c r="AW191" s="120"/>
      <c r="AX191" s="121"/>
      <c r="AY191" s="122"/>
      <c r="AZ191" s="122"/>
      <c r="BA191" s="122"/>
      <c r="BB191" s="123"/>
      <c r="BC191" s="131"/>
      <c r="BD191" s="122"/>
      <c r="BE191" s="119"/>
    </row>
    <row r="192" spans="1:57" ht="15.75" customHeight="1" x14ac:dyDescent="0.25">
      <c r="A192" s="124">
        <v>0.70833333333333304</v>
      </c>
      <c r="B192" s="125"/>
      <c r="C192" s="40"/>
      <c r="D192" s="40"/>
      <c r="E192" s="40"/>
      <c r="F192" s="41"/>
      <c r="G192" s="40"/>
      <c r="H192" s="40"/>
      <c r="I192" s="126"/>
      <c r="J192" s="125"/>
      <c r="K192" s="40"/>
      <c r="L192" s="40"/>
      <c r="M192" s="40"/>
      <c r="N192" s="41"/>
      <c r="O192" s="40"/>
      <c r="P192" s="40"/>
      <c r="Q192" s="126"/>
      <c r="R192" s="125"/>
      <c r="S192" s="40"/>
      <c r="T192" s="40"/>
      <c r="U192" s="40"/>
      <c r="V192" s="41"/>
      <c r="W192" s="40"/>
      <c r="X192" s="40"/>
      <c r="Y192" s="126"/>
      <c r="Z192" s="125"/>
      <c r="AA192" s="40"/>
      <c r="AB192" s="40"/>
      <c r="AC192" s="40"/>
      <c r="AD192" s="41"/>
      <c r="AE192" s="40"/>
      <c r="AF192" s="40"/>
      <c r="AG192" s="126"/>
      <c r="AH192" s="125"/>
      <c r="AI192" s="40"/>
      <c r="AJ192" s="40"/>
      <c r="AK192" s="40"/>
      <c r="AL192" s="41"/>
      <c r="AM192" s="40"/>
      <c r="AN192" s="40"/>
      <c r="AO192" s="126"/>
      <c r="AP192" s="125"/>
      <c r="AQ192" s="40"/>
      <c r="AR192" s="40"/>
      <c r="AS192" s="40"/>
      <c r="AT192" s="41"/>
      <c r="AU192" s="40"/>
      <c r="AV192" s="40"/>
      <c r="AW192" s="126"/>
      <c r="AX192" s="125"/>
      <c r="AY192" s="40"/>
      <c r="AZ192" s="40"/>
      <c r="BA192" s="40"/>
      <c r="BB192" s="41"/>
      <c r="BC192" s="40"/>
      <c r="BD192" s="40"/>
      <c r="BE192" s="127"/>
    </row>
    <row r="193" spans="1:57" ht="15.75" customHeight="1" x14ac:dyDescent="0.25">
      <c r="A193" s="124"/>
      <c r="B193" s="125"/>
      <c r="C193" s="40"/>
      <c r="D193" s="40"/>
      <c r="E193" s="40"/>
      <c r="F193" s="41"/>
      <c r="G193" s="40"/>
      <c r="H193" s="40"/>
      <c r="I193" s="126"/>
      <c r="J193" s="125"/>
      <c r="K193" s="40"/>
      <c r="L193" s="40"/>
      <c r="M193" s="40"/>
      <c r="N193" s="41"/>
      <c r="O193" s="40"/>
      <c r="P193" s="40"/>
      <c r="Q193" s="126"/>
      <c r="R193" s="125"/>
      <c r="S193" s="40"/>
      <c r="T193" s="40"/>
      <c r="U193" s="40"/>
      <c r="V193" s="41"/>
      <c r="W193" s="40"/>
      <c r="X193" s="40"/>
      <c r="Y193" s="126"/>
      <c r="Z193" s="125"/>
      <c r="AA193" s="40"/>
      <c r="AB193" s="40"/>
      <c r="AC193" s="40"/>
      <c r="AD193" s="41"/>
      <c r="AE193" s="40"/>
      <c r="AF193" s="40"/>
      <c r="AG193" s="126"/>
      <c r="AH193" s="125"/>
      <c r="AI193" s="40"/>
      <c r="AJ193" s="40"/>
      <c r="AK193" s="40"/>
      <c r="AL193" s="41"/>
      <c r="AM193" s="40"/>
      <c r="AN193" s="40"/>
      <c r="AO193" s="126"/>
      <c r="AP193" s="125"/>
      <c r="AQ193" s="40"/>
      <c r="AR193" s="40"/>
      <c r="AS193" s="40"/>
      <c r="AT193" s="41"/>
      <c r="AU193" s="40"/>
      <c r="AV193" s="40"/>
      <c r="AW193" s="126"/>
      <c r="AX193" s="125"/>
      <c r="AY193" s="40"/>
      <c r="AZ193" s="40"/>
      <c r="BA193" s="40"/>
      <c r="BB193" s="41"/>
      <c r="BC193" s="40"/>
      <c r="BD193" s="40"/>
      <c r="BE193" s="127"/>
    </row>
    <row r="194" spans="1:57" ht="15.75" customHeight="1" x14ac:dyDescent="0.25">
      <c r="A194" s="124"/>
      <c r="B194" s="125"/>
      <c r="C194" s="40"/>
      <c r="D194" s="40"/>
      <c r="E194" s="40"/>
      <c r="F194" s="41"/>
      <c r="G194" s="40"/>
      <c r="H194" s="40"/>
      <c r="I194" s="126"/>
      <c r="J194" s="125"/>
      <c r="K194" s="40"/>
      <c r="L194" s="40"/>
      <c r="M194" s="40"/>
      <c r="N194" s="41"/>
      <c r="O194" s="40"/>
      <c r="P194" s="40"/>
      <c r="Q194" s="126"/>
      <c r="R194" s="125"/>
      <c r="S194" s="40"/>
      <c r="T194" s="40"/>
      <c r="U194" s="40"/>
      <c r="V194" s="41"/>
      <c r="W194" s="40"/>
      <c r="X194" s="40"/>
      <c r="Y194" s="126"/>
      <c r="Z194" s="125"/>
      <c r="AA194" s="40"/>
      <c r="AB194" s="40"/>
      <c r="AC194" s="40"/>
      <c r="AD194" s="41"/>
      <c r="AE194" s="40"/>
      <c r="AF194" s="40"/>
      <c r="AG194" s="126"/>
      <c r="AH194" s="125"/>
      <c r="AI194" s="40"/>
      <c r="AJ194" s="40"/>
      <c r="AK194" s="40"/>
      <c r="AL194" s="41"/>
      <c r="AM194" s="40"/>
      <c r="AN194" s="40"/>
      <c r="AO194" s="126"/>
      <c r="AP194" s="125"/>
      <c r="AQ194" s="40"/>
      <c r="AR194" s="40"/>
      <c r="AS194" s="40"/>
      <c r="AT194" s="41"/>
      <c r="AU194" s="40"/>
      <c r="AV194" s="40"/>
      <c r="AW194" s="126"/>
      <c r="AX194" s="125"/>
      <c r="AY194" s="40"/>
      <c r="AZ194" s="40"/>
      <c r="BA194" s="40"/>
      <c r="BB194" s="41"/>
      <c r="BC194" s="40"/>
      <c r="BD194" s="40"/>
      <c r="BE194" s="127"/>
    </row>
    <row r="195" spans="1:57" ht="15.75" customHeight="1" x14ac:dyDescent="0.25">
      <c r="A195" s="124"/>
      <c r="B195" s="125"/>
      <c r="C195" s="40"/>
      <c r="D195" s="40"/>
      <c r="E195" s="40"/>
      <c r="F195" s="41"/>
      <c r="G195" s="40"/>
      <c r="H195" s="40"/>
      <c r="I195" s="126"/>
      <c r="J195" s="125"/>
      <c r="K195" s="40"/>
      <c r="L195" s="40"/>
      <c r="M195" s="40"/>
      <c r="N195" s="41"/>
      <c r="O195" s="40"/>
      <c r="P195" s="40"/>
      <c r="Q195" s="126"/>
      <c r="R195" s="125"/>
      <c r="S195" s="40"/>
      <c r="T195" s="40"/>
      <c r="U195" s="40"/>
      <c r="V195" s="41"/>
      <c r="W195" s="40"/>
      <c r="X195" s="40"/>
      <c r="Y195" s="126"/>
      <c r="Z195" s="125"/>
      <c r="AA195" s="40"/>
      <c r="AB195" s="40"/>
      <c r="AC195" s="40"/>
      <c r="AD195" s="41"/>
      <c r="AE195" s="40"/>
      <c r="AF195" s="40"/>
      <c r="AG195" s="126"/>
      <c r="AH195" s="125"/>
      <c r="AI195" s="40"/>
      <c r="AJ195" s="40"/>
      <c r="AK195" s="40"/>
      <c r="AL195" s="41"/>
      <c r="AM195" s="40"/>
      <c r="AN195" s="40"/>
      <c r="AO195" s="126"/>
      <c r="AP195" s="125"/>
      <c r="AQ195" s="40"/>
      <c r="AR195" s="40"/>
      <c r="AS195" s="40"/>
      <c r="AT195" s="41"/>
      <c r="AU195" s="40"/>
      <c r="AV195" s="40"/>
      <c r="AW195" s="126"/>
      <c r="AX195" s="125"/>
      <c r="AY195" s="40"/>
      <c r="AZ195" s="40"/>
      <c r="BA195" s="40"/>
      <c r="BB195" s="41"/>
      <c r="BC195" s="40"/>
      <c r="BD195" s="40"/>
      <c r="BE195" s="127"/>
    </row>
    <row r="196" spans="1:57" ht="15.75" customHeight="1" x14ac:dyDescent="0.25">
      <c r="A196" s="124"/>
      <c r="B196" s="125"/>
      <c r="C196" s="40"/>
      <c r="D196" s="40"/>
      <c r="E196" s="40"/>
      <c r="F196" s="41"/>
      <c r="G196" s="40"/>
      <c r="H196" s="40"/>
      <c r="I196" s="126"/>
      <c r="J196" s="125"/>
      <c r="K196" s="40"/>
      <c r="L196" s="40"/>
      <c r="M196" s="40"/>
      <c r="N196" s="41"/>
      <c r="O196" s="40"/>
      <c r="P196" s="40"/>
      <c r="Q196" s="126"/>
      <c r="R196" s="125"/>
      <c r="S196" s="40"/>
      <c r="T196" s="40"/>
      <c r="U196" s="40"/>
      <c r="V196" s="41"/>
      <c r="W196" s="40"/>
      <c r="X196" s="40"/>
      <c r="Y196" s="126"/>
      <c r="Z196" s="125"/>
      <c r="AA196" s="40"/>
      <c r="AB196" s="40"/>
      <c r="AC196" s="40"/>
      <c r="AD196" s="41"/>
      <c r="AE196" s="40"/>
      <c r="AF196" s="40"/>
      <c r="AG196" s="126"/>
      <c r="AH196" s="125"/>
      <c r="AI196" s="40"/>
      <c r="AJ196" s="40"/>
      <c r="AK196" s="40"/>
      <c r="AL196" s="41"/>
      <c r="AM196" s="40"/>
      <c r="AN196" s="40"/>
      <c r="AO196" s="126"/>
      <c r="AP196" s="125"/>
      <c r="AQ196" s="40"/>
      <c r="AR196" s="40"/>
      <c r="AS196" s="40"/>
      <c r="AT196" s="41"/>
      <c r="AU196" s="40"/>
      <c r="AV196" s="40"/>
      <c r="AW196" s="126"/>
      <c r="AX196" s="125"/>
      <c r="AY196" s="40"/>
      <c r="AZ196" s="40"/>
      <c r="BA196" s="40"/>
      <c r="BB196" s="41"/>
      <c r="BC196" s="40"/>
      <c r="BD196" s="40"/>
      <c r="BE196" s="127"/>
    </row>
    <row r="197" spans="1:57" ht="15.75" customHeight="1" x14ac:dyDescent="0.25">
      <c r="A197" s="124"/>
      <c r="B197" s="125"/>
      <c r="C197" s="40"/>
      <c r="D197" s="40"/>
      <c r="E197" s="40"/>
      <c r="F197" s="41"/>
      <c r="G197" s="40"/>
      <c r="H197" s="40"/>
      <c r="I197" s="126"/>
      <c r="J197" s="125"/>
      <c r="K197" s="40"/>
      <c r="L197" s="40"/>
      <c r="M197" s="40"/>
      <c r="N197" s="41"/>
      <c r="O197" s="40"/>
      <c r="P197" s="40"/>
      <c r="Q197" s="126"/>
      <c r="R197" s="125"/>
      <c r="S197" s="40"/>
      <c r="T197" s="40"/>
      <c r="U197" s="40"/>
      <c r="V197" s="41"/>
      <c r="W197" s="40"/>
      <c r="X197" s="40"/>
      <c r="Y197" s="126"/>
      <c r="Z197" s="125"/>
      <c r="AA197" s="40"/>
      <c r="AB197" s="40"/>
      <c r="AC197" s="40"/>
      <c r="AD197" s="41"/>
      <c r="AE197" s="40"/>
      <c r="AF197" s="40"/>
      <c r="AG197" s="126"/>
      <c r="AH197" s="125"/>
      <c r="AI197" s="40"/>
      <c r="AJ197" s="40"/>
      <c r="AK197" s="40"/>
      <c r="AL197" s="41"/>
      <c r="AM197" s="40"/>
      <c r="AN197" s="40"/>
      <c r="AO197" s="126"/>
      <c r="AP197" s="125"/>
      <c r="AQ197" s="40"/>
      <c r="AR197" s="40"/>
      <c r="AS197" s="40"/>
      <c r="AT197" s="41"/>
      <c r="AU197" s="40"/>
      <c r="AV197" s="40"/>
      <c r="AW197" s="126"/>
      <c r="AX197" s="125"/>
      <c r="AY197" s="40"/>
      <c r="AZ197" s="40"/>
      <c r="BA197" s="40"/>
      <c r="BB197" s="41"/>
      <c r="BC197" s="40"/>
      <c r="BD197" s="40"/>
      <c r="BE197" s="127"/>
    </row>
    <row r="198" spans="1:57" ht="15.75" customHeight="1" x14ac:dyDescent="0.25">
      <c r="A198" s="124"/>
      <c r="B198" s="125"/>
      <c r="C198" s="40"/>
      <c r="D198" s="40"/>
      <c r="E198" s="40"/>
      <c r="F198" s="41"/>
      <c r="G198" s="40"/>
      <c r="H198" s="40"/>
      <c r="I198" s="126"/>
      <c r="J198" s="125"/>
      <c r="K198" s="40"/>
      <c r="L198" s="40"/>
      <c r="M198" s="40"/>
      <c r="N198" s="41"/>
      <c r="O198" s="40"/>
      <c r="P198" s="40"/>
      <c r="Q198" s="126"/>
      <c r="R198" s="125"/>
      <c r="S198" s="40"/>
      <c r="T198" s="40"/>
      <c r="U198" s="40"/>
      <c r="V198" s="41"/>
      <c r="W198" s="40"/>
      <c r="X198" s="40"/>
      <c r="Y198" s="126"/>
      <c r="Z198" s="125"/>
      <c r="AA198" s="40"/>
      <c r="AB198" s="40"/>
      <c r="AC198" s="40"/>
      <c r="AD198" s="41"/>
      <c r="AE198" s="40"/>
      <c r="AF198" s="40"/>
      <c r="AG198" s="126"/>
      <c r="AH198" s="125"/>
      <c r="AI198" s="40"/>
      <c r="AJ198" s="40"/>
      <c r="AK198" s="40"/>
      <c r="AL198" s="41"/>
      <c r="AM198" s="40"/>
      <c r="AN198" s="40"/>
      <c r="AO198" s="126"/>
      <c r="AP198" s="125"/>
      <c r="AQ198" s="40"/>
      <c r="AR198" s="40"/>
      <c r="AS198" s="40"/>
      <c r="AT198" s="41"/>
      <c r="AU198" s="40"/>
      <c r="AV198" s="40"/>
      <c r="AW198" s="126"/>
      <c r="AX198" s="125"/>
      <c r="AY198" s="40"/>
      <c r="AZ198" s="40"/>
      <c r="BA198" s="40"/>
      <c r="BB198" s="41"/>
      <c r="BC198" s="40"/>
      <c r="BD198" s="40"/>
      <c r="BE198" s="127"/>
    </row>
    <row r="199" spans="1:57" ht="15.75" customHeight="1" x14ac:dyDescent="0.25">
      <c r="A199" s="124"/>
      <c r="B199" s="125"/>
      <c r="C199" s="40"/>
      <c r="D199" s="40"/>
      <c r="E199" s="40"/>
      <c r="F199" s="41"/>
      <c r="G199" s="40"/>
      <c r="H199" s="40"/>
      <c r="I199" s="126"/>
      <c r="J199" s="125"/>
      <c r="K199" s="40"/>
      <c r="L199" s="40"/>
      <c r="M199" s="40"/>
      <c r="N199" s="41"/>
      <c r="O199" s="40"/>
      <c r="P199" s="40"/>
      <c r="Q199" s="126"/>
      <c r="R199" s="125"/>
      <c r="S199" s="40"/>
      <c r="T199" s="40"/>
      <c r="U199" s="40"/>
      <c r="V199" s="41"/>
      <c r="W199" s="40"/>
      <c r="X199" s="40"/>
      <c r="Y199" s="126"/>
      <c r="Z199" s="125"/>
      <c r="AA199" s="40"/>
      <c r="AB199" s="40"/>
      <c r="AC199" s="40"/>
      <c r="AD199" s="41"/>
      <c r="AE199" s="40"/>
      <c r="AF199" s="40"/>
      <c r="AG199" s="126"/>
      <c r="AH199" s="125"/>
      <c r="AI199" s="40"/>
      <c r="AJ199" s="40"/>
      <c r="AK199" s="40"/>
      <c r="AL199" s="41"/>
      <c r="AM199" s="40"/>
      <c r="AN199" s="40"/>
      <c r="AO199" s="126"/>
      <c r="AP199" s="125"/>
      <c r="AQ199" s="40"/>
      <c r="AR199" s="40"/>
      <c r="AS199" s="40"/>
      <c r="AT199" s="41"/>
      <c r="AU199" s="40"/>
      <c r="AV199" s="40"/>
      <c r="AW199" s="126"/>
      <c r="AX199" s="125"/>
      <c r="AY199" s="40"/>
      <c r="AZ199" s="40"/>
      <c r="BA199" s="40"/>
      <c r="BB199" s="41"/>
      <c r="BC199" s="40"/>
      <c r="BD199" s="40"/>
      <c r="BE199" s="127"/>
    </row>
    <row r="200" spans="1:57" ht="15.75" customHeight="1" x14ac:dyDescent="0.25">
      <c r="A200" s="124"/>
      <c r="B200" s="125"/>
      <c r="C200" s="40"/>
      <c r="D200" s="40"/>
      <c r="E200" s="40"/>
      <c r="F200" s="41"/>
      <c r="G200" s="40"/>
      <c r="H200" s="40"/>
      <c r="I200" s="126"/>
      <c r="J200" s="125"/>
      <c r="K200" s="40"/>
      <c r="L200" s="40"/>
      <c r="M200" s="40"/>
      <c r="N200" s="41"/>
      <c r="O200" s="40"/>
      <c r="P200" s="40"/>
      <c r="Q200" s="126"/>
      <c r="R200" s="125"/>
      <c r="S200" s="40"/>
      <c r="T200" s="40"/>
      <c r="U200" s="40"/>
      <c r="V200" s="41"/>
      <c r="W200" s="40"/>
      <c r="X200" s="40"/>
      <c r="Y200" s="126"/>
      <c r="Z200" s="125"/>
      <c r="AA200" s="40"/>
      <c r="AB200" s="40"/>
      <c r="AC200" s="40"/>
      <c r="AD200" s="41"/>
      <c r="AE200" s="40"/>
      <c r="AF200" s="40"/>
      <c r="AG200" s="126"/>
      <c r="AH200" s="125"/>
      <c r="AI200" s="40"/>
      <c r="AJ200" s="40"/>
      <c r="AK200" s="40"/>
      <c r="AL200" s="41"/>
      <c r="AM200" s="40"/>
      <c r="AN200" s="40"/>
      <c r="AO200" s="126"/>
      <c r="AP200" s="125"/>
      <c r="AQ200" s="40"/>
      <c r="AR200" s="40"/>
      <c r="AS200" s="40"/>
      <c r="AT200" s="41"/>
      <c r="AU200" s="40"/>
      <c r="AV200" s="40"/>
      <c r="AW200" s="126"/>
      <c r="AX200" s="125"/>
      <c r="AY200" s="40"/>
      <c r="AZ200" s="40"/>
      <c r="BA200" s="40"/>
      <c r="BB200" s="41"/>
      <c r="BC200" s="40"/>
      <c r="BD200" s="40"/>
      <c r="BE200" s="127"/>
    </row>
    <row r="201" spans="1:57" ht="15.75" customHeight="1" x14ac:dyDescent="0.25">
      <c r="A201" s="124"/>
      <c r="B201" s="125"/>
      <c r="C201" s="40"/>
      <c r="D201" s="40"/>
      <c r="E201" s="40"/>
      <c r="F201" s="41"/>
      <c r="G201" s="40"/>
      <c r="H201" s="40"/>
      <c r="I201" s="126"/>
      <c r="J201" s="125"/>
      <c r="K201" s="40"/>
      <c r="L201" s="40"/>
      <c r="M201" s="40"/>
      <c r="N201" s="41"/>
      <c r="O201" s="40"/>
      <c r="P201" s="40"/>
      <c r="Q201" s="126"/>
      <c r="R201" s="125"/>
      <c r="S201" s="40"/>
      <c r="T201" s="40"/>
      <c r="U201" s="40"/>
      <c r="V201" s="41"/>
      <c r="W201" s="40"/>
      <c r="X201" s="40"/>
      <c r="Y201" s="126"/>
      <c r="Z201" s="125"/>
      <c r="AA201" s="40"/>
      <c r="AB201" s="40"/>
      <c r="AC201" s="40"/>
      <c r="AD201" s="41"/>
      <c r="AE201" s="40"/>
      <c r="AF201" s="40"/>
      <c r="AG201" s="126"/>
      <c r="AH201" s="125"/>
      <c r="AI201" s="40"/>
      <c r="AJ201" s="40"/>
      <c r="AK201" s="40"/>
      <c r="AL201" s="41"/>
      <c r="AM201" s="40"/>
      <c r="AN201" s="40"/>
      <c r="AO201" s="126"/>
      <c r="AP201" s="125"/>
      <c r="AQ201" s="40"/>
      <c r="AR201" s="40"/>
      <c r="AS201" s="40"/>
      <c r="AT201" s="41"/>
      <c r="AU201" s="40"/>
      <c r="AV201" s="40"/>
      <c r="AW201" s="126"/>
      <c r="AX201" s="125"/>
      <c r="AY201" s="40"/>
      <c r="AZ201" s="40"/>
      <c r="BA201" s="40"/>
      <c r="BB201" s="41"/>
      <c r="BC201" s="40"/>
      <c r="BD201" s="40"/>
      <c r="BE201" s="127"/>
    </row>
    <row r="202" spans="1:57" ht="15.75" customHeight="1" x14ac:dyDescent="0.25">
      <c r="A202" s="124"/>
      <c r="B202" s="125"/>
      <c r="C202" s="40"/>
      <c r="D202" s="40"/>
      <c r="E202" s="40"/>
      <c r="F202" s="41"/>
      <c r="G202" s="40"/>
      <c r="H202" s="40"/>
      <c r="I202" s="126"/>
      <c r="J202" s="125"/>
      <c r="K202" s="40"/>
      <c r="L202" s="40"/>
      <c r="M202" s="40"/>
      <c r="N202" s="41"/>
      <c r="O202" s="40"/>
      <c r="P202" s="40"/>
      <c r="Q202" s="126"/>
      <c r="R202" s="125"/>
      <c r="S202" s="40"/>
      <c r="T202" s="40"/>
      <c r="U202" s="40"/>
      <c r="V202" s="41"/>
      <c r="W202" s="42"/>
      <c r="X202" s="40"/>
      <c r="Y202" s="126"/>
      <c r="Z202" s="125"/>
      <c r="AA202" s="40"/>
      <c r="AB202" s="40"/>
      <c r="AC202" s="40"/>
      <c r="AD202" s="41"/>
      <c r="AE202" s="40"/>
      <c r="AF202" s="40"/>
      <c r="AG202" s="126"/>
      <c r="AH202" s="125"/>
      <c r="AI202" s="40"/>
      <c r="AJ202" s="40"/>
      <c r="AK202" s="40"/>
      <c r="AL202" s="41"/>
      <c r="AM202" s="40"/>
      <c r="AN202" s="40"/>
      <c r="AO202" s="126"/>
      <c r="AP202" s="125"/>
      <c r="AQ202" s="40"/>
      <c r="AR202" s="40"/>
      <c r="AS202" s="40"/>
      <c r="AT202" s="41"/>
      <c r="AU202" s="40"/>
      <c r="AV202" s="40"/>
      <c r="AW202" s="126"/>
      <c r="AX202" s="125"/>
      <c r="AY202" s="40"/>
      <c r="AZ202" s="40"/>
      <c r="BA202" s="40"/>
      <c r="BB202" s="41"/>
      <c r="BC202" s="40"/>
      <c r="BD202" s="40"/>
      <c r="BE202" s="127"/>
    </row>
    <row r="203" spans="1:57" ht="15.75" customHeight="1" x14ac:dyDescent="0.25">
      <c r="A203" s="124"/>
      <c r="B203" s="125"/>
      <c r="C203" s="40"/>
      <c r="D203" s="40"/>
      <c r="E203" s="40"/>
      <c r="F203" s="41"/>
      <c r="G203" s="40"/>
      <c r="H203" s="40"/>
      <c r="I203" s="126"/>
      <c r="J203" s="125"/>
      <c r="K203" s="40"/>
      <c r="L203" s="40"/>
      <c r="M203" s="40"/>
      <c r="N203" s="41"/>
      <c r="O203" s="40"/>
      <c r="P203" s="40"/>
      <c r="Q203" s="126"/>
      <c r="R203" s="125"/>
      <c r="S203" s="40"/>
      <c r="T203" s="40"/>
      <c r="U203" s="40"/>
      <c r="V203" s="41"/>
      <c r="W203" s="42"/>
      <c r="X203" s="40"/>
      <c r="Y203" s="126"/>
      <c r="Z203" s="125"/>
      <c r="AA203" s="40"/>
      <c r="AB203" s="40"/>
      <c r="AC203" s="40"/>
      <c r="AD203" s="41"/>
      <c r="AE203" s="40"/>
      <c r="AF203" s="40"/>
      <c r="AG203" s="126"/>
      <c r="AH203" s="125"/>
      <c r="AI203" s="40"/>
      <c r="AJ203" s="40"/>
      <c r="AK203" s="40"/>
      <c r="AL203" s="41"/>
      <c r="AM203" s="40"/>
      <c r="AN203" s="40"/>
      <c r="AO203" s="126"/>
      <c r="AP203" s="125"/>
      <c r="AQ203" s="40"/>
      <c r="AR203" s="40"/>
      <c r="AS203" s="40"/>
      <c r="AT203" s="41"/>
      <c r="AU203" s="40"/>
      <c r="AV203" s="40"/>
      <c r="AW203" s="126"/>
      <c r="AX203" s="125"/>
      <c r="AY203" s="40"/>
      <c r="AZ203" s="40"/>
      <c r="BA203" s="40"/>
      <c r="BB203" s="41"/>
      <c r="BC203" s="40"/>
      <c r="BD203" s="40"/>
      <c r="BE203" s="127"/>
    </row>
    <row r="204" spans="1:57" ht="15.75" customHeight="1" x14ac:dyDescent="0.25">
      <c r="A204" s="124"/>
      <c r="B204" s="125"/>
      <c r="C204" s="40"/>
      <c r="D204" s="40"/>
      <c r="E204" s="40"/>
      <c r="F204" s="41"/>
      <c r="G204" s="40"/>
      <c r="H204" s="40"/>
      <c r="I204" s="126"/>
      <c r="J204" s="125"/>
      <c r="K204" s="40"/>
      <c r="L204" s="40"/>
      <c r="M204" s="40"/>
      <c r="N204" s="41"/>
      <c r="O204" s="40"/>
      <c r="P204" s="40"/>
      <c r="Q204" s="126"/>
      <c r="R204" s="125"/>
      <c r="S204" s="40"/>
      <c r="T204" s="40"/>
      <c r="U204" s="40"/>
      <c r="V204" s="41"/>
      <c r="W204" s="40"/>
      <c r="X204" s="40"/>
      <c r="Y204" s="126"/>
      <c r="Z204" s="125"/>
      <c r="AA204" s="40"/>
      <c r="AB204" s="40"/>
      <c r="AC204" s="40"/>
      <c r="AD204" s="41"/>
      <c r="AE204" s="40"/>
      <c r="AF204" s="40"/>
      <c r="AG204" s="126"/>
      <c r="AH204" s="125"/>
      <c r="AI204" s="40"/>
      <c r="AJ204" s="40"/>
      <c r="AK204" s="40"/>
      <c r="AL204" s="41"/>
      <c r="AM204" s="40"/>
      <c r="AN204" s="40"/>
      <c r="AO204" s="126"/>
      <c r="AP204" s="125"/>
      <c r="AQ204" s="40"/>
      <c r="AR204" s="40"/>
      <c r="AS204" s="40"/>
      <c r="AT204" s="41"/>
      <c r="AU204" s="40"/>
      <c r="AV204" s="40"/>
      <c r="AW204" s="126"/>
      <c r="AX204" s="125"/>
      <c r="AY204" s="40"/>
      <c r="AZ204" s="40"/>
      <c r="BA204" s="40"/>
      <c r="BB204" s="41"/>
      <c r="BC204" s="40"/>
      <c r="BD204" s="40"/>
      <c r="BE204" s="127"/>
    </row>
    <row r="205" spans="1:57" ht="15.75" customHeight="1" x14ac:dyDescent="0.25">
      <c r="A205" s="124"/>
      <c r="B205" s="125"/>
      <c r="C205" s="40"/>
      <c r="D205" s="40"/>
      <c r="E205" s="40"/>
      <c r="F205" s="41"/>
      <c r="G205" s="40"/>
      <c r="H205" s="40"/>
      <c r="I205" s="126"/>
      <c r="J205" s="125"/>
      <c r="K205" s="40"/>
      <c r="L205" s="40"/>
      <c r="M205" s="40"/>
      <c r="N205" s="41"/>
      <c r="O205" s="40"/>
      <c r="P205" s="40"/>
      <c r="Q205" s="126"/>
      <c r="R205" s="125"/>
      <c r="S205" s="40"/>
      <c r="T205" s="40"/>
      <c r="U205" s="40"/>
      <c r="V205" s="41"/>
      <c r="W205" s="40"/>
      <c r="X205" s="40"/>
      <c r="Y205" s="126"/>
      <c r="Z205" s="125"/>
      <c r="AA205" s="40"/>
      <c r="AB205" s="40"/>
      <c r="AC205" s="40"/>
      <c r="AD205" s="41"/>
      <c r="AE205" s="40"/>
      <c r="AF205" s="40"/>
      <c r="AG205" s="126"/>
      <c r="AH205" s="125"/>
      <c r="AI205" s="40"/>
      <c r="AJ205" s="40"/>
      <c r="AK205" s="40"/>
      <c r="AL205" s="41"/>
      <c r="AM205" s="40"/>
      <c r="AN205" s="40"/>
      <c r="AO205" s="126"/>
      <c r="AP205" s="125"/>
      <c r="AQ205" s="40"/>
      <c r="AR205" s="40"/>
      <c r="AS205" s="40"/>
      <c r="AT205" s="41"/>
      <c r="AU205" s="40"/>
      <c r="AV205" s="40"/>
      <c r="AW205" s="126"/>
      <c r="AX205" s="125"/>
      <c r="AY205" s="40"/>
      <c r="AZ205" s="40"/>
      <c r="BA205" s="40"/>
      <c r="BB205" s="41"/>
      <c r="BC205" s="40"/>
      <c r="BD205" s="40"/>
      <c r="BE205" s="127"/>
    </row>
    <row r="206" spans="1:57" ht="15.75" customHeight="1" x14ac:dyDescent="0.25">
      <c r="A206" s="124"/>
      <c r="B206" s="125"/>
      <c r="C206" s="40"/>
      <c r="D206" s="40"/>
      <c r="E206" s="40"/>
      <c r="F206" s="41"/>
      <c r="G206" s="40"/>
      <c r="H206" s="40"/>
      <c r="I206" s="126"/>
      <c r="J206" s="125"/>
      <c r="K206" s="40"/>
      <c r="L206" s="40"/>
      <c r="M206" s="40"/>
      <c r="N206" s="41"/>
      <c r="O206" s="40"/>
      <c r="P206" s="40"/>
      <c r="Q206" s="126"/>
      <c r="R206" s="125"/>
      <c r="S206" s="40"/>
      <c r="T206" s="40"/>
      <c r="U206" s="40"/>
      <c r="V206" s="41"/>
      <c r="W206" s="40"/>
      <c r="X206" s="40"/>
      <c r="Y206" s="126"/>
      <c r="Z206" s="125"/>
      <c r="AA206" s="40"/>
      <c r="AB206" s="40"/>
      <c r="AC206" s="40"/>
      <c r="AD206" s="41"/>
      <c r="AE206" s="40"/>
      <c r="AF206" s="40"/>
      <c r="AG206" s="126"/>
      <c r="AH206" s="125"/>
      <c r="AI206" s="40"/>
      <c r="AJ206" s="40"/>
      <c r="AK206" s="40"/>
      <c r="AL206" s="41"/>
      <c r="AM206" s="40"/>
      <c r="AN206" s="40"/>
      <c r="AO206" s="126"/>
      <c r="AP206" s="125"/>
      <c r="AQ206" s="40"/>
      <c r="AR206" s="40"/>
      <c r="AS206" s="40"/>
      <c r="AT206" s="41"/>
      <c r="AU206" s="40"/>
      <c r="AV206" s="40"/>
      <c r="AW206" s="126"/>
      <c r="AX206" s="125"/>
      <c r="AY206" s="40"/>
      <c r="AZ206" s="40"/>
      <c r="BA206" s="40"/>
      <c r="BB206" s="41"/>
      <c r="BC206" s="40"/>
      <c r="BD206" s="40"/>
      <c r="BE206" s="127"/>
    </row>
    <row r="207" spans="1:57" ht="409.35" hidden="1" customHeight="1" x14ac:dyDescent="0.25">
      <c r="A207" s="132"/>
      <c r="B207" s="133"/>
      <c r="C207" s="134"/>
      <c r="D207" s="135"/>
      <c r="E207" s="135"/>
      <c r="F207" s="136"/>
      <c r="G207" s="137"/>
      <c r="H207" s="134"/>
      <c r="I207" s="132"/>
      <c r="J207" s="133"/>
      <c r="K207" s="135"/>
      <c r="L207" s="135"/>
      <c r="M207" s="135"/>
      <c r="N207" s="138"/>
      <c r="O207" s="137"/>
      <c r="P207" s="135"/>
      <c r="Q207" s="132"/>
      <c r="R207" s="133"/>
      <c r="S207" s="135"/>
      <c r="T207" s="135"/>
      <c r="U207" s="135"/>
      <c r="V207" s="138"/>
      <c r="W207" s="137"/>
      <c r="X207" s="135"/>
      <c r="Y207" s="132"/>
      <c r="Z207" s="133"/>
      <c r="AA207" s="135"/>
      <c r="AB207" s="135"/>
      <c r="AC207" s="135"/>
      <c r="AD207" s="138"/>
      <c r="AE207" s="137"/>
      <c r="AF207" s="135"/>
      <c r="AG207" s="132"/>
      <c r="AH207" s="133"/>
      <c r="AI207" s="135"/>
      <c r="AJ207" s="135"/>
      <c r="AK207" s="135"/>
      <c r="AL207" s="138"/>
      <c r="AM207" s="137"/>
      <c r="AN207" s="135"/>
      <c r="AO207" s="132"/>
      <c r="AP207" s="133"/>
      <c r="AQ207" s="135"/>
      <c r="AR207" s="135"/>
      <c r="AS207" s="135"/>
      <c r="AT207" s="138"/>
      <c r="AU207" s="137"/>
      <c r="AV207" s="135"/>
      <c r="AW207" s="132"/>
      <c r="AX207" s="133"/>
      <c r="AY207" s="135"/>
      <c r="AZ207" s="135"/>
      <c r="BA207" s="135"/>
      <c r="BB207" s="138"/>
      <c r="BC207" s="137"/>
      <c r="BD207" s="135"/>
      <c r="BE207" s="119"/>
    </row>
    <row r="208" spans="1:57" ht="12.75" customHeight="1" x14ac:dyDescent="0.25">
      <c r="A208" s="139"/>
      <c r="B208" s="140"/>
      <c r="C208" s="141"/>
      <c r="D208" s="142"/>
      <c r="E208" s="142"/>
      <c r="F208" s="143"/>
      <c r="G208" s="144"/>
      <c r="H208" s="141"/>
      <c r="I208" s="139"/>
      <c r="J208" s="140"/>
      <c r="K208" s="142"/>
      <c r="L208" s="142"/>
      <c r="M208" s="142"/>
      <c r="N208" s="145"/>
      <c r="O208" s="144"/>
      <c r="P208" s="142"/>
      <c r="Q208" s="139"/>
      <c r="R208" s="140"/>
      <c r="S208" s="142"/>
      <c r="T208" s="142"/>
      <c r="U208" s="142"/>
      <c r="V208" s="145"/>
      <c r="W208" s="144"/>
      <c r="X208" s="142"/>
      <c r="Y208" s="139"/>
      <c r="Z208" s="140"/>
      <c r="AA208" s="142"/>
      <c r="AB208" s="142"/>
      <c r="AC208" s="142"/>
      <c r="AD208" s="145"/>
      <c r="AE208" s="144"/>
      <c r="AF208" s="142"/>
      <c r="AG208" s="139"/>
      <c r="AH208" s="140"/>
      <c r="AI208" s="142"/>
      <c r="AJ208" s="142"/>
      <c r="AK208" s="142"/>
      <c r="AL208" s="145"/>
      <c r="AM208" s="144"/>
      <c r="AN208" s="142"/>
      <c r="AO208" s="139"/>
      <c r="AP208" s="140"/>
      <c r="AQ208" s="142"/>
      <c r="AR208" s="142"/>
      <c r="AS208" s="142"/>
      <c r="AT208" s="145"/>
      <c r="AU208" s="144"/>
      <c r="AV208" s="142"/>
      <c r="AW208" s="139"/>
      <c r="AX208" s="140"/>
      <c r="AY208" s="142"/>
      <c r="AZ208" s="142"/>
      <c r="BA208" s="142"/>
      <c r="BB208" s="145"/>
      <c r="BC208" s="144"/>
      <c r="BD208" s="142"/>
      <c r="BE208" s="146"/>
    </row>
    <row r="209" spans="1:57" ht="409.35" hidden="1" customHeight="1" x14ac:dyDescent="0.25">
      <c r="A209" s="120"/>
      <c r="B209" s="121"/>
      <c r="C209" s="147"/>
      <c r="D209" s="122"/>
      <c r="E209" s="122"/>
      <c r="F209" s="148"/>
      <c r="G209" s="131"/>
      <c r="H209" s="147"/>
      <c r="I209" s="120"/>
      <c r="J209" s="121"/>
      <c r="K209" s="122"/>
      <c r="L209" s="122"/>
      <c r="M209" s="122"/>
      <c r="N209" s="123"/>
      <c r="O209" s="131"/>
      <c r="P209" s="122"/>
      <c r="Q209" s="120"/>
      <c r="R209" s="121"/>
      <c r="S209" s="122"/>
      <c r="T209" s="122"/>
      <c r="U209" s="122"/>
      <c r="V209" s="123"/>
      <c r="W209" s="131"/>
      <c r="X209" s="122"/>
      <c r="Y209" s="120"/>
      <c r="Z209" s="121"/>
      <c r="AA209" s="122"/>
      <c r="AB209" s="122"/>
      <c r="AC209" s="122"/>
      <c r="AD209" s="123"/>
      <c r="AE209" s="131"/>
      <c r="AF209" s="122"/>
      <c r="AG209" s="120"/>
      <c r="AH209" s="121"/>
      <c r="AI209" s="122"/>
      <c r="AJ209" s="122"/>
      <c r="AK209" s="122"/>
      <c r="AL209" s="123"/>
      <c r="AM209" s="131"/>
      <c r="AN209" s="122"/>
      <c r="AO209" s="120"/>
      <c r="AP209" s="121"/>
      <c r="AQ209" s="122"/>
      <c r="AR209" s="122"/>
      <c r="AS209" s="122"/>
      <c r="AT209" s="123"/>
      <c r="AU209" s="131"/>
      <c r="AV209" s="122"/>
      <c r="AW209" s="120"/>
      <c r="AX209" s="121"/>
      <c r="AY209" s="122"/>
      <c r="AZ209" s="122"/>
      <c r="BA209" s="122"/>
      <c r="BB209" s="123"/>
      <c r="BC209" s="131"/>
      <c r="BD209" s="122"/>
      <c r="BE209" s="119"/>
    </row>
    <row r="210" spans="1:57" ht="15.75" customHeight="1" x14ac:dyDescent="0.25">
      <c r="A210" s="124">
        <v>0.75</v>
      </c>
      <c r="B210" s="125"/>
      <c r="C210" s="40"/>
      <c r="D210" s="40"/>
      <c r="E210" s="40"/>
      <c r="F210" s="41"/>
      <c r="G210" s="40"/>
      <c r="H210" s="40"/>
      <c r="I210" s="126"/>
      <c r="J210" s="125"/>
      <c r="K210" s="40"/>
      <c r="L210" s="40"/>
      <c r="M210" s="40"/>
      <c r="N210" s="41"/>
      <c r="O210" s="40"/>
      <c r="P210" s="40"/>
      <c r="Q210" s="126"/>
      <c r="R210" s="125"/>
      <c r="S210" s="40"/>
      <c r="T210" s="40"/>
      <c r="U210" s="40"/>
      <c r="V210" s="41"/>
      <c r="W210" s="40"/>
      <c r="X210" s="40"/>
      <c r="Y210" s="126"/>
      <c r="Z210" s="125"/>
      <c r="AA210" s="40"/>
      <c r="AB210" s="40"/>
      <c r="AC210" s="40"/>
      <c r="AD210" s="41"/>
      <c r="AE210" s="40"/>
      <c r="AF210" s="40"/>
      <c r="AG210" s="126"/>
      <c r="AH210" s="125"/>
      <c r="AI210" s="40"/>
      <c r="AJ210" s="40"/>
      <c r="AK210" s="40"/>
      <c r="AL210" s="41"/>
      <c r="AM210" s="40"/>
      <c r="AN210" s="40"/>
      <c r="AO210" s="126"/>
      <c r="AP210" s="125"/>
      <c r="AQ210" s="40"/>
      <c r="AR210" s="40"/>
      <c r="AS210" s="40"/>
      <c r="AT210" s="41"/>
      <c r="AU210" s="40"/>
      <c r="AV210" s="40"/>
      <c r="AW210" s="126"/>
      <c r="AX210" s="125"/>
      <c r="AY210" s="40"/>
      <c r="AZ210" s="40"/>
      <c r="BA210" s="40"/>
      <c r="BB210" s="41"/>
      <c r="BC210" s="40"/>
      <c r="BD210" s="40"/>
      <c r="BE210" s="127"/>
    </row>
    <row r="211" spans="1:57" ht="15.75" customHeight="1" x14ac:dyDescent="0.25">
      <c r="A211" s="124"/>
      <c r="B211" s="125"/>
      <c r="C211" s="40"/>
      <c r="D211" s="40"/>
      <c r="E211" s="40"/>
      <c r="F211" s="41"/>
      <c r="G211" s="40"/>
      <c r="H211" s="40"/>
      <c r="I211" s="126"/>
      <c r="J211" s="125"/>
      <c r="K211" s="40"/>
      <c r="L211" s="40"/>
      <c r="M211" s="40"/>
      <c r="N211" s="41"/>
      <c r="O211" s="40"/>
      <c r="P211" s="40"/>
      <c r="Q211" s="126"/>
      <c r="R211" s="125"/>
      <c r="S211" s="40"/>
      <c r="T211" s="40"/>
      <c r="U211" s="40"/>
      <c r="V211" s="41"/>
      <c r="W211" s="40"/>
      <c r="X211" s="40"/>
      <c r="Y211" s="126"/>
      <c r="Z211" s="125"/>
      <c r="AA211" s="40"/>
      <c r="AB211" s="40"/>
      <c r="AC211" s="40"/>
      <c r="AD211" s="41"/>
      <c r="AE211" s="40"/>
      <c r="AF211" s="40"/>
      <c r="AG211" s="126"/>
      <c r="AH211" s="125"/>
      <c r="AI211" s="40"/>
      <c r="AJ211" s="40"/>
      <c r="AK211" s="40"/>
      <c r="AL211" s="41"/>
      <c r="AM211" s="40"/>
      <c r="AN211" s="40"/>
      <c r="AO211" s="126"/>
      <c r="AP211" s="125"/>
      <c r="AQ211" s="40"/>
      <c r="AR211" s="40"/>
      <c r="AS211" s="40"/>
      <c r="AT211" s="41"/>
      <c r="AU211" s="40"/>
      <c r="AV211" s="40"/>
      <c r="AW211" s="126"/>
      <c r="AX211" s="125"/>
      <c r="AY211" s="40"/>
      <c r="AZ211" s="40"/>
      <c r="BA211" s="40"/>
      <c r="BB211" s="41"/>
      <c r="BC211" s="40"/>
      <c r="BD211" s="40"/>
      <c r="BE211" s="127"/>
    </row>
    <row r="212" spans="1:57" ht="15.75" customHeight="1" x14ac:dyDescent="0.25">
      <c r="A212" s="124"/>
      <c r="B212" s="125"/>
      <c r="C212" s="40"/>
      <c r="D212" s="40"/>
      <c r="E212" s="40"/>
      <c r="F212" s="41"/>
      <c r="G212" s="40"/>
      <c r="H212" s="40"/>
      <c r="I212" s="126"/>
      <c r="J212" s="125"/>
      <c r="K212" s="40"/>
      <c r="L212" s="40"/>
      <c r="M212" s="40"/>
      <c r="N212" s="41"/>
      <c r="O212" s="40"/>
      <c r="P212" s="40"/>
      <c r="Q212" s="126"/>
      <c r="R212" s="125"/>
      <c r="S212" s="40"/>
      <c r="T212" s="40"/>
      <c r="U212" s="40"/>
      <c r="V212" s="41"/>
      <c r="W212" s="40"/>
      <c r="X212" s="40"/>
      <c r="Y212" s="126"/>
      <c r="Z212" s="125"/>
      <c r="AA212" s="40"/>
      <c r="AB212" s="40"/>
      <c r="AC212" s="40"/>
      <c r="AD212" s="41"/>
      <c r="AE212" s="40"/>
      <c r="AF212" s="40"/>
      <c r="AG212" s="126"/>
      <c r="AH212" s="125"/>
      <c r="AI212" s="40"/>
      <c r="AJ212" s="40"/>
      <c r="AK212" s="40"/>
      <c r="AL212" s="41"/>
      <c r="AM212" s="40"/>
      <c r="AN212" s="40"/>
      <c r="AO212" s="126"/>
      <c r="AP212" s="125"/>
      <c r="AQ212" s="40"/>
      <c r="AR212" s="40"/>
      <c r="AS212" s="40"/>
      <c r="AT212" s="41"/>
      <c r="AU212" s="40"/>
      <c r="AV212" s="40"/>
      <c r="AW212" s="126"/>
      <c r="AX212" s="125"/>
      <c r="AY212" s="40"/>
      <c r="AZ212" s="40"/>
      <c r="BA212" s="40"/>
      <c r="BB212" s="41"/>
      <c r="BC212" s="40"/>
      <c r="BD212" s="40"/>
      <c r="BE212" s="127"/>
    </row>
    <row r="213" spans="1:57" ht="15.75" customHeight="1" x14ac:dyDescent="0.25">
      <c r="A213" s="124"/>
      <c r="B213" s="125"/>
      <c r="C213" s="40"/>
      <c r="D213" s="40"/>
      <c r="E213" s="40"/>
      <c r="F213" s="41"/>
      <c r="G213" s="40"/>
      <c r="H213" s="40"/>
      <c r="I213" s="126"/>
      <c r="J213" s="125"/>
      <c r="K213" s="40"/>
      <c r="L213" s="40"/>
      <c r="M213" s="40"/>
      <c r="N213" s="41"/>
      <c r="O213" s="40"/>
      <c r="P213" s="40"/>
      <c r="Q213" s="126"/>
      <c r="R213" s="125"/>
      <c r="S213" s="40"/>
      <c r="T213" s="40"/>
      <c r="U213" s="40"/>
      <c r="V213" s="41"/>
      <c r="W213" s="40"/>
      <c r="X213" s="40"/>
      <c r="Y213" s="126"/>
      <c r="Z213" s="125"/>
      <c r="AA213" s="40"/>
      <c r="AB213" s="40"/>
      <c r="AC213" s="40"/>
      <c r="AD213" s="41"/>
      <c r="AE213" s="40"/>
      <c r="AF213" s="40"/>
      <c r="AG213" s="126"/>
      <c r="AH213" s="125"/>
      <c r="AI213" s="40"/>
      <c r="AJ213" s="40"/>
      <c r="AK213" s="40"/>
      <c r="AL213" s="41"/>
      <c r="AM213" s="40"/>
      <c r="AN213" s="40"/>
      <c r="AO213" s="126"/>
      <c r="AP213" s="125"/>
      <c r="AQ213" s="40"/>
      <c r="AR213" s="40"/>
      <c r="AS213" s="40"/>
      <c r="AT213" s="41"/>
      <c r="AU213" s="40"/>
      <c r="AV213" s="40"/>
      <c r="AW213" s="126"/>
      <c r="AX213" s="125"/>
      <c r="AY213" s="40"/>
      <c r="AZ213" s="40"/>
      <c r="BA213" s="40"/>
      <c r="BB213" s="41"/>
      <c r="BC213" s="40"/>
      <c r="BD213" s="40"/>
      <c r="BE213" s="127"/>
    </row>
    <row r="214" spans="1:57" ht="15.75" customHeight="1" x14ac:dyDescent="0.25">
      <c r="A214" s="124"/>
      <c r="B214" s="125"/>
      <c r="C214" s="40"/>
      <c r="D214" s="40"/>
      <c r="E214" s="40"/>
      <c r="F214" s="41"/>
      <c r="G214" s="40"/>
      <c r="H214" s="40"/>
      <c r="I214" s="126"/>
      <c r="J214" s="125"/>
      <c r="K214" s="40"/>
      <c r="L214" s="40"/>
      <c r="M214" s="40"/>
      <c r="N214" s="41"/>
      <c r="O214" s="40"/>
      <c r="P214" s="40"/>
      <c r="Q214" s="126"/>
      <c r="R214" s="125"/>
      <c r="S214" s="40"/>
      <c r="T214" s="40"/>
      <c r="U214" s="40"/>
      <c r="V214" s="41"/>
      <c r="W214" s="40"/>
      <c r="X214" s="40"/>
      <c r="Y214" s="126"/>
      <c r="Z214" s="125"/>
      <c r="AA214" s="40"/>
      <c r="AB214" s="40"/>
      <c r="AC214" s="40"/>
      <c r="AD214" s="41"/>
      <c r="AE214" s="40"/>
      <c r="AF214" s="40"/>
      <c r="AG214" s="126"/>
      <c r="AH214" s="125"/>
      <c r="AI214" s="40"/>
      <c r="AJ214" s="40"/>
      <c r="AK214" s="40"/>
      <c r="AL214" s="41"/>
      <c r="AM214" s="40"/>
      <c r="AN214" s="40"/>
      <c r="AO214" s="126"/>
      <c r="AP214" s="125"/>
      <c r="AQ214" s="40"/>
      <c r="AR214" s="40"/>
      <c r="AS214" s="40"/>
      <c r="AT214" s="41"/>
      <c r="AU214" s="40"/>
      <c r="AV214" s="40"/>
      <c r="AW214" s="126"/>
      <c r="AX214" s="125"/>
      <c r="AY214" s="40"/>
      <c r="AZ214" s="40"/>
      <c r="BA214" s="40"/>
      <c r="BB214" s="41"/>
      <c r="BC214" s="40"/>
      <c r="BD214" s="40"/>
      <c r="BE214" s="127"/>
    </row>
    <row r="215" spans="1:57" ht="15.75" customHeight="1" x14ac:dyDescent="0.25">
      <c r="A215" s="124"/>
      <c r="B215" s="125"/>
      <c r="C215" s="40"/>
      <c r="D215" s="40"/>
      <c r="E215" s="40"/>
      <c r="F215" s="41"/>
      <c r="G215" s="40"/>
      <c r="H215" s="40"/>
      <c r="I215" s="126"/>
      <c r="J215" s="125"/>
      <c r="K215" s="40"/>
      <c r="L215" s="40"/>
      <c r="M215" s="40"/>
      <c r="N215" s="41"/>
      <c r="O215" s="40"/>
      <c r="P215" s="40"/>
      <c r="Q215" s="126"/>
      <c r="R215" s="125"/>
      <c r="S215" s="40"/>
      <c r="T215" s="40"/>
      <c r="U215" s="40"/>
      <c r="V215" s="41"/>
      <c r="W215" s="40"/>
      <c r="X215" s="40"/>
      <c r="Y215" s="126"/>
      <c r="Z215" s="125"/>
      <c r="AA215" s="40"/>
      <c r="AB215" s="40"/>
      <c r="AC215" s="40"/>
      <c r="AD215" s="41"/>
      <c r="AE215" s="40"/>
      <c r="AF215" s="40"/>
      <c r="AG215" s="126"/>
      <c r="AH215" s="125"/>
      <c r="AI215" s="40"/>
      <c r="AJ215" s="40"/>
      <c r="AK215" s="40"/>
      <c r="AL215" s="41"/>
      <c r="AM215" s="40"/>
      <c r="AN215" s="40"/>
      <c r="AO215" s="126"/>
      <c r="AP215" s="125"/>
      <c r="AQ215" s="40"/>
      <c r="AR215" s="40"/>
      <c r="AS215" s="40"/>
      <c r="AT215" s="41"/>
      <c r="AU215" s="40"/>
      <c r="AV215" s="40"/>
      <c r="AW215" s="126"/>
      <c r="AX215" s="125"/>
      <c r="AY215" s="40"/>
      <c r="AZ215" s="40"/>
      <c r="BA215" s="40"/>
      <c r="BB215" s="41"/>
      <c r="BC215" s="40"/>
      <c r="BD215" s="40"/>
      <c r="BE215" s="127"/>
    </row>
    <row r="216" spans="1:57" ht="15.75" customHeight="1" x14ac:dyDescent="0.25">
      <c r="A216" s="124"/>
      <c r="B216" s="125"/>
      <c r="C216" s="40"/>
      <c r="D216" s="40"/>
      <c r="E216" s="40"/>
      <c r="F216" s="41"/>
      <c r="G216" s="40"/>
      <c r="H216" s="40"/>
      <c r="I216" s="126"/>
      <c r="J216" s="125"/>
      <c r="K216" s="40"/>
      <c r="L216" s="40"/>
      <c r="M216" s="40"/>
      <c r="N216" s="41"/>
      <c r="O216" s="40"/>
      <c r="P216" s="40"/>
      <c r="Q216" s="126"/>
      <c r="R216" s="125"/>
      <c r="S216" s="40"/>
      <c r="T216" s="40"/>
      <c r="U216" s="40"/>
      <c r="V216" s="41"/>
      <c r="W216" s="40"/>
      <c r="X216" s="40"/>
      <c r="Y216" s="126"/>
      <c r="Z216" s="125"/>
      <c r="AA216" s="40"/>
      <c r="AB216" s="40"/>
      <c r="AC216" s="40"/>
      <c r="AD216" s="41"/>
      <c r="AE216" s="40"/>
      <c r="AF216" s="40"/>
      <c r="AG216" s="126"/>
      <c r="AH216" s="125"/>
      <c r="AI216" s="40"/>
      <c r="AJ216" s="40"/>
      <c r="AK216" s="40"/>
      <c r="AL216" s="41"/>
      <c r="AM216" s="40"/>
      <c r="AN216" s="40"/>
      <c r="AO216" s="126"/>
      <c r="AP216" s="125"/>
      <c r="AQ216" s="40"/>
      <c r="AR216" s="40"/>
      <c r="AS216" s="40"/>
      <c r="AT216" s="41"/>
      <c r="AU216" s="40"/>
      <c r="AV216" s="40"/>
      <c r="AW216" s="126"/>
      <c r="AX216" s="125"/>
      <c r="AY216" s="40"/>
      <c r="AZ216" s="40"/>
      <c r="BA216" s="40"/>
      <c r="BB216" s="41"/>
      <c r="BC216" s="40"/>
      <c r="BD216" s="40"/>
      <c r="BE216" s="127"/>
    </row>
    <row r="217" spans="1:57" ht="15.75" customHeight="1" x14ac:dyDescent="0.25">
      <c r="A217" s="124"/>
      <c r="B217" s="125"/>
      <c r="C217" s="40"/>
      <c r="D217" s="40"/>
      <c r="E217" s="40"/>
      <c r="F217" s="41"/>
      <c r="G217" s="40"/>
      <c r="H217" s="40"/>
      <c r="I217" s="126"/>
      <c r="J217" s="125"/>
      <c r="K217" s="40"/>
      <c r="L217" s="40"/>
      <c r="M217" s="40"/>
      <c r="N217" s="41"/>
      <c r="O217" s="40"/>
      <c r="P217" s="40"/>
      <c r="Q217" s="126"/>
      <c r="R217" s="125"/>
      <c r="S217" s="40"/>
      <c r="T217" s="40"/>
      <c r="U217" s="40"/>
      <c r="V217" s="41"/>
      <c r="W217" s="40"/>
      <c r="X217" s="40"/>
      <c r="Y217" s="126"/>
      <c r="Z217" s="125"/>
      <c r="AA217" s="40"/>
      <c r="AB217" s="40"/>
      <c r="AC217" s="40"/>
      <c r="AD217" s="41"/>
      <c r="AE217" s="40"/>
      <c r="AF217" s="40"/>
      <c r="AG217" s="126"/>
      <c r="AH217" s="125"/>
      <c r="AI217" s="40"/>
      <c r="AJ217" s="40"/>
      <c r="AK217" s="40"/>
      <c r="AL217" s="41"/>
      <c r="AM217" s="40"/>
      <c r="AN217" s="40"/>
      <c r="AO217" s="126"/>
      <c r="AP217" s="125"/>
      <c r="AQ217" s="40"/>
      <c r="AR217" s="40"/>
      <c r="AS217" s="40"/>
      <c r="AT217" s="41"/>
      <c r="AU217" s="40"/>
      <c r="AV217" s="40"/>
      <c r="AW217" s="126"/>
      <c r="AX217" s="125"/>
      <c r="AY217" s="40"/>
      <c r="AZ217" s="40"/>
      <c r="BA217" s="40"/>
      <c r="BB217" s="41"/>
      <c r="BC217" s="40"/>
      <c r="BD217" s="40"/>
      <c r="BE217" s="127"/>
    </row>
    <row r="218" spans="1:57" ht="15.75" customHeight="1" x14ac:dyDescent="0.25">
      <c r="A218" s="124"/>
      <c r="B218" s="125"/>
      <c r="C218" s="40"/>
      <c r="D218" s="40"/>
      <c r="E218" s="40"/>
      <c r="F218" s="41"/>
      <c r="G218" s="40"/>
      <c r="H218" s="40"/>
      <c r="I218" s="126"/>
      <c r="J218" s="125"/>
      <c r="K218" s="40"/>
      <c r="L218" s="40"/>
      <c r="M218" s="40"/>
      <c r="N218" s="41"/>
      <c r="O218" s="40"/>
      <c r="P218" s="40"/>
      <c r="Q218" s="126"/>
      <c r="R218" s="125"/>
      <c r="S218" s="40"/>
      <c r="T218" s="40"/>
      <c r="U218" s="40"/>
      <c r="V218" s="41"/>
      <c r="W218" s="40"/>
      <c r="X218" s="40"/>
      <c r="Y218" s="126"/>
      <c r="Z218" s="125"/>
      <c r="AA218" s="40"/>
      <c r="AB218" s="40"/>
      <c r="AC218" s="40"/>
      <c r="AD218" s="41"/>
      <c r="AE218" s="40"/>
      <c r="AF218" s="40"/>
      <c r="AG218" s="126"/>
      <c r="AH218" s="125"/>
      <c r="AI218" s="40"/>
      <c r="AJ218" s="40"/>
      <c r="AK218" s="40"/>
      <c r="AL218" s="41"/>
      <c r="AM218" s="40"/>
      <c r="AN218" s="40"/>
      <c r="AO218" s="126"/>
      <c r="AP218" s="125"/>
      <c r="AQ218" s="40"/>
      <c r="AR218" s="40"/>
      <c r="AS218" s="40"/>
      <c r="AT218" s="41"/>
      <c r="AU218" s="40"/>
      <c r="AV218" s="40"/>
      <c r="AW218" s="126"/>
      <c r="AX218" s="125"/>
      <c r="AY218" s="40"/>
      <c r="AZ218" s="40"/>
      <c r="BA218" s="40"/>
      <c r="BB218" s="41"/>
      <c r="BC218" s="40"/>
      <c r="BD218" s="40"/>
      <c r="BE218" s="127"/>
    </row>
    <row r="219" spans="1:57" ht="15.75" customHeight="1" x14ac:dyDescent="0.25">
      <c r="A219" s="124"/>
      <c r="B219" s="125"/>
      <c r="C219" s="40"/>
      <c r="D219" s="40"/>
      <c r="E219" s="40"/>
      <c r="F219" s="41"/>
      <c r="G219" s="40"/>
      <c r="H219" s="40"/>
      <c r="I219" s="126"/>
      <c r="J219" s="125"/>
      <c r="K219" s="40"/>
      <c r="L219" s="40"/>
      <c r="M219" s="40"/>
      <c r="N219" s="41"/>
      <c r="O219" s="40"/>
      <c r="P219" s="40"/>
      <c r="Q219" s="126"/>
      <c r="R219" s="125"/>
      <c r="S219" s="40"/>
      <c r="T219" s="40"/>
      <c r="U219" s="40"/>
      <c r="V219" s="41"/>
      <c r="W219" s="40"/>
      <c r="X219" s="40"/>
      <c r="Y219" s="126"/>
      <c r="Z219" s="125"/>
      <c r="AA219" s="40"/>
      <c r="AB219" s="40"/>
      <c r="AC219" s="40"/>
      <c r="AD219" s="41"/>
      <c r="AE219" s="40"/>
      <c r="AF219" s="40"/>
      <c r="AG219" s="126"/>
      <c r="AH219" s="125"/>
      <c r="AI219" s="40"/>
      <c r="AJ219" s="40"/>
      <c r="AK219" s="40"/>
      <c r="AL219" s="41"/>
      <c r="AM219" s="40"/>
      <c r="AN219" s="40"/>
      <c r="AO219" s="126"/>
      <c r="AP219" s="125"/>
      <c r="AQ219" s="40"/>
      <c r="AR219" s="40"/>
      <c r="AS219" s="40"/>
      <c r="AT219" s="41"/>
      <c r="AU219" s="40"/>
      <c r="AV219" s="40"/>
      <c r="AW219" s="126"/>
      <c r="AX219" s="125"/>
      <c r="AY219" s="40"/>
      <c r="AZ219" s="40"/>
      <c r="BA219" s="40"/>
      <c r="BB219" s="41"/>
      <c r="BC219" s="40"/>
      <c r="BD219" s="40"/>
      <c r="BE219" s="127"/>
    </row>
    <row r="220" spans="1:57" ht="15.75" customHeight="1" x14ac:dyDescent="0.25">
      <c r="A220" s="124"/>
      <c r="B220" s="125"/>
      <c r="C220" s="40"/>
      <c r="D220" s="40"/>
      <c r="E220" s="40"/>
      <c r="F220" s="41"/>
      <c r="G220" s="40"/>
      <c r="H220" s="40"/>
      <c r="I220" s="126"/>
      <c r="J220" s="125"/>
      <c r="K220" s="40"/>
      <c r="L220" s="40"/>
      <c r="M220" s="40"/>
      <c r="N220" s="41"/>
      <c r="O220" s="40"/>
      <c r="P220" s="40"/>
      <c r="Q220" s="126"/>
      <c r="R220" s="125"/>
      <c r="S220" s="40"/>
      <c r="T220" s="40"/>
      <c r="U220" s="40"/>
      <c r="V220" s="41"/>
      <c r="W220" s="42"/>
      <c r="X220" s="40"/>
      <c r="Y220" s="126"/>
      <c r="Z220" s="125"/>
      <c r="AA220" s="40"/>
      <c r="AB220" s="40"/>
      <c r="AC220" s="40"/>
      <c r="AD220" s="41"/>
      <c r="AE220" s="40"/>
      <c r="AF220" s="40"/>
      <c r="AG220" s="126"/>
      <c r="AH220" s="125"/>
      <c r="AI220" s="40"/>
      <c r="AJ220" s="40"/>
      <c r="AK220" s="40"/>
      <c r="AL220" s="41"/>
      <c r="AM220" s="40"/>
      <c r="AN220" s="40"/>
      <c r="AO220" s="126"/>
      <c r="AP220" s="125"/>
      <c r="AQ220" s="40"/>
      <c r="AR220" s="40"/>
      <c r="AS220" s="40"/>
      <c r="AT220" s="41"/>
      <c r="AU220" s="40"/>
      <c r="AV220" s="40"/>
      <c r="AW220" s="126"/>
      <c r="AX220" s="125"/>
      <c r="AY220" s="40"/>
      <c r="AZ220" s="40"/>
      <c r="BA220" s="40"/>
      <c r="BB220" s="41"/>
      <c r="BC220" s="40"/>
      <c r="BD220" s="40"/>
      <c r="BE220" s="127"/>
    </row>
    <row r="221" spans="1:57" ht="15.75" customHeight="1" x14ac:dyDescent="0.25">
      <c r="A221" s="124"/>
      <c r="B221" s="125"/>
      <c r="C221" s="40"/>
      <c r="D221" s="40"/>
      <c r="E221" s="40"/>
      <c r="F221" s="41"/>
      <c r="G221" s="40"/>
      <c r="H221" s="40"/>
      <c r="I221" s="126"/>
      <c r="J221" s="125"/>
      <c r="K221" s="40"/>
      <c r="L221" s="40"/>
      <c r="M221" s="40"/>
      <c r="N221" s="41"/>
      <c r="O221" s="40"/>
      <c r="P221" s="40"/>
      <c r="Q221" s="126"/>
      <c r="R221" s="125"/>
      <c r="S221" s="40"/>
      <c r="T221" s="40"/>
      <c r="U221" s="40"/>
      <c r="V221" s="41"/>
      <c r="W221" s="42"/>
      <c r="X221" s="40"/>
      <c r="Y221" s="126"/>
      <c r="Z221" s="125"/>
      <c r="AA221" s="40"/>
      <c r="AB221" s="40"/>
      <c r="AC221" s="40"/>
      <c r="AD221" s="41"/>
      <c r="AE221" s="40"/>
      <c r="AF221" s="40"/>
      <c r="AG221" s="126"/>
      <c r="AH221" s="125"/>
      <c r="AI221" s="40"/>
      <c r="AJ221" s="40"/>
      <c r="AK221" s="40"/>
      <c r="AL221" s="41"/>
      <c r="AM221" s="40"/>
      <c r="AN221" s="40"/>
      <c r="AO221" s="126"/>
      <c r="AP221" s="125"/>
      <c r="AQ221" s="40"/>
      <c r="AR221" s="40"/>
      <c r="AS221" s="40"/>
      <c r="AT221" s="41"/>
      <c r="AU221" s="40"/>
      <c r="AV221" s="40"/>
      <c r="AW221" s="126"/>
      <c r="AX221" s="125"/>
      <c r="AY221" s="40"/>
      <c r="AZ221" s="40"/>
      <c r="BA221" s="40"/>
      <c r="BB221" s="41"/>
      <c r="BC221" s="40"/>
      <c r="BD221" s="40"/>
      <c r="BE221" s="127"/>
    </row>
    <row r="222" spans="1:57" ht="15.75" customHeight="1" x14ac:dyDescent="0.25">
      <c r="A222" s="124"/>
      <c r="B222" s="125"/>
      <c r="C222" s="40"/>
      <c r="D222" s="40"/>
      <c r="E222" s="40"/>
      <c r="F222" s="41"/>
      <c r="G222" s="40"/>
      <c r="H222" s="40"/>
      <c r="I222" s="126"/>
      <c r="J222" s="125"/>
      <c r="K222" s="40"/>
      <c r="L222" s="40"/>
      <c r="M222" s="40"/>
      <c r="N222" s="41"/>
      <c r="O222" s="40"/>
      <c r="P222" s="40"/>
      <c r="Q222" s="126"/>
      <c r="R222" s="125"/>
      <c r="S222" s="40"/>
      <c r="T222" s="40"/>
      <c r="U222" s="40"/>
      <c r="V222" s="41"/>
      <c r="W222" s="40"/>
      <c r="X222" s="40"/>
      <c r="Y222" s="126"/>
      <c r="Z222" s="125"/>
      <c r="AA222" s="40"/>
      <c r="AB222" s="40"/>
      <c r="AC222" s="40"/>
      <c r="AD222" s="41"/>
      <c r="AE222" s="40"/>
      <c r="AF222" s="40"/>
      <c r="AG222" s="126"/>
      <c r="AH222" s="125"/>
      <c r="AI222" s="40"/>
      <c r="AJ222" s="40"/>
      <c r="AK222" s="40"/>
      <c r="AL222" s="41"/>
      <c r="AM222" s="40"/>
      <c r="AN222" s="40"/>
      <c r="AO222" s="126"/>
      <c r="AP222" s="125"/>
      <c r="AQ222" s="40"/>
      <c r="AR222" s="40"/>
      <c r="AS222" s="40"/>
      <c r="AT222" s="41"/>
      <c r="AU222" s="40"/>
      <c r="AV222" s="40"/>
      <c r="AW222" s="126"/>
      <c r="AX222" s="125"/>
      <c r="AY222" s="40"/>
      <c r="AZ222" s="40"/>
      <c r="BA222" s="40"/>
      <c r="BB222" s="41"/>
      <c r="BC222" s="40"/>
      <c r="BD222" s="40"/>
      <c r="BE222" s="127"/>
    </row>
    <row r="223" spans="1:57" ht="15.75" customHeight="1" x14ac:dyDescent="0.25">
      <c r="A223" s="124"/>
      <c r="B223" s="125"/>
      <c r="C223" s="40"/>
      <c r="D223" s="40"/>
      <c r="E223" s="40"/>
      <c r="F223" s="41"/>
      <c r="G223" s="40"/>
      <c r="H223" s="40"/>
      <c r="I223" s="126"/>
      <c r="J223" s="125"/>
      <c r="K223" s="40"/>
      <c r="L223" s="40"/>
      <c r="M223" s="40"/>
      <c r="N223" s="41"/>
      <c r="O223" s="40"/>
      <c r="P223" s="40"/>
      <c r="Q223" s="126"/>
      <c r="R223" s="125"/>
      <c r="S223" s="40"/>
      <c r="T223" s="40"/>
      <c r="U223" s="40"/>
      <c r="V223" s="41"/>
      <c r="W223" s="40"/>
      <c r="X223" s="40"/>
      <c r="Y223" s="126"/>
      <c r="Z223" s="125"/>
      <c r="AA223" s="40"/>
      <c r="AB223" s="40"/>
      <c r="AC223" s="40"/>
      <c r="AD223" s="41"/>
      <c r="AE223" s="40"/>
      <c r="AF223" s="40"/>
      <c r="AG223" s="126"/>
      <c r="AH223" s="125"/>
      <c r="AI223" s="40"/>
      <c r="AJ223" s="40"/>
      <c r="AK223" s="40"/>
      <c r="AL223" s="41"/>
      <c r="AM223" s="40"/>
      <c r="AN223" s="40"/>
      <c r="AO223" s="126"/>
      <c r="AP223" s="125"/>
      <c r="AQ223" s="40"/>
      <c r="AR223" s="40"/>
      <c r="AS223" s="40"/>
      <c r="AT223" s="41"/>
      <c r="AU223" s="40"/>
      <c r="AV223" s="40"/>
      <c r="AW223" s="126"/>
      <c r="AX223" s="125"/>
      <c r="AY223" s="40"/>
      <c r="AZ223" s="40"/>
      <c r="BA223" s="40"/>
      <c r="BB223" s="41"/>
      <c r="BC223" s="40"/>
      <c r="BD223" s="40"/>
      <c r="BE223" s="127"/>
    </row>
    <row r="224" spans="1:57" ht="15.75" customHeight="1" x14ac:dyDescent="0.25">
      <c r="A224" s="124"/>
      <c r="B224" s="125"/>
      <c r="C224" s="40"/>
      <c r="D224" s="40"/>
      <c r="E224" s="40"/>
      <c r="F224" s="41"/>
      <c r="G224" s="40"/>
      <c r="H224" s="40"/>
      <c r="I224" s="126"/>
      <c r="J224" s="125"/>
      <c r="K224" s="40"/>
      <c r="L224" s="40"/>
      <c r="M224" s="40"/>
      <c r="N224" s="41"/>
      <c r="O224" s="40"/>
      <c r="P224" s="40"/>
      <c r="Q224" s="126"/>
      <c r="R224" s="125"/>
      <c r="S224" s="40"/>
      <c r="T224" s="40"/>
      <c r="U224" s="40"/>
      <c r="V224" s="41"/>
      <c r="W224" s="40"/>
      <c r="X224" s="40"/>
      <c r="Y224" s="126"/>
      <c r="Z224" s="125"/>
      <c r="AA224" s="40"/>
      <c r="AB224" s="40"/>
      <c r="AC224" s="40"/>
      <c r="AD224" s="41"/>
      <c r="AE224" s="40"/>
      <c r="AF224" s="40"/>
      <c r="AG224" s="126"/>
      <c r="AH224" s="125"/>
      <c r="AI224" s="40"/>
      <c r="AJ224" s="40"/>
      <c r="AK224" s="40"/>
      <c r="AL224" s="41"/>
      <c r="AM224" s="40"/>
      <c r="AN224" s="40"/>
      <c r="AO224" s="126"/>
      <c r="AP224" s="125"/>
      <c r="AQ224" s="40"/>
      <c r="AR224" s="40"/>
      <c r="AS224" s="40"/>
      <c r="AT224" s="41"/>
      <c r="AU224" s="40"/>
      <c r="AV224" s="40"/>
      <c r="AW224" s="126"/>
      <c r="AX224" s="125"/>
      <c r="AY224" s="40"/>
      <c r="AZ224" s="40"/>
      <c r="BA224" s="40"/>
      <c r="BB224" s="41"/>
      <c r="BC224" s="40"/>
      <c r="BD224" s="40"/>
      <c r="BE224" s="127"/>
    </row>
    <row r="225" spans="1:57" ht="0.75" customHeight="1" x14ac:dyDescent="0.25">
      <c r="A225" s="118"/>
      <c r="B225" s="115"/>
      <c r="C225" s="40"/>
      <c r="D225" s="128"/>
      <c r="E225" s="128"/>
      <c r="F225" s="41"/>
      <c r="G225" s="129"/>
      <c r="H225" s="40"/>
      <c r="I225" s="118"/>
      <c r="J225" s="115"/>
      <c r="K225" s="128"/>
      <c r="L225" s="128"/>
      <c r="M225" s="128"/>
      <c r="N225" s="130"/>
      <c r="O225" s="129"/>
      <c r="P225" s="128"/>
      <c r="Q225" s="118"/>
      <c r="R225" s="115"/>
      <c r="S225" s="128"/>
      <c r="T225" s="128"/>
      <c r="U225" s="128"/>
      <c r="V225" s="130"/>
      <c r="W225" s="129"/>
      <c r="X225" s="128"/>
      <c r="Y225" s="118"/>
      <c r="Z225" s="115"/>
      <c r="AA225" s="128"/>
      <c r="AB225" s="128"/>
      <c r="AC225" s="128"/>
      <c r="AD225" s="130"/>
      <c r="AE225" s="129"/>
      <c r="AF225" s="128"/>
      <c r="AG225" s="118"/>
      <c r="AH225" s="115"/>
      <c r="AI225" s="128"/>
      <c r="AJ225" s="128"/>
      <c r="AK225" s="128"/>
      <c r="AL225" s="130"/>
      <c r="AM225" s="129"/>
      <c r="AN225" s="128"/>
      <c r="AO225" s="118"/>
      <c r="AP225" s="115"/>
      <c r="AQ225" s="128"/>
      <c r="AR225" s="128"/>
      <c r="AS225" s="128"/>
      <c r="AT225" s="130"/>
      <c r="AU225" s="129"/>
      <c r="AV225" s="128"/>
      <c r="AW225" s="118"/>
      <c r="AX225" s="115"/>
      <c r="AY225" s="128"/>
      <c r="AZ225" s="128"/>
      <c r="BA225" s="128"/>
      <c r="BB225" s="130"/>
      <c r="BC225" s="129"/>
      <c r="BD225" s="128"/>
      <c r="BE225" s="119"/>
    </row>
    <row r="226" spans="1:57" ht="0.75" customHeight="1" x14ac:dyDescent="0.25">
      <c r="A226" s="120"/>
      <c r="B226" s="121"/>
      <c r="C226" s="40"/>
      <c r="D226" s="122"/>
      <c r="E226" s="122"/>
      <c r="F226" s="41"/>
      <c r="G226" s="131"/>
      <c r="H226" s="40"/>
      <c r="I226" s="120"/>
      <c r="J226" s="121"/>
      <c r="K226" s="122"/>
      <c r="L226" s="122"/>
      <c r="M226" s="122"/>
      <c r="N226" s="123"/>
      <c r="O226" s="131"/>
      <c r="P226" s="122"/>
      <c r="Q226" s="120"/>
      <c r="R226" s="121"/>
      <c r="S226" s="122"/>
      <c r="T226" s="122"/>
      <c r="U226" s="122"/>
      <c r="V226" s="123"/>
      <c r="W226" s="131"/>
      <c r="X226" s="122"/>
      <c r="Y226" s="120"/>
      <c r="Z226" s="121"/>
      <c r="AA226" s="122"/>
      <c r="AB226" s="122"/>
      <c r="AC226" s="122"/>
      <c r="AD226" s="123"/>
      <c r="AE226" s="131"/>
      <c r="AF226" s="122"/>
      <c r="AG226" s="120"/>
      <c r="AH226" s="121"/>
      <c r="AI226" s="122"/>
      <c r="AJ226" s="122"/>
      <c r="AK226" s="122"/>
      <c r="AL226" s="123"/>
      <c r="AM226" s="131"/>
      <c r="AN226" s="122"/>
      <c r="AO226" s="120"/>
      <c r="AP226" s="121"/>
      <c r="AQ226" s="122"/>
      <c r="AR226" s="122"/>
      <c r="AS226" s="122"/>
      <c r="AT226" s="123"/>
      <c r="AU226" s="131"/>
      <c r="AV226" s="122"/>
      <c r="AW226" s="120"/>
      <c r="AX226" s="121"/>
      <c r="AY226" s="122"/>
      <c r="AZ226" s="122"/>
      <c r="BA226" s="122"/>
      <c r="BB226" s="123"/>
      <c r="BC226" s="131"/>
      <c r="BD226" s="122"/>
      <c r="BE226" s="119"/>
    </row>
    <row r="227" spans="1:57" ht="15.75" customHeight="1" x14ac:dyDescent="0.25">
      <c r="A227" s="124">
        <v>0.79166666666666696</v>
      </c>
      <c r="B227" s="125"/>
      <c r="C227" s="40"/>
      <c r="D227" s="40"/>
      <c r="E227" s="40"/>
      <c r="F227" s="41"/>
      <c r="G227" s="40"/>
      <c r="H227" s="40"/>
      <c r="I227" s="126"/>
      <c r="J227" s="125"/>
      <c r="K227" s="40"/>
      <c r="L227" s="40"/>
      <c r="M227" s="40"/>
      <c r="N227" s="41"/>
      <c r="O227" s="40"/>
      <c r="P227" s="40"/>
      <c r="Q227" s="126"/>
      <c r="R227" s="125"/>
      <c r="S227" s="40"/>
      <c r="T227" s="40"/>
      <c r="U227" s="40"/>
      <c r="V227" s="41"/>
      <c r="W227" s="40"/>
      <c r="X227" s="40"/>
      <c r="Y227" s="126"/>
      <c r="Z227" s="125"/>
      <c r="AA227" s="40"/>
      <c r="AB227" s="40"/>
      <c r="AC227" s="40"/>
      <c r="AD227" s="41"/>
      <c r="AE227" s="40"/>
      <c r="AF227" s="40"/>
      <c r="AG227" s="126"/>
      <c r="AH227" s="125"/>
      <c r="AI227" s="40"/>
      <c r="AJ227" s="40"/>
      <c r="AK227" s="40"/>
      <c r="AL227" s="41"/>
      <c r="AM227" s="40"/>
      <c r="AN227" s="40"/>
      <c r="AO227" s="126"/>
      <c r="AP227" s="125"/>
      <c r="AQ227" s="40"/>
      <c r="AR227" s="40"/>
      <c r="AS227" s="40"/>
      <c r="AT227" s="41"/>
      <c r="AU227" s="40"/>
      <c r="AV227" s="40"/>
      <c r="AW227" s="126"/>
      <c r="AX227" s="125"/>
      <c r="AY227" s="40"/>
      <c r="AZ227" s="40"/>
      <c r="BA227" s="40"/>
      <c r="BB227" s="41"/>
      <c r="BC227" s="40"/>
      <c r="BD227" s="40"/>
      <c r="BE227" s="127"/>
    </row>
    <row r="228" spans="1:57" ht="15.75" customHeight="1" x14ac:dyDescent="0.25">
      <c r="A228" s="124"/>
      <c r="B228" s="125"/>
      <c r="C228" s="40"/>
      <c r="D228" s="40"/>
      <c r="E228" s="40"/>
      <c r="F228" s="41"/>
      <c r="G228" s="40"/>
      <c r="H228" s="40"/>
      <c r="I228" s="126"/>
      <c r="J228" s="125"/>
      <c r="K228" s="40"/>
      <c r="L228" s="40"/>
      <c r="M228" s="40"/>
      <c r="N228" s="41"/>
      <c r="O228" s="40"/>
      <c r="P228" s="40"/>
      <c r="Q228" s="126"/>
      <c r="R228" s="125"/>
      <c r="S228" s="40"/>
      <c r="T228" s="40"/>
      <c r="U228" s="40"/>
      <c r="V228" s="41"/>
      <c r="W228" s="40"/>
      <c r="X228" s="40"/>
      <c r="Y228" s="126"/>
      <c r="Z228" s="125"/>
      <c r="AA228" s="40"/>
      <c r="AB228" s="40"/>
      <c r="AC228" s="40"/>
      <c r="AD228" s="41"/>
      <c r="AE228" s="40"/>
      <c r="AF228" s="40"/>
      <c r="AG228" s="126"/>
      <c r="AH228" s="125"/>
      <c r="AI228" s="40"/>
      <c r="AJ228" s="40"/>
      <c r="AK228" s="40"/>
      <c r="AL228" s="41"/>
      <c r="AM228" s="40"/>
      <c r="AN228" s="40"/>
      <c r="AO228" s="126"/>
      <c r="AP228" s="125"/>
      <c r="AQ228" s="40"/>
      <c r="AR228" s="40"/>
      <c r="AS228" s="40"/>
      <c r="AT228" s="41"/>
      <c r="AU228" s="40"/>
      <c r="AV228" s="40"/>
      <c r="AW228" s="126"/>
      <c r="AX228" s="125"/>
      <c r="AY228" s="40"/>
      <c r="AZ228" s="40"/>
      <c r="BA228" s="40"/>
      <c r="BB228" s="41"/>
      <c r="BC228" s="40"/>
      <c r="BD228" s="40"/>
      <c r="BE228" s="127"/>
    </row>
    <row r="229" spans="1:57" ht="15.75" customHeight="1" x14ac:dyDescent="0.25">
      <c r="A229" s="124"/>
      <c r="B229" s="125"/>
      <c r="C229" s="40"/>
      <c r="D229" s="40"/>
      <c r="E229" s="40"/>
      <c r="F229" s="41"/>
      <c r="G229" s="40"/>
      <c r="H229" s="40"/>
      <c r="I229" s="126"/>
      <c r="J229" s="125"/>
      <c r="K229" s="40"/>
      <c r="L229" s="40"/>
      <c r="M229" s="40"/>
      <c r="N229" s="41"/>
      <c r="O229" s="40"/>
      <c r="P229" s="40"/>
      <c r="Q229" s="126"/>
      <c r="R229" s="125"/>
      <c r="S229" s="40"/>
      <c r="T229" s="40"/>
      <c r="U229" s="40"/>
      <c r="V229" s="41"/>
      <c r="W229" s="40"/>
      <c r="X229" s="40"/>
      <c r="Y229" s="126"/>
      <c r="Z229" s="125"/>
      <c r="AA229" s="40"/>
      <c r="AB229" s="40"/>
      <c r="AC229" s="40"/>
      <c r="AD229" s="41"/>
      <c r="AE229" s="40"/>
      <c r="AF229" s="40"/>
      <c r="AG229" s="126"/>
      <c r="AH229" s="125"/>
      <c r="AI229" s="40"/>
      <c r="AJ229" s="40"/>
      <c r="AK229" s="40"/>
      <c r="AL229" s="41"/>
      <c r="AM229" s="40"/>
      <c r="AN229" s="40"/>
      <c r="AO229" s="126"/>
      <c r="AP229" s="125"/>
      <c r="AQ229" s="40"/>
      <c r="AR229" s="40"/>
      <c r="AS229" s="40"/>
      <c r="AT229" s="41"/>
      <c r="AU229" s="40"/>
      <c r="AV229" s="40"/>
      <c r="AW229" s="126"/>
      <c r="AX229" s="125"/>
      <c r="AY229" s="40"/>
      <c r="AZ229" s="40"/>
      <c r="BA229" s="40"/>
      <c r="BB229" s="41"/>
      <c r="BC229" s="40"/>
      <c r="BD229" s="40"/>
      <c r="BE229" s="127"/>
    </row>
    <row r="230" spans="1:57" ht="15.75" customHeight="1" x14ac:dyDescent="0.25">
      <c r="A230" s="124"/>
      <c r="B230" s="125"/>
      <c r="C230" s="40"/>
      <c r="D230" s="40"/>
      <c r="E230" s="40"/>
      <c r="F230" s="41"/>
      <c r="G230" s="40"/>
      <c r="H230" s="40"/>
      <c r="I230" s="126"/>
      <c r="J230" s="125"/>
      <c r="K230" s="40"/>
      <c r="L230" s="40"/>
      <c r="M230" s="40"/>
      <c r="N230" s="41"/>
      <c r="O230" s="40"/>
      <c r="P230" s="40"/>
      <c r="Q230" s="126"/>
      <c r="R230" s="125"/>
      <c r="S230" s="40"/>
      <c r="T230" s="40"/>
      <c r="U230" s="40"/>
      <c r="V230" s="41"/>
      <c r="W230" s="40"/>
      <c r="X230" s="40"/>
      <c r="Y230" s="126"/>
      <c r="Z230" s="125"/>
      <c r="AA230" s="40"/>
      <c r="AB230" s="40"/>
      <c r="AC230" s="40"/>
      <c r="AD230" s="41"/>
      <c r="AE230" s="40"/>
      <c r="AF230" s="40"/>
      <c r="AG230" s="126"/>
      <c r="AH230" s="125"/>
      <c r="AI230" s="40"/>
      <c r="AJ230" s="40"/>
      <c r="AK230" s="40"/>
      <c r="AL230" s="41"/>
      <c r="AM230" s="40"/>
      <c r="AN230" s="40"/>
      <c r="AO230" s="126"/>
      <c r="AP230" s="125"/>
      <c r="AQ230" s="40"/>
      <c r="AR230" s="40"/>
      <c r="AS230" s="40"/>
      <c r="AT230" s="41"/>
      <c r="AU230" s="40"/>
      <c r="AV230" s="40"/>
      <c r="AW230" s="126"/>
      <c r="AX230" s="125"/>
      <c r="AY230" s="40"/>
      <c r="AZ230" s="40"/>
      <c r="BA230" s="40"/>
      <c r="BB230" s="41"/>
      <c r="BC230" s="40"/>
      <c r="BD230" s="40"/>
      <c r="BE230" s="127"/>
    </row>
    <row r="231" spans="1:57" ht="15.75" customHeight="1" x14ac:dyDescent="0.25">
      <c r="A231" s="124"/>
      <c r="B231" s="125"/>
      <c r="C231" s="40"/>
      <c r="D231" s="40"/>
      <c r="E231" s="40"/>
      <c r="F231" s="41"/>
      <c r="G231" s="40"/>
      <c r="H231" s="40"/>
      <c r="I231" s="126"/>
      <c r="J231" s="125"/>
      <c r="K231" s="40"/>
      <c r="L231" s="40"/>
      <c r="M231" s="40"/>
      <c r="N231" s="41"/>
      <c r="O231" s="40"/>
      <c r="P231" s="40"/>
      <c r="Q231" s="126"/>
      <c r="R231" s="125"/>
      <c r="S231" s="40"/>
      <c r="T231" s="40"/>
      <c r="U231" s="40"/>
      <c r="V231" s="41"/>
      <c r="W231" s="40"/>
      <c r="X231" s="40"/>
      <c r="Y231" s="126"/>
      <c r="Z231" s="125"/>
      <c r="AA231" s="40"/>
      <c r="AB231" s="40"/>
      <c r="AC231" s="40"/>
      <c r="AD231" s="41"/>
      <c r="AE231" s="40"/>
      <c r="AF231" s="40"/>
      <c r="AG231" s="126"/>
      <c r="AH231" s="125"/>
      <c r="AI231" s="40"/>
      <c r="AJ231" s="40"/>
      <c r="AK231" s="40"/>
      <c r="AL231" s="41"/>
      <c r="AM231" s="40"/>
      <c r="AN231" s="40"/>
      <c r="AO231" s="126"/>
      <c r="AP231" s="125"/>
      <c r="AQ231" s="40"/>
      <c r="AR231" s="40"/>
      <c r="AS231" s="40"/>
      <c r="AT231" s="41"/>
      <c r="AU231" s="40"/>
      <c r="AV231" s="40"/>
      <c r="AW231" s="126"/>
      <c r="AX231" s="125"/>
      <c r="AY231" s="40"/>
      <c r="AZ231" s="40"/>
      <c r="BA231" s="40"/>
      <c r="BB231" s="41"/>
      <c r="BC231" s="40"/>
      <c r="BD231" s="40"/>
      <c r="BE231" s="127"/>
    </row>
    <row r="232" spans="1:57" ht="15.75" customHeight="1" x14ac:dyDescent="0.25">
      <c r="A232" s="124"/>
      <c r="B232" s="125"/>
      <c r="C232" s="40"/>
      <c r="D232" s="40"/>
      <c r="E232" s="40"/>
      <c r="F232" s="41"/>
      <c r="G232" s="40"/>
      <c r="H232" s="40"/>
      <c r="I232" s="126"/>
      <c r="J232" s="125"/>
      <c r="K232" s="40"/>
      <c r="L232" s="40"/>
      <c r="M232" s="40"/>
      <c r="N232" s="41"/>
      <c r="O232" s="40"/>
      <c r="P232" s="40"/>
      <c r="Q232" s="126"/>
      <c r="R232" s="125"/>
      <c r="S232" s="40"/>
      <c r="T232" s="40"/>
      <c r="U232" s="40"/>
      <c r="V232" s="41"/>
      <c r="W232" s="40"/>
      <c r="X232" s="40"/>
      <c r="Y232" s="126"/>
      <c r="Z232" s="125"/>
      <c r="AA232" s="40"/>
      <c r="AB232" s="40"/>
      <c r="AC232" s="40"/>
      <c r="AD232" s="41"/>
      <c r="AE232" s="40"/>
      <c r="AF232" s="40"/>
      <c r="AG232" s="126"/>
      <c r="AH232" s="125"/>
      <c r="AI232" s="40"/>
      <c r="AJ232" s="40"/>
      <c r="AK232" s="40"/>
      <c r="AL232" s="41"/>
      <c r="AM232" s="40"/>
      <c r="AN232" s="40"/>
      <c r="AO232" s="126"/>
      <c r="AP232" s="125"/>
      <c r="AQ232" s="40"/>
      <c r="AR232" s="40"/>
      <c r="AS232" s="40"/>
      <c r="AT232" s="41"/>
      <c r="AU232" s="40"/>
      <c r="AV232" s="40"/>
      <c r="AW232" s="126"/>
      <c r="AX232" s="125"/>
      <c r="AY232" s="40"/>
      <c r="AZ232" s="40"/>
      <c r="BA232" s="40"/>
      <c r="BB232" s="41"/>
      <c r="BC232" s="40"/>
      <c r="BD232" s="40"/>
      <c r="BE232" s="127"/>
    </row>
    <row r="233" spans="1:57" ht="15.75" customHeight="1" x14ac:dyDescent="0.25">
      <c r="A233" s="124"/>
      <c r="B233" s="125"/>
      <c r="C233" s="40"/>
      <c r="D233" s="40"/>
      <c r="E233" s="40"/>
      <c r="F233" s="41"/>
      <c r="G233" s="40"/>
      <c r="H233" s="40"/>
      <c r="I233" s="126"/>
      <c r="J233" s="125"/>
      <c r="K233" s="40"/>
      <c r="L233" s="40"/>
      <c r="M233" s="40"/>
      <c r="N233" s="41"/>
      <c r="O233" s="40"/>
      <c r="P233" s="40"/>
      <c r="Q233" s="126"/>
      <c r="R233" s="125"/>
      <c r="S233" s="40"/>
      <c r="T233" s="40"/>
      <c r="U233" s="40"/>
      <c r="V233" s="41"/>
      <c r="W233" s="40"/>
      <c r="X233" s="40"/>
      <c r="Y233" s="126"/>
      <c r="Z233" s="125"/>
      <c r="AA233" s="40"/>
      <c r="AB233" s="40"/>
      <c r="AC233" s="40"/>
      <c r="AD233" s="41"/>
      <c r="AE233" s="40"/>
      <c r="AF233" s="40"/>
      <c r="AG233" s="126"/>
      <c r="AH233" s="125"/>
      <c r="AI233" s="40"/>
      <c r="AJ233" s="40"/>
      <c r="AK233" s="40"/>
      <c r="AL233" s="41"/>
      <c r="AM233" s="40"/>
      <c r="AN233" s="40"/>
      <c r="AO233" s="126"/>
      <c r="AP233" s="125"/>
      <c r="AQ233" s="40"/>
      <c r="AR233" s="40"/>
      <c r="AS233" s="40"/>
      <c r="AT233" s="41"/>
      <c r="AU233" s="40"/>
      <c r="AV233" s="40"/>
      <c r="AW233" s="126"/>
      <c r="AX233" s="125"/>
      <c r="AY233" s="40"/>
      <c r="AZ233" s="40"/>
      <c r="BA233" s="40"/>
      <c r="BB233" s="41"/>
      <c r="BC233" s="40"/>
      <c r="BD233" s="40"/>
      <c r="BE233" s="127"/>
    </row>
    <row r="234" spans="1:57" ht="15.75" customHeight="1" x14ac:dyDescent="0.25">
      <c r="A234" s="124"/>
      <c r="B234" s="125"/>
      <c r="C234" s="40"/>
      <c r="D234" s="40"/>
      <c r="E234" s="40"/>
      <c r="F234" s="41"/>
      <c r="G234" s="40"/>
      <c r="H234" s="40"/>
      <c r="I234" s="126"/>
      <c r="J234" s="125"/>
      <c r="K234" s="40"/>
      <c r="L234" s="40"/>
      <c r="M234" s="40"/>
      <c r="N234" s="41"/>
      <c r="O234" s="40"/>
      <c r="P234" s="40"/>
      <c r="Q234" s="126"/>
      <c r="R234" s="125"/>
      <c r="S234" s="40"/>
      <c r="T234" s="40"/>
      <c r="U234" s="40"/>
      <c r="V234" s="41"/>
      <c r="W234" s="40"/>
      <c r="X234" s="40"/>
      <c r="Y234" s="126"/>
      <c r="Z234" s="125"/>
      <c r="AA234" s="40"/>
      <c r="AB234" s="40"/>
      <c r="AC234" s="40"/>
      <c r="AD234" s="41"/>
      <c r="AE234" s="40"/>
      <c r="AF234" s="40"/>
      <c r="AG234" s="126"/>
      <c r="AH234" s="125"/>
      <c r="AI234" s="40"/>
      <c r="AJ234" s="40"/>
      <c r="AK234" s="40"/>
      <c r="AL234" s="41"/>
      <c r="AM234" s="40"/>
      <c r="AN234" s="40"/>
      <c r="AO234" s="126"/>
      <c r="AP234" s="125"/>
      <c r="AQ234" s="40"/>
      <c r="AR234" s="40"/>
      <c r="AS234" s="40"/>
      <c r="AT234" s="41"/>
      <c r="AU234" s="40"/>
      <c r="AV234" s="40"/>
      <c r="AW234" s="126"/>
      <c r="AX234" s="125"/>
      <c r="AY234" s="40"/>
      <c r="AZ234" s="40"/>
      <c r="BA234" s="40"/>
      <c r="BB234" s="41"/>
      <c r="BC234" s="40"/>
      <c r="BD234" s="40"/>
      <c r="BE234" s="127"/>
    </row>
    <row r="235" spans="1:57" ht="15.75" customHeight="1" x14ac:dyDescent="0.25">
      <c r="A235" s="124"/>
      <c r="B235" s="125"/>
      <c r="C235" s="40"/>
      <c r="D235" s="40"/>
      <c r="E235" s="40"/>
      <c r="F235" s="41"/>
      <c r="G235" s="40"/>
      <c r="H235" s="40"/>
      <c r="I235" s="126"/>
      <c r="J235" s="125"/>
      <c r="K235" s="40"/>
      <c r="L235" s="40"/>
      <c r="M235" s="40"/>
      <c r="N235" s="41"/>
      <c r="O235" s="40"/>
      <c r="P235" s="40"/>
      <c r="Q235" s="126"/>
      <c r="R235" s="125"/>
      <c r="S235" s="40"/>
      <c r="T235" s="40"/>
      <c r="U235" s="40"/>
      <c r="V235" s="41"/>
      <c r="W235" s="40"/>
      <c r="X235" s="40"/>
      <c r="Y235" s="126"/>
      <c r="Z235" s="125"/>
      <c r="AA235" s="40"/>
      <c r="AB235" s="40"/>
      <c r="AC235" s="40"/>
      <c r="AD235" s="41"/>
      <c r="AE235" s="40"/>
      <c r="AF235" s="40"/>
      <c r="AG235" s="126"/>
      <c r="AH235" s="125"/>
      <c r="AI235" s="40"/>
      <c r="AJ235" s="40"/>
      <c r="AK235" s="40"/>
      <c r="AL235" s="41"/>
      <c r="AM235" s="40"/>
      <c r="AN235" s="40"/>
      <c r="AO235" s="126"/>
      <c r="AP235" s="125"/>
      <c r="AQ235" s="40"/>
      <c r="AR235" s="40"/>
      <c r="AS235" s="40"/>
      <c r="AT235" s="41"/>
      <c r="AU235" s="40"/>
      <c r="AV235" s="40"/>
      <c r="AW235" s="126"/>
      <c r="AX235" s="125"/>
      <c r="AY235" s="40"/>
      <c r="AZ235" s="40"/>
      <c r="BA235" s="40"/>
      <c r="BB235" s="41"/>
      <c r="BC235" s="40"/>
      <c r="BD235" s="40"/>
      <c r="BE235" s="127"/>
    </row>
    <row r="236" spans="1:57" ht="15.75" customHeight="1" x14ac:dyDescent="0.25">
      <c r="A236" s="124"/>
      <c r="B236" s="125"/>
      <c r="C236" s="40"/>
      <c r="D236" s="40"/>
      <c r="E236" s="40"/>
      <c r="F236" s="41"/>
      <c r="G236" s="40"/>
      <c r="H236" s="40"/>
      <c r="I236" s="126"/>
      <c r="J236" s="125"/>
      <c r="K236" s="40"/>
      <c r="L236" s="40"/>
      <c r="M236" s="40"/>
      <c r="N236" s="41"/>
      <c r="O236" s="40"/>
      <c r="P236" s="40"/>
      <c r="Q236" s="126"/>
      <c r="R236" s="125"/>
      <c r="S236" s="40"/>
      <c r="T236" s="40"/>
      <c r="U236" s="40"/>
      <c r="V236" s="41"/>
      <c r="W236" s="40"/>
      <c r="X236" s="40"/>
      <c r="Y236" s="126"/>
      <c r="Z236" s="125"/>
      <c r="AA236" s="40"/>
      <c r="AB236" s="40"/>
      <c r="AC236" s="40"/>
      <c r="AD236" s="41"/>
      <c r="AE236" s="40"/>
      <c r="AF236" s="40"/>
      <c r="AG236" s="126"/>
      <c r="AH236" s="125"/>
      <c r="AI236" s="40"/>
      <c r="AJ236" s="40"/>
      <c r="AK236" s="40"/>
      <c r="AL236" s="41"/>
      <c r="AM236" s="40"/>
      <c r="AN236" s="40"/>
      <c r="AO236" s="126"/>
      <c r="AP236" s="125"/>
      <c r="AQ236" s="40"/>
      <c r="AR236" s="40"/>
      <c r="AS236" s="40"/>
      <c r="AT236" s="41"/>
      <c r="AU236" s="40"/>
      <c r="AV236" s="40"/>
      <c r="AW236" s="126"/>
      <c r="AX236" s="125"/>
      <c r="AY236" s="40"/>
      <c r="AZ236" s="40"/>
      <c r="BA236" s="40"/>
      <c r="BB236" s="41"/>
      <c r="BC236" s="40"/>
      <c r="BD236" s="40"/>
      <c r="BE236" s="127"/>
    </row>
    <row r="237" spans="1:57" ht="15.75" customHeight="1" x14ac:dyDescent="0.25">
      <c r="A237" s="124"/>
      <c r="B237" s="125"/>
      <c r="C237" s="40"/>
      <c r="D237" s="40"/>
      <c r="E237" s="40"/>
      <c r="F237" s="41"/>
      <c r="G237" s="40"/>
      <c r="H237" s="40"/>
      <c r="I237" s="126"/>
      <c r="J237" s="125"/>
      <c r="K237" s="40"/>
      <c r="L237" s="40"/>
      <c r="M237" s="40"/>
      <c r="N237" s="41"/>
      <c r="O237" s="40"/>
      <c r="P237" s="40"/>
      <c r="Q237" s="126"/>
      <c r="R237" s="125"/>
      <c r="S237" s="40"/>
      <c r="T237" s="40"/>
      <c r="U237" s="40"/>
      <c r="V237" s="41"/>
      <c r="W237" s="42"/>
      <c r="X237" s="40"/>
      <c r="Y237" s="126"/>
      <c r="Z237" s="125"/>
      <c r="AA237" s="40"/>
      <c r="AB237" s="40"/>
      <c r="AC237" s="40"/>
      <c r="AD237" s="41"/>
      <c r="AE237" s="40"/>
      <c r="AF237" s="40"/>
      <c r="AG237" s="126"/>
      <c r="AH237" s="125"/>
      <c r="AI237" s="40"/>
      <c r="AJ237" s="40"/>
      <c r="AK237" s="40"/>
      <c r="AL237" s="41"/>
      <c r="AM237" s="40"/>
      <c r="AN237" s="40"/>
      <c r="AO237" s="126"/>
      <c r="AP237" s="125"/>
      <c r="AQ237" s="40"/>
      <c r="AR237" s="40"/>
      <c r="AS237" s="40"/>
      <c r="AT237" s="41"/>
      <c r="AU237" s="40"/>
      <c r="AV237" s="40"/>
      <c r="AW237" s="126"/>
      <c r="AX237" s="125"/>
      <c r="AY237" s="40"/>
      <c r="AZ237" s="40"/>
      <c r="BA237" s="40"/>
      <c r="BB237" s="41"/>
      <c r="BC237" s="40"/>
      <c r="BD237" s="40"/>
      <c r="BE237" s="127"/>
    </row>
    <row r="238" spans="1:57" ht="15.75" customHeight="1" x14ac:dyDescent="0.25">
      <c r="A238" s="124"/>
      <c r="B238" s="125"/>
      <c r="C238" s="40"/>
      <c r="D238" s="40"/>
      <c r="E238" s="40"/>
      <c r="F238" s="41"/>
      <c r="G238" s="40"/>
      <c r="H238" s="40"/>
      <c r="I238" s="126"/>
      <c r="J238" s="125"/>
      <c r="K238" s="40"/>
      <c r="L238" s="40"/>
      <c r="M238" s="40"/>
      <c r="N238" s="41"/>
      <c r="O238" s="40"/>
      <c r="P238" s="40"/>
      <c r="Q238" s="126"/>
      <c r="R238" s="125"/>
      <c r="S238" s="40"/>
      <c r="T238" s="40"/>
      <c r="U238" s="40"/>
      <c r="V238" s="41"/>
      <c r="W238" s="42"/>
      <c r="X238" s="40"/>
      <c r="Y238" s="126"/>
      <c r="Z238" s="125"/>
      <c r="AA238" s="40"/>
      <c r="AB238" s="40"/>
      <c r="AC238" s="40"/>
      <c r="AD238" s="41"/>
      <c r="AE238" s="40"/>
      <c r="AF238" s="40"/>
      <c r="AG238" s="126"/>
      <c r="AH238" s="125"/>
      <c r="AI238" s="40"/>
      <c r="AJ238" s="40"/>
      <c r="AK238" s="40"/>
      <c r="AL238" s="41"/>
      <c r="AM238" s="40"/>
      <c r="AN238" s="40"/>
      <c r="AO238" s="126"/>
      <c r="AP238" s="125"/>
      <c r="AQ238" s="40"/>
      <c r="AR238" s="40"/>
      <c r="AS238" s="40"/>
      <c r="AT238" s="41"/>
      <c r="AU238" s="40"/>
      <c r="AV238" s="40"/>
      <c r="AW238" s="126"/>
      <c r="AX238" s="125"/>
      <c r="AY238" s="40"/>
      <c r="AZ238" s="40"/>
      <c r="BA238" s="40"/>
      <c r="BB238" s="41"/>
      <c r="BC238" s="40"/>
      <c r="BD238" s="40"/>
      <c r="BE238" s="127"/>
    </row>
    <row r="239" spans="1:57" ht="15.75" customHeight="1" x14ac:dyDescent="0.25">
      <c r="A239" s="124"/>
      <c r="B239" s="125"/>
      <c r="C239" s="40"/>
      <c r="D239" s="40"/>
      <c r="E239" s="40"/>
      <c r="F239" s="41"/>
      <c r="G239" s="40"/>
      <c r="H239" s="40"/>
      <c r="I239" s="126"/>
      <c r="J239" s="125"/>
      <c r="K239" s="40"/>
      <c r="L239" s="40"/>
      <c r="M239" s="40"/>
      <c r="N239" s="41"/>
      <c r="O239" s="40"/>
      <c r="P239" s="40"/>
      <c r="Q239" s="126"/>
      <c r="R239" s="125"/>
      <c r="S239" s="40"/>
      <c r="T239" s="40"/>
      <c r="U239" s="40"/>
      <c r="V239" s="41"/>
      <c r="W239" s="40"/>
      <c r="X239" s="40"/>
      <c r="Y239" s="126"/>
      <c r="Z239" s="125"/>
      <c r="AA239" s="40"/>
      <c r="AB239" s="40"/>
      <c r="AC239" s="40"/>
      <c r="AD239" s="41"/>
      <c r="AE239" s="40"/>
      <c r="AF239" s="40"/>
      <c r="AG239" s="126"/>
      <c r="AH239" s="125"/>
      <c r="AI239" s="40"/>
      <c r="AJ239" s="40"/>
      <c r="AK239" s="40"/>
      <c r="AL239" s="41"/>
      <c r="AM239" s="40"/>
      <c r="AN239" s="40"/>
      <c r="AO239" s="126"/>
      <c r="AP239" s="125"/>
      <c r="AQ239" s="40"/>
      <c r="AR239" s="40"/>
      <c r="AS239" s="40"/>
      <c r="AT239" s="41"/>
      <c r="AU239" s="40"/>
      <c r="AV239" s="40"/>
      <c r="AW239" s="126"/>
      <c r="AX239" s="125"/>
      <c r="AY239" s="40"/>
      <c r="AZ239" s="40"/>
      <c r="BA239" s="40"/>
      <c r="BB239" s="41"/>
      <c r="BC239" s="40"/>
      <c r="BD239" s="40"/>
      <c r="BE239" s="127"/>
    </row>
    <row r="240" spans="1:57" ht="15.75" customHeight="1" x14ac:dyDescent="0.25">
      <c r="A240" s="124"/>
      <c r="B240" s="125"/>
      <c r="C240" s="40"/>
      <c r="D240" s="40"/>
      <c r="E240" s="40"/>
      <c r="F240" s="41"/>
      <c r="G240" s="40"/>
      <c r="H240" s="40"/>
      <c r="I240" s="126"/>
      <c r="J240" s="125"/>
      <c r="K240" s="40"/>
      <c r="L240" s="40"/>
      <c r="M240" s="40"/>
      <c r="N240" s="41"/>
      <c r="O240" s="40"/>
      <c r="P240" s="40"/>
      <c r="Q240" s="126"/>
      <c r="R240" s="125"/>
      <c r="S240" s="40"/>
      <c r="T240" s="40"/>
      <c r="U240" s="40"/>
      <c r="V240" s="41"/>
      <c r="W240" s="40"/>
      <c r="X240" s="40"/>
      <c r="Y240" s="126"/>
      <c r="Z240" s="125"/>
      <c r="AA240" s="40"/>
      <c r="AB240" s="40"/>
      <c r="AC240" s="40"/>
      <c r="AD240" s="41"/>
      <c r="AE240" s="40"/>
      <c r="AF240" s="40"/>
      <c r="AG240" s="126"/>
      <c r="AH240" s="125"/>
      <c r="AI240" s="40"/>
      <c r="AJ240" s="40"/>
      <c r="AK240" s="40"/>
      <c r="AL240" s="41"/>
      <c r="AM240" s="40"/>
      <c r="AN240" s="40"/>
      <c r="AO240" s="126"/>
      <c r="AP240" s="125"/>
      <c r="AQ240" s="40"/>
      <c r="AR240" s="40"/>
      <c r="AS240" s="40"/>
      <c r="AT240" s="41"/>
      <c r="AU240" s="40"/>
      <c r="AV240" s="40"/>
      <c r="AW240" s="126"/>
      <c r="AX240" s="125"/>
      <c r="AY240" s="40"/>
      <c r="AZ240" s="40"/>
      <c r="BA240" s="40"/>
      <c r="BB240" s="41"/>
      <c r="BC240" s="40"/>
      <c r="BD240" s="40"/>
      <c r="BE240" s="127"/>
    </row>
    <row r="241" spans="1:57" ht="15.75" customHeight="1" x14ac:dyDescent="0.25">
      <c r="A241" s="124"/>
      <c r="B241" s="125"/>
      <c r="C241" s="40"/>
      <c r="D241" s="40"/>
      <c r="E241" s="40"/>
      <c r="F241" s="41"/>
      <c r="G241" s="40"/>
      <c r="H241" s="40"/>
      <c r="I241" s="126"/>
      <c r="J241" s="125"/>
      <c r="K241" s="40"/>
      <c r="L241" s="40"/>
      <c r="M241" s="40"/>
      <c r="N241" s="41"/>
      <c r="O241" s="40"/>
      <c r="P241" s="40"/>
      <c r="Q241" s="126"/>
      <c r="R241" s="125"/>
      <c r="S241" s="40"/>
      <c r="T241" s="40"/>
      <c r="U241" s="40"/>
      <c r="V241" s="41"/>
      <c r="W241" s="40"/>
      <c r="X241" s="40"/>
      <c r="Y241" s="126"/>
      <c r="Z241" s="125"/>
      <c r="AA241" s="40"/>
      <c r="AB241" s="40"/>
      <c r="AC241" s="40"/>
      <c r="AD241" s="41"/>
      <c r="AE241" s="40"/>
      <c r="AF241" s="40"/>
      <c r="AG241" s="126"/>
      <c r="AH241" s="125"/>
      <c r="AI241" s="40"/>
      <c r="AJ241" s="40"/>
      <c r="AK241" s="40"/>
      <c r="AL241" s="41"/>
      <c r="AM241" s="40"/>
      <c r="AN241" s="40"/>
      <c r="AO241" s="126"/>
      <c r="AP241" s="125"/>
      <c r="AQ241" s="40"/>
      <c r="AR241" s="40"/>
      <c r="AS241" s="40"/>
      <c r="AT241" s="41"/>
      <c r="AU241" s="40"/>
      <c r="AV241" s="40"/>
      <c r="AW241" s="126"/>
      <c r="AX241" s="125"/>
      <c r="AY241" s="40"/>
      <c r="AZ241" s="40"/>
      <c r="BA241" s="40"/>
      <c r="BB241" s="41"/>
      <c r="BC241" s="40"/>
      <c r="BD241" s="40"/>
      <c r="BE241" s="127"/>
    </row>
    <row r="242" spans="1:57" ht="0.75" customHeight="1" x14ac:dyDescent="0.25">
      <c r="A242" s="118"/>
      <c r="B242" s="115"/>
      <c r="C242" s="40"/>
      <c r="D242" s="128"/>
      <c r="E242" s="128"/>
      <c r="F242" s="41"/>
      <c r="G242" s="129"/>
      <c r="H242" s="40"/>
      <c r="I242" s="118"/>
      <c r="J242" s="115"/>
      <c r="K242" s="128"/>
      <c r="L242" s="128"/>
      <c r="M242" s="128"/>
      <c r="N242" s="130"/>
      <c r="O242" s="129"/>
      <c r="P242" s="128"/>
      <c r="Q242" s="118"/>
      <c r="R242" s="115"/>
      <c r="S242" s="128"/>
      <c r="T242" s="128"/>
      <c r="U242" s="128"/>
      <c r="V242" s="130"/>
      <c r="W242" s="129"/>
      <c r="X242" s="128"/>
      <c r="Y242" s="118"/>
      <c r="Z242" s="115"/>
      <c r="AA242" s="128"/>
      <c r="AB242" s="128"/>
      <c r="AC242" s="128"/>
      <c r="AD242" s="130"/>
      <c r="AE242" s="129"/>
      <c r="AF242" s="128"/>
      <c r="AG242" s="118"/>
      <c r="AH242" s="115"/>
      <c r="AI242" s="128"/>
      <c r="AJ242" s="128"/>
      <c r="AK242" s="128"/>
      <c r="AL242" s="130"/>
      <c r="AM242" s="129"/>
      <c r="AN242" s="128"/>
      <c r="AO242" s="118"/>
      <c r="AP242" s="115"/>
      <c r="AQ242" s="128"/>
      <c r="AR242" s="128"/>
      <c r="AS242" s="128"/>
      <c r="AT242" s="130"/>
      <c r="AU242" s="129"/>
      <c r="AV242" s="128"/>
      <c r="AW242" s="118"/>
      <c r="AX242" s="115"/>
      <c r="AY242" s="128"/>
      <c r="AZ242" s="128"/>
      <c r="BA242" s="128"/>
      <c r="BB242" s="130"/>
      <c r="BC242" s="129"/>
      <c r="BD242" s="128"/>
      <c r="BE242" s="119"/>
    </row>
    <row r="243" spans="1:57" ht="0.75" customHeight="1" x14ac:dyDescent="0.25">
      <c r="A243" s="120"/>
      <c r="B243" s="121"/>
      <c r="C243" s="40"/>
      <c r="D243" s="122"/>
      <c r="E243" s="122"/>
      <c r="F243" s="41"/>
      <c r="G243" s="131"/>
      <c r="H243" s="40"/>
      <c r="I243" s="120"/>
      <c r="J243" s="121"/>
      <c r="K243" s="122"/>
      <c r="L243" s="122"/>
      <c r="M243" s="122"/>
      <c r="N243" s="123"/>
      <c r="O243" s="131"/>
      <c r="P243" s="122"/>
      <c r="Q243" s="120"/>
      <c r="R243" s="121"/>
      <c r="S243" s="122"/>
      <c r="T243" s="122"/>
      <c r="U243" s="122"/>
      <c r="V243" s="123"/>
      <c r="W243" s="131"/>
      <c r="X243" s="122"/>
      <c r="Y243" s="120"/>
      <c r="Z243" s="121"/>
      <c r="AA243" s="122"/>
      <c r="AB243" s="122"/>
      <c r="AC243" s="122"/>
      <c r="AD243" s="123"/>
      <c r="AE243" s="131"/>
      <c r="AF243" s="122"/>
      <c r="AG243" s="120"/>
      <c r="AH243" s="121"/>
      <c r="AI243" s="122"/>
      <c r="AJ243" s="122"/>
      <c r="AK243" s="122"/>
      <c r="AL243" s="123"/>
      <c r="AM243" s="131"/>
      <c r="AN243" s="122"/>
      <c r="AO243" s="120"/>
      <c r="AP243" s="121"/>
      <c r="AQ243" s="122"/>
      <c r="AR243" s="122"/>
      <c r="AS243" s="122"/>
      <c r="AT243" s="123"/>
      <c r="AU243" s="131"/>
      <c r="AV243" s="122"/>
      <c r="AW243" s="120"/>
      <c r="AX243" s="121"/>
      <c r="AY243" s="122"/>
      <c r="AZ243" s="122"/>
      <c r="BA243" s="122"/>
      <c r="BB243" s="123"/>
      <c r="BC243" s="131"/>
      <c r="BD243" s="122"/>
      <c r="BE243" s="119"/>
    </row>
    <row r="244" spans="1:57" ht="15.75" customHeight="1" x14ac:dyDescent="0.25">
      <c r="A244" s="124">
        <v>0.83333333333333304</v>
      </c>
      <c r="B244" s="125"/>
      <c r="C244" s="40"/>
      <c r="D244" s="40"/>
      <c r="E244" s="40"/>
      <c r="F244" s="41"/>
      <c r="G244" s="40"/>
      <c r="H244" s="40"/>
      <c r="I244" s="126"/>
      <c r="J244" s="125"/>
      <c r="K244" s="40"/>
      <c r="L244" s="40"/>
      <c r="M244" s="40"/>
      <c r="N244" s="41"/>
      <c r="O244" s="40"/>
      <c r="P244" s="40"/>
      <c r="Q244" s="126"/>
      <c r="R244" s="125"/>
      <c r="S244" s="40"/>
      <c r="T244" s="40"/>
      <c r="U244" s="40"/>
      <c r="V244" s="41"/>
      <c r="W244" s="40"/>
      <c r="X244" s="40"/>
      <c r="Y244" s="126"/>
      <c r="Z244" s="125"/>
      <c r="AA244" s="40"/>
      <c r="AB244" s="40"/>
      <c r="AC244" s="40"/>
      <c r="AD244" s="41"/>
      <c r="AE244" s="40"/>
      <c r="AF244" s="40"/>
      <c r="AG244" s="126"/>
      <c r="AH244" s="125"/>
      <c r="AI244" s="40"/>
      <c r="AJ244" s="40"/>
      <c r="AK244" s="40"/>
      <c r="AL244" s="41"/>
      <c r="AM244" s="40"/>
      <c r="AN244" s="40"/>
      <c r="AO244" s="126"/>
      <c r="AP244" s="125"/>
      <c r="AQ244" s="40"/>
      <c r="AR244" s="40"/>
      <c r="AS244" s="40"/>
      <c r="AT244" s="41"/>
      <c r="AU244" s="40"/>
      <c r="AV244" s="40"/>
      <c r="AW244" s="126"/>
      <c r="AX244" s="125"/>
      <c r="AY244" s="40"/>
      <c r="AZ244" s="40"/>
      <c r="BA244" s="40"/>
      <c r="BB244" s="41"/>
      <c r="BC244" s="40"/>
      <c r="BD244" s="40"/>
      <c r="BE244" s="127"/>
    </row>
    <row r="245" spans="1:57" ht="15.75" customHeight="1" x14ac:dyDescent="0.25">
      <c r="A245" s="124"/>
      <c r="B245" s="125"/>
      <c r="C245" s="40"/>
      <c r="D245" s="40"/>
      <c r="E245" s="40"/>
      <c r="F245" s="41"/>
      <c r="G245" s="40"/>
      <c r="H245" s="40"/>
      <c r="I245" s="126"/>
      <c r="J245" s="125"/>
      <c r="K245" s="40"/>
      <c r="L245" s="40"/>
      <c r="M245" s="40"/>
      <c r="N245" s="41"/>
      <c r="O245" s="40"/>
      <c r="P245" s="40"/>
      <c r="Q245" s="126"/>
      <c r="R245" s="125"/>
      <c r="S245" s="40"/>
      <c r="T245" s="40"/>
      <c r="U245" s="40"/>
      <c r="V245" s="41"/>
      <c r="W245" s="40"/>
      <c r="X245" s="40"/>
      <c r="Y245" s="126"/>
      <c r="Z245" s="125"/>
      <c r="AA245" s="40"/>
      <c r="AB245" s="40"/>
      <c r="AC245" s="40"/>
      <c r="AD245" s="41"/>
      <c r="AE245" s="40"/>
      <c r="AF245" s="40"/>
      <c r="AG245" s="126"/>
      <c r="AH245" s="125"/>
      <c r="AI245" s="40"/>
      <c r="AJ245" s="40"/>
      <c r="AK245" s="40"/>
      <c r="AL245" s="41"/>
      <c r="AM245" s="40"/>
      <c r="AN245" s="40"/>
      <c r="AO245" s="126"/>
      <c r="AP245" s="125"/>
      <c r="AQ245" s="40"/>
      <c r="AR245" s="40"/>
      <c r="AS245" s="40"/>
      <c r="AT245" s="41"/>
      <c r="AU245" s="40"/>
      <c r="AV245" s="40"/>
      <c r="AW245" s="126"/>
      <c r="AX245" s="125"/>
      <c r="AY245" s="40"/>
      <c r="AZ245" s="40"/>
      <c r="BA245" s="40"/>
      <c r="BB245" s="41"/>
      <c r="BC245" s="40"/>
      <c r="BD245" s="40"/>
      <c r="BE245" s="127"/>
    </row>
    <row r="246" spans="1:57" ht="15.75" customHeight="1" x14ac:dyDescent="0.25">
      <c r="A246" s="124"/>
      <c r="B246" s="125"/>
      <c r="C246" s="40"/>
      <c r="D246" s="40"/>
      <c r="E246" s="40"/>
      <c r="F246" s="41"/>
      <c r="G246" s="40"/>
      <c r="H246" s="40"/>
      <c r="I246" s="126"/>
      <c r="J246" s="125"/>
      <c r="K246" s="40"/>
      <c r="L246" s="40"/>
      <c r="M246" s="40"/>
      <c r="N246" s="41"/>
      <c r="O246" s="40"/>
      <c r="P246" s="40"/>
      <c r="Q246" s="126"/>
      <c r="R246" s="125"/>
      <c r="S246" s="40"/>
      <c r="T246" s="40"/>
      <c r="U246" s="40"/>
      <c r="V246" s="41"/>
      <c r="W246" s="40"/>
      <c r="X246" s="40"/>
      <c r="Y246" s="126"/>
      <c r="Z246" s="125"/>
      <c r="AA246" s="40"/>
      <c r="AB246" s="40"/>
      <c r="AC246" s="40"/>
      <c r="AD246" s="41"/>
      <c r="AE246" s="40"/>
      <c r="AF246" s="40"/>
      <c r="AG246" s="126"/>
      <c r="AH246" s="125"/>
      <c r="AI246" s="40"/>
      <c r="AJ246" s="40"/>
      <c r="AK246" s="40"/>
      <c r="AL246" s="41"/>
      <c r="AM246" s="40"/>
      <c r="AN246" s="40"/>
      <c r="AO246" s="126"/>
      <c r="AP246" s="125"/>
      <c r="AQ246" s="40"/>
      <c r="AR246" s="40"/>
      <c r="AS246" s="40"/>
      <c r="AT246" s="41"/>
      <c r="AU246" s="40"/>
      <c r="AV246" s="40"/>
      <c r="AW246" s="126"/>
      <c r="AX246" s="125"/>
      <c r="AY246" s="40"/>
      <c r="AZ246" s="40"/>
      <c r="BA246" s="40"/>
      <c r="BB246" s="41"/>
      <c r="BC246" s="40"/>
      <c r="BD246" s="40"/>
      <c r="BE246" s="127"/>
    </row>
    <row r="247" spans="1:57" ht="15.75" customHeight="1" x14ac:dyDescent="0.25">
      <c r="A247" s="124"/>
      <c r="B247" s="125"/>
      <c r="C247" s="40"/>
      <c r="D247" s="40"/>
      <c r="E247" s="40"/>
      <c r="F247" s="41"/>
      <c r="G247" s="40"/>
      <c r="H247" s="40"/>
      <c r="I247" s="126"/>
      <c r="J247" s="125"/>
      <c r="K247" s="40"/>
      <c r="L247" s="40"/>
      <c r="M247" s="40"/>
      <c r="N247" s="41"/>
      <c r="O247" s="40"/>
      <c r="P247" s="40"/>
      <c r="Q247" s="126"/>
      <c r="R247" s="125"/>
      <c r="S247" s="40"/>
      <c r="T247" s="40"/>
      <c r="U247" s="40"/>
      <c r="V247" s="41"/>
      <c r="W247" s="40"/>
      <c r="X247" s="40"/>
      <c r="Y247" s="126"/>
      <c r="Z247" s="125"/>
      <c r="AA247" s="40"/>
      <c r="AB247" s="40"/>
      <c r="AC247" s="40"/>
      <c r="AD247" s="41"/>
      <c r="AE247" s="40"/>
      <c r="AF247" s="40"/>
      <c r="AG247" s="126"/>
      <c r="AH247" s="125"/>
      <c r="AI247" s="40"/>
      <c r="AJ247" s="40"/>
      <c r="AK247" s="40"/>
      <c r="AL247" s="41"/>
      <c r="AM247" s="40"/>
      <c r="AN247" s="40"/>
      <c r="AO247" s="126"/>
      <c r="AP247" s="125"/>
      <c r="AQ247" s="40"/>
      <c r="AR247" s="40"/>
      <c r="AS247" s="40"/>
      <c r="AT247" s="41"/>
      <c r="AU247" s="40"/>
      <c r="AV247" s="40"/>
      <c r="AW247" s="126"/>
      <c r="AX247" s="125"/>
      <c r="AY247" s="40"/>
      <c r="AZ247" s="40"/>
      <c r="BA247" s="40"/>
      <c r="BB247" s="41"/>
      <c r="BC247" s="40"/>
      <c r="BD247" s="40"/>
      <c r="BE247" s="127"/>
    </row>
    <row r="248" spans="1:57" ht="15.75" customHeight="1" x14ac:dyDescent="0.25">
      <c r="A248" s="124"/>
      <c r="B248" s="125"/>
      <c r="C248" s="40"/>
      <c r="D248" s="40"/>
      <c r="E248" s="40"/>
      <c r="F248" s="41"/>
      <c r="G248" s="40"/>
      <c r="H248" s="40"/>
      <c r="I248" s="126"/>
      <c r="J248" s="125"/>
      <c r="K248" s="40"/>
      <c r="L248" s="40"/>
      <c r="M248" s="40"/>
      <c r="N248" s="41"/>
      <c r="O248" s="40"/>
      <c r="P248" s="40"/>
      <c r="Q248" s="126"/>
      <c r="R248" s="125"/>
      <c r="S248" s="40"/>
      <c r="T248" s="40"/>
      <c r="U248" s="40"/>
      <c r="V248" s="41"/>
      <c r="W248" s="40"/>
      <c r="X248" s="40"/>
      <c r="Y248" s="126"/>
      <c r="Z248" s="125"/>
      <c r="AA248" s="40"/>
      <c r="AB248" s="40"/>
      <c r="AC248" s="40"/>
      <c r="AD248" s="41"/>
      <c r="AE248" s="40"/>
      <c r="AF248" s="40"/>
      <c r="AG248" s="126"/>
      <c r="AH248" s="125"/>
      <c r="AI248" s="40"/>
      <c r="AJ248" s="40"/>
      <c r="AK248" s="40"/>
      <c r="AL248" s="41"/>
      <c r="AM248" s="40"/>
      <c r="AN248" s="40"/>
      <c r="AO248" s="126"/>
      <c r="AP248" s="125"/>
      <c r="AQ248" s="40"/>
      <c r="AR248" s="40"/>
      <c r="AS248" s="40"/>
      <c r="AT248" s="41"/>
      <c r="AU248" s="40"/>
      <c r="AV248" s="40"/>
      <c r="AW248" s="126"/>
      <c r="AX248" s="125"/>
      <c r="AY248" s="40"/>
      <c r="AZ248" s="40"/>
      <c r="BA248" s="40"/>
      <c r="BB248" s="41"/>
      <c r="BC248" s="40"/>
      <c r="BD248" s="40"/>
      <c r="BE248" s="127"/>
    </row>
    <row r="249" spans="1:57" ht="15.75" customHeight="1" x14ac:dyDescent="0.25">
      <c r="A249" s="124"/>
      <c r="B249" s="125"/>
      <c r="C249" s="40"/>
      <c r="D249" s="40"/>
      <c r="E249" s="40"/>
      <c r="F249" s="41"/>
      <c r="G249" s="40"/>
      <c r="H249" s="40"/>
      <c r="I249" s="126"/>
      <c r="J249" s="125"/>
      <c r="K249" s="40"/>
      <c r="L249" s="40"/>
      <c r="M249" s="40"/>
      <c r="N249" s="41"/>
      <c r="O249" s="40"/>
      <c r="P249" s="40"/>
      <c r="Q249" s="126"/>
      <c r="R249" s="125"/>
      <c r="S249" s="40"/>
      <c r="T249" s="40"/>
      <c r="U249" s="40"/>
      <c r="V249" s="41"/>
      <c r="W249" s="40"/>
      <c r="X249" s="40"/>
      <c r="Y249" s="126"/>
      <c r="Z249" s="125"/>
      <c r="AA249" s="40"/>
      <c r="AB249" s="40"/>
      <c r="AC249" s="40"/>
      <c r="AD249" s="41"/>
      <c r="AE249" s="40"/>
      <c r="AF249" s="40"/>
      <c r="AG249" s="126"/>
      <c r="AH249" s="125"/>
      <c r="AI249" s="40"/>
      <c r="AJ249" s="40"/>
      <c r="AK249" s="40"/>
      <c r="AL249" s="41"/>
      <c r="AM249" s="40"/>
      <c r="AN249" s="40"/>
      <c r="AO249" s="126"/>
      <c r="AP249" s="125"/>
      <c r="AQ249" s="40"/>
      <c r="AR249" s="40"/>
      <c r="AS249" s="40"/>
      <c r="AT249" s="41"/>
      <c r="AU249" s="40"/>
      <c r="AV249" s="40"/>
      <c r="AW249" s="126"/>
      <c r="AX249" s="125"/>
      <c r="AY249" s="40"/>
      <c r="AZ249" s="40"/>
      <c r="BA249" s="40"/>
      <c r="BB249" s="41"/>
      <c r="BC249" s="40"/>
      <c r="BD249" s="40"/>
      <c r="BE249" s="127"/>
    </row>
    <row r="250" spans="1:57" ht="15.75" customHeight="1" x14ac:dyDescent="0.25">
      <c r="A250" s="124"/>
      <c r="B250" s="125"/>
      <c r="C250" s="40"/>
      <c r="D250" s="40"/>
      <c r="E250" s="40"/>
      <c r="F250" s="41"/>
      <c r="G250" s="40"/>
      <c r="H250" s="40"/>
      <c r="I250" s="126"/>
      <c r="J250" s="125"/>
      <c r="K250" s="40"/>
      <c r="L250" s="40"/>
      <c r="M250" s="40"/>
      <c r="N250" s="41"/>
      <c r="O250" s="40"/>
      <c r="P250" s="40"/>
      <c r="Q250" s="126"/>
      <c r="R250" s="125"/>
      <c r="S250" s="40"/>
      <c r="T250" s="40"/>
      <c r="U250" s="40"/>
      <c r="V250" s="41"/>
      <c r="W250" s="40"/>
      <c r="X250" s="40"/>
      <c r="Y250" s="126"/>
      <c r="Z250" s="125"/>
      <c r="AA250" s="40"/>
      <c r="AB250" s="40"/>
      <c r="AC250" s="40"/>
      <c r="AD250" s="41"/>
      <c r="AE250" s="40"/>
      <c r="AF250" s="40"/>
      <c r="AG250" s="126"/>
      <c r="AH250" s="125"/>
      <c r="AI250" s="40"/>
      <c r="AJ250" s="40"/>
      <c r="AK250" s="40"/>
      <c r="AL250" s="41"/>
      <c r="AM250" s="40"/>
      <c r="AN250" s="40"/>
      <c r="AO250" s="126"/>
      <c r="AP250" s="125"/>
      <c r="AQ250" s="40"/>
      <c r="AR250" s="40"/>
      <c r="AS250" s="40"/>
      <c r="AT250" s="41"/>
      <c r="AU250" s="40"/>
      <c r="AV250" s="40"/>
      <c r="AW250" s="126"/>
      <c r="AX250" s="125"/>
      <c r="AY250" s="40"/>
      <c r="AZ250" s="40"/>
      <c r="BA250" s="40"/>
      <c r="BB250" s="41"/>
      <c r="BC250" s="40"/>
      <c r="BD250" s="40"/>
      <c r="BE250" s="127"/>
    </row>
    <row r="251" spans="1:57" ht="15.75" customHeight="1" x14ac:dyDescent="0.25">
      <c r="A251" s="124"/>
      <c r="B251" s="125"/>
      <c r="C251" s="40"/>
      <c r="D251" s="40"/>
      <c r="E251" s="40"/>
      <c r="F251" s="41"/>
      <c r="G251" s="40"/>
      <c r="H251" s="40"/>
      <c r="I251" s="126"/>
      <c r="J251" s="125"/>
      <c r="K251" s="40"/>
      <c r="L251" s="40"/>
      <c r="M251" s="40"/>
      <c r="N251" s="41"/>
      <c r="O251" s="40"/>
      <c r="P251" s="40"/>
      <c r="Q251" s="126"/>
      <c r="R251" s="125"/>
      <c r="S251" s="40"/>
      <c r="T251" s="40"/>
      <c r="U251" s="40"/>
      <c r="V251" s="41"/>
      <c r="W251" s="40"/>
      <c r="X251" s="40"/>
      <c r="Y251" s="126"/>
      <c r="Z251" s="125"/>
      <c r="AA251" s="40"/>
      <c r="AB251" s="40"/>
      <c r="AC251" s="40"/>
      <c r="AD251" s="41"/>
      <c r="AE251" s="40"/>
      <c r="AF251" s="40"/>
      <c r="AG251" s="126"/>
      <c r="AH251" s="125"/>
      <c r="AI251" s="40"/>
      <c r="AJ251" s="40"/>
      <c r="AK251" s="40"/>
      <c r="AL251" s="41"/>
      <c r="AM251" s="40"/>
      <c r="AN251" s="40"/>
      <c r="AO251" s="126"/>
      <c r="AP251" s="125"/>
      <c r="AQ251" s="40"/>
      <c r="AR251" s="40"/>
      <c r="AS251" s="40"/>
      <c r="AT251" s="41"/>
      <c r="AU251" s="40"/>
      <c r="AV251" s="40"/>
      <c r="AW251" s="126"/>
      <c r="AX251" s="125"/>
      <c r="AY251" s="40"/>
      <c r="AZ251" s="40"/>
      <c r="BA251" s="40"/>
      <c r="BB251" s="41"/>
      <c r="BC251" s="40"/>
      <c r="BD251" s="40"/>
      <c r="BE251" s="127"/>
    </row>
    <row r="252" spans="1:57" ht="15.75" customHeight="1" x14ac:dyDescent="0.25">
      <c r="A252" s="124"/>
      <c r="B252" s="125"/>
      <c r="C252" s="40"/>
      <c r="D252" s="40"/>
      <c r="E252" s="40"/>
      <c r="F252" s="41"/>
      <c r="G252" s="40"/>
      <c r="H252" s="40"/>
      <c r="I252" s="126"/>
      <c r="J252" s="125"/>
      <c r="K252" s="40"/>
      <c r="L252" s="40"/>
      <c r="M252" s="40"/>
      <c r="N252" s="41"/>
      <c r="O252" s="40"/>
      <c r="P252" s="40"/>
      <c r="Q252" s="126"/>
      <c r="R252" s="125"/>
      <c r="S252" s="40"/>
      <c r="T252" s="40"/>
      <c r="U252" s="40"/>
      <c r="V252" s="41"/>
      <c r="W252" s="40"/>
      <c r="X252" s="40"/>
      <c r="Y252" s="126"/>
      <c r="Z252" s="125"/>
      <c r="AA252" s="40"/>
      <c r="AB252" s="40"/>
      <c r="AC252" s="40"/>
      <c r="AD252" s="41"/>
      <c r="AE252" s="40"/>
      <c r="AF252" s="40"/>
      <c r="AG252" s="126"/>
      <c r="AH252" s="125"/>
      <c r="AI252" s="40"/>
      <c r="AJ252" s="40"/>
      <c r="AK252" s="40"/>
      <c r="AL252" s="41"/>
      <c r="AM252" s="40"/>
      <c r="AN252" s="40"/>
      <c r="AO252" s="126"/>
      <c r="AP252" s="125"/>
      <c r="AQ252" s="40"/>
      <c r="AR252" s="40"/>
      <c r="AS252" s="40"/>
      <c r="AT252" s="41"/>
      <c r="AU252" s="40"/>
      <c r="AV252" s="40"/>
      <c r="AW252" s="126"/>
      <c r="AX252" s="125"/>
      <c r="AY252" s="40"/>
      <c r="AZ252" s="40"/>
      <c r="BA252" s="40"/>
      <c r="BB252" s="41"/>
      <c r="BC252" s="40"/>
      <c r="BD252" s="40"/>
      <c r="BE252" s="127"/>
    </row>
    <row r="253" spans="1:57" ht="15.75" customHeight="1" x14ac:dyDescent="0.25">
      <c r="A253" s="124"/>
      <c r="B253" s="125"/>
      <c r="C253" s="40"/>
      <c r="D253" s="40"/>
      <c r="E253" s="40"/>
      <c r="F253" s="41"/>
      <c r="G253" s="40"/>
      <c r="H253" s="40"/>
      <c r="I253" s="126"/>
      <c r="J253" s="125"/>
      <c r="K253" s="40"/>
      <c r="L253" s="40"/>
      <c r="M253" s="40"/>
      <c r="N253" s="41"/>
      <c r="O253" s="40"/>
      <c r="P253" s="40"/>
      <c r="Q253" s="126"/>
      <c r="R253" s="125"/>
      <c r="S253" s="40"/>
      <c r="T253" s="40"/>
      <c r="U253" s="40"/>
      <c r="V253" s="41"/>
      <c r="W253" s="40"/>
      <c r="X253" s="40"/>
      <c r="Y253" s="126"/>
      <c r="Z253" s="125"/>
      <c r="AA253" s="40"/>
      <c r="AB253" s="40"/>
      <c r="AC253" s="40"/>
      <c r="AD253" s="41"/>
      <c r="AE253" s="40"/>
      <c r="AF253" s="40"/>
      <c r="AG253" s="126"/>
      <c r="AH253" s="125"/>
      <c r="AI253" s="40"/>
      <c r="AJ253" s="40"/>
      <c r="AK253" s="40"/>
      <c r="AL253" s="41"/>
      <c r="AM253" s="40"/>
      <c r="AN253" s="40"/>
      <c r="AO253" s="126"/>
      <c r="AP253" s="125"/>
      <c r="AQ253" s="40"/>
      <c r="AR253" s="40"/>
      <c r="AS253" s="40"/>
      <c r="AT253" s="41"/>
      <c r="AU253" s="40"/>
      <c r="AV253" s="40"/>
      <c r="AW253" s="126"/>
      <c r="AX253" s="125"/>
      <c r="AY253" s="40"/>
      <c r="AZ253" s="40"/>
      <c r="BA253" s="40"/>
      <c r="BB253" s="41"/>
      <c r="BC253" s="40"/>
      <c r="BD253" s="40"/>
      <c r="BE253" s="127"/>
    </row>
    <row r="254" spans="1:57" ht="15.75" customHeight="1" x14ac:dyDescent="0.25">
      <c r="A254" s="124"/>
      <c r="B254" s="125"/>
      <c r="C254" s="40"/>
      <c r="D254" s="40"/>
      <c r="E254" s="40"/>
      <c r="F254" s="41"/>
      <c r="G254" s="40"/>
      <c r="H254" s="40"/>
      <c r="I254" s="126"/>
      <c r="J254" s="125"/>
      <c r="K254" s="40"/>
      <c r="L254" s="40"/>
      <c r="M254" s="40"/>
      <c r="N254" s="41"/>
      <c r="O254" s="40"/>
      <c r="P254" s="40"/>
      <c r="Q254" s="126"/>
      <c r="R254" s="125"/>
      <c r="S254" s="40"/>
      <c r="T254" s="40"/>
      <c r="U254" s="40"/>
      <c r="V254" s="41"/>
      <c r="W254" s="42"/>
      <c r="X254" s="40"/>
      <c r="Y254" s="126"/>
      <c r="Z254" s="125"/>
      <c r="AA254" s="40"/>
      <c r="AB254" s="40"/>
      <c r="AC254" s="40"/>
      <c r="AD254" s="41"/>
      <c r="AE254" s="40"/>
      <c r="AF254" s="40"/>
      <c r="AG254" s="126"/>
      <c r="AH254" s="125"/>
      <c r="AI254" s="40"/>
      <c r="AJ254" s="40"/>
      <c r="AK254" s="40"/>
      <c r="AL254" s="41"/>
      <c r="AM254" s="40"/>
      <c r="AN254" s="40"/>
      <c r="AO254" s="126"/>
      <c r="AP254" s="125"/>
      <c r="AQ254" s="40"/>
      <c r="AR254" s="40"/>
      <c r="AS254" s="40"/>
      <c r="AT254" s="41"/>
      <c r="AU254" s="40"/>
      <c r="AV254" s="40"/>
      <c r="AW254" s="126"/>
      <c r="AX254" s="125"/>
      <c r="AY254" s="40"/>
      <c r="AZ254" s="40"/>
      <c r="BA254" s="40"/>
      <c r="BB254" s="41"/>
      <c r="BC254" s="40"/>
      <c r="BD254" s="40"/>
      <c r="BE254" s="127"/>
    </row>
    <row r="255" spans="1:57" ht="15.75" customHeight="1" x14ac:dyDescent="0.25">
      <c r="A255" s="124"/>
      <c r="B255" s="125"/>
      <c r="C255" s="40"/>
      <c r="D255" s="40"/>
      <c r="E255" s="40"/>
      <c r="F255" s="41"/>
      <c r="G255" s="40"/>
      <c r="H255" s="40"/>
      <c r="I255" s="126"/>
      <c r="J255" s="125"/>
      <c r="K255" s="40"/>
      <c r="L255" s="40"/>
      <c r="M255" s="40"/>
      <c r="N255" s="41"/>
      <c r="O255" s="40"/>
      <c r="P255" s="40"/>
      <c r="Q255" s="126"/>
      <c r="R255" s="125"/>
      <c r="S255" s="40"/>
      <c r="T255" s="40"/>
      <c r="U255" s="40"/>
      <c r="V255" s="41"/>
      <c r="W255" s="42"/>
      <c r="X255" s="40"/>
      <c r="Y255" s="126"/>
      <c r="Z255" s="125"/>
      <c r="AA255" s="40"/>
      <c r="AB255" s="40"/>
      <c r="AC255" s="40"/>
      <c r="AD255" s="41"/>
      <c r="AE255" s="40"/>
      <c r="AF255" s="40"/>
      <c r="AG255" s="126"/>
      <c r="AH255" s="125"/>
      <c r="AI255" s="40"/>
      <c r="AJ255" s="40"/>
      <c r="AK255" s="40"/>
      <c r="AL255" s="41"/>
      <c r="AM255" s="40"/>
      <c r="AN255" s="40"/>
      <c r="AO255" s="126"/>
      <c r="AP255" s="125"/>
      <c r="AQ255" s="40"/>
      <c r="AR255" s="40"/>
      <c r="AS255" s="40"/>
      <c r="AT255" s="41"/>
      <c r="AU255" s="40"/>
      <c r="AV255" s="40"/>
      <c r="AW255" s="126"/>
      <c r="AX255" s="125"/>
      <c r="AY255" s="40"/>
      <c r="AZ255" s="40"/>
      <c r="BA255" s="40"/>
      <c r="BB255" s="41"/>
      <c r="BC255" s="40"/>
      <c r="BD255" s="40"/>
      <c r="BE255" s="127"/>
    </row>
    <row r="256" spans="1:57" ht="15.75" customHeight="1" x14ac:dyDescent="0.25">
      <c r="A256" s="124"/>
      <c r="B256" s="125"/>
      <c r="C256" s="40"/>
      <c r="D256" s="40"/>
      <c r="E256" s="40"/>
      <c r="F256" s="41"/>
      <c r="G256" s="40"/>
      <c r="H256" s="40"/>
      <c r="I256" s="126"/>
      <c r="J256" s="125"/>
      <c r="K256" s="40"/>
      <c r="L256" s="40"/>
      <c r="M256" s="40"/>
      <c r="N256" s="41"/>
      <c r="O256" s="40"/>
      <c r="P256" s="40"/>
      <c r="Q256" s="126"/>
      <c r="R256" s="125"/>
      <c r="S256" s="40"/>
      <c r="T256" s="40"/>
      <c r="U256" s="40"/>
      <c r="V256" s="41"/>
      <c r="W256" s="40"/>
      <c r="X256" s="40"/>
      <c r="Y256" s="126"/>
      <c r="Z256" s="125"/>
      <c r="AA256" s="40"/>
      <c r="AB256" s="40"/>
      <c r="AC256" s="40"/>
      <c r="AD256" s="41"/>
      <c r="AE256" s="40"/>
      <c r="AF256" s="40"/>
      <c r="AG256" s="126"/>
      <c r="AH256" s="125"/>
      <c r="AI256" s="40"/>
      <c r="AJ256" s="40"/>
      <c r="AK256" s="40"/>
      <c r="AL256" s="41"/>
      <c r="AM256" s="40"/>
      <c r="AN256" s="40"/>
      <c r="AO256" s="126"/>
      <c r="AP256" s="125"/>
      <c r="AQ256" s="40"/>
      <c r="AR256" s="40"/>
      <c r="AS256" s="40"/>
      <c r="AT256" s="41"/>
      <c r="AU256" s="40"/>
      <c r="AV256" s="40"/>
      <c r="AW256" s="126"/>
      <c r="AX256" s="125"/>
      <c r="AY256" s="40"/>
      <c r="AZ256" s="40"/>
      <c r="BA256" s="40"/>
      <c r="BB256" s="41"/>
      <c r="BC256" s="40"/>
      <c r="BD256" s="40"/>
      <c r="BE256" s="127"/>
    </row>
    <row r="257" spans="1:57" ht="15.75" customHeight="1" x14ac:dyDescent="0.25">
      <c r="A257" s="124"/>
      <c r="B257" s="125"/>
      <c r="C257" s="40"/>
      <c r="D257" s="40"/>
      <c r="E257" s="40"/>
      <c r="F257" s="41"/>
      <c r="G257" s="40"/>
      <c r="H257" s="40"/>
      <c r="I257" s="126"/>
      <c r="J257" s="125"/>
      <c r="K257" s="40"/>
      <c r="L257" s="40"/>
      <c r="M257" s="40"/>
      <c r="N257" s="41"/>
      <c r="O257" s="40"/>
      <c r="P257" s="40"/>
      <c r="Q257" s="126"/>
      <c r="R257" s="125"/>
      <c r="S257" s="40"/>
      <c r="T257" s="40"/>
      <c r="U257" s="40"/>
      <c r="V257" s="41"/>
      <c r="W257" s="40"/>
      <c r="X257" s="40"/>
      <c r="Y257" s="126"/>
      <c r="Z257" s="125"/>
      <c r="AA257" s="40"/>
      <c r="AB257" s="40"/>
      <c r="AC257" s="40"/>
      <c r="AD257" s="41"/>
      <c r="AE257" s="40"/>
      <c r="AF257" s="40"/>
      <c r="AG257" s="126"/>
      <c r="AH257" s="125"/>
      <c r="AI257" s="40"/>
      <c r="AJ257" s="40"/>
      <c r="AK257" s="40"/>
      <c r="AL257" s="41"/>
      <c r="AM257" s="40"/>
      <c r="AN257" s="40"/>
      <c r="AO257" s="126"/>
      <c r="AP257" s="125"/>
      <c r="AQ257" s="40"/>
      <c r="AR257" s="40"/>
      <c r="AS257" s="40"/>
      <c r="AT257" s="41"/>
      <c r="AU257" s="40"/>
      <c r="AV257" s="40"/>
      <c r="AW257" s="126"/>
      <c r="AX257" s="125"/>
      <c r="AY257" s="40"/>
      <c r="AZ257" s="40"/>
      <c r="BA257" s="40"/>
      <c r="BB257" s="41"/>
      <c r="BC257" s="40"/>
      <c r="BD257" s="40"/>
      <c r="BE257" s="127"/>
    </row>
    <row r="258" spans="1:57" ht="15.75" customHeight="1" x14ac:dyDescent="0.25">
      <c r="A258" s="124"/>
      <c r="B258" s="125"/>
      <c r="C258" s="40"/>
      <c r="D258" s="40"/>
      <c r="E258" s="40"/>
      <c r="F258" s="41"/>
      <c r="G258" s="40"/>
      <c r="H258" s="40"/>
      <c r="I258" s="126"/>
      <c r="J258" s="125"/>
      <c r="K258" s="40"/>
      <c r="L258" s="40"/>
      <c r="M258" s="40"/>
      <c r="N258" s="41"/>
      <c r="O258" s="40"/>
      <c r="P258" s="40"/>
      <c r="Q258" s="126"/>
      <c r="R258" s="125"/>
      <c r="S258" s="40"/>
      <c r="T258" s="40"/>
      <c r="U258" s="40"/>
      <c r="V258" s="41"/>
      <c r="W258" s="40"/>
      <c r="X258" s="40"/>
      <c r="Y258" s="126"/>
      <c r="Z258" s="125"/>
      <c r="AA258" s="40"/>
      <c r="AB258" s="40"/>
      <c r="AC258" s="40"/>
      <c r="AD258" s="41"/>
      <c r="AE258" s="40"/>
      <c r="AF258" s="40"/>
      <c r="AG258" s="126"/>
      <c r="AH258" s="125"/>
      <c r="AI258" s="40"/>
      <c r="AJ258" s="40"/>
      <c r="AK258" s="40"/>
      <c r="AL258" s="41"/>
      <c r="AM258" s="40"/>
      <c r="AN258" s="40"/>
      <c r="AO258" s="126"/>
      <c r="AP258" s="125"/>
      <c r="AQ258" s="40"/>
      <c r="AR258" s="40"/>
      <c r="AS258" s="40"/>
      <c r="AT258" s="41"/>
      <c r="AU258" s="40"/>
      <c r="AV258" s="40"/>
      <c r="AW258" s="126"/>
      <c r="AX258" s="125"/>
      <c r="AY258" s="40"/>
      <c r="AZ258" s="40"/>
      <c r="BA258" s="40"/>
      <c r="BB258" s="41"/>
      <c r="BC258" s="40"/>
      <c r="BD258" s="40"/>
      <c r="BE258" s="127"/>
    </row>
    <row r="259" spans="1:57" ht="0.75" customHeight="1" x14ac:dyDescent="0.25">
      <c r="A259" s="118"/>
      <c r="B259" s="115"/>
      <c r="C259" s="40"/>
      <c r="D259" s="128"/>
      <c r="E259" s="128"/>
      <c r="F259" s="41"/>
      <c r="G259" s="129"/>
      <c r="H259" s="40"/>
      <c r="I259" s="118"/>
      <c r="J259" s="115"/>
      <c r="K259" s="128"/>
      <c r="L259" s="128"/>
      <c r="M259" s="128"/>
      <c r="N259" s="130"/>
      <c r="O259" s="129"/>
      <c r="P259" s="128"/>
      <c r="Q259" s="118"/>
      <c r="R259" s="115"/>
      <c r="S259" s="128"/>
      <c r="T259" s="128"/>
      <c r="U259" s="128"/>
      <c r="V259" s="130"/>
      <c r="W259" s="129"/>
      <c r="X259" s="128"/>
      <c r="Y259" s="118"/>
      <c r="Z259" s="115"/>
      <c r="AA259" s="128"/>
      <c r="AB259" s="128"/>
      <c r="AC259" s="128"/>
      <c r="AD259" s="130"/>
      <c r="AE259" s="129"/>
      <c r="AF259" s="128"/>
      <c r="AG259" s="118"/>
      <c r="AH259" s="115"/>
      <c r="AI259" s="128"/>
      <c r="AJ259" s="128"/>
      <c r="AK259" s="128"/>
      <c r="AL259" s="130"/>
      <c r="AM259" s="129"/>
      <c r="AN259" s="128"/>
      <c r="AO259" s="118"/>
      <c r="AP259" s="115"/>
      <c r="AQ259" s="128"/>
      <c r="AR259" s="128"/>
      <c r="AS259" s="128"/>
      <c r="AT259" s="130"/>
      <c r="AU259" s="129"/>
      <c r="AV259" s="128"/>
      <c r="AW259" s="118"/>
      <c r="AX259" s="115"/>
      <c r="AY259" s="128"/>
      <c r="AZ259" s="128"/>
      <c r="BA259" s="128"/>
      <c r="BB259" s="130"/>
      <c r="BC259" s="129"/>
      <c r="BD259" s="128"/>
      <c r="BE259" s="119"/>
    </row>
    <row r="260" spans="1:57" ht="0.75" customHeight="1" x14ac:dyDescent="0.25">
      <c r="A260" s="120"/>
      <c r="B260" s="121"/>
      <c r="C260" s="40"/>
      <c r="D260" s="122"/>
      <c r="E260" s="122"/>
      <c r="F260" s="41"/>
      <c r="G260" s="131"/>
      <c r="H260" s="40"/>
      <c r="I260" s="120"/>
      <c r="J260" s="121"/>
      <c r="K260" s="122"/>
      <c r="L260" s="122"/>
      <c r="M260" s="122"/>
      <c r="N260" s="123"/>
      <c r="O260" s="131"/>
      <c r="P260" s="122"/>
      <c r="Q260" s="120"/>
      <c r="R260" s="121"/>
      <c r="S260" s="122"/>
      <c r="T260" s="122"/>
      <c r="U260" s="122"/>
      <c r="V260" s="123"/>
      <c r="W260" s="131"/>
      <c r="X260" s="122"/>
      <c r="Y260" s="120"/>
      <c r="Z260" s="121"/>
      <c r="AA260" s="122"/>
      <c r="AB260" s="122"/>
      <c r="AC260" s="122"/>
      <c r="AD260" s="123"/>
      <c r="AE260" s="131"/>
      <c r="AF260" s="122"/>
      <c r="AG260" s="120"/>
      <c r="AH260" s="121"/>
      <c r="AI260" s="122"/>
      <c r="AJ260" s="122"/>
      <c r="AK260" s="122"/>
      <c r="AL260" s="123"/>
      <c r="AM260" s="131"/>
      <c r="AN260" s="122"/>
      <c r="AO260" s="120"/>
      <c r="AP260" s="121"/>
      <c r="AQ260" s="122"/>
      <c r="AR260" s="122"/>
      <c r="AS260" s="122"/>
      <c r="AT260" s="123"/>
      <c r="AU260" s="131"/>
      <c r="AV260" s="122"/>
      <c r="AW260" s="120"/>
      <c r="AX260" s="121"/>
      <c r="AY260" s="122"/>
      <c r="AZ260" s="122"/>
      <c r="BA260" s="122"/>
      <c r="BB260" s="123"/>
      <c r="BC260" s="131"/>
      <c r="BD260" s="122"/>
      <c r="BE260" s="119"/>
    </row>
    <row r="261" spans="1:57" ht="15.75" customHeight="1" x14ac:dyDescent="0.25">
      <c r="A261" s="124">
        <v>0.875</v>
      </c>
      <c r="B261" s="125"/>
      <c r="C261" s="40"/>
      <c r="D261" s="40"/>
      <c r="E261" s="40"/>
      <c r="F261" s="41"/>
      <c r="G261" s="40"/>
      <c r="H261" s="40"/>
      <c r="I261" s="126"/>
      <c r="J261" s="125"/>
      <c r="K261" s="40"/>
      <c r="L261" s="40"/>
      <c r="M261" s="40"/>
      <c r="N261" s="41"/>
      <c r="O261" s="40"/>
      <c r="P261" s="40"/>
      <c r="Q261" s="126"/>
      <c r="R261" s="125"/>
      <c r="S261" s="40"/>
      <c r="T261" s="40"/>
      <c r="U261" s="40"/>
      <c r="V261" s="41"/>
      <c r="W261" s="40"/>
      <c r="X261" s="40"/>
      <c r="Y261" s="126"/>
      <c r="Z261" s="125"/>
      <c r="AA261" s="40"/>
      <c r="AB261" s="40"/>
      <c r="AC261" s="40"/>
      <c r="AD261" s="41"/>
      <c r="AE261" s="40"/>
      <c r="AF261" s="40"/>
      <c r="AG261" s="126"/>
      <c r="AH261" s="125"/>
      <c r="AI261" s="40"/>
      <c r="AJ261" s="40"/>
      <c r="AK261" s="40"/>
      <c r="AL261" s="41"/>
      <c r="AM261" s="40"/>
      <c r="AN261" s="40"/>
      <c r="AO261" s="126"/>
      <c r="AP261" s="125"/>
      <c r="AQ261" s="40"/>
      <c r="AR261" s="40"/>
      <c r="AS261" s="40"/>
      <c r="AT261" s="41"/>
      <c r="AU261" s="40"/>
      <c r="AV261" s="40"/>
      <c r="AW261" s="126"/>
      <c r="AX261" s="125"/>
      <c r="AY261" s="40"/>
      <c r="AZ261" s="40"/>
      <c r="BA261" s="40"/>
      <c r="BB261" s="41"/>
      <c r="BC261" s="40"/>
      <c r="BD261" s="40"/>
      <c r="BE261" s="127"/>
    </row>
    <row r="262" spans="1:57" ht="15.75" customHeight="1" x14ac:dyDescent="0.25">
      <c r="A262" s="124"/>
      <c r="B262" s="125"/>
      <c r="C262" s="40"/>
      <c r="D262" s="40"/>
      <c r="E262" s="40"/>
      <c r="F262" s="41"/>
      <c r="G262" s="40"/>
      <c r="H262" s="40"/>
      <c r="I262" s="126"/>
      <c r="J262" s="125"/>
      <c r="K262" s="40"/>
      <c r="L262" s="40"/>
      <c r="M262" s="40"/>
      <c r="N262" s="41"/>
      <c r="O262" s="40"/>
      <c r="P262" s="40"/>
      <c r="Q262" s="126"/>
      <c r="R262" s="125"/>
      <c r="S262" s="40"/>
      <c r="T262" s="40"/>
      <c r="U262" s="40"/>
      <c r="V262" s="41"/>
      <c r="W262" s="40"/>
      <c r="X262" s="40"/>
      <c r="Y262" s="126"/>
      <c r="Z262" s="125"/>
      <c r="AA262" s="40"/>
      <c r="AB262" s="40"/>
      <c r="AC262" s="40"/>
      <c r="AD262" s="41"/>
      <c r="AE262" s="40"/>
      <c r="AF262" s="40"/>
      <c r="AG262" s="126"/>
      <c r="AH262" s="125"/>
      <c r="AI262" s="40"/>
      <c r="AJ262" s="40"/>
      <c r="AK262" s="40"/>
      <c r="AL262" s="41"/>
      <c r="AM262" s="40"/>
      <c r="AN262" s="40"/>
      <c r="AO262" s="126"/>
      <c r="AP262" s="125"/>
      <c r="AQ262" s="40"/>
      <c r="AR262" s="40"/>
      <c r="AS262" s="40"/>
      <c r="AT262" s="41"/>
      <c r="AU262" s="40"/>
      <c r="AV262" s="40"/>
      <c r="AW262" s="126"/>
      <c r="AX262" s="125"/>
      <c r="AY262" s="40"/>
      <c r="AZ262" s="40"/>
      <c r="BA262" s="40"/>
      <c r="BB262" s="41"/>
      <c r="BC262" s="40"/>
      <c r="BD262" s="40"/>
      <c r="BE262" s="127"/>
    </row>
    <row r="263" spans="1:57" ht="15.75" customHeight="1" x14ac:dyDescent="0.25">
      <c r="A263" s="124"/>
      <c r="B263" s="125"/>
      <c r="C263" s="40"/>
      <c r="D263" s="40"/>
      <c r="E263" s="40"/>
      <c r="F263" s="41"/>
      <c r="G263" s="40"/>
      <c r="H263" s="40"/>
      <c r="I263" s="126"/>
      <c r="J263" s="125"/>
      <c r="K263" s="40"/>
      <c r="L263" s="40"/>
      <c r="M263" s="40"/>
      <c r="N263" s="41"/>
      <c r="O263" s="40"/>
      <c r="P263" s="40"/>
      <c r="Q263" s="126"/>
      <c r="R263" s="125"/>
      <c r="S263" s="40"/>
      <c r="T263" s="40"/>
      <c r="U263" s="40"/>
      <c r="V263" s="41"/>
      <c r="W263" s="40"/>
      <c r="X263" s="40"/>
      <c r="Y263" s="126"/>
      <c r="Z263" s="125"/>
      <c r="AA263" s="40"/>
      <c r="AB263" s="40"/>
      <c r="AC263" s="40"/>
      <c r="AD263" s="41"/>
      <c r="AE263" s="40"/>
      <c r="AF263" s="40"/>
      <c r="AG263" s="126"/>
      <c r="AH263" s="125"/>
      <c r="AI263" s="40"/>
      <c r="AJ263" s="40"/>
      <c r="AK263" s="40"/>
      <c r="AL263" s="41"/>
      <c r="AM263" s="40"/>
      <c r="AN263" s="40"/>
      <c r="AO263" s="126"/>
      <c r="AP263" s="125"/>
      <c r="AQ263" s="40"/>
      <c r="AR263" s="40"/>
      <c r="AS263" s="40"/>
      <c r="AT263" s="41"/>
      <c r="AU263" s="40"/>
      <c r="AV263" s="40"/>
      <c r="AW263" s="126"/>
      <c r="AX263" s="125"/>
      <c r="AY263" s="40"/>
      <c r="AZ263" s="40"/>
      <c r="BA263" s="40"/>
      <c r="BB263" s="41"/>
      <c r="BC263" s="40"/>
      <c r="BD263" s="40"/>
      <c r="BE263" s="127"/>
    </row>
    <row r="264" spans="1:57" ht="15.75" customHeight="1" x14ac:dyDescent="0.25">
      <c r="A264" s="124"/>
      <c r="B264" s="125"/>
      <c r="C264" s="40"/>
      <c r="D264" s="40"/>
      <c r="E264" s="40"/>
      <c r="F264" s="41"/>
      <c r="G264" s="40"/>
      <c r="H264" s="40"/>
      <c r="I264" s="126"/>
      <c r="J264" s="125"/>
      <c r="K264" s="40"/>
      <c r="L264" s="40"/>
      <c r="M264" s="40"/>
      <c r="N264" s="41"/>
      <c r="O264" s="40"/>
      <c r="P264" s="40"/>
      <c r="Q264" s="126"/>
      <c r="R264" s="125"/>
      <c r="S264" s="40"/>
      <c r="T264" s="40"/>
      <c r="U264" s="40"/>
      <c r="V264" s="41"/>
      <c r="W264" s="40"/>
      <c r="X264" s="40"/>
      <c r="Y264" s="126"/>
      <c r="Z264" s="125"/>
      <c r="AA264" s="40"/>
      <c r="AB264" s="40"/>
      <c r="AC264" s="40"/>
      <c r="AD264" s="41"/>
      <c r="AE264" s="40"/>
      <c r="AF264" s="40"/>
      <c r="AG264" s="126"/>
      <c r="AH264" s="125"/>
      <c r="AI264" s="40"/>
      <c r="AJ264" s="40"/>
      <c r="AK264" s="40"/>
      <c r="AL264" s="41"/>
      <c r="AM264" s="40"/>
      <c r="AN264" s="40"/>
      <c r="AO264" s="126"/>
      <c r="AP264" s="125"/>
      <c r="AQ264" s="40"/>
      <c r="AR264" s="40"/>
      <c r="AS264" s="40"/>
      <c r="AT264" s="41"/>
      <c r="AU264" s="40"/>
      <c r="AV264" s="40"/>
      <c r="AW264" s="126"/>
      <c r="AX264" s="125"/>
      <c r="AY264" s="40"/>
      <c r="AZ264" s="40"/>
      <c r="BA264" s="40"/>
      <c r="BB264" s="41"/>
      <c r="BC264" s="40"/>
      <c r="BD264" s="40"/>
      <c r="BE264" s="127"/>
    </row>
    <row r="265" spans="1:57" ht="15.75" customHeight="1" x14ac:dyDescent="0.25">
      <c r="A265" s="124"/>
      <c r="B265" s="125"/>
      <c r="C265" s="40"/>
      <c r="D265" s="40"/>
      <c r="E265" s="40"/>
      <c r="F265" s="41"/>
      <c r="G265" s="40"/>
      <c r="H265" s="40"/>
      <c r="I265" s="126"/>
      <c r="J265" s="125"/>
      <c r="K265" s="40"/>
      <c r="L265" s="40"/>
      <c r="M265" s="40"/>
      <c r="N265" s="41"/>
      <c r="O265" s="40"/>
      <c r="P265" s="40"/>
      <c r="Q265" s="126"/>
      <c r="R265" s="125"/>
      <c r="S265" s="40"/>
      <c r="T265" s="40"/>
      <c r="U265" s="40"/>
      <c r="V265" s="41"/>
      <c r="W265" s="40"/>
      <c r="X265" s="40"/>
      <c r="Y265" s="126"/>
      <c r="Z265" s="125"/>
      <c r="AA265" s="40"/>
      <c r="AB265" s="40"/>
      <c r="AC265" s="40"/>
      <c r="AD265" s="41"/>
      <c r="AE265" s="40"/>
      <c r="AF265" s="40"/>
      <c r="AG265" s="126"/>
      <c r="AH265" s="125"/>
      <c r="AI265" s="40"/>
      <c r="AJ265" s="40"/>
      <c r="AK265" s="40"/>
      <c r="AL265" s="41"/>
      <c r="AM265" s="40"/>
      <c r="AN265" s="40"/>
      <c r="AO265" s="126"/>
      <c r="AP265" s="125"/>
      <c r="AQ265" s="40"/>
      <c r="AR265" s="40"/>
      <c r="AS265" s="40"/>
      <c r="AT265" s="41"/>
      <c r="AU265" s="40"/>
      <c r="AV265" s="40"/>
      <c r="AW265" s="126"/>
      <c r="AX265" s="125"/>
      <c r="AY265" s="40"/>
      <c r="AZ265" s="40"/>
      <c r="BA265" s="40"/>
      <c r="BB265" s="41"/>
      <c r="BC265" s="40"/>
      <c r="BD265" s="40"/>
      <c r="BE265" s="127"/>
    </row>
    <row r="266" spans="1:57" ht="15.75" customHeight="1" x14ac:dyDescent="0.25">
      <c r="A266" s="124"/>
      <c r="B266" s="125"/>
      <c r="C266" s="40"/>
      <c r="D266" s="40"/>
      <c r="E266" s="40"/>
      <c r="F266" s="41"/>
      <c r="G266" s="40"/>
      <c r="H266" s="40"/>
      <c r="I266" s="126"/>
      <c r="J266" s="125"/>
      <c r="K266" s="40"/>
      <c r="L266" s="40"/>
      <c r="M266" s="40"/>
      <c r="N266" s="41"/>
      <c r="O266" s="40"/>
      <c r="P266" s="40"/>
      <c r="Q266" s="126"/>
      <c r="R266" s="125"/>
      <c r="S266" s="40"/>
      <c r="T266" s="40"/>
      <c r="U266" s="40"/>
      <c r="V266" s="41"/>
      <c r="W266" s="40"/>
      <c r="X266" s="40"/>
      <c r="Y266" s="126"/>
      <c r="Z266" s="125"/>
      <c r="AA266" s="40"/>
      <c r="AB266" s="40"/>
      <c r="AC266" s="40"/>
      <c r="AD266" s="41"/>
      <c r="AE266" s="40"/>
      <c r="AF266" s="40"/>
      <c r="AG266" s="126"/>
      <c r="AH266" s="125"/>
      <c r="AI266" s="40"/>
      <c r="AJ266" s="40"/>
      <c r="AK266" s="40"/>
      <c r="AL266" s="41"/>
      <c r="AM266" s="40"/>
      <c r="AN266" s="40"/>
      <c r="AO266" s="126"/>
      <c r="AP266" s="125"/>
      <c r="AQ266" s="40"/>
      <c r="AR266" s="40"/>
      <c r="AS266" s="40"/>
      <c r="AT266" s="41"/>
      <c r="AU266" s="40"/>
      <c r="AV266" s="40"/>
      <c r="AW266" s="126"/>
      <c r="AX266" s="125"/>
      <c r="AY266" s="40"/>
      <c r="AZ266" s="40"/>
      <c r="BA266" s="40"/>
      <c r="BB266" s="41"/>
      <c r="BC266" s="40"/>
      <c r="BD266" s="40"/>
      <c r="BE266" s="127"/>
    </row>
    <row r="267" spans="1:57" ht="15.75" customHeight="1" x14ac:dyDescent="0.25">
      <c r="A267" s="124"/>
      <c r="B267" s="125"/>
      <c r="C267" s="40"/>
      <c r="D267" s="40"/>
      <c r="E267" s="40"/>
      <c r="F267" s="41"/>
      <c r="G267" s="40"/>
      <c r="H267" s="40"/>
      <c r="I267" s="126"/>
      <c r="J267" s="125"/>
      <c r="K267" s="40"/>
      <c r="L267" s="40"/>
      <c r="M267" s="40"/>
      <c r="N267" s="41"/>
      <c r="O267" s="40"/>
      <c r="P267" s="40"/>
      <c r="Q267" s="126"/>
      <c r="R267" s="125"/>
      <c r="S267" s="40"/>
      <c r="T267" s="40"/>
      <c r="U267" s="40"/>
      <c r="V267" s="41"/>
      <c r="W267" s="40"/>
      <c r="X267" s="40"/>
      <c r="Y267" s="126"/>
      <c r="Z267" s="125"/>
      <c r="AA267" s="40"/>
      <c r="AB267" s="40"/>
      <c r="AC267" s="40"/>
      <c r="AD267" s="41"/>
      <c r="AE267" s="40"/>
      <c r="AF267" s="40"/>
      <c r="AG267" s="126"/>
      <c r="AH267" s="125"/>
      <c r="AI267" s="40"/>
      <c r="AJ267" s="40"/>
      <c r="AK267" s="40"/>
      <c r="AL267" s="41"/>
      <c r="AM267" s="40"/>
      <c r="AN267" s="40"/>
      <c r="AO267" s="126"/>
      <c r="AP267" s="125"/>
      <c r="AQ267" s="40"/>
      <c r="AR267" s="40"/>
      <c r="AS267" s="40"/>
      <c r="AT267" s="41"/>
      <c r="AU267" s="40"/>
      <c r="AV267" s="40"/>
      <c r="AW267" s="126"/>
      <c r="AX267" s="125"/>
      <c r="AY267" s="40"/>
      <c r="AZ267" s="40"/>
      <c r="BA267" s="40"/>
      <c r="BB267" s="41"/>
      <c r="BC267" s="40"/>
      <c r="BD267" s="40"/>
      <c r="BE267" s="127"/>
    </row>
    <row r="268" spans="1:57" ht="15.75" customHeight="1" x14ac:dyDescent="0.25">
      <c r="A268" s="124"/>
      <c r="B268" s="125"/>
      <c r="C268" s="40"/>
      <c r="D268" s="40"/>
      <c r="E268" s="40"/>
      <c r="F268" s="41"/>
      <c r="G268" s="40"/>
      <c r="H268" s="40"/>
      <c r="I268" s="126"/>
      <c r="J268" s="125"/>
      <c r="K268" s="40"/>
      <c r="L268" s="40"/>
      <c r="M268" s="40"/>
      <c r="N268" s="41"/>
      <c r="O268" s="40"/>
      <c r="P268" s="40"/>
      <c r="Q268" s="126"/>
      <c r="R268" s="125"/>
      <c r="S268" s="40"/>
      <c r="T268" s="40"/>
      <c r="U268" s="40"/>
      <c r="V268" s="41"/>
      <c r="W268" s="40"/>
      <c r="X268" s="40"/>
      <c r="Y268" s="126"/>
      <c r="Z268" s="125"/>
      <c r="AA268" s="40"/>
      <c r="AB268" s="40"/>
      <c r="AC268" s="40"/>
      <c r="AD268" s="41"/>
      <c r="AE268" s="40"/>
      <c r="AF268" s="40"/>
      <c r="AG268" s="126"/>
      <c r="AH268" s="125"/>
      <c r="AI268" s="40"/>
      <c r="AJ268" s="40"/>
      <c r="AK268" s="40"/>
      <c r="AL268" s="41"/>
      <c r="AM268" s="40"/>
      <c r="AN268" s="40"/>
      <c r="AO268" s="126"/>
      <c r="AP268" s="125"/>
      <c r="AQ268" s="40"/>
      <c r="AR268" s="40"/>
      <c r="AS268" s="40"/>
      <c r="AT268" s="41"/>
      <c r="AU268" s="40"/>
      <c r="AV268" s="40"/>
      <c r="AW268" s="126"/>
      <c r="AX268" s="125"/>
      <c r="AY268" s="40"/>
      <c r="AZ268" s="40"/>
      <c r="BA268" s="40"/>
      <c r="BB268" s="41"/>
      <c r="BC268" s="40"/>
      <c r="BD268" s="40"/>
      <c r="BE268" s="127"/>
    </row>
    <row r="269" spans="1:57" ht="15.75" customHeight="1" x14ac:dyDescent="0.25">
      <c r="A269" s="124"/>
      <c r="B269" s="125"/>
      <c r="C269" s="40"/>
      <c r="D269" s="40"/>
      <c r="E269" s="40"/>
      <c r="F269" s="41"/>
      <c r="G269" s="40"/>
      <c r="H269" s="40"/>
      <c r="I269" s="126"/>
      <c r="J269" s="125"/>
      <c r="K269" s="40"/>
      <c r="L269" s="40"/>
      <c r="M269" s="40"/>
      <c r="N269" s="41"/>
      <c r="O269" s="40"/>
      <c r="P269" s="40"/>
      <c r="Q269" s="126"/>
      <c r="R269" s="125"/>
      <c r="S269" s="40"/>
      <c r="T269" s="40"/>
      <c r="U269" s="40"/>
      <c r="V269" s="41"/>
      <c r="W269" s="40"/>
      <c r="X269" s="40"/>
      <c r="Y269" s="126"/>
      <c r="Z269" s="125"/>
      <c r="AA269" s="40"/>
      <c r="AB269" s="40"/>
      <c r="AC269" s="40"/>
      <c r="AD269" s="41"/>
      <c r="AE269" s="40"/>
      <c r="AF269" s="40"/>
      <c r="AG269" s="126"/>
      <c r="AH269" s="125"/>
      <c r="AI269" s="40"/>
      <c r="AJ269" s="40"/>
      <c r="AK269" s="40"/>
      <c r="AL269" s="41"/>
      <c r="AM269" s="40"/>
      <c r="AN269" s="40"/>
      <c r="AO269" s="126"/>
      <c r="AP269" s="125"/>
      <c r="AQ269" s="40"/>
      <c r="AR269" s="40"/>
      <c r="AS269" s="40"/>
      <c r="AT269" s="41"/>
      <c r="AU269" s="40"/>
      <c r="AV269" s="40"/>
      <c r="AW269" s="126"/>
      <c r="AX269" s="125"/>
      <c r="AY269" s="40"/>
      <c r="AZ269" s="40"/>
      <c r="BA269" s="40"/>
      <c r="BB269" s="41"/>
      <c r="BC269" s="40"/>
      <c r="BD269" s="40"/>
      <c r="BE269" s="127"/>
    </row>
    <row r="270" spans="1:57" ht="15.75" customHeight="1" x14ac:dyDescent="0.25">
      <c r="A270" s="124"/>
      <c r="B270" s="125"/>
      <c r="C270" s="40"/>
      <c r="D270" s="40"/>
      <c r="E270" s="40"/>
      <c r="F270" s="41"/>
      <c r="G270" s="40"/>
      <c r="H270" s="40"/>
      <c r="I270" s="126"/>
      <c r="J270" s="125"/>
      <c r="K270" s="40"/>
      <c r="L270" s="40"/>
      <c r="M270" s="40"/>
      <c r="N270" s="41"/>
      <c r="O270" s="40"/>
      <c r="P270" s="40"/>
      <c r="Q270" s="126"/>
      <c r="R270" s="125"/>
      <c r="S270" s="40"/>
      <c r="T270" s="40"/>
      <c r="U270" s="40"/>
      <c r="V270" s="41"/>
      <c r="W270" s="40"/>
      <c r="X270" s="40"/>
      <c r="Y270" s="126"/>
      <c r="Z270" s="125"/>
      <c r="AA270" s="40"/>
      <c r="AB270" s="40"/>
      <c r="AC270" s="40"/>
      <c r="AD270" s="41"/>
      <c r="AE270" s="40"/>
      <c r="AF270" s="40"/>
      <c r="AG270" s="126"/>
      <c r="AH270" s="125"/>
      <c r="AI270" s="40"/>
      <c r="AJ270" s="40"/>
      <c r="AK270" s="40"/>
      <c r="AL270" s="41"/>
      <c r="AM270" s="40"/>
      <c r="AN270" s="40"/>
      <c r="AO270" s="126"/>
      <c r="AP270" s="125"/>
      <c r="AQ270" s="40"/>
      <c r="AR270" s="40"/>
      <c r="AS270" s="40"/>
      <c r="AT270" s="41"/>
      <c r="AU270" s="40"/>
      <c r="AV270" s="40"/>
      <c r="AW270" s="126"/>
      <c r="AX270" s="125"/>
      <c r="AY270" s="40"/>
      <c r="AZ270" s="40"/>
      <c r="BA270" s="40"/>
      <c r="BB270" s="41"/>
      <c r="BC270" s="40"/>
      <c r="BD270" s="40"/>
      <c r="BE270" s="127"/>
    </row>
    <row r="271" spans="1:57" ht="15.75" customHeight="1" x14ac:dyDescent="0.25">
      <c r="A271" s="124"/>
      <c r="B271" s="125"/>
      <c r="C271" s="40"/>
      <c r="D271" s="40"/>
      <c r="E271" s="40"/>
      <c r="F271" s="41"/>
      <c r="G271" s="40"/>
      <c r="H271" s="40"/>
      <c r="I271" s="126"/>
      <c r="J271" s="125"/>
      <c r="K271" s="40"/>
      <c r="L271" s="40"/>
      <c r="M271" s="40"/>
      <c r="N271" s="41"/>
      <c r="O271" s="40"/>
      <c r="P271" s="40"/>
      <c r="Q271" s="126"/>
      <c r="R271" s="125"/>
      <c r="S271" s="40"/>
      <c r="T271" s="40"/>
      <c r="U271" s="40"/>
      <c r="V271" s="41"/>
      <c r="W271" s="42"/>
      <c r="X271" s="40"/>
      <c r="Y271" s="126"/>
      <c r="Z271" s="125"/>
      <c r="AA271" s="40"/>
      <c r="AB271" s="40"/>
      <c r="AC271" s="40"/>
      <c r="AD271" s="41"/>
      <c r="AE271" s="40"/>
      <c r="AF271" s="40"/>
      <c r="AG271" s="126"/>
      <c r="AH271" s="125"/>
      <c r="AI271" s="40"/>
      <c r="AJ271" s="40"/>
      <c r="AK271" s="40"/>
      <c r="AL271" s="41"/>
      <c r="AM271" s="40"/>
      <c r="AN271" s="40"/>
      <c r="AO271" s="126"/>
      <c r="AP271" s="125"/>
      <c r="AQ271" s="40"/>
      <c r="AR271" s="40"/>
      <c r="AS271" s="40"/>
      <c r="AT271" s="41"/>
      <c r="AU271" s="40"/>
      <c r="AV271" s="40"/>
      <c r="AW271" s="126"/>
      <c r="AX271" s="125"/>
      <c r="AY271" s="40"/>
      <c r="AZ271" s="40"/>
      <c r="BA271" s="40"/>
      <c r="BB271" s="41"/>
      <c r="BC271" s="40"/>
      <c r="BD271" s="40"/>
      <c r="BE271" s="127"/>
    </row>
    <row r="272" spans="1:57" ht="15.75" customHeight="1" x14ac:dyDescent="0.25">
      <c r="A272" s="124"/>
      <c r="B272" s="125"/>
      <c r="C272" s="40"/>
      <c r="D272" s="40"/>
      <c r="E272" s="40"/>
      <c r="F272" s="41"/>
      <c r="G272" s="40"/>
      <c r="H272" s="40"/>
      <c r="I272" s="126"/>
      <c r="J272" s="125"/>
      <c r="K272" s="40"/>
      <c r="L272" s="40"/>
      <c r="M272" s="40"/>
      <c r="N272" s="41"/>
      <c r="O272" s="40"/>
      <c r="P272" s="40"/>
      <c r="Q272" s="126"/>
      <c r="R272" s="125"/>
      <c r="S272" s="40"/>
      <c r="T272" s="40"/>
      <c r="U272" s="40"/>
      <c r="V272" s="41"/>
      <c r="W272" s="42"/>
      <c r="X272" s="40"/>
      <c r="Y272" s="126"/>
      <c r="Z272" s="125"/>
      <c r="AA272" s="40"/>
      <c r="AB272" s="40"/>
      <c r="AC272" s="40"/>
      <c r="AD272" s="41"/>
      <c r="AE272" s="40"/>
      <c r="AF272" s="40"/>
      <c r="AG272" s="126"/>
      <c r="AH272" s="125"/>
      <c r="AI272" s="40"/>
      <c r="AJ272" s="40"/>
      <c r="AK272" s="40"/>
      <c r="AL272" s="41"/>
      <c r="AM272" s="40"/>
      <c r="AN272" s="40"/>
      <c r="AO272" s="126"/>
      <c r="AP272" s="125"/>
      <c r="AQ272" s="40"/>
      <c r="AR272" s="40"/>
      <c r="AS272" s="40"/>
      <c r="AT272" s="41"/>
      <c r="AU272" s="40"/>
      <c r="AV272" s="40"/>
      <c r="AW272" s="126"/>
      <c r="AX272" s="125"/>
      <c r="AY272" s="40"/>
      <c r="AZ272" s="40"/>
      <c r="BA272" s="40"/>
      <c r="BB272" s="41"/>
      <c r="BC272" s="40"/>
      <c r="BD272" s="40"/>
      <c r="BE272" s="127"/>
    </row>
    <row r="273" spans="1:57" ht="15.75" customHeight="1" x14ac:dyDescent="0.25">
      <c r="A273" s="124"/>
      <c r="B273" s="125"/>
      <c r="C273" s="40"/>
      <c r="D273" s="40"/>
      <c r="E273" s="40"/>
      <c r="F273" s="41"/>
      <c r="G273" s="40"/>
      <c r="H273" s="40"/>
      <c r="I273" s="126"/>
      <c r="J273" s="125"/>
      <c r="K273" s="40"/>
      <c r="L273" s="40"/>
      <c r="M273" s="40"/>
      <c r="N273" s="41"/>
      <c r="O273" s="40"/>
      <c r="P273" s="40"/>
      <c r="Q273" s="126"/>
      <c r="R273" s="125"/>
      <c r="S273" s="40"/>
      <c r="T273" s="40"/>
      <c r="U273" s="40"/>
      <c r="V273" s="41"/>
      <c r="W273" s="40"/>
      <c r="X273" s="40"/>
      <c r="Y273" s="126"/>
      <c r="Z273" s="125"/>
      <c r="AA273" s="40"/>
      <c r="AB273" s="40"/>
      <c r="AC273" s="40"/>
      <c r="AD273" s="41"/>
      <c r="AE273" s="40"/>
      <c r="AF273" s="40"/>
      <c r="AG273" s="126"/>
      <c r="AH273" s="125"/>
      <c r="AI273" s="40"/>
      <c r="AJ273" s="40"/>
      <c r="AK273" s="40"/>
      <c r="AL273" s="41"/>
      <c r="AM273" s="40"/>
      <c r="AN273" s="40"/>
      <c r="AO273" s="126"/>
      <c r="AP273" s="125"/>
      <c r="AQ273" s="40"/>
      <c r="AR273" s="40"/>
      <c r="AS273" s="40"/>
      <c r="AT273" s="41"/>
      <c r="AU273" s="40"/>
      <c r="AV273" s="40"/>
      <c r="AW273" s="126"/>
      <c r="AX273" s="125"/>
      <c r="AY273" s="40"/>
      <c r="AZ273" s="40"/>
      <c r="BA273" s="40"/>
      <c r="BB273" s="41"/>
      <c r="BC273" s="40"/>
      <c r="BD273" s="40"/>
      <c r="BE273" s="127"/>
    </row>
    <row r="274" spans="1:57" ht="15.75" customHeight="1" x14ac:dyDescent="0.25">
      <c r="A274" s="124"/>
      <c r="B274" s="125"/>
      <c r="C274" s="40"/>
      <c r="D274" s="40"/>
      <c r="E274" s="40"/>
      <c r="F274" s="41"/>
      <c r="G274" s="40"/>
      <c r="H274" s="40"/>
      <c r="I274" s="126"/>
      <c r="J274" s="125"/>
      <c r="K274" s="40"/>
      <c r="L274" s="40"/>
      <c r="M274" s="40"/>
      <c r="N274" s="41"/>
      <c r="O274" s="40"/>
      <c r="P274" s="40"/>
      <c r="Q274" s="126"/>
      <c r="R274" s="125"/>
      <c r="S274" s="40"/>
      <c r="T274" s="40"/>
      <c r="U274" s="40"/>
      <c r="V274" s="41"/>
      <c r="W274" s="40"/>
      <c r="X274" s="40"/>
      <c r="Y274" s="126"/>
      <c r="Z274" s="125"/>
      <c r="AA274" s="40"/>
      <c r="AB274" s="40"/>
      <c r="AC274" s="40"/>
      <c r="AD274" s="41"/>
      <c r="AE274" s="40"/>
      <c r="AF274" s="40"/>
      <c r="AG274" s="126"/>
      <c r="AH274" s="125"/>
      <c r="AI274" s="40"/>
      <c r="AJ274" s="40"/>
      <c r="AK274" s="40"/>
      <c r="AL274" s="41"/>
      <c r="AM274" s="40"/>
      <c r="AN274" s="40"/>
      <c r="AO274" s="126"/>
      <c r="AP274" s="125"/>
      <c r="AQ274" s="40"/>
      <c r="AR274" s="40"/>
      <c r="AS274" s="40"/>
      <c r="AT274" s="41"/>
      <c r="AU274" s="40"/>
      <c r="AV274" s="40"/>
      <c r="AW274" s="126"/>
      <c r="AX274" s="125"/>
      <c r="AY274" s="40"/>
      <c r="AZ274" s="40"/>
      <c r="BA274" s="40"/>
      <c r="BB274" s="41"/>
      <c r="BC274" s="40"/>
      <c r="BD274" s="40"/>
      <c r="BE274" s="127"/>
    </row>
    <row r="275" spans="1:57" ht="15.75" customHeight="1" x14ac:dyDescent="0.25">
      <c r="A275" s="124"/>
      <c r="B275" s="125"/>
      <c r="C275" s="40"/>
      <c r="D275" s="40"/>
      <c r="E275" s="40"/>
      <c r="F275" s="41"/>
      <c r="G275" s="40"/>
      <c r="H275" s="40"/>
      <c r="I275" s="126"/>
      <c r="J275" s="125"/>
      <c r="K275" s="40"/>
      <c r="L275" s="40"/>
      <c r="M275" s="40"/>
      <c r="N275" s="41"/>
      <c r="O275" s="40"/>
      <c r="P275" s="40"/>
      <c r="Q275" s="126"/>
      <c r="R275" s="125"/>
      <c r="S275" s="40"/>
      <c r="T275" s="40"/>
      <c r="U275" s="40"/>
      <c r="V275" s="41"/>
      <c r="W275" s="40"/>
      <c r="X275" s="40"/>
      <c r="Y275" s="126"/>
      <c r="Z275" s="125"/>
      <c r="AA275" s="40"/>
      <c r="AB275" s="40"/>
      <c r="AC275" s="40"/>
      <c r="AD275" s="41"/>
      <c r="AE275" s="40"/>
      <c r="AF275" s="40"/>
      <c r="AG275" s="126"/>
      <c r="AH275" s="125"/>
      <c r="AI275" s="40"/>
      <c r="AJ275" s="40"/>
      <c r="AK275" s="40"/>
      <c r="AL275" s="41"/>
      <c r="AM275" s="40"/>
      <c r="AN275" s="40"/>
      <c r="AO275" s="126"/>
      <c r="AP275" s="125"/>
      <c r="AQ275" s="40"/>
      <c r="AR275" s="40"/>
      <c r="AS275" s="40"/>
      <c r="AT275" s="41"/>
      <c r="AU275" s="40"/>
      <c r="AV275" s="40"/>
      <c r="AW275" s="126"/>
      <c r="AX275" s="125"/>
      <c r="AY275" s="40"/>
      <c r="AZ275" s="40"/>
      <c r="BA275" s="40"/>
      <c r="BB275" s="41"/>
      <c r="BC275" s="40"/>
      <c r="BD275" s="40"/>
      <c r="BE275" s="127"/>
    </row>
    <row r="276" spans="1:57" ht="0.75" customHeight="1" x14ac:dyDescent="0.25">
      <c r="A276" s="118"/>
      <c r="B276" s="115"/>
      <c r="C276" s="40"/>
      <c r="D276" s="128"/>
      <c r="E276" s="128"/>
      <c r="F276" s="41"/>
      <c r="G276" s="129"/>
      <c r="H276" s="40"/>
      <c r="I276" s="118"/>
      <c r="J276" s="115"/>
      <c r="K276" s="128"/>
      <c r="L276" s="128"/>
      <c r="M276" s="128"/>
      <c r="N276" s="130"/>
      <c r="O276" s="129"/>
      <c r="P276" s="128"/>
      <c r="Q276" s="118"/>
      <c r="R276" s="115"/>
      <c r="S276" s="128"/>
      <c r="T276" s="128"/>
      <c r="U276" s="128"/>
      <c r="V276" s="130"/>
      <c r="W276" s="129"/>
      <c r="X276" s="128"/>
      <c r="Y276" s="118"/>
      <c r="Z276" s="115"/>
      <c r="AA276" s="128"/>
      <c r="AB276" s="128"/>
      <c r="AC276" s="128"/>
      <c r="AD276" s="130"/>
      <c r="AE276" s="129"/>
      <c r="AF276" s="128"/>
      <c r="AG276" s="118"/>
      <c r="AH276" s="115"/>
      <c r="AI276" s="128"/>
      <c r="AJ276" s="128"/>
      <c r="AK276" s="128"/>
      <c r="AL276" s="130"/>
      <c r="AM276" s="129"/>
      <c r="AN276" s="128"/>
      <c r="AO276" s="118"/>
      <c r="AP276" s="115"/>
      <c r="AQ276" s="128"/>
      <c r="AR276" s="128"/>
      <c r="AS276" s="128"/>
      <c r="AT276" s="130"/>
      <c r="AU276" s="129"/>
      <c r="AV276" s="128"/>
      <c r="AW276" s="118"/>
      <c r="AX276" s="115"/>
      <c r="AY276" s="128"/>
      <c r="AZ276" s="128"/>
      <c r="BA276" s="128"/>
      <c r="BB276" s="130"/>
      <c r="BC276" s="129"/>
      <c r="BD276" s="128"/>
      <c r="BE276" s="119"/>
    </row>
    <row r="277" spans="1:57" ht="0.75" customHeight="1" x14ac:dyDescent="0.25">
      <c r="A277" s="120"/>
      <c r="B277" s="121"/>
      <c r="C277" s="40"/>
      <c r="D277" s="122"/>
      <c r="E277" s="122"/>
      <c r="F277" s="41"/>
      <c r="G277" s="131"/>
      <c r="H277" s="40"/>
      <c r="I277" s="120"/>
      <c r="J277" s="121"/>
      <c r="K277" s="122"/>
      <c r="L277" s="122"/>
      <c r="M277" s="122"/>
      <c r="N277" s="123"/>
      <c r="O277" s="131"/>
      <c r="P277" s="122"/>
      <c r="Q277" s="120"/>
      <c r="R277" s="121"/>
      <c r="S277" s="122"/>
      <c r="T277" s="122"/>
      <c r="U277" s="122"/>
      <c r="V277" s="123"/>
      <c r="W277" s="131"/>
      <c r="X277" s="122"/>
      <c r="Y277" s="120"/>
      <c r="Z277" s="121"/>
      <c r="AA277" s="122"/>
      <c r="AB277" s="122"/>
      <c r="AC277" s="122"/>
      <c r="AD277" s="123"/>
      <c r="AE277" s="131"/>
      <c r="AF277" s="122"/>
      <c r="AG277" s="120"/>
      <c r="AH277" s="121"/>
      <c r="AI277" s="122"/>
      <c r="AJ277" s="122"/>
      <c r="AK277" s="122"/>
      <c r="AL277" s="123"/>
      <c r="AM277" s="131"/>
      <c r="AN277" s="122"/>
      <c r="AO277" s="120"/>
      <c r="AP277" s="121"/>
      <c r="AQ277" s="122"/>
      <c r="AR277" s="122"/>
      <c r="AS277" s="122"/>
      <c r="AT277" s="123"/>
      <c r="AU277" s="131"/>
      <c r="AV277" s="122"/>
      <c r="AW277" s="120"/>
      <c r="AX277" s="121"/>
      <c r="AY277" s="122"/>
      <c r="AZ277" s="122"/>
      <c r="BA277" s="122"/>
      <c r="BB277" s="123"/>
      <c r="BC277" s="131"/>
      <c r="BD277" s="122"/>
      <c r="BE277" s="119"/>
    </row>
    <row r="278" spans="1:57" ht="15.75" customHeight="1" x14ac:dyDescent="0.25">
      <c r="A278" s="124">
        <v>0.91666666666666596</v>
      </c>
      <c r="B278" s="125"/>
      <c r="C278" s="40"/>
      <c r="D278" s="40"/>
      <c r="E278" s="40"/>
      <c r="F278" s="41"/>
      <c r="G278" s="40"/>
      <c r="H278" s="40"/>
      <c r="I278" s="126"/>
      <c r="J278" s="125"/>
      <c r="K278" s="40"/>
      <c r="L278" s="40"/>
      <c r="M278" s="40"/>
      <c r="N278" s="41"/>
      <c r="O278" s="40"/>
      <c r="P278" s="40"/>
      <c r="Q278" s="126"/>
      <c r="R278" s="125"/>
      <c r="S278" s="40"/>
      <c r="T278" s="40"/>
      <c r="U278" s="40"/>
      <c r="V278" s="41"/>
      <c r="W278" s="40"/>
      <c r="X278" s="40"/>
      <c r="Y278" s="126"/>
      <c r="Z278" s="125"/>
      <c r="AA278" s="40"/>
      <c r="AB278" s="40"/>
      <c r="AC278" s="40"/>
      <c r="AD278" s="41"/>
      <c r="AE278" s="40"/>
      <c r="AF278" s="40"/>
      <c r="AG278" s="126"/>
      <c r="AH278" s="125"/>
      <c r="AI278" s="40"/>
      <c r="AJ278" s="40"/>
      <c r="AK278" s="40"/>
      <c r="AL278" s="41"/>
      <c r="AM278" s="40"/>
      <c r="AN278" s="40"/>
      <c r="AO278" s="126"/>
      <c r="AP278" s="125"/>
      <c r="AQ278" s="40"/>
      <c r="AR278" s="40"/>
      <c r="AS278" s="40"/>
      <c r="AT278" s="41"/>
      <c r="AU278" s="40"/>
      <c r="AV278" s="40"/>
      <c r="AW278" s="126"/>
      <c r="AX278" s="125"/>
      <c r="AY278" s="40"/>
      <c r="AZ278" s="40"/>
      <c r="BA278" s="40"/>
      <c r="BB278" s="41"/>
      <c r="BC278" s="40"/>
      <c r="BD278" s="40"/>
      <c r="BE278" s="127"/>
    </row>
    <row r="279" spans="1:57" ht="15.75" customHeight="1" x14ac:dyDescent="0.25">
      <c r="A279" s="124"/>
      <c r="B279" s="125"/>
      <c r="C279" s="40"/>
      <c r="D279" s="40"/>
      <c r="E279" s="40"/>
      <c r="F279" s="41"/>
      <c r="G279" s="40"/>
      <c r="H279" s="40"/>
      <c r="I279" s="126"/>
      <c r="J279" s="125"/>
      <c r="K279" s="40"/>
      <c r="L279" s="40"/>
      <c r="M279" s="40"/>
      <c r="N279" s="41"/>
      <c r="O279" s="40"/>
      <c r="P279" s="40"/>
      <c r="Q279" s="126"/>
      <c r="R279" s="125"/>
      <c r="S279" s="40"/>
      <c r="T279" s="40"/>
      <c r="U279" s="40"/>
      <c r="V279" s="41"/>
      <c r="W279" s="40"/>
      <c r="X279" s="40"/>
      <c r="Y279" s="126"/>
      <c r="Z279" s="125"/>
      <c r="AA279" s="40"/>
      <c r="AB279" s="40"/>
      <c r="AC279" s="40"/>
      <c r="AD279" s="41"/>
      <c r="AE279" s="40"/>
      <c r="AF279" s="40"/>
      <c r="AG279" s="126"/>
      <c r="AH279" s="125"/>
      <c r="AI279" s="40"/>
      <c r="AJ279" s="40"/>
      <c r="AK279" s="40"/>
      <c r="AL279" s="41"/>
      <c r="AM279" s="40"/>
      <c r="AN279" s="40"/>
      <c r="AO279" s="126"/>
      <c r="AP279" s="125"/>
      <c r="AQ279" s="40"/>
      <c r="AR279" s="40"/>
      <c r="AS279" s="40"/>
      <c r="AT279" s="41"/>
      <c r="AU279" s="40"/>
      <c r="AV279" s="40"/>
      <c r="AW279" s="126"/>
      <c r="AX279" s="125"/>
      <c r="AY279" s="40"/>
      <c r="AZ279" s="40"/>
      <c r="BA279" s="40"/>
      <c r="BB279" s="41"/>
      <c r="BC279" s="40"/>
      <c r="BD279" s="40"/>
      <c r="BE279" s="127"/>
    </row>
    <row r="280" spans="1:57" ht="15.75" customHeight="1" x14ac:dyDescent="0.25">
      <c r="A280" s="124"/>
      <c r="B280" s="125"/>
      <c r="C280" s="40"/>
      <c r="D280" s="40"/>
      <c r="E280" s="40"/>
      <c r="F280" s="41"/>
      <c r="G280" s="40"/>
      <c r="H280" s="40"/>
      <c r="I280" s="126"/>
      <c r="J280" s="125"/>
      <c r="K280" s="40"/>
      <c r="L280" s="40"/>
      <c r="M280" s="40"/>
      <c r="N280" s="41"/>
      <c r="O280" s="40"/>
      <c r="P280" s="40"/>
      <c r="Q280" s="126"/>
      <c r="R280" s="125"/>
      <c r="S280" s="40"/>
      <c r="T280" s="40"/>
      <c r="U280" s="40"/>
      <c r="V280" s="41"/>
      <c r="W280" s="40"/>
      <c r="X280" s="40"/>
      <c r="Y280" s="126"/>
      <c r="Z280" s="125"/>
      <c r="AA280" s="40"/>
      <c r="AB280" s="40"/>
      <c r="AC280" s="40"/>
      <c r="AD280" s="41"/>
      <c r="AE280" s="40"/>
      <c r="AF280" s="40"/>
      <c r="AG280" s="126"/>
      <c r="AH280" s="125"/>
      <c r="AI280" s="40"/>
      <c r="AJ280" s="40"/>
      <c r="AK280" s="40"/>
      <c r="AL280" s="41"/>
      <c r="AM280" s="40"/>
      <c r="AN280" s="40"/>
      <c r="AO280" s="126"/>
      <c r="AP280" s="125"/>
      <c r="AQ280" s="40"/>
      <c r="AR280" s="40"/>
      <c r="AS280" s="40"/>
      <c r="AT280" s="41"/>
      <c r="AU280" s="40"/>
      <c r="AV280" s="40"/>
      <c r="AW280" s="126"/>
      <c r="AX280" s="125"/>
      <c r="AY280" s="40"/>
      <c r="AZ280" s="40"/>
      <c r="BA280" s="40"/>
      <c r="BB280" s="41"/>
      <c r="BC280" s="40"/>
      <c r="BD280" s="40"/>
      <c r="BE280" s="127"/>
    </row>
    <row r="281" spans="1:57" ht="15.75" customHeight="1" x14ac:dyDescent="0.25">
      <c r="A281" s="124"/>
      <c r="B281" s="125"/>
      <c r="C281" s="40"/>
      <c r="D281" s="40"/>
      <c r="E281" s="40"/>
      <c r="F281" s="41"/>
      <c r="G281" s="40"/>
      <c r="H281" s="40"/>
      <c r="I281" s="126"/>
      <c r="J281" s="125"/>
      <c r="K281" s="40"/>
      <c r="L281" s="40"/>
      <c r="M281" s="40"/>
      <c r="N281" s="41"/>
      <c r="O281" s="40"/>
      <c r="P281" s="40"/>
      <c r="Q281" s="126"/>
      <c r="R281" s="125"/>
      <c r="S281" s="40"/>
      <c r="T281" s="40"/>
      <c r="U281" s="40"/>
      <c r="V281" s="41"/>
      <c r="W281" s="40"/>
      <c r="X281" s="40"/>
      <c r="Y281" s="126"/>
      <c r="Z281" s="125"/>
      <c r="AA281" s="40"/>
      <c r="AB281" s="40"/>
      <c r="AC281" s="40"/>
      <c r="AD281" s="41"/>
      <c r="AE281" s="40"/>
      <c r="AF281" s="40"/>
      <c r="AG281" s="126"/>
      <c r="AH281" s="125"/>
      <c r="AI281" s="40"/>
      <c r="AJ281" s="40"/>
      <c r="AK281" s="40"/>
      <c r="AL281" s="41"/>
      <c r="AM281" s="40"/>
      <c r="AN281" s="40"/>
      <c r="AO281" s="126"/>
      <c r="AP281" s="125"/>
      <c r="AQ281" s="40"/>
      <c r="AR281" s="40"/>
      <c r="AS281" s="40"/>
      <c r="AT281" s="41"/>
      <c r="AU281" s="40"/>
      <c r="AV281" s="40"/>
      <c r="AW281" s="126"/>
      <c r="AX281" s="125"/>
      <c r="AY281" s="40"/>
      <c r="AZ281" s="40"/>
      <c r="BA281" s="40"/>
      <c r="BB281" s="41"/>
      <c r="BC281" s="40"/>
      <c r="BD281" s="40"/>
      <c r="BE281" s="127"/>
    </row>
    <row r="282" spans="1:57" ht="15.75" customHeight="1" x14ac:dyDescent="0.25">
      <c r="A282" s="124"/>
      <c r="B282" s="125"/>
      <c r="C282" s="40"/>
      <c r="D282" s="40"/>
      <c r="E282" s="40"/>
      <c r="F282" s="41"/>
      <c r="G282" s="40"/>
      <c r="H282" s="40"/>
      <c r="I282" s="126"/>
      <c r="J282" s="125"/>
      <c r="K282" s="40"/>
      <c r="L282" s="40"/>
      <c r="M282" s="40"/>
      <c r="N282" s="41"/>
      <c r="O282" s="40"/>
      <c r="P282" s="40"/>
      <c r="Q282" s="126"/>
      <c r="R282" s="125"/>
      <c r="S282" s="40"/>
      <c r="T282" s="40"/>
      <c r="U282" s="40"/>
      <c r="V282" s="41"/>
      <c r="W282" s="40"/>
      <c r="X282" s="40"/>
      <c r="Y282" s="126"/>
      <c r="Z282" s="125"/>
      <c r="AA282" s="40"/>
      <c r="AB282" s="40"/>
      <c r="AC282" s="40"/>
      <c r="AD282" s="41"/>
      <c r="AE282" s="40"/>
      <c r="AF282" s="40"/>
      <c r="AG282" s="126"/>
      <c r="AH282" s="125"/>
      <c r="AI282" s="40"/>
      <c r="AJ282" s="40"/>
      <c r="AK282" s="40"/>
      <c r="AL282" s="41"/>
      <c r="AM282" s="40"/>
      <c r="AN282" s="40"/>
      <c r="AO282" s="126"/>
      <c r="AP282" s="125"/>
      <c r="AQ282" s="40"/>
      <c r="AR282" s="40"/>
      <c r="AS282" s="40"/>
      <c r="AT282" s="41"/>
      <c r="AU282" s="40"/>
      <c r="AV282" s="40"/>
      <c r="AW282" s="126"/>
      <c r="AX282" s="125"/>
      <c r="AY282" s="40"/>
      <c r="AZ282" s="40"/>
      <c r="BA282" s="40"/>
      <c r="BB282" s="41"/>
      <c r="BC282" s="40"/>
      <c r="BD282" s="40"/>
      <c r="BE282" s="127"/>
    </row>
    <row r="283" spans="1:57" ht="15.75" customHeight="1" x14ac:dyDescent="0.25">
      <c r="A283" s="124"/>
      <c r="B283" s="125"/>
      <c r="C283" s="40"/>
      <c r="D283" s="40"/>
      <c r="E283" s="40"/>
      <c r="F283" s="41"/>
      <c r="G283" s="40"/>
      <c r="H283" s="40"/>
      <c r="I283" s="126"/>
      <c r="J283" s="125"/>
      <c r="K283" s="40"/>
      <c r="L283" s="40"/>
      <c r="M283" s="40"/>
      <c r="N283" s="41"/>
      <c r="O283" s="40"/>
      <c r="P283" s="40"/>
      <c r="Q283" s="126"/>
      <c r="R283" s="125"/>
      <c r="S283" s="40"/>
      <c r="T283" s="40"/>
      <c r="U283" s="40"/>
      <c r="V283" s="41"/>
      <c r="W283" s="40"/>
      <c r="X283" s="40"/>
      <c r="Y283" s="126"/>
      <c r="Z283" s="125"/>
      <c r="AA283" s="40"/>
      <c r="AB283" s="40"/>
      <c r="AC283" s="40"/>
      <c r="AD283" s="41"/>
      <c r="AE283" s="40"/>
      <c r="AF283" s="40"/>
      <c r="AG283" s="126"/>
      <c r="AH283" s="125"/>
      <c r="AI283" s="40"/>
      <c r="AJ283" s="40"/>
      <c r="AK283" s="40"/>
      <c r="AL283" s="41"/>
      <c r="AM283" s="40"/>
      <c r="AN283" s="40"/>
      <c r="AO283" s="126"/>
      <c r="AP283" s="125"/>
      <c r="AQ283" s="40"/>
      <c r="AR283" s="40"/>
      <c r="AS283" s="40"/>
      <c r="AT283" s="41"/>
      <c r="AU283" s="40"/>
      <c r="AV283" s="40"/>
      <c r="AW283" s="126"/>
      <c r="AX283" s="125"/>
      <c r="AY283" s="40"/>
      <c r="AZ283" s="40"/>
      <c r="BA283" s="40"/>
      <c r="BB283" s="41"/>
      <c r="BC283" s="40"/>
      <c r="BD283" s="40"/>
      <c r="BE283" s="127"/>
    </row>
    <row r="284" spans="1:57" ht="15.75" customHeight="1" x14ac:dyDescent="0.25">
      <c r="A284" s="124"/>
      <c r="B284" s="125"/>
      <c r="C284" s="40"/>
      <c r="D284" s="40"/>
      <c r="E284" s="40"/>
      <c r="F284" s="41"/>
      <c r="G284" s="40"/>
      <c r="H284" s="40"/>
      <c r="I284" s="126"/>
      <c r="J284" s="125"/>
      <c r="K284" s="40"/>
      <c r="L284" s="40"/>
      <c r="M284" s="40"/>
      <c r="N284" s="41"/>
      <c r="O284" s="40"/>
      <c r="P284" s="40"/>
      <c r="Q284" s="126"/>
      <c r="R284" s="125"/>
      <c r="S284" s="40"/>
      <c r="T284" s="40"/>
      <c r="U284" s="40"/>
      <c r="V284" s="41"/>
      <c r="W284" s="40"/>
      <c r="X284" s="40"/>
      <c r="Y284" s="126"/>
      <c r="Z284" s="125"/>
      <c r="AA284" s="40"/>
      <c r="AB284" s="40"/>
      <c r="AC284" s="40"/>
      <c r="AD284" s="41"/>
      <c r="AE284" s="40"/>
      <c r="AF284" s="40"/>
      <c r="AG284" s="126"/>
      <c r="AH284" s="125"/>
      <c r="AI284" s="40"/>
      <c r="AJ284" s="40"/>
      <c r="AK284" s="40"/>
      <c r="AL284" s="41"/>
      <c r="AM284" s="40"/>
      <c r="AN284" s="40"/>
      <c r="AO284" s="126"/>
      <c r="AP284" s="125"/>
      <c r="AQ284" s="40"/>
      <c r="AR284" s="40"/>
      <c r="AS284" s="40"/>
      <c r="AT284" s="41"/>
      <c r="AU284" s="40"/>
      <c r="AV284" s="40"/>
      <c r="AW284" s="126"/>
      <c r="AX284" s="125"/>
      <c r="AY284" s="40"/>
      <c r="AZ284" s="40"/>
      <c r="BA284" s="40"/>
      <c r="BB284" s="41"/>
      <c r="BC284" s="40"/>
      <c r="BD284" s="40"/>
      <c r="BE284" s="127"/>
    </row>
    <row r="285" spans="1:57" ht="15.75" customHeight="1" x14ac:dyDescent="0.25">
      <c r="A285" s="124"/>
      <c r="B285" s="125"/>
      <c r="C285" s="40"/>
      <c r="D285" s="40"/>
      <c r="E285" s="40"/>
      <c r="F285" s="41"/>
      <c r="G285" s="40"/>
      <c r="H285" s="40"/>
      <c r="I285" s="126"/>
      <c r="J285" s="125"/>
      <c r="K285" s="40"/>
      <c r="L285" s="40"/>
      <c r="M285" s="40"/>
      <c r="N285" s="41"/>
      <c r="O285" s="40"/>
      <c r="P285" s="40"/>
      <c r="Q285" s="126"/>
      <c r="R285" s="125"/>
      <c r="S285" s="40"/>
      <c r="T285" s="40"/>
      <c r="U285" s="40"/>
      <c r="V285" s="41"/>
      <c r="W285" s="40"/>
      <c r="X285" s="40"/>
      <c r="Y285" s="126"/>
      <c r="Z285" s="125"/>
      <c r="AA285" s="40"/>
      <c r="AB285" s="40"/>
      <c r="AC285" s="40"/>
      <c r="AD285" s="41"/>
      <c r="AE285" s="40"/>
      <c r="AF285" s="40"/>
      <c r="AG285" s="126"/>
      <c r="AH285" s="125"/>
      <c r="AI285" s="40"/>
      <c r="AJ285" s="40"/>
      <c r="AK285" s="40"/>
      <c r="AL285" s="41"/>
      <c r="AM285" s="40"/>
      <c r="AN285" s="40"/>
      <c r="AO285" s="126"/>
      <c r="AP285" s="125"/>
      <c r="AQ285" s="40"/>
      <c r="AR285" s="40"/>
      <c r="AS285" s="40"/>
      <c r="AT285" s="41"/>
      <c r="AU285" s="40"/>
      <c r="AV285" s="40"/>
      <c r="AW285" s="126"/>
      <c r="AX285" s="125"/>
      <c r="AY285" s="40"/>
      <c r="AZ285" s="40"/>
      <c r="BA285" s="40"/>
      <c r="BB285" s="41"/>
      <c r="BC285" s="40"/>
      <c r="BD285" s="40"/>
      <c r="BE285" s="127"/>
    </row>
    <row r="286" spans="1:57" ht="15.75" customHeight="1" x14ac:dyDescent="0.25">
      <c r="A286" s="124"/>
      <c r="B286" s="125"/>
      <c r="C286" s="40"/>
      <c r="D286" s="40"/>
      <c r="E286" s="40"/>
      <c r="F286" s="41"/>
      <c r="G286" s="40"/>
      <c r="H286" s="40"/>
      <c r="I286" s="126"/>
      <c r="J286" s="125"/>
      <c r="K286" s="40"/>
      <c r="L286" s="40"/>
      <c r="M286" s="40"/>
      <c r="N286" s="41"/>
      <c r="O286" s="40"/>
      <c r="P286" s="40"/>
      <c r="Q286" s="126"/>
      <c r="R286" s="125"/>
      <c r="S286" s="40"/>
      <c r="T286" s="40"/>
      <c r="U286" s="40"/>
      <c r="V286" s="41"/>
      <c r="W286" s="40"/>
      <c r="X286" s="40"/>
      <c r="Y286" s="126"/>
      <c r="Z286" s="125"/>
      <c r="AA286" s="40"/>
      <c r="AB286" s="40"/>
      <c r="AC286" s="40"/>
      <c r="AD286" s="41"/>
      <c r="AE286" s="40"/>
      <c r="AF286" s="40"/>
      <c r="AG286" s="126"/>
      <c r="AH286" s="125"/>
      <c r="AI286" s="40"/>
      <c r="AJ286" s="40"/>
      <c r="AK286" s="40"/>
      <c r="AL286" s="41"/>
      <c r="AM286" s="40"/>
      <c r="AN286" s="40"/>
      <c r="AO286" s="126"/>
      <c r="AP286" s="125"/>
      <c r="AQ286" s="40"/>
      <c r="AR286" s="40"/>
      <c r="AS286" s="40"/>
      <c r="AT286" s="41"/>
      <c r="AU286" s="40"/>
      <c r="AV286" s="40"/>
      <c r="AW286" s="126"/>
      <c r="AX286" s="125"/>
      <c r="AY286" s="40"/>
      <c r="AZ286" s="40"/>
      <c r="BA286" s="40"/>
      <c r="BB286" s="41"/>
      <c r="BC286" s="40"/>
      <c r="BD286" s="40"/>
      <c r="BE286" s="127"/>
    </row>
    <row r="287" spans="1:57" ht="15.75" customHeight="1" x14ac:dyDescent="0.25">
      <c r="A287" s="124"/>
      <c r="B287" s="125"/>
      <c r="C287" s="40"/>
      <c r="D287" s="40"/>
      <c r="E287" s="40"/>
      <c r="F287" s="41"/>
      <c r="G287" s="40"/>
      <c r="H287" s="40"/>
      <c r="I287" s="126"/>
      <c r="J287" s="125"/>
      <c r="K287" s="40"/>
      <c r="L287" s="40"/>
      <c r="M287" s="40"/>
      <c r="N287" s="41"/>
      <c r="O287" s="40"/>
      <c r="P287" s="40"/>
      <c r="Q287" s="126"/>
      <c r="R287" s="125"/>
      <c r="S287" s="40"/>
      <c r="T287" s="40"/>
      <c r="U287" s="40"/>
      <c r="V287" s="41"/>
      <c r="W287" s="40"/>
      <c r="X287" s="40"/>
      <c r="Y287" s="126"/>
      <c r="Z287" s="125"/>
      <c r="AA287" s="40"/>
      <c r="AB287" s="40"/>
      <c r="AC287" s="40"/>
      <c r="AD287" s="41"/>
      <c r="AE287" s="40"/>
      <c r="AF287" s="40"/>
      <c r="AG287" s="126"/>
      <c r="AH287" s="125"/>
      <c r="AI287" s="40"/>
      <c r="AJ287" s="40"/>
      <c r="AK287" s="40"/>
      <c r="AL287" s="41"/>
      <c r="AM287" s="40"/>
      <c r="AN287" s="40"/>
      <c r="AO287" s="126"/>
      <c r="AP287" s="125"/>
      <c r="AQ287" s="40"/>
      <c r="AR287" s="40"/>
      <c r="AS287" s="40"/>
      <c r="AT287" s="41"/>
      <c r="AU287" s="40"/>
      <c r="AV287" s="40"/>
      <c r="AW287" s="126"/>
      <c r="AX287" s="125"/>
      <c r="AY287" s="40"/>
      <c r="AZ287" s="40"/>
      <c r="BA287" s="40"/>
      <c r="BB287" s="41"/>
      <c r="BC287" s="40"/>
      <c r="BD287" s="40"/>
      <c r="BE287" s="127"/>
    </row>
    <row r="288" spans="1:57" ht="15.75" customHeight="1" x14ac:dyDescent="0.25">
      <c r="A288" s="124"/>
      <c r="B288" s="125"/>
      <c r="C288" s="40"/>
      <c r="D288" s="40"/>
      <c r="E288" s="40"/>
      <c r="F288" s="41"/>
      <c r="G288" s="40"/>
      <c r="H288" s="40"/>
      <c r="I288" s="126"/>
      <c r="J288" s="125"/>
      <c r="K288" s="40"/>
      <c r="L288" s="40"/>
      <c r="M288" s="40"/>
      <c r="N288" s="41"/>
      <c r="O288" s="40"/>
      <c r="P288" s="40"/>
      <c r="Q288" s="126"/>
      <c r="R288" s="125"/>
      <c r="S288" s="40"/>
      <c r="T288" s="40"/>
      <c r="U288" s="40"/>
      <c r="V288" s="41"/>
      <c r="W288" s="42"/>
      <c r="X288" s="40"/>
      <c r="Y288" s="126"/>
      <c r="Z288" s="125"/>
      <c r="AA288" s="40"/>
      <c r="AB288" s="40"/>
      <c r="AC288" s="40"/>
      <c r="AD288" s="41"/>
      <c r="AE288" s="40"/>
      <c r="AF288" s="40"/>
      <c r="AG288" s="126"/>
      <c r="AH288" s="125"/>
      <c r="AI288" s="40"/>
      <c r="AJ288" s="40"/>
      <c r="AK288" s="40"/>
      <c r="AL288" s="41"/>
      <c r="AM288" s="40"/>
      <c r="AN288" s="40"/>
      <c r="AO288" s="126"/>
      <c r="AP288" s="125"/>
      <c r="AQ288" s="40"/>
      <c r="AR288" s="40"/>
      <c r="AS288" s="40"/>
      <c r="AT288" s="41"/>
      <c r="AU288" s="40"/>
      <c r="AV288" s="40"/>
      <c r="AW288" s="126"/>
      <c r="AX288" s="125"/>
      <c r="AY288" s="40"/>
      <c r="AZ288" s="40"/>
      <c r="BA288" s="40"/>
      <c r="BB288" s="41"/>
      <c r="BC288" s="40"/>
      <c r="BD288" s="40"/>
      <c r="BE288" s="127"/>
    </row>
    <row r="289" spans="1:57" ht="15.75" customHeight="1" x14ac:dyDescent="0.25">
      <c r="A289" s="124"/>
      <c r="B289" s="125"/>
      <c r="C289" s="40"/>
      <c r="D289" s="40"/>
      <c r="E289" s="40"/>
      <c r="F289" s="41"/>
      <c r="G289" s="40"/>
      <c r="H289" s="40"/>
      <c r="I289" s="126"/>
      <c r="J289" s="125"/>
      <c r="K289" s="40"/>
      <c r="L289" s="40"/>
      <c r="M289" s="40"/>
      <c r="N289" s="41"/>
      <c r="O289" s="40"/>
      <c r="P289" s="40"/>
      <c r="Q289" s="126"/>
      <c r="R289" s="125"/>
      <c r="S289" s="40"/>
      <c r="T289" s="40"/>
      <c r="U289" s="40"/>
      <c r="V289" s="41"/>
      <c r="W289" s="42"/>
      <c r="X289" s="40"/>
      <c r="Y289" s="126"/>
      <c r="Z289" s="125"/>
      <c r="AA289" s="40"/>
      <c r="AB289" s="40"/>
      <c r="AC289" s="40"/>
      <c r="AD289" s="41"/>
      <c r="AE289" s="40"/>
      <c r="AF289" s="40"/>
      <c r="AG289" s="126"/>
      <c r="AH289" s="125"/>
      <c r="AI289" s="40"/>
      <c r="AJ289" s="40"/>
      <c r="AK289" s="40"/>
      <c r="AL289" s="41"/>
      <c r="AM289" s="40"/>
      <c r="AN289" s="40"/>
      <c r="AO289" s="126"/>
      <c r="AP289" s="125"/>
      <c r="AQ289" s="40"/>
      <c r="AR289" s="40"/>
      <c r="AS289" s="40"/>
      <c r="AT289" s="41"/>
      <c r="AU289" s="40"/>
      <c r="AV289" s="40"/>
      <c r="AW289" s="126"/>
      <c r="AX289" s="125"/>
      <c r="AY289" s="40"/>
      <c r="AZ289" s="40"/>
      <c r="BA289" s="40"/>
      <c r="BB289" s="41"/>
      <c r="BC289" s="40"/>
      <c r="BD289" s="40"/>
      <c r="BE289" s="127"/>
    </row>
    <row r="290" spans="1:57" ht="15.75" customHeight="1" x14ac:dyDescent="0.25">
      <c r="A290" s="124"/>
      <c r="B290" s="125"/>
      <c r="C290" s="40"/>
      <c r="D290" s="40"/>
      <c r="E290" s="40"/>
      <c r="F290" s="41"/>
      <c r="G290" s="40"/>
      <c r="H290" s="40"/>
      <c r="I290" s="126"/>
      <c r="J290" s="125"/>
      <c r="K290" s="40"/>
      <c r="L290" s="40"/>
      <c r="M290" s="40"/>
      <c r="N290" s="41"/>
      <c r="O290" s="40"/>
      <c r="P290" s="40"/>
      <c r="Q290" s="126"/>
      <c r="R290" s="125"/>
      <c r="S290" s="40"/>
      <c r="T290" s="40"/>
      <c r="U290" s="40"/>
      <c r="V290" s="41"/>
      <c r="W290" s="40"/>
      <c r="X290" s="40"/>
      <c r="Y290" s="126"/>
      <c r="Z290" s="125"/>
      <c r="AA290" s="40"/>
      <c r="AB290" s="40"/>
      <c r="AC290" s="40"/>
      <c r="AD290" s="41"/>
      <c r="AE290" s="40"/>
      <c r="AF290" s="40"/>
      <c r="AG290" s="126"/>
      <c r="AH290" s="125"/>
      <c r="AI290" s="40"/>
      <c r="AJ290" s="40"/>
      <c r="AK290" s="40"/>
      <c r="AL290" s="41"/>
      <c r="AM290" s="40"/>
      <c r="AN290" s="40"/>
      <c r="AO290" s="126"/>
      <c r="AP290" s="125"/>
      <c r="AQ290" s="40"/>
      <c r="AR290" s="40"/>
      <c r="AS290" s="40"/>
      <c r="AT290" s="41"/>
      <c r="AU290" s="40"/>
      <c r="AV290" s="40"/>
      <c r="AW290" s="126"/>
      <c r="AX290" s="125"/>
      <c r="AY290" s="40"/>
      <c r="AZ290" s="40"/>
      <c r="BA290" s="40"/>
      <c r="BB290" s="41"/>
      <c r="BC290" s="40"/>
      <c r="BD290" s="40"/>
      <c r="BE290" s="127"/>
    </row>
    <row r="291" spans="1:57" ht="15.75" customHeight="1" x14ac:dyDescent="0.25">
      <c r="A291" s="124"/>
      <c r="B291" s="125"/>
      <c r="C291" s="40"/>
      <c r="D291" s="40"/>
      <c r="E291" s="40"/>
      <c r="F291" s="41"/>
      <c r="G291" s="40"/>
      <c r="H291" s="40"/>
      <c r="I291" s="126"/>
      <c r="J291" s="125"/>
      <c r="K291" s="40"/>
      <c r="L291" s="40"/>
      <c r="M291" s="40"/>
      <c r="N291" s="41"/>
      <c r="O291" s="40"/>
      <c r="P291" s="40"/>
      <c r="Q291" s="126"/>
      <c r="R291" s="125"/>
      <c r="S291" s="40"/>
      <c r="T291" s="40"/>
      <c r="U291" s="40"/>
      <c r="V291" s="41"/>
      <c r="W291" s="40"/>
      <c r="X291" s="40"/>
      <c r="Y291" s="126"/>
      <c r="Z291" s="125"/>
      <c r="AA291" s="40"/>
      <c r="AB291" s="40"/>
      <c r="AC291" s="40"/>
      <c r="AD291" s="41"/>
      <c r="AE291" s="40"/>
      <c r="AF291" s="40"/>
      <c r="AG291" s="126"/>
      <c r="AH291" s="125"/>
      <c r="AI291" s="40"/>
      <c r="AJ291" s="40"/>
      <c r="AK291" s="40"/>
      <c r="AL291" s="41"/>
      <c r="AM291" s="40"/>
      <c r="AN291" s="40"/>
      <c r="AO291" s="126"/>
      <c r="AP291" s="125"/>
      <c r="AQ291" s="40"/>
      <c r="AR291" s="40"/>
      <c r="AS291" s="40"/>
      <c r="AT291" s="41"/>
      <c r="AU291" s="40"/>
      <c r="AV291" s="40"/>
      <c r="AW291" s="126"/>
      <c r="AX291" s="125"/>
      <c r="AY291" s="40"/>
      <c r="AZ291" s="40"/>
      <c r="BA291" s="40"/>
      <c r="BB291" s="41"/>
      <c r="BC291" s="40"/>
      <c r="BD291" s="40"/>
      <c r="BE291" s="127"/>
    </row>
    <row r="292" spans="1:57" ht="15.75" customHeight="1" x14ac:dyDescent="0.25">
      <c r="A292" s="124"/>
      <c r="B292" s="125"/>
      <c r="C292" s="40"/>
      <c r="D292" s="40"/>
      <c r="E292" s="40"/>
      <c r="F292" s="41"/>
      <c r="G292" s="40"/>
      <c r="H292" s="40"/>
      <c r="I292" s="126"/>
      <c r="J292" s="125"/>
      <c r="K292" s="40"/>
      <c r="L292" s="40"/>
      <c r="M292" s="40"/>
      <c r="N292" s="41"/>
      <c r="O292" s="40"/>
      <c r="P292" s="40"/>
      <c r="Q292" s="126"/>
      <c r="R292" s="125"/>
      <c r="S292" s="40"/>
      <c r="T292" s="40"/>
      <c r="U292" s="40"/>
      <c r="V292" s="41"/>
      <c r="W292" s="40"/>
      <c r="X292" s="40"/>
      <c r="Y292" s="126"/>
      <c r="Z292" s="125"/>
      <c r="AA292" s="40"/>
      <c r="AB292" s="40"/>
      <c r="AC292" s="40"/>
      <c r="AD292" s="41"/>
      <c r="AE292" s="40"/>
      <c r="AF292" s="40"/>
      <c r="AG292" s="126"/>
      <c r="AH292" s="125"/>
      <c r="AI292" s="40"/>
      <c r="AJ292" s="40"/>
      <c r="AK292" s="40"/>
      <c r="AL292" s="41"/>
      <c r="AM292" s="40"/>
      <c r="AN292" s="40"/>
      <c r="AO292" s="126"/>
      <c r="AP292" s="125"/>
      <c r="AQ292" s="40"/>
      <c r="AR292" s="40"/>
      <c r="AS292" s="40"/>
      <c r="AT292" s="41"/>
      <c r="AU292" s="40"/>
      <c r="AV292" s="40"/>
      <c r="AW292" s="126"/>
      <c r="AX292" s="125"/>
      <c r="AY292" s="40"/>
      <c r="AZ292" s="40"/>
      <c r="BA292" s="40"/>
      <c r="BB292" s="41"/>
      <c r="BC292" s="40"/>
      <c r="BD292" s="40"/>
      <c r="BE292" s="127"/>
    </row>
    <row r="293" spans="1:57" ht="0.75" customHeight="1" x14ac:dyDescent="0.25">
      <c r="A293" s="118"/>
      <c r="B293" s="115"/>
      <c r="C293" s="40"/>
      <c r="D293" s="128"/>
      <c r="E293" s="128"/>
      <c r="F293" s="41"/>
      <c r="G293" s="129"/>
      <c r="H293" s="40"/>
      <c r="I293" s="118"/>
      <c r="J293" s="115"/>
      <c r="K293" s="128"/>
      <c r="L293" s="128"/>
      <c r="M293" s="128"/>
      <c r="N293" s="130"/>
      <c r="O293" s="129"/>
      <c r="P293" s="128"/>
      <c r="Q293" s="118"/>
      <c r="R293" s="115"/>
      <c r="S293" s="128"/>
      <c r="T293" s="128"/>
      <c r="U293" s="128"/>
      <c r="V293" s="130"/>
      <c r="W293" s="129"/>
      <c r="X293" s="128"/>
      <c r="Y293" s="118"/>
      <c r="Z293" s="115"/>
      <c r="AA293" s="128"/>
      <c r="AB293" s="128"/>
      <c r="AC293" s="128"/>
      <c r="AD293" s="130"/>
      <c r="AE293" s="129"/>
      <c r="AF293" s="128"/>
      <c r="AG293" s="118"/>
      <c r="AH293" s="115"/>
      <c r="AI293" s="128"/>
      <c r="AJ293" s="128"/>
      <c r="AK293" s="128"/>
      <c r="AL293" s="130"/>
      <c r="AM293" s="129"/>
      <c r="AN293" s="128"/>
      <c r="AO293" s="118"/>
      <c r="AP293" s="115"/>
      <c r="AQ293" s="128"/>
      <c r="AR293" s="128"/>
      <c r="AS293" s="128"/>
      <c r="AT293" s="130"/>
      <c r="AU293" s="129"/>
      <c r="AV293" s="128"/>
      <c r="AW293" s="118"/>
      <c r="AX293" s="115"/>
      <c r="AY293" s="128"/>
      <c r="AZ293" s="128"/>
      <c r="BA293" s="128"/>
      <c r="BB293" s="130"/>
      <c r="BC293" s="129"/>
      <c r="BD293" s="128"/>
      <c r="BE293" s="119"/>
    </row>
    <row r="294" spans="1:57" ht="0.75" customHeight="1" x14ac:dyDescent="0.25">
      <c r="A294" s="120"/>
      <c r="B294" s="121"/>
      <c r="C294" s="40"/>
      <c r="D294" s="122"/>
      <c r="E294" s="122"/>
      <c r="F294" s="41"/>
      <c r="G294" s="131"/>
      <c r="H294" s="40"/>
      <c r="I294" s="120"/>
      <c r="J294" s="121"/>
      <c r="K294" s="122"/>
      <c r="L294" s="122"/>
      <c r="M294" s="122"/>
      <c r="N294" s="123"/>
      <c r="O294" s="131"/>
      <c r="P294" s="122"/>
      <c r="Q294" s="120"/>
      <c r="R294" s="121"/>
      <c r="S294" s="122"/>
      <c r="T294" s="122"/>
      <c r="U294" s="122"/>
      <c r="V294" s="123"/>
      <c r="W294" s="131"/>
      <c r="X294" s="122"/>
      <c r="Y294" s="120"/>
      <c r="Z294" s="121"/>
      <c r="AA294" s="122"/>
      <c r="AB294" s="122"/>
      <c r="AC294" s="122"/>
      <c r="AD294" s="123"/>
      <c r="AE294" s="131"/>
      <c r="AF294" s="122"/>
      <c r="AG294" s="120"/>
      <c r="AH294" s="121"/>
      <c r="AI294" s="122"/>
      <c r="AJ294" s="122"/>
      <c r="AK294" s="122"/>
      <c r="AL294" s="123"/>
      <c r="AM294" s="131"/>
      <c r="AN294" s="122"/>
      <c r="AO294" s="120"/>
      <c r="AP294" s="121"/>
      <c r="AQ294" s="122"/>
      <c r="AR294" s="122"/>
      <c r="AS294" s="122"/>
      <c r="AT294" s="123"/>
      <c r="AU294" s="131"/>
      <c r="AV294" s="122"/>
      <c r="AW294" s="120"/>
      <c r="AX294" s="121"/>
      <c r="AY294" s="122"/>
      <c r="AZ294" s="122"/>
      <c r="BA294" s="122"/>
      <c r="BB294" s="123"/>
      <c r="BC294" s="131"/>
      <c r="BD294" s="122"/>
      <c r="BE294" s="119"/>
    </row>
    <row r="295" spans="1:57" ht="15.75" customHeight="1" x14ac:dyDescent="0.25">
      <c r="A295" s="124">
        <v>0.95833333333333304</v>
      </c>
      <c r="B295" s="125"/>
      <c r="C295" s="40"/>
      <c r="D295" s="40"/>
      <c r="E295" s="40"/>
      <c r="F295" s="41"/>
      <c r="G295" s="40"/>
      <c r="H295" s="40"/>
      <c r="I295" s="126"/>
      <c r="J295" s="125"/>
      <c r="K295" s="40"/>
      <c r="L295" s="40"/>
      <c r="M295" s="40"/>
      <c r="N295" s="41"/>
      <c r="O295" s="40"/>
      <c r="P295" s="40"/>
      <c r="Q295" s="126"/>
      <c r="R295" s="125"/>
      <c r="S295" s="40"/>
      <c r="T295" s="40"/>
      <c r="U295" s="40"/>
      <c r="V295" s="41"/>
      <c r="W295" s="40"/>
      <c r="X295" s="40"/>
      <c r="Y295" s="126"/>
      <c r="Z295" s="125"/>
      <c r="AA295" s="40"/>
      <c r="AB295" s="40"/>
      <c r="AC295" s="40"/>
      <c r="AD295" s="41"/>
      <c r="AE295" s="40"/>
      <c r="AF295" s="40"/>
      <c r="AG295" s="126"/>
      <c r="AH295" s="125"/>
      <c r="AI295" s="40"/>
      <c r="AJ295" s="40"/>
      <c r="AK295" s="40"/>
      <c r="AL295" s="41"/>
      <c r="AM295" s="40"/>
      <c r="AN295" s="40"/>
      <c r="AO295" s="126"/>
      <c r="AP295" s="125"/>
      <c r="AQ295" s="40"/>
      <c r="AR295" s="40"/>
      <c r="AS295" s="40"/>
      <c r="AT295" s="41"/>
      <c r="AU295" s="40"/>
      <c r="AV295" s="40"/>
      <c r="AW295" s="126"/>
      <c r="AX295" s="125"/>
      <c r="AY295" s="40"/>
      <c r="AZ295" s="40"/>
      <c r="BA295" s="40"/>
      <c r="BB295" s="41"/>
      <c r="BC295" s="40"/>
      <c r="BD295" s="40"/>
      <c r="BE295" s="127"/>
    </row>
    <row r="296" spans="1:57" ht="15.75" customHeight="1" x14ac:dyDescent="0.25">
      <c r="A296" s="124"/>
      <c r="B296" s="125"/>
      <c r="C296" s="40"/>
      <c r="D296" s="40"/>
      <c r="E296" s="40"/>
      <c r="F296" s="41"/>
      <c r="G296" s="40"/>
      <c r="H296" s="40"/>
      <c r="I296" s="126"/>
      <c r="J296" s="125"/>
      <c r="K296" s="40"/>
      <c r="L296" s="40"/>
      <c r="M296" s="40"/>
      <c r="N296" s="41"/>
      <c r="O296" s="40"/>
      <c r="P296" s="40"/>
      <c r="Q296" s="126"/>
      <c r="R296" s="125"/>
      <c r="S296" s="40"/>
      <c r="T296" s="40"/>
      <c r="U296" s="40"/>
      <c r="V296" s="41"/>
      <c r="W296" s="40"/>
      <c r="X296" s="40"/>
      <c r="Y296" s="126"/>
      <c r="Z296" s="125"/>
      <c r="AA296" s="40"/>
      <c r="AB296" s="40"/>
      <c r="AC296" s="40"/>
      <c r="AD296" s="41"/>
      <c r="AE296" s="40"/>
      <c r="AF296" s="40"/>
      <c r="AG296" s="126"/>
      <c r="AH296" s="125"/>
      <c r="AI296" s="40"/>
      <c r="AJ296" s="40"/>
      <c r="AK296" s="40"/>
      <c r="AL296" s="41"/>
      <c r="AM296" s="40"/>
      <c r="AN296" s="40"/>
      <c r="AO296" s="126"/>
      <c r="AP296" s="125"/>
      <c r="AQ296" s="40"/>
      <c r="AR296" s="40"/>
      <c r="AS296" s="40"/>
      <c r="AT296" s="41"/>
      <c r="AU296" s="40"/>
      <c r="AV296" s="40"/>
      <c r="AW296" s="126"/>
      <c r="AX296" s="125"/>
      <c r="AY296" s="40"/>
      <c r="AZ296" s="40"/>
      <c r="BA296" s="40"/>
      <c r="BB296" s="41"/>
      <c r="BC296" s="40"/>
      <c r="BD296" s="40"/>
      <c r="BE296" s="127"/>
    </row>
    <row r="297" spans="1:57" ht="15.75" customHeight="1" x14ac:dyDescent="0.25">
      <c r="A297" s="124"/>
      <c r="B297" s="125"/>
      <c r="C297" s="40"/>
      <c r="D297" s="40"/>
      <c r="E297" s="40"/>
      <c r="F297" s="41"/>
      <c r="G297" s="40"/>
      <c r="H297" s="40"/>
      <c r="I297" s="126"/>
      <c r="J297" s="125"/>
      <c r="K297" s="40"/>
      <c r="L297" s="40"/>
      <c r="M297" s="40"/>
      <c r="N297" s="41"/>
      <c r="O297" s="40"/>
      <c r="P297" s="40"/>
      <c r="Q297" s="126"/>
      <c r="R297" s="125"/>
      <c r="S297" s="40"/>
      <c r="T297" s="40"/>
      <c r="U297" s="40"/>
      <c r="V297" s="41"/>
      <c r="W297" s="40"/>
      <c r="X297" s="40"/>
      <c r="Y297" s="126"/>
      <c r="Z297" s="125"/>
      <c r="AA297" s="40"/>
      <c r="AB297" s="40"/>
      <c r="AC297" s="40"/>
      <c r="AD297" s="41"/>
      <c r="AE297" s="40"/>
      <c r="AF297" s="40"/>
      <c r="AG297" s="126"/>
      <c r="AH297" s="125"/>
      <c r="AI297" s="40"/>
      <c r="AJ297" s="40"/>
      <c r="AK297" s="40"/>
      <c r="AL297" s="41"/>
      <c r="AM297" s="40"/>
      <c r="AN297" s="40"/>
      <c r="AO297" s="126"/>
      <c r="AP297" s="125"/>
      <c r="AQ297" s="40"/>
      <c r="AR297" s="40"/>
      <c r="AS297" s="40"/>
      <c r="AT297" s="41"/>
      <c r="AU297" s="40"/>
      <c r="AV297" s="40"/>
      <c r="AW297" s="126"/>
      <c r="AX297" s="125"/>
      <c r="AY297" s="40"/>
      <c r="AZ297" s="40"/>
      <c r="BA297" s="40"/>
      <c r="BB297" s="41"/>
      <c r="BC297" s="40"/>
      <c r="BD297" s="40"/>
      <c r="BE297" s="127"/>
    </row>
    <row r="298" spans="1:57" ht="15.75" customHeight="1" x14ac:dyDescent="0.25">
      <c r="A298" s="124"/>
      <c r="B298" s="125"/>
      <c r="C298" s="40"/>
      <c r="D298" s="40"/>
      <c r="E298" s="40"/>
      <c r="F298" s="41"/>
      <c r="G298" s="40"/>
      <c r="H298" s="40"/>
      <c r="I298" s="126"/>
      <c r="J298" s="125"/>
      <c r="K298" s="40"/>
      <c r="L298" s="40"/>
      <c r="M298" s="40"/>
      <c r="N298" s="41"/>
      <c r="O298" s="40"/>
      <c r="P298" s="40"/>
      <c r="Q298" s="126"/>
      <c r="R298" s="125"/>
      <c r="S298" s="40"/>
      <c r="T298" s="40"/>
      <c r="U298" s="40"/>
      <c r="V298" s="41"/>
      <c r="W298" s="40"/>
      <c r="X298" s="40"/>
      <c r="Y298" s="126"/>
      <c r="Z298" s="125"/>
      <c r="AA298" s="40"/>
      <c r="AB298" s="40"/>
      <c r="AC298" s="40"/>
      <c r="AD298" s="41"/>
      <c r="AE298" s="40"/>
      <c r="AF298" s="40"/>
      <c r="AG298" s="126"/>
      <c r="AH298" s="125"/>
      <c r="AI298" s="40"/>
      <c r="AJ298" s="40"/>
      <c r="AK298" s="40"/>
      <c r="AL298" s="41"/>
      <c r="AM298" s="40"/>
      <c r="AN298" s="40"/>
      <c r="AO298" s="126"/>
      <c r="AP298" s="125"/>
      <c r="AQ298" s="40"/>
      <c r="AR298" s="40"/>
      <c r="AS298" s="40"/>
      <c r="AT298" s="41"/>
      <c r="AU298" s="40"/>
      <c r="AV298" s="40"/>
      <c r="AW298" s="126"/>
      <c r="AX298" s="125"/>
      <c r="AY298" s="40"/>
      <c r="AZ298" s="40"/>
      <c r="BA298" s="40"/>
      <c r="BB298" s="41"/>
      <c r="BC298" s="40"/>
      <c r="BD298" s="40"/>
      <c r="BE298" s="127"/>
    </row>
    <row r="299" spans="1:57" ht="15.75" customHeight="1" x14ac:dyDescent="0.25">
      <c r="A299" s="124"/>
      <c r="B299" s="125"/>
      <c r="C299" s="40"/>
      <c r="D299" s="40"/>
      <c r="E299" s="40"/>
      <c r="F299" s="41"/>
      <c r="G299" s="40"/>
      <c r="H299" s="40"/>
      <c r="I299" s="126"/>
      <c r="J299" s="125"/>
      <c r="K299" s="40"/>
      <c r="L299" s="40"/>
      <c r="M299" s="40"/>
      <c r="N299" s="41"/>
      <c r="O299" s="40"/>
      <c r="P299" s="40"/>
      <c r="Q299" s="126"/>
      <c r="R299" s="125"/>
      <c r="S299" s="40"/>
      <c r="T299" s="40"/>
      <c r="U299" s="40"/>
      <c r="V299" s="41"/>
      <c r="W299" s="40"/>
      <c r="X299" s="40"/>
      <c r="Y299" s="126"/>
      <c r="Z299" s="125"/>
      <c r="AA299" s="40"/>
      <c r="AB299" s="40"/>
      <c r="AC299" s="40"/>
      <c r="AD299" s="41"/>
      <c r="AE299" s="40"/>
      <c r="AF299" s="40"/>
      <c r="AG299" s="126"/>
      <c r="AH299" s="125"/>
      <c r="AI299" s="40"/>
      <c r="AJ299" s="40"/>
      <c r="AK299" s="40"/>
      <c r="AL299" s="41"/>
      <c r="AM299" s="40"/>
      <c r="AN299" s="40"/>
      <c r="AO299" s="126"/>
      <c r="AP299" s="125"/>
      <c r="AQ299" s="40"/>
      <c r="AR299" s="40"/>
      <c r="AS299" s="40"/>
      <c r="AT299" s="41"/>
      <c r="AU299" s="40"/>
      <c r="AV299" s="40"/>
      <c r="AW299" s="126"/>
      <c r="AX299" s="125"/>
      <c r="AY299" s="40"/>
      <c r="AZ299" s="40"/>
      <c r="BA299" s="40"/>
      <c r="BB299" s="41"/>
      <c r="BC299" s="40"/>
      <c r="BD299" s="40"/>
      <c r="BE299" s="127"/>
    </row>
    <row r="300" spans="1:57" ht="15.75" customHeight="1" x14ac:dyDescent="0.25">
      <c r="A300" s="124"/>
      <c r="B300" s="125"/>
      <c r="C300" s="40"/>
      <c r="D300" s="40"/>
      <c r="E300" s="40"/>
      <c r="F300" s="41"/>
      <c r="G300" s="40"/>
      <c r="H300" s="40"/>
      <c r="I300" s="126"/>
      <c r="J300" s="125"/>
      <c r="K300" s="40"/>
      <c r="L300" s="40"/>
      <c r="M300" s="40"/>
      <c r="N300" s="41"/>
      <c r="O300" s="40"/>
      <c r="P300" s="40"/>
      <c r="Q300" s="126"/>
      <c r="R300" s="125"/>
      <c r="S300" s="40"/>
      <c r="T300" s="40"/>
      <c r="U300" s="40"/>
      <c r="V300" s="41"/>
      <c r="W300" s="40"/>
      <c r="X300" s="40"/>
      <c r="Y300" s="126"/>
      <c r="Z300" s="125"/>
      <c r="AA300" s="40"/>
      <c r="AB300" s="40"/>
      <c r="AC300" s="40"/>
      <c r="AD300" s="41"/>
      <c r="AE300" s="40"/>
      <c r="AF300" s="40"/>
      <c r="AG300" s="126"/>
      <c r="AH300" s="125"/>
      <c r="AI300" s="40"/>
      <c r="AJ300" s="40"/>
      <c r="AK300" s="40"/>
      <c r="AL300" s="41"/>
      <c r="AM300" s="40"/>
      <c r="AN300" s="40"/>
      <c r="AO300" s="126"/>
      <c r="AP300" s="125"/>
      <c r="AQ300" s="40"/>
      <c r="AR300" s="40"/>
      <c r="AS300" s="40"/>
      <c r="AT300" s="41"/>
      <c r="AU300" s="40"/>
      <c r="AV300" s="40"/>
      <c r="AW300" s="126"/>
      <c r="AX300" s="125"/>
      <c r="AY300" s="40"/>
      <c r="AZ300" s="40"/>
      <c r="BA300" s="40"/>
      <c r="BB300" s="41"/>
      <c r="BC300" s="40"/>
      <c r="BD300" s="40"/>
      <c r="BE300" s="127"/>
    </row>
    <row r="301" spans="1:57" ht="15.75" customHeight="1" x14ac:dyDescent="0.25">
      <c r="A301" s="124"/>
      <c r="B301" s="125"/>
      <c r="C301" s="40"/>
      <c r="D301" s="40"/>
      <c r="E301" s="40"/>
      <c r="F301" s="41"/>
      <c r="G301" s="40"/>
      <c r="H301" s="40"/>
      <c r="I301" s="126"/>
      <c r="J301" s="125"/>
      <c r="K301" s="40"/>
      <c r="L301" s="40"/>
      <c r="M301" s="40"/>
      <c r="N301" s="41"/>
      <c r="O301" s="40"/>
      <c r="P301" s="40"/>
      <c r="Q301" s="126"/>
      <c r="R301" s="125"/>
      <c r="S301" s="40"/>
      <c r="T301" s="40"/>
      <c r="U301" s="40"/>
      <c r="V301" s="41"/>
      <c r="W301" s="40"/>
      <c r="X301" s="40"/>
      <c r="Y301" s="126"/>
      <c r="Z301" s="125"/>
      <c r="AA301" s="40"/>
      <c r="AB301" s="40"/>
      <c r="AC301" s="40"/>
      <c r="AD301" s="41"/>
      <c r="AE301" s="40"/>
      <c r="AF301" s="40"/>
      <c r="AG301" s="126"/>
      <c r="AH301" s="125"/>
      <c r="AI301" s="40"/>
      <c r="AJ301" s="40"/>
      <c r="AK301" s="40"/>
      <c r="AL301" s="41"/>
      <c r="AM301" s="40"/>
      <c r="AN301" s="40"/>
      <c r="AO301" s="126"/>
      <c r="AP301" s="125"/>
      <c r="AQ301" s="40"/>
      <c r="AR301" s="40"/>
      <c r="AS301" s="40"/>
      <c r="AT301" s="41"/>
      <c r="AU301" s="40"/>
      <c r="AV301" s="40"/>
      <c r="AW301" s="126"/>
      <c r="AX301" s="125"/>
      <c r="AY301" s="40"/>
      <c r="AZ301" s="40"/>
      <c r="BA301" s="40"/>
      <c r="BB301" s="41"/>
      <c r="BC301" s="40"/>
      <c r="BD301" s="40"/>
      <c r="BE301" s="127"/>
    </row>
    <row r="302" spans="1:57" ht="15.75" customHeight="1" x14ac:dyDescent="0.25">
      <c r="A302" s="124"/>
      <c r="B302" s="125"/>
      <c r="C302" s="40"/>
      <c r="D302" s="40"/>
      <c r="E302" s="40"/>
      <c r="F302" s="41"/>
      <c r="G302" s="40"/>
      <c r="H302" s="40"/>
      <c r="I302" s="126"/>
      <c r="J302" s="125"/>
      <c r="K302" s="40"/>
      <c r="L302" s="40"/>
      <c r="M302" s="40"/>
      <c r="N302" s="41"/>
      <c r="O302" s="40"/>
      <c r="P302" s="40"/>
      <c r="Q302" s="126"/>
      <c r="R302" s="125"/>
      <c r="S302" s="40"/>
      <c r="T302" s="40"/>
      <c r="U302" s="40"/>
      <c r="V302" s="41"/>
      <c r="W302" s="40"/>
      <c r="X302" s="40"/>
      <c r="Y302" s="126"/>
      <c r="Z302" s="125"/>
      <c r="AA302" s="40"/>
      <c r="AB302" s="40"/>
      <c r="AC302" s="40"/>
      <c r="AD302" s="41"/>
      <c r="AE302" s="40"/>
      <c r="AF302" s="40"/>
      <c r="AG302" s="126"/>
      <c r="AH302" s="125"/>
      <c r="AI302" s="40"/>
      <c r="AJ302" s="40"/>
      <c r="AK302" s="40"/>
      <c r="AL302" s="41"/>
      <c r="AM302" s="40"/>
      <c r="AN302" s="40"/>
      <c r="AO302" s="126"/>
      <c r="AP302" s="125"/>
      <c r="AQ302" s="40"/>
      <c r="AR302" s="40"/>
      <c r="AS302" s="40"/>
      <c r="AT302" s="41"/>
      <c r="AU302" s="40"/>
      <c r="AV302" s="40"/>
      <c r="AW302" s="126"/>
      <c r="AX302" s="125"/>
      <c r="AY302" s="40"/>
      <c r="AZ302" s="40"/>
      <c r="BA302" s="40"/>
      <c r="BB302" s="41"/>
      <c r="BC302" s="40"/>
      <c r="BD302" s="40"/>
      <c r="BE302" s="127"/>
    </row>
    <row r="303" spans="1:57" ht="15.75" customHeight="1" x14ac:dyDescent="0.25">
      <c r="A303" s="124"/>
      <c r="B303" s="125"/>
      <c r="C303" s="40"/>
      <c r="D303" s="40"/>
      <c r="E303" s="40"/>
      <c r="F303" s="41"/>
      <c r="G303" s="40"/>
      <c r="H303" s="40"/>
      <c r="I303" s="126"/>
      <c r="J303" s="125"/>
      <c r="K303" s="40"/>
      <c r="L303" s="40"/>
      <c r="M303" s="40"/>
      <c r="N303" s="41"/>
      <c r="O303" s="40"/>
      <c r="P303" s="40"/>
      <c r="Q303" s="126"/>
      <c r="R303" s="125"/>
      <c r="S303" s="40"/>
      <c r="T303" s="40"/>
      <c r="U303" s="40"/>
      <c r="V303" s="41"/>
      <c r="W303" s="40"/>
      <c r="X303" s="40"/>
      <c r="Y303" s="126"/>
      <c r="Z303" s="125"/>
      <c r="AA303" s="40"/>
      <c r="AB303" s="40"/>
      <c r="AC303" s="40"/>
      <c r="AD303" s="41"/>
      <c r="AE303" s="40"/>
      <c r="AF303" s="40"/>
      <c r="AG303" s="126"/>
      <c r="AH303" s="125"/>
      <c r="AI303" s="40"/>
      <c r="AJ303" s="40"/>
      <c r="AK303" s="40"/>
      <c r="AL303" s="41"/>
      <c r="AM303" s="40"/>
      <c r="AN303" s="40"/>
      <c r="AO303" s="126"/>
      <c r="AP303" s="125"/>
      <c r="AQ303" s="40"/>
      <c r="AR303" s="40"/>
      <c r="AS303" s="40"/>
      <c r="AT303" s="41"/>
      <c r="AU303" s="40"/>
      <c r="AV303" s="40"/>
      <c r="AW303" s="126"/>
      <c r="AX303" s="125"/>
      <c r="AY303" s="40"/>
      <c r="AZ303" s="40"/>
      <c r="BA303" s="40"/>
      <c r="BB303" s="41"/>
      <c r="BC303" s="40"/>
      <c r="BD303" s="40"/>
      <c r="BE303" s="127"/>
    </row>
    <row r="304" spans="1:57" ht="15.75" customHeight="1" x14ac:dyDescent="0.25">
      <c r="A304" s="124"/>
      <c r="B304" s="125"/>
      <c r="C304" s="40"/>
      <c r="D304" s="40"/>
      <c r="E304" s="40"/>
      <c r="F304" s="41"/>
      <c r="G304" s="40"/>
      <c r="H304" s="40"/>
      <c r="I304" s="126"/>
      <c r="J304" s="125"/>
      <c r="K304" s="40"/>
      <c r="L304" s="40"/>
      <c r="M304" s="40"/>
      <c r="N304" s="41"/>
      <c r="O304" s="40"/>
      <c r="P304" s="40"/>
      <c r="Q304" s="126"/>
      <c r="R304" s="125"/>
      <c r="S304" s="40"/>
      <c r="T304" s="40"/>
      <c r="U304" s="40"/>
      <c r="V304" s="41"/>
      <c r="W304" s="40"/>
      <c r="X304" s="40"/>
      <c r="Y304" s="126"/>
      <c r="Z304" s="125"/>
      <c r="AA304" s="40"/>
      <c r="AB304" s="40"/>
      <c r="AC304" s="40"/>
      <c r="AD304" s="41"/>
      <c r="AE304" s="40"/>
      <c r="AF304" s="40"/>
      <c r="AG304" s="126"/>
      <c r="AH304" s="125"/>
      <c r="AI304" s="40"/>
      <c r="AJ304" s="40"/>
      <c r="AK304" s="40"/>
      <c r="AL304" s="41"/>
      <c r="AM304" s="40"/>
      <c r="AN304" s="40"/>
      <c r="AO304" s="126"/>
      <c r="AP304" s="125"/>
      <c r="AQ304" s="40"/>
      <c r="AR304" s="40"/>
      <c r="AS304" s="40"/>
      <c r="AT304" s="41"/>
      <c r="AU304" s="40"/>
      <c r="AV304" s="40"/>
      <c r="AW304" s="126"/>
      <c r="AX304" s="125"/>
      <c r="AY304" s="40"/>
      <c r="AZ304" s="40"/>
      <c r="BA304" s="40"/>
      <c r="BB304" s="41"/>
      <c r="BC304" s="40"/>
      <c r="BD304" s="40"/>
      <c r="BE304" s="127"/>
    </row>
    <row r="305" spans="1:57" ht="15.75" customHeight="1" x14ac:dyDescent="0.25">
      <c r="A305" s="124"/>
      <c r="B305" s="125"/>
      <c r="C305" s="40"/>
      <c r="D305" s="40"/>
      <c r="E305" s="40"/>
      <c r="F305" s="41"/>
      <c r="G305" s="40"/>
      <c r="H305" s="40"/>
      <c r="I305" s="126"/>
      <c r="J305" s="125"/>
      <c r="K305" s="40"/>
      <c r="L305" s="40"/>
      <c r="M305" s="40"/>
      <c r="N305" s="41"/>
      <c r="O305" s="40"/>
      <c r="P305" s="40"/>
      <c r="Q305" s="126"/>
      <c r="R305" s="125"/>
      <c r="S305" s="40"/>
      <c r="T305" s="40"/>
      <c r="U305" s="40"/>
      <c r="V305" s="41"/>
      <c r="W305" s="42"/>
      <c r="X305" s="40"/>
      <c r="Y305" s="126"/>
      <c r="Z305" s="125"/>
      <c r="AA305" s="40"/>
      <c r="AB305" s="40"/>
      <c r="AC305" s="40"/>
      <c r="AD305" s="41"/>
      <c r="AE305" s="40"/>
      <c r="AF305" s="40"/>
      <c r="AG305" s="126"/>
      <c r="AH305" s="125"/>
      <c r="AI305" s="40"/>
      <c r="AJ305" s="40"/>
      <c r="AK305" s="40"/>
      <c r="AL305" s="41"/>
      <c r="AM305" s="40"/>
      <c r="AN305" s="40"/>
      <c r="AO305" s="126"/>
      <c r="AP305" s="125"/>
      <c r="AQ305" s="40"/>
      <c r="AR305" s="40"/>
      <c r="AS305" s="40"/>
      <c r="AT305" s="41"/>
      <c r="AU305" s="40"/>
      <c r="AV305" s="40"/>
      <c r="AW305" s="126"/>
      <c r="AX305" s="125"/>
      <c r="AY305" s="40"/>
      <c r="AZ305" s="40"/>
      <c r="BA305" s="40"/>
      <c r="BB305" s="41"/>
      <c r="BC305" s="40"/>
      <c r="BD305" s="40"/>
      <c r="BE305" s="127"/>
    </row>
    <row r="306" spans="1:57" ht="15.75" customHeight="1" x14ac:dyDescent="0.25">
      <c r="A306" s="124"/>
      <c r="B306" s="125"/>
      <c r="C306" s="40"/>
      <c r="D306" s="40"/>
      <c r="E306" s="40"/>
      <c r="F306" s="41"/>
      <c r="G306" s="40"/>
      <c r="H306" s="40"/>
      <c r="I306" s="126"/>
      <c r="J306" s="125"/>
      <c r="K306" s="40"/>
      <c r="L306" s="40"/>
      <c r="M306" s="40"/>
      <c r="N306" s="41"/>
      <c r="O306" s="40"/>
      <c r="P306" s="40"/>
      <c r="Q306" s="126"/>
      <c r="R306" s="125"/>
      <c r="S306" s="40"/>
      <c r="T306" s="40"/>
      <c r="U306" s="40"/>
      <c r="V306" s="41"/>
      <c r="W306" s="42"/>
      <c r="X306" s="40"/>
      <c r="Y306" s="126"/>
      <c r="Z306" s="125"/>
      <c r="AA306" s="40"/>
      <c r="AB306" s="40"/>
      <c r="AC306" s="40"/>
      <c r="AD306" s="41"/>
      <c r="AE306" s="40"/>
      <c r="AF306" s="40"/>
      <c r="AG306" s="126"/>
      <c r="AH306" s="125"/>
      <c r="AI306" s="40"/>
      <c r="AJ306" s="40"/>
      <c r="AK306" s="40"/>
      <c r="AL306" s="41"/>
      <c r="AM306" s="40"/>
      <c r="AN306" s="40"/>
      <c r="AO306" s="126"/>
      <c r="AP306" s="125"/>
      <c r="AQ306" s="40"/>
      <c r="AR306" s="40"/>
      <c r="AS306" s="40"/>
      <c r="AT306" s="41"/>
      <c r="AU306" s="40"/>
      <c r="AV306" s="40"/>
      <c r="AW306" s="126"/>
      <c r="AX306" s="125"/>
      <c r="AY306" s="40"/>
      <c r="AZ306" s="40"/>
      <c r="BA306" s="40"/>
      <c r="BB306" s="41"/>
      <c r="BC306" s="40"/>
      <c r="BD306" s="40"/>
      <c r="BE306" s="127"/>
    </row>
    <row r="307" spans="1:57" ht="15.75" customHeight="1" x14ac:dyDescent="0.25">
      <c r="A307" s="124"/>
      <c r="B307" s="125"/>
      <c r="C307" s="40"/>
      <c r="D307" s="40"/>
      <c r="E307" s="40"/>
      <c r="F307" s="41"/>
      <c r="G307" s="40"/>
      <c r="H307" s="40"/>
      <c r="I307" s="126"/>
      <c r="J307" s="125"/>
      <c r="K307" s="40"/>
      <c r="L307" s="40"/>
      <c r="M307" s="40"/>
      <c r="N307" s="41"/>
      <c r="O307" s="40"/>
      <c r="P307" s="40"/>
      <c r="Q307" s="126"/>
      <c r="R307" s="125"/>
      <c r="S307" s="40"/>
      <c r="T307" s="40"/>
      <c r="U307" s="40"/>
      <c r="V307" s="41"/>
      <c r="W307" s="40"/>
      <c r="X307" s="40"/>
      <c r="Y307" s="126"/>
      <c r="Z307" s="125"/>
      <c r="AA307" s="40"/>
      <c r="AB307" s="40"/>
      <c r="AC307" s="40"/>
      <c r="AD307" s="41"/>
      <c r="AE307" s="40"/>
      <c r="AF307" s="40"/>
      <c r="AG307" s="126"/>
      <c r="AH307" s="125"/>
      <c r="AI307" s="40"/>
      <c r="AJ307" s="40"/>
      <c r="AK307" s="40"/>
      <c r="AL307" s="41"/>
      <c r="AM307" s="40"/>
      <c r="AN307" s="40"/>
      <c r="AO307" s="126"/>
      <c r="AP307" s="125"/>
      <c r="AQ307" s="40"/>
      <c r="AR307" s="40"/>
      <c r="AS307" s="40"/>
      <c r="AT307" s="41"/>
      <c r="AU307" s="40"/>
      <c r="AV307" s="40"/>
      <c r="AW307" s="126"/>
      <c r="AX307" s="125"/>
      <c r="AY307" s="40"/>
      <c r="AZ307" s="40"/>
      <c r="BA307" s="40"/>
      <c r="BB307" s="41"/>
      <c r="BC307" s="40"/>
      <c r="BD307" s="40"/>
      <c r="BE307" s="127"/>
    </row>
    <row r="308" spans="1:57" ht="15.75" customHeight="1" x14ac:dyDescent="0.25">
      <c r="A308" s="124"/>
      <c r="B308" s="125"/>
      <c r="C308" s="40"/>
      <c r="D308" s="40"/>
      <c r="E308" s="40"/>
      <c r="F308" s="41"/>
      <c r="G308" s="40"/>
      <c r="H308" s="40"/>
      <c r="I308" s="126"/>
      <c r="J308" s="125"/>
      <c r="K308" s="40"/>
      <c r="L308" s="40"/>
      <c r="M308" s="40"/>
      <c r="N308" s="41"/>
      <c r="O308" s="40"/>
      <c r="P308" s="40"/>
      <c r="Q308" s="126"/>
      <c r="R308" s="125"/>
      <c r="S308" s="40"/>
      <c r="T308" s="40"/>
      <c r="U308" s="40"/>
      <c r="V308" s="41"/>
      <c r="W308" s="40"/>
      <c r="X308" s="40"/>
      <c r="Y308" s="126"/>
      <c r="Z308" s="125"/>
      <c r="AA308" s="40"/>
      <c r="AB308" s="40"/>
      <c r="AC308" s="40"/>
      <c r="AD308" s="41"/>
      <c r="AE308" s="40"/>
      <c r="AF308" s="40"/>
      <c r="AG308" s="126"/>
      <c r="AH308" s="125"/>
      <c r="AI308" s="40"/>
      <c r="AJ308" s="40"/>
      <c r="AK308" s="40"/>
      <c r="AL308" s="41"/>
      <c r="AM308" s="40"/>
      <c r="AN308" s="40"/>
      <c r="AO308" s="126"/>
      <c r="AP308" s="125"/>
      <c r="AQ308" s="40"/>
      <c r="AR308" s="40"/>
      <c r="AS308" s="40"/>
      <c r="AT308" s="41"/>
      <c r="AU308" s="40"/>
      <c r="AV308" s="40"/>
      <c r="AW308" s="126"/>
      <c r="AX308" s="125"/>
      <c r="AY308" s="40"/>
      <c r="AZ308" s="40"/>
      <c r="BA308" s="40"/>
      <c r="BB308" s="41"/>
      <c r="BC308" s="40"/>
      <c r="BD308" s="40"/>
      <c r="BE308" s="127"/>
    </row>
    <row r="309" spans="1:57" ht="15.75" customHeight="1" x14ac:dyDescent="0.25">
      <c r="A309" s="124"/>
      <c r="B309" s="125"/>
      <c r="C309" s="40"/>
      <c r="D309" s="40"/>
      <c r="E309" s="40"/>
      <c r="F309" s="41"/>
      <c r="G309" s="40"/>
      <c r="H309" s="40"/>
      <c r="I309" s="126"/>
      <c r="J309" s="125"/>
      <c r="K309" s="40"/>
      <c r="L309" s="40"/>
      <c r="M309" s="40"/>
      <c r="N309" s="41"/>
      <c r="O309" s="40"/>
      <c r="P309" s="40"/>
      <c r="Q309" s="126"/>
      <c r="R309" s="125"/>
      <c r="S309" s="40"/>
      <c r="T309" s="40"/>
      <c r="U309" s="40"/>
      <c r="V309" s="41"/>
      <c r="W309" s="40"/>
      <c r="X309" s="40"/>
      <c r="Y309" s="126"/>
      <c r="Z309" s="125"/>
      <c r="AA309" s="40"/>
      <c r="AB309" s="40"/>
      <c r="AC309" s="40"/>
      <c r="AD309" s="41"/>
      <c r="AE309" s="40"/>
      <c r="AF309" s="40"/>
      <c r="AG309" s="126"/>
      <c r="AH309" s="125"/>
      <c r="AI309" s="40"/>
      <c r="AJ309" s="40"/>
      <c r="AK309" s="40"/>
      <c r="AL309" s="41"/>
      <c r="AM309" s="40"/>
      <c r="AN309" s="40"/>
      <c r="AO309" s="126"/>
      <c r="AP309" s="125"/>
      <c r="AQ309" s="40"/>
      <c r="AR309" s="40"/>
      <c r="AS309" s="40"/>
      <c r="AT309" s="41"/>
      <c r="AU309" s="40"/>
      <c r="AV309" s="40"/>
      <c r="AW309" s="126"/>
      <c r="AX309" s="125"/>
      <c r="AY309" s="40"/>
      <c r="AZ309" s="40"/>
      <c r="BA309" s="40"/>
      <c r="BB309" s="41"/>
      <c r="BC309" s="40"/>
      <c r="BD309" s="40"/>
      <c r="BE309" s="127"/>
    </row>
    <row r="310" spans="1:57" ht="409.35" hidden="1" customHeight="1" x14ac:dyDescent="0.25">
      <c r="A310" s="132"/>
      <c r="B310" s="133"/>
      <c r="C310" s="134"/>
      <c r="D310" s="135"/>
      <c r="E310" s="135"/>
      <c r="F310" s="136"/>
      <c r="G310" s="137"/>
      <c r="H310" s="134"/>
      <c r="I310" s="132"/>
      <c r="J310" s="133"/>
      <c r="K310" s="135"/>
      <c r="L310" s="135"/>
      <c r="M310" s="135"/>
      <c r="N310" s="138"/>
      <c r="O310" s="137"/>
      <c r="P310" s="135"/>
      <c r="Q310" s="132"/>
      <c r="R310" s="133"/>
      <c r="S310" s="135"/>
      <c r="T310" s="135"/>
      <c r="U310" s="135"/>
      <c r="V310" s="138"/>
      <c r="W310" s="137"/>
      <c r="X310" s="135"/>
      <c r="Y310" s="132"/>
      <c r="Z310" s="133"/>
      <c r="AA310" s="135"/>
      <c r="AB310" s="135"/>
      <c r="AC310" s="135"/>
      <c r="AD310" s="138"/>
      <c r="AE310" s="137"/>
      <c r="AF310" s="135"/>
      <c r="AG310" s="132"/>
      <c r="AH310" s="133"/>
      <c r="AI310" s="135"/>
      <c r="AJ310" s="135"/>
      <c r="AK310" s="135"/>
      <c r="AL310" s="138"/>
      <c r="AM310" s="137"/>
      <c r="AN310" s="135"/>
      <c r="AO310" s="132"/>
      <c r="AP310" s="133"/>
      <c r="AQ310" s="135"/>
      <c r="AR310" s="135"/>
      <c r="AS310" s="135"/>
      <c r="AT310" s="138"/>
      <c r="AU310" s="137"/>
      <c r="AV310" s="135"/>
      <c r="AW310" s="132"/>
      <c r="AX310" s="133"/>
      <c r="AY310" s="135"/>
      <c r="AZ310" s="135"/>
      <c r="BA310" s="135"/>
      <c r="BB310" s="138"/>
      <c r="BC310" s="137"/>
      <c r="BD310" s="135"/>
      <c r="BE310" s="119"/>
    </row>
    <row r="311" spans="1:57" ht="12.75" customHeight="1" x14ac:dyDescent="0.25">
      <c r="A311" s="139"/>
      <c r="B311" s="140"/>
      <c r="C311" s="141"/>
      <c r="D311" s="142"/>
      <c r="E311" s="142"/>
      <c r="F311" s="143"/>
      <c r="G311" s="144"/>
      <c r="H311" s="141"/>
      <c r="I311" s="139"/>
      <c r="J311" s="140"/>
      <c r="K311" s="142"/>
      <c r="L311" s="142"/>
      <c r="M311" s="142"/>
      <c r="N311" s="145"/>
      <c r="O311" s="144"/>
      <c r="P311" s="142"/>
      <c r="Q311" s="139"/>
      <c r="R311" s="140"/>
      <c r="S311" s="142"/>
      <c r="T311" s="142"/>
      <c r="U311" s="142"/>
      <c r="V311" s="145"/>
      <c r="W311" s="144"/>
      <c r="X311" s="142"/>
      <c r="Y311" s="139"/>
      <c r="Z311" s="140"/>
      <c r="AA311" s="142"/>
      <c r="AB311" s="142"/>
      <c r="AC311" s="142"/>
      <c r="AD311" s="145"/>
      <c r="AE311" s="144"/>
      <c r="AF311" s="142"/>
      <c r="AG311" s="139"/>
      <c r="AH311" s="140"/>
      <c r="AI311" s="142"/>
      <c r="AJ311" s="142"/>
      <c r="AK311" s="142"/>
      <c r="AL311" s="145"/>
      <c r="AM311" s="144"/>
      <c r="AN311" s="142"/>
      <c r="AO311" s="139"/>
      <c r="AP311" s="140"/>
      <c r="AQ311" s="142"/>
      <c r="AR311" s="142"/>
      <c r="AS311" s="142"/>
      <c r="AT311" s="145"/>
      <c r="AU311" s="144"/>
      <c r="AV311" s="142"/>
      <c r="AW311" s="139"/>
      <c r="AX311" s="140"/>
      <c r="AY311" s="142"/>
      <c r="AZ311" s="142"/>
      <c r="BA311" s="142"/>
      <c r="BB311" s="145"/>
      <c r="BC311" s="144"/>
      <c r="BD311" s="142"/>
      <c r="BE311" s="146"/>
    </row>
    <row r="312" spans="1:57" ht="409.35" hidden="1" customHeight="1" x14ac:dyDescent="0.25">
      <c r="A312" s="120"/>
      <c r="B312" s="121"/>
      <c r="C312" s="147"/>
      <c r="D312" s="122"/>
      <c r="E312" s="122"/>
      <c r="F312" s="148"/>
      <c r="G312" s="131"/>
      <c r="H312" s="147"/>
      <c r="I312" s="120"/>
      <c r="J312" s="121"/>
      <c r="K312" s="122"/>
      <c r="L312" s="122"/>
      <c r="M312" s="122"/>
      <c r="N312" s="123"/>
      <c r="O312" s="131"/>
      <c r="P312" s="122"/>
      <c r="Q312" s="120"/>
      <c r="R312" s="121"/>
      <c r="S312" s="122"/>
      <c r="T312" s="122"/>
      <c r="U312" s="122"/>
      <c r="V312" s="123"/>
      <c r="W312" s="131"/>
      <c r="X312" s="122"/>
      <c r="Y312" s="120"/>
      <c r="Z312" s="121"/>
      <c r="AA312" s="122"/>
      <c r="AB312" s="122"/>
      <c r="AC312" s="122"/>
      <c r="AD312" s="123"/>
      <c r="AE312" s="131"/>
      <c r="AF312" s="122"/>
      <c r="AG312" s="120"/>
      <c r="AH312" s="121"/>
      <c r="AI312" s="122"/>
      <c r="AJ312" s="122"/>
      <c r="AK312" s="122"/>
      <c r="AL312" s="123"/>
      <c r="AM312" s="131"/>
      <c r="AN312" s="122"/>
      <c r="AO312" s="120"/>
      <c r="AP312" s="121"/>
      <c r="AQ312" s="122"/>
      <c r="AR312" s="122"/>
      <c r="AS312" s="122"/>
      <c r="AT312" s="123"/>
      <c r="AU312" s="131"/>
      <c r="AV312" s="122"/>
      <c r="AW312" s="120"/>
      <c r="AX312" s="121"/>
      <c r="AY312" s="122"/>
      <c r="AZ312" s="122"/>
      <c r="BA312" s="122"/>
      <c r="BB312" s="123"/>
      <c r="BC312" s="131"/>
      <c r="BD312" s="122"/>
      <c r="BE312" s="119"/>
    </row>
    <row r="313" spans="1:57" ht="15.75" customHeight="1" x14ac:dyDescent="0.25">
      <c r="A313" s="124">
        <v>2</v>
      </c>
      <c r="B313" s="125"/>
      <c r="C313" s="40"/>
      <c r="D313" s="40"/>
      <c r="E313" s="40"/>
      <c r="F313" s="41"/>
      <c r="G313" s="40"/>
      <c r="H313" s="40"/>
      <c r="I313" s="126"/>
      <c r="J313" s="125"/>
      <c r="K313" s="40"/>
      <c r="L313" s="40"/>
      <c r="M313" s="40"/>
      <c r="N313" s="41"/>
      <c r="O313" s="40"/>
      <c r="P313" s="40"/>
      <c r="Q313" s="126"/>
      <c r="R313" s="125"/>
      <c r="S313" s="40"/>
      <c r="T313" s="40"/>
      <c r="U313" s="40"/>
      <c r="V313" s="41"/>
      <c r="W313" s="40"/>
      <c r="X313" s="40"/>
      <c r="Y313" s="126"/>
      <c r="Z313" s="125"/>
      <c r="AA313" s="40"/>
      <c r="AB313" s="40"/>
      <c r="AC313" s="40"/>
      <c r="AD313" s="41"/>
      <c r="AE313" s="40"/>
      <c r="AF313" s="40"/>
      <c r="AG313" s="126"/>
      <c r="AH313" s="125"/>
      <c r="AI313" s="40"/>
      <c r="AJ313" s="40"/>
      <c r="AK313" s="40"/>
      <c r="AL313" s="41"/>
      <c r="AM313" s="40"/>
      <c r="AN313" s="40"/>
      <c r="AO313" s="126"/>
      <c r="AP313" s="125"/>
      <c r="AQ313" s="40"/>
      <c r="AR313" s="40"/>
      <c r="AS313" s="40"/>
      <c r="AT313" s="41"/>
      <c r="AU313" s="40"/>
      <c r="AV313" s="40"/>
      <c r="AW313" s="126"/>
      <c r="AX313" s="125"/>
      <c r="AY313" s="40"/>
      <c r="AZ313" s="40"/>
      <c r="BA313" s="40"/>
      <c r="BB313" s="41"/>
      <c r="BC313" s="40"/>
      <c r="BD313" s="40"/>
      <c r="BE313" s="127"/>
    </row>
    <row r="314" spans="1:57" ht="15.75" customHeight="1" x14ac:dyDescent="0.25">
      <c r="A314" s="124"/>
      <c r="B314" s="125"/>
      <c r="C314" s="40"/>
      <c r="D314" s="40"/>
      <c r="E314" s="40"/>
      <c r="F314" s="41"/>
      <c r="G314" s="40"/>
      <c r="H314" s="40"/>
      <c r="I314" s="126"/>
      <c r="J314" s="125"/>
      <c r="K314" s="40"/>
      <c r="L314" s="40"/>
      <c r="M314" s="40"/>
      <c r="N314" s="41"/>
      <c r="O314" s="40"/>
      <c r="P314" s="40"/>
      <c r="Q314" s="126"/>
      <c r="R314" s="125"/>
      <c r="S314" s="40"/>
      <c r="T314" s="40"/>
      <c r="U314" s="40"/>
      <c r="V314" s="41"/>
      <c r="W314" s="40"/>
      <c r="X314" s="40"/>
      <c r="Y314" s="126"/>
      <c r="Z314" s="125"/>
      <c r="AA314" s="40"/>
      <c r="AB314" s="40"/>
      <c r="AC314" s="40"/>
      <c r="AD314" s="41"/>
      <c r="AE314" s="40"/>
      <c r="AF314" s="40"/>
      <c r="AG314" s="126"/>
      <c r="AH314" s="125"/>
      <c r="AI314" s="40"/>
      <c r="AJ314" s="40"/>
      <c r="AK314" s="40"/>
      <c r="AL314" s="41"/>
      <c r="AM314" s="40"/>
      <c r="AN314" s="40"/>
      <c r="AO314" s="126"/>
      <c r="AP314" s="125"/>
      <c r="AQ314" s="40"/>
      <c r="AR314" s="40"/>
      <c r="AS314" s="40"/>
      <c r="AT314" s="41"/>
      <c r="AU314" s="40"/>
      <c r="AV314" s="40"/>
      <c r="AW314" s="126"/>
      <c r="AX314" s="125"/>
      <c r="AY314" s="40"/>
      <c r="AZ314" s="40"/>
      <c r="BA314" s="40"/>
      <c r="BB314" s="41"/>
      <c r="BC314" s="40"/>
      <c r="BD314" s="40"/>
      <c r="BE314" s="127"/>
    </row>
    <row r="315" spans="1:57" ht="15.75" customHeight="1" x14ac:dyDescent="0.25">
      <c r="A315" s="124"/>
      <c r="B315" s="125"/>
      <c r="C315" s="40"/>
      <c r="D315" s="40"/>
      <c r="E315" s="40"/>
      <c r="F315" s="41"/>
      <c r="G315" s="40"/>
      <c r="H315" s="40"/>
      <c r="I315" s="126"/>
      <c r="J315" s="125"/>
      <c r="K315" s="40"/>
      <c r="L315" s="40"/>
      <c r="M315" s="40"/>
      <c r="N315" s="41"/>
      <c r="O315" s="40"/>
      <c r="P315" s="40"/>
      <c r="Q315" s="126"/>
      <c r="R315" s="125"/>
      <c r="S315" s="40"/>
      <c r="T315" s="40"/>
      <c r="U315" s="40"/>
      <c r="V315" s="41"/>
      <c r="W315" s="40"/>
      <c r="X315" s="40"/>
      <c r="Y315" s="126"/>
      <c r="Z315" s="125"/>
      <c r="AA315" s="40"/>
      <c r="AB315" s="40"/>
      <c r="AC315" s="40"/>
      <c r="AD315" s="41"/>
      <c r="AE315" s="40"/>
      <c r="AF315" s="40"/>
      <c r="AG315" s="126"/>
      <c r="AH315" s="125"/>
      <c r="AI315" s="40"/>
      <c r="AJ315" s="40"/>
      <c r="AK315" s="40"/>
      <c r="AL315" s="41"/>
      <c r="AM315" s="40"/>
      <c r="AN315" s="40"/>
      <c r="AO315" s="126"/>
      <c r="AP315" s="125"/>
      <c r="AQ315" s="40"/>
      <c r="AR315" s="40"/>
      <c r="AS315" s="40"/>
      <c r="AT315" s="41"/>
      <c r="AU315" s="40"/>
      <c r="AV315" s="40"/>
      <c r="AW315" s="126"/>
      <c r="AX315" s="125"/>
      <c r="AY315" s="40"/>
      <c r="AZ315" s="40"/>
      <c r="BA315" s="40"/>
      <c r="BB315" s="41"/>
      <c r="BC315" s="40"/>
      <c r="BD315" s="40"/>
      <c r="BE315" s="127"/>
    </row>
    <row r="316" spans="1:57" ht="15.75" customHeight="1" x14ac:dyDescent="0.25">
      <c r="A316" s="124"/>
      <c r="B316" s="125"/>
      <c r="C316" s="40"/>
      <c r="D316" s="40"/>
      <c r="E316" s="40"/>
      <c r="F316" s="41"/>
      <c r="G316" s="40"/>
      <c r="H316" s="40"/>
      <c r="I316" s="126"/>
      <c r="J316" s="125"/>
      <c r="K316" s="40"/>
      <c r="L316" s="40"/>
      <c r="M316" s="40"/>
      <c r="N316" s="41"/>
      <c r="O316" s="40"/>
      <c r="P316" s="40"/>
      <c r="Q316" s="126"/>
      <c r="R316" s="125"/>
      <c r="S316" s="40"/>
      <c r="T316" s="40"/>
      <c r="U316" s="40"/>
      <c r="V316" s="41"/>
      <c r="W316" s="40"/>
      <c r="X316" s="40"/>
      <c r="Y316" s="126"/>
      <c r="Z316" s="125"/>
      <c r="AA316" s="40"/>
      <c r="AB316" s="40"/>
      <c r="AC316" s="40"/>
      <c r="AD316" s="41"/>
      <c r="AE316" s="40"/>
      <c r="AF316" s="40"/>
      <c r="AG316" s="126"/>
      <c r="AH316" s="125"/>
      <c r="AI316" s="40"/>
      <c r="AJ316" s="40"/>
      <c r="AK316" s="40"/>
      <c r="AL316" s="41"/>
      <c r="AM316" s="40"/>
      <c r="AN316" s="40"/>
      <c r="AO316" s="126"/>
      <c r="AP316" s="125"/>
      <c r="AQ316" s="40"/>
      <c r="AR316" s="40"/>
      <c r="AS316" s="40"/>
      <c r="AT316" s="41"/>
      <c r="AU316" s="40"/>
      <c r="AV316" s="40"/>
      <c r="AW316" s="126"/>
      <c r="AX316" s="125"/>
      <c r="AY316" s="40"/>
      <c r="AZ316" s="40"/>
      <c r="BA316" s="40"/>
      <c r="BB316" s="41"/>
      <c r="BC316" s="40"/>
      <c r="BD316" s="40"/>
      <c r="BE316" s="127"/>
    </row>
    <row r="317" spans="1:57" ht="15.75" customHeight="1" x14ac:dyDescent="0.25">
      <c r="A317" s="124"/>
      <c r="B317" s="125"/>
      <c r="C317" s="40"/>
      <c r="D317" s="40"/>
      <c r="E317" s="40"/>
      <c r="F317" s="41"/>
      <c r="G317" s="40"/>
      <c r="H317" s="40"/>
      <c r="I317" s="126"/>
      <c r="J317" s="125"/>
      <c r="K317" s="40"/>
      <c r="L317" s="40"/>
      <c r="M317" s="40"/>
      <c r="N317" s="41"/>
      <c r="O317" s="40"/>
      <c r="P317" s="40"/>
      <c r="Q317" s="126"/>
      <c r="R317" s="125"/>
      <c r="S317" s="40"/>
      <c r="T317" s="40"/>
      <c r="U317" s="40"/>
      <c r="V317" s="41"/>
      <c r="W317" s="40"/>
      <c r="X317" s="40"/>
      <c r="Y317" s="126"/>
      <c r="Z317" s="125"/>
      <c r="AA317" s="40"/>
      <c r="AB317" s="40"/>
      <c r="AC317" s="40"/>
      <c r="AD317" s="41"/>
      <c r="AE317" s="40"/>
      <c r="AF317" s="40"/>
      <c r="AG317" s="126"/>
      <c r="AH317" s="125"/>
      <c r="AI317" s="40"/>
      <c r="AJ317" s="40"/>
      <c r="AK317" s="40"/>
      <c r="AL317" s="41"/>
      <c r="AM317" s="40"/>
      <c r="AN317" s="40"/>
      <c r="AO317" s="126"/>
      <c r="AP317" s="125"/>
      <c r="AQ317" s="40"/>
      <c r="AR317" s="40"/>
      <c r="AS317" s="40"/>
      <c r="AT317" s="41"/>
      <c r="AU317" s="40"/>
      <c r="AV317" s="40"/>
      <c r="AW317" s="126"/>
      <c r="AX317" s="125"/>
      <c r="AY317" s="40"/>
      <c r="AZ317" s="40"/>
      <c r="BA317" s="40"/>
      <c r="BB317" s="41"/>
      <c r="BC317" s="40"/>
      <c r="BD317" s="40"/>
      <c r="BE317" s="127"/>
    </row>
    <row r="318" spans="1:57" ht="15.75" customHeight="1" x14ac:dyDescent="0.25">
      <c r="A318" s="124"/>
      <c r="B318" s="125"/>
      <c r="C318" s="40"/>
      <c r="D318" s="40"/>
      <c r="E318" s="40"/>
      <c r="F318" s="41"/>
      <c r="G318" s="40"/>
      <c r="H318" s="40"/>
      <c r="I318" s="126"/>
      <c r="J318" s="125"/>
      <c r="K318" s="40"/>
      <c r="L318" s="40"/>
      <c r="M318" s="40"/>
      <c r="N318" s="41"/>
      <c r="O318" s="40"/>
      <c r="P318" s="40"/>
      <c r="Q318" s="126"/>
      <c r="R318" s="125"/>
      <c r="S318" s="40"/>
      <c r="T318" s="40"/>
      <c r="U318" s="40"/>
      <c r="V318" s="41"/>
      <c r="W318" s="40"/>
      <c r="X318" s="40"/>
      <c r="Y318" s="126"/>
      <c r="Z318" s="125"/>
      <c r="AA318" s="40"/>
      <c r="AB318" s="40"/>
      <c r="AC318" s="40"/>
      <c r="AD318" s="41"/>
      <c r="AE318" s="40"/>
      <c r="AF318" s="40"/>
      <c r="AG318" s="126"/>
      <c r="AH318" s="125"/>
      <c r="AI318" s="40"/>
      <c r="AJ318" s="40"/>
      <c r="AK318" s="40"/>
      <c r="AL318" s="41"/>
      <c r="AM318" s="40"/>
      <c r="AN318" s="40"/>
      <c r="AO318" s="126"/>
      <c r="AP318" s="125"/>
      <c r="AQ318" s="40"/>
      <c r="AR318" s="40"/>
      <c r="AS318" s="40"/>
      <c r="AT318" s="41"/>
      <c r="AU318" s="40"/>
      <c r="AV318" s="40"/>
      <c r="AW318" s="126"/>
      <c r="AX318" s="125"/>
      <c r="AY318" s="40"/>
      <c r="AZ318" s="40"/>
      <c r="BA318" s="40"/>
      <c r="BB318" s="41"/>
      <c r="BC318" s="40"/>
      <c r="BD318" s="40"/>
      <c r="BE318" s="127"/>
    </row>
    <row r="319" spans="1:57" ht="15.75" customHeight="1" x14ac:dyDescent="0.25">
      <c r="A319" s="124"/>
      <c r="B319" s="125"/>
      <c r="C319" s="40"/>
      <c r="D319" s="40"/>
      <c r="E319" s="40"/>
      <c r="F319" s="41"/>
      <c r="G319" s="40"/>
      <c r="H319" s="40"/>
      <c r="I319" s="126"/>
      <c r="J319" s="125"/>
      <c r="K319" s="40"/>
      <c r="L319" s="40"/>
      <c r="M319" s="40"/>
      <c r="N319" s="41"/>
      <c r="O319" s="40"/>
      <c r="P319" s="40"/>
      <c r="Q319" s="126"/>
      <c r="R319" s="125"/>
      <c r="S319" s="40"/>
      <c r="T319" s="40"/>
      <c r="U319" s="40"/>
      <c r="V319" s="41"/>
      <c r="W319" s="40"/>
      <c r="X319" s="40"/>
      <c r="Y319" s="126"/>
      <c r="Z319" s="125"/>
      <c r="AA319" s="40"/>
      <c r="AB319" s="40"/>
      <c r="AC319" s="40"/>
      <c r="AD319" s="41"/>
      <c r="AE319" s="40"/>
      <c r="AF319" s="40"/>
      <c r="AG319" s="126"/>
      <c r="AH319" s="125"/>
      <c r="AI319" s="40"/>
      <c r="AJ319" s="40"/>
      <c r="AK319" s="40"/>
      <c r="AL319" s="41"/>
      <c r="AM319" s="40"/>
      <c r="AN319" s="40"/>
      <c r="AO319" s="126"/>
      <c r="AP319" s="125"/>
      <c r="AQ319" s="40"/>
      <c r="AR319" s="40"/>
      <c r="AS319" s="40"/>
      <c r="AT319" s="41"/>
      <c r="AU319" s="40"/>
      <c r="AV319" s="40"/>
      <c r="AW319" s="126"/>
      <c r="AX319" s="125"/>
      <c r="AY319" s="40"/>
      <c r="AZ319" s="40"/>
      <c r="BA319" s="40"/>
      <c r="BB319" s="41"/>
      <c r="BC319" s="40"/>
      <c r="BD319" s="40"/>
      <c r="BE319" s="127"/>
    </row>
    <row r="320" spans="1:57" ht="15.75" customHeight="1" x14ac:dyDescent="0.25">
      <c r="A320" s="124"/>
      <c r="B320" s="125"/>
      <c r="C320" s="40"/>
      <c r="D320" s="40"/>
      <c r="E320" s="40"/>
      <c r="F320" s="41"/>
      <c r="G320" s="40"/>
      <c r="H320" s="40"/>
      <c r="I320" s="126"/>
      <c r="J320" s="125"/>
      <c r="K320" s="40"/>
      <c r="L320" s="40"/>
      <c r="M320" s="40"/>
      <c r="N320" s="41"/>
      <c r="O320" s="40"/>
      <c r="P320" s="40"/>
      <c r="Q320" s="126"/>
      <c r="R320" s="125"/>
      <c r="S320" s="40"/>
      <c r="T320" s="40"/>
      <c r="U320" s="40"/>
      <c r="V320" s="41"/>
      <c r="W320" s="40"/>
      <c r="X320" s="40"/>
      <c r="Y320" s="126"/>
      <c r="Z320" s="125"/>
      <c r="AA320" s="40"/>
      <c r="AB320" s="40"/>
      <c r="AC320" s="40"/>
      <c r="AD320" s="41"/>
      <c r="AE320" s="40"/>
      <c r="AF320" s="40"/>
      <c r="AG320" s="126"/>
      <c r="AH320" s="125"/>
      <c r="AI320" s="40"/>
      <c r="AJ320" s="40"/>
      <c r="AK320" s="40"/>
      <c r="AL320" s="41"/>
      <c r="AM320" s="40"/>
      <c r="AN320" s="40"/>
      <c r="AO320" s="126"/>
      <c r="AP320" s="125"/>
      <c r="AQ320" s="40"/>
      <c r="AR320" s="40"/>
      <c r="AS320" s="40"/>
      <c r="AT320" s="41"/>
      <c r="AU320" s="40"/>
      <c r="AV320" s="40"/>
      <c r="AW320" s="126"/>
      <c r="AX320" s="125"/>
      <c r="AY320" s="40"/>
      <c r="AZ320" s="40"/>
      <c r="BA320" s="40"/>
      <c r="BB320" s="41"/>
      <c r="BC320" s="40"/>
      <c r="BD320" s="40"/>
      <c r="BE320" s="127"/>
    </row>
    <row r="321" spans="1:57" ht="15.75" customHeight="1" x14ac:dyDescent="0.25">
      <c r="A321" s="124"/>
      <c r="B321" s="125"/>
      <c r="C321" s="40"/>
      <c r="D321" s="40"/>
      <c r="E321" s="40"/>
      <c r="F321" s="41"/>
      <c r="G321" s="40"/>
      <c r="H321" s="40"/>
      <c r="I321" s="126"/>
      <c r="J321" s="125"/>
      <c r="K321" s="40"/>
      <c r="L321" s="40"/>
      <c r="M321" s="40"/>
      <c r="N321" s="41"/>
      <c r="O321" s="40"/>
      <c r="P321" s="40"/>
      <c r="Q321" s="126"/>
      <c r="R321" s="125"/>
      <c r="S321" s="40"/>
      <c r="T321" s="40"/>
      <c r="U321" s="40"/>
      <c r="V321" s="41"/>
      <c r="W321" s="40"/>
      <c r="X321" s="40"/>
      <c r="Y321" s="126"/>
      <c r="Z321" s="125"/>
      <c r="AA321" s="40"/>
      <c r="AB321" s="40"/>
      <c r="AC321" s="40"/>
      <c r="AD321" s="41"/>
      <c r="AE321" s="40"/>
      <c r="AF321" s="40"/>
      <c r="AG321" s="126"/>
      <c r="AH321" s="125"/>
      <c r="AI321" s="40"/>
      <c r="AJ321" s="40"/>
      <c r="AK321" s="40"/>
      <c r="AL321" s="41"/>
      <c r="AM321" s="40"/>
      <c r="AN321" s="40"/>
      <c r="AO321" s="126"/>
      <c r="AP321" s="125"/>
      <c r="AQ321" s="40"/>
      <c r="AR321" s="40"/>
      <c r="AS321" s="40"/>
      <c r="AT321" s="41"/>
      <c r="AU321" s="40"/>
      <c r="AV321" s="40"/>
      <c r="AW321" s="126"/>
      <c r="AX321" s="125"/>
      <c r="AY321" s="40"/>
      <c r="AZ321" s="40"/>
      <c r="BA321" s="40"/>
      <c r="BB321" s="41"/>
      <c r="BC321" s="40"/>
      <c r="BD321" s="40"/>
      <c r="BE321" s="127"/>
    </row>
    <row r="322" spans="1:57" ht="15.75" customHeight="1" x14ac:dyDescent="0.25">
      <c r="A322" s="124"/>
      <c r="B322" s="125"/>
      <c r="C322" s="40"/>
      <c r="D322" s="40"/>
      <c r="E322" s="40"/>
      <c r="F322" s="41"/>
      <c r="G322" s="40"/>
      <c r="H322" s="40"/>
      <c r="I322" s="126"/>
      <c r="J322" s="125"/>
      <c r="K322" s="40"/>
      <c r="L322" s="40"/>
      <c r="M322" s="40"/>
      <c r="N322" s="41"/>
      <c r="O322" s="40"/>
      <c r="P322" s="40"/>
      <c r="Q322" s="126"/>
      <c r="R322" s="125"/>
      <c r="S322" s="40"/>
      <c r="T322" s="40"/>
      <c r="U322" s="40"/>
      <c r="V322" s="41"/>
      <c r="W322" s="40"/>
      <c r="X322" s="40"/>
      <c r="Y322" s="126"/>
      <c r="Z322" s="125"/>
      <c r="AA322" s="40"/>
      <c r="AB322" s="40"/>
      <c r="AC322" s="40"/>
      <c r="AD322" s="41"/>
      <c r="AE322" s="40"/>
      <c r="AF322" s="40"/>
      <c r="AG322" s="126"/>
      <c r="AH322" s="125"/>
      <c r="AI322" s="40"/>
      <c r="AJ322" s="40"/>
      <c r="AK322" s="40"/>
      <c r="AL322" s="41"/>
      <c r="AM322" s="40"/>
      <c r="AN322" s="40"/>
      <c r="AO322" s="126"/>
      <c r="AP322" s="125"/>
      <c r="AQ322" s="40"/>
      <c r="AR322" s="40"/>
      <c r="AS322" s="40"/>
      <c r="AT322" s="41"/>
      <c r="AU322" s="40"/>
      <c r="AV322" s="40"/>
      <c r="AW322" s="126"/>
      <c r="AX322" s="125"/>
      <c r="AY322" s="40"/>
      <c r="AZ322" s="40"/>
      <c r="BA322" s="40"/>
      <c r="BB322" s="41"/>
      <c r="BC322" s="40"/>
      <c r="BD322" s="40"/>
      <c r="BE322" s="127"/>
    </row>
    <row r="323" spans="1:57" ht="15.75" customHeight="1" x14ac:dyDescent="0.25">
      <c r="A323" s="124"/>
      <c r="B323" s="125"/>
      <c r="C323" s="40"/>
      <c r="D323" s="40"/>
      <c r="E323" s="40"/>
      <c r="F323" s="41"/>
      <c r="G323" s="40"/>
      <c r="H323" s="40"/>
      <c r="I323" s="126"/>
      <c r="J323" s="125"/>
      <c r="K323" s="40"/>
      <c r="L323" s="40"/>
      <c r="M323" s="40"/>
      <c r="N323" s="41"/>
      <c r="O323" s="40"/>
      <c r="P323" s="40"/>
      <c r="Q323" s="126"/>
      <c r="R323" s="125"/>
      <c r="S323" s="40"/>
      <c r="T323" s="40"/>
      <c r="U323" s="40"/>
      <c r="V323" s="41"/>
      <c r="W323" s="42"/>
      <c r="X323" s="40"/>
      <c r="Y323" s="126"/>
      <c r="Z323" s="125"/>
      <c r="AA323" s="40"/>
      <c r="AB323" s="40"/>
      <c r="AC323" s="40"/>
      <c r="AD323" s="41"/>
      <c r="AE323" s="40"/>
      <c r="AF323" s="40"/>
      <c r="AG323" s="126"/>
      <c r="AH323" s="125"/>
      <c r="AI323" s="40"/>
      <c r="AJ323" s="40"/>
      <c r="AK323" s="40"/>
      <c r="AL323" s="41"/>
      <c r="AM323" s="40"/>
      <c r="AN323" s="40"/>
      <c r="AO323" s="126"/>
      <c r="AP323" s="125"/>
      <c r="AQ323" s="40"/>
      <c r="AR323" s="40"/>
      <c r="AS323" s="40"/>
      <c r="AT323" s="41"/>
      <c r="AU323" s="40"/>
      <c r="AV323" s="40"/>
      <c r="AW323" s="126"/>
      <c r="AX323" s="125"/>
      <c r="AY323" s="40"/>
      <c r="AZ323" s="40"/>
      <c r="BA323" s="40"/>
      <c r="BB323" s="41"/>
      <c r="BC323" s="40"/>
      <c r="BD323" s="40"/>
      <c r="BE323" s="127"/>
    </row>
    <row r="324" spans="1:57" ht="15.75" customHeight="1" x14ac:dyDescent="0.25">
      <c r="A324" s="124"/>
      <c r="B324" s="125"/>
      <c r="C324" s="40"/>
      <c r="D324" s="40"/>
      <c r="E324" s="40"/>
      <c r="F324" s="41"/>
      <c r="G324" s="40"/>
      <c r="H324" s="40"/>
      <c r="I324" s="126"/>
      <c r="J324" s="125"/>
      <c r="K324" s="40"/>
      <c r="L324" s="40"/>
      <c r="M324" s="40"/>
      <c r="N324" s="41"/>
      <c r="O324" s="40"/>
      <c r="P324" s="40"/>
      <c r="Q324" s="126"/>
      <c r="R324" s="125"/>
      <c r="S324" s="40"/>
      <c r="T324" s="40"/>
      <c r="U324" s="40"/>
      <c r="V324" s="41"/>
      <c r="W324" s="42"/>
      <c r="X324" s="40"/>
      <c r="Y324" s="126"/>
      <c r="Z324" s="125"/>
      <c r="AA324" s="40"/>
      <c r="AB324" s="40"/>
      <c r="AC324" s="40"/>
      <c r="AD324" s="41"/>
      <c r="AE324" s="40"/>
      <c r="AF324" s="40"/>
      <c r="AG324" s="126"/>
      <c r="AH324" s="125"/>
      <c r="AI324" s="40"/>
      <c r="AJ324" s="40"/>
      <c r="AK324" s="40"/>
      <c r="AL324" s="41"/>
      <c r="AM324" s="40"/>
      <c r="AN324" s="40"/>
      <c r="AO324" s="126"/>
      <c r="AP324" s="125"/>
      <c r="AQ324" s="40"/>
      <c r="AR324" s="40"/>
      <c r="AS324" s="40"/>
      <c r="AT324" s="41"/>
      <c r="AU324" s="40"/>
      <c r="AV324" s="40"/>
      <c r="AW324" s="126"/>
      <c r="AX324" s="125"/>
      <c r="AY324" s="40"/>
      <c r="AZ324" s="40"/>
      <c r="BA324" s="40"/>
      <c r="BB324" s="41"/>
      <c r="BC324" s="40"/>
      <c r="BD324" s="40"/>
      <c r="BE324" s="127"/>
    </row>
    <row r="325" spans="1:57" ht="15.75" customHeight="1" x14ac:dyDescent="0.25">
      <c r="A325" s="124"/>
      <c r="B325" s="125"/>
      <c r="C325" s="40"/>
      <c r="D325" s="40"/>
      <c r="E325" s="40"/>
      <c r="F325" s="41"/>
      <c r="G325" s="40"/>
      <c r="H325" s="40"/>
      <c r="I325" s="126"/>
      <c r="J325" s="125"/>
      <c r="K325" s="40"/>
      <c r="L325" s="40"/>
      <c r="M325" s="40"/>
      <c r="N325" s="41"/>
      <c r="O325" s="40"/>
      <c r="P325" s="40"/>
      <c r="Q325" s="126"/>
      <c r="R325" s="125"/>
      <c r="S325" s="40"/>
      <c r="T325" s="40"/>
      <c r="U325" s="40"/>
      <c r="V325" s="41"/>
      <c r="W325" s="40"/>
      <c r="X325" s="40"/>
      <c r="Y325" s="126"/>
      <c r="Z325" s="125"/>
      <c r="AA325" s="40"/>
      <c r="AB325" s="40"/>
      <c r="AC325" s="40"/>
      <c r="AD325" s="41"/>
      <c r="AE325" s="40"/>
      <c r="AF325" s="40"/>
      <c r="AG325" s="126"/>
      <c r="AH325" s="125"/>
      <c r="AI325" s="40"/>
      <c r="AJ325" s="40"/>
      <c r="AK325" s="40"/>
      <c r="AL325" s="41"/>
      <c r="AM325" s="40"/>
      <c r="AN325" s="40"/>
      <c r="AO325" s="126"/>
      <c r="AP325" s="125"/>
      <c r="AQ325" s="40"/>
      <c r="AR325" s="40"/>
      <c r="AS325" s="40"/>
      <c r="AT325" s="41"/>
      <c r="AU325" s="40"/>
      <c r="AV325" s="40"/>
      <c r="AW325" s="126"/>
      <c r="AX325" s="125"/>
      <c r="AY325" s="40"/>
      <c r="AZ325" s="40"/>
      <c r="BA325" s="40"/>
      <c r="BB325" s="41"/>
      <c r="BC325" s="40"/>
      <c r="BD325" s="40"/>
      <c r="BE325" s="127"/>
    </row>
    <row r="326" spans="1:57" ht="15.75" customHeight="1" x14ac:dyDescent="0.25">
      <c r="A326" s="124"/>
      <c r="B326" s="125"/>
      <c r="C326" s="40"/>
      <c r="D326" s="40"/>
      <c r="E326" s="40"/>
      <c r="F326" s="41"/>
      <c r="G326" s="40"/>
      <c r="H326" s="40"/>
      <c r="I326" s="126"/>
      <c r="J326" s="125"/>
      <c r="K326" s="40"/>
      <c r="L326" s="40"/>
      <c r="M326" s="40"/>
      <c r="N326" s="41"/>
      <c r="O326" s="40"/>
      <c r="P326" s="40"/>
      <c r="Q326" s="126"/>
      <c r="R326" s="125"/>
      <c r="S326" s="40"/>
      <c r="T326" s="40"/>
      <c r="U326" s="40"/>
      <c r="V326" s="41"/>
      <c r="W326" s="40"/>
      <c r="X326" s="40"/>
      <c r="Y326" s="126"/>
      <c r="Z326" s="125"/>
      <c r="AA326" s="40"/>
      <c r="AB326" s="40"/>
      <c r="AC326" s="40"/>
      <c r="AD326" s="41"/>
      <c r="AE326" s="40"/>
      <c r="AF326" s="40"/>
      <c r="AG326" s="126"/>
      <c r="AH326" s="125"/>
      <c r="AI326" s="40"/>
      <c r="AJ326" s="40"/>
      <c r="AK326" s="40"/>
      <c r="AL326" s="41"/>
      <c r="AM326" s="40"/>
      <c r="AN326" s="40"/>
      <c r="AO326" s="126"/>
      <c r="AP326" s="125"/>
      <c r="AQ326" s="40"/>
      <c r="AR326" s="40"/>
      <c r="AS326" s="40"/>
      <c r="AT326" s="41"/>
      <c r="AU326" s="40"/>
      <c r="AV326" s="40"/>
      <c r="AW326" s="126"/>
      <c r="AX326" s="125"/>
      <c r="AY326" s="40"/>
      <c r="AZ326" s="40"/>
      <c r="BA326" s="40"/>
      <c r="BB326" s="41"/>
      <c r="BC326" s="40"/>
      <c r="BD326" s="40"/>
      <c r="BE326" s="127"/>
    </row>
    <row r="327" spans="1:57" ht="15.75" customHeight="1" x14ac:dyDescent="0.25">
      <c r="A327" s="124"/>
      <c r="B327" s="125"/>
      <c r="C327" s="40"/>
      <c r="D327" s="40"/>
      <c r="E327" s="40"/>
      <c r="F327" s="41"/>
      <c r="G327" s="40"/>
      <c r="H327" s="40"/>
      <c r="I327" s="126"/>
      <c r="J327" s="125"/>
      <c r="K327" s="40"/>
      <c r="L327" s="40"/>
      <c r="M327" s="40"/>
      <c r="N327" s="41"/>
      <c r="O327" s="40"/>
      <c r="P327" s="40"/>
      <c r="Q327" s="126"/>
      <c r="R327" s="125"/>
      <c r="S327" s="40"/>
      <c r="T327" s="40"/>
      <c r="U327" s="40"/>
      <c r="V327" s="41"/>
      <c r="W327" s="40"/>
      <c r="X327" s="40"/>
      <c r="Y327" s="126"/>
      <c r="Z327" s="125"/>
      <c r="AA327" s="40"/>
      <c r="AB327" s="40"/>
      <c r="AC327" s="40"/>
      <c r="AD327" s="41"/>
      <c r="AE327" s="40"/>
      <c r="AF327" s="40"/>
      <c r="AG327" s="126"/>
      <c r="AH327" s="125"/>
      <c r="AI327" s="40"/>
      <c r="AJ327" s="40"/>
      <c r="AK327" s="40"/>
      <c r="AL327" s="41"/>
      <c r="AM327" s="40"/>
      <c r="AN327" s="40"/>
      <c r="AO327" s="126"/>
      <c r="AP327" s="125"/>
      <c r="AQ327" s="40"/>
      <c r="AR327" s="40"/>
      <c r="AS327" s="40"/>
      <c r="AT327" s="41"/>
      <c r="AU327" s="40"/>
      <c r="AV327" s="40"/>
      <c r="AW327" s="126"/>
      <c r="AX327" s="125"/>
      <c r="AY327" s="40"/>
      <c r="AZ327" s="40"/>
      <c r="BA327" s="40"/>
      <c r="BB327" s="41"/>
      <c r="BC327" s="40"/>
      <c r="BD327" s="40"/>
      <c r="BE327" s="127"/>
    </row>
    <row r="328" spans="1:57" ht="0.75" customHeight="1" x14ac:dyDescent="0.25">
      <c r="A328" s="118"/>
      <c r="B328" s="115"/>
      <c r="C328" s="40"/>
      <c r="D328" s="128"/>
      <c r="E328" s="128"/>
      <c r="F328" s="41"/>
      <c r="G328" s="129"/>
      <c r="H328" s="40"/>
      <c r="I328" s="118"/>
      <c r="J328" s="115"/>
      <c r="K328" s="128"/>
      <c r="L328" s="128"/>
      <c r="M328" s="128"/>
      <c r="N328" s="130"/>
      <c r="O328" s="129"/>
      <c r="P328" s="128"/>
      <c r="Q328" s="118"/>
      <c r="R328" s="115"/>
      <c r="S328" s="128"/>
      <c r="T328" s="128"/>
      <c r="U328" s="128"/>
      <c r="V328" s="130"/>
      <c r="W328" s="129"/>
      <c r="X328" s="128"/>
      <c r="Y328" s="118"/>
      <c r="Z328" s="115"/>
      <c r="AA328" s="128"/>
      <c r="AB328" s="128"/>
      <c r="AC328" s="128"/>
      <c r="AD328" s="130"/>
      <c r="AE328" s="129"/>
      <c r="AF328" s="128"/>
      <c r="AG328" s="118"/>
      <c r="AH328" s="115"/>
      <c r="AI328" s="128"/>
      <c r="AJ328" s="128"/>
      <c r="AK328" s="128"/>
      <c r="AL328" s="130"/>
      <c r="AM328" s="129"/>
      <c r="AN328" s="128"/>
      <c r="AO328" s="118"/>
      <c r="AP328" s="115"/>
      <c r="AQ328" s="128"/>
      <c r="AR328" s="128"/>
      <c r="AS328" s="128"/>
      <c r="AT328" s="130"/>
      <c r="AU328" s="129"/>
      <c r="AV328" s="128"/>
      <c r="AW328" s="118"/>
      <c r="AX328" s="115"/>
      <c r="AY328" s="128"/>
      <c r="AZ328" s="128"/>
      <c r="BA328" s="128"/>
      <c r="BB328" s="130"/>
      <c r="BC328" s="129"/>
      <c r="BD328" s="128"/>
      <c r="BE328" s="119"/>
    </row>
    <row r="329" spans="1:57" ht="0.75" customHeight="1" x14ac:dyDescent="0.25">
      <c r="A329" s="120"/>
      <c r="B329" s="121"/>
      <c r="C329" s="40"/>
      <c r="D329" s="122"/>
      <c r="E329" s="122"/>
      <c r="F329" s="41"/>
      <c r="G329" s="131"/>
      <c r="H329" s="40"/>
      <c r="I329" s="120"/>
      <c r="J329" s="121"/>
      <c r="K329" s="122"/>
      <c r="L329" s="122"/>
      <c r="M329" s="122"/>
      <c r="N329" s="123"/>
      <c r="O329" s="131"/>
      <c r="P329" s="122"/>
      <c r="Q329" s="120"/>
      <c r="R329" s="121"/>
      <c r="S329" s="122"/>
      <c r="T329" s="122"/>
      <c r="U329" s="122"/>
      <c r="V329" s="123"/>
      <c r="W329" s="131"/>
      <c r="X329" s="122"/>
      <c r="Y329" s="120"/>
      <c r="Z329" s="121"/>
      <c r="AA329" s="122"/>
      <c r="AB329" s="122"/>
      <c r="AC329" s="122"/>
      <c r="AD329" s="123"/>
      <c r="AE329" s="131"/>
      <c r="AF329" s="122"/>
      <c r="AG329" s="120"/>
      <c r="AH329" s="121"/>
      <c r="AI329" s="122"/>
      <c r="AJ329" s="122"/>
      <c r="AK329" s="122"/>
      <c r="AL329" s="123"/>
      <c r="AM329" s="131"/>
      <c r="AN329" s="122"/>
      <c r="AO329" s="120"/>
      <c r="AP329" s="121"/>
      <c r="AQ329" s="122"/>
      <c r="AR329" s="122"/>
      <c r="AS329" s="122"/>
      <c r="AT329" s="123"/>
      <c r="AU329" s="131"/>
      <c r="AV329" s="122"/>
      <c r="AW329" s="120"/>
      <c r="AX329" s="121"/>
      <c r="AY329" s="122"/>
      <c r="AZ329" s="122"/>
      <c r="BA329" s="122"/>
      <c r="BB329" s="123"/>
      <c r="BC329" s="131"/>
      <c r="BD329" s="122"/>
      <c r="BE329" s="119"/>
    </row>
    <row r="330" spans="1:57" ht="15.75" customHeight="1" x14ac:dyDescent="0.25">
      <c r="A330" s="124">
        <v>4.1666666666666664E-2</v>
      </c>
      <c r="B330" s="125"/>
      <c r="C330" s="40"/>
      <c r="D330" s="40"/>
      <c r="E330" s="40"/>
      <c r="F330" s="41"/>
      <c r="G330" s="40"/>
      <c r="H330" s="40"/>
      <c r="I330" s="126"/>
      <c r="J330" s="125"/>
      <c r="K330" s="40"/>
      <c r="L330" s="40"/>
      <c r="M330" s="40"/>
      <c r="N330" s="41"/>
      <c r="O330" s="40"/>
      <c r="P330" s="40"/>
      <c r="Q330" s="126"/>
      <c r="R330" s="125"/>
      <c r="S330" s="40"/>
      <c r="T330" s="40"/>
      <c r="U330" s="40"/>
      <c r="V330" s="41"/>
      <c r="W330" s="40"/>
      <c r="X330" s="40"/>
      <c r="Y330" s="126"/>
      <c r="Z330" s="125"/>
      <c r="AA330" s="40"/>
      <c r="AB330" s="40"/>
      <c r="AC330" s="40"/>
      <c r="AD330" s="41"/>
      <c r="AE330" s="40"/>
      <c r="AF330" s="40"/>
      <c r="AG330" s="126"/>
      <c r="AH330" s="125"/>
      <c r="AI330" s="40"/>
      <c r="AJ330" s="40"/>
      <c r="AK330" s="40"/>
      <c r="AL330" s="41"/>
      <c r="AM330" s="40"/>
      <c r="AN330" s="40"/>
      <c r="AO330" s="126"/>
      <c r="AP330" s="125"/>
      <c r="AQ330" s="40"/>
      <c r="AR330" s="40"/>
      <c r="AS330" s="40"/>
      <c r="AT330" s="41"/>
      <c r="AU330" s="40"/>
      <c r="AV330" s="40"/>
      <c r="AW330" s="126"/>
      <c r="AX330" s="125"/>
      <c r="AY330" s="40"/>
      <c r="AZ330" s="40"/>
      <c r="BA330" s="40"/>
      <c r="BB330" s="41"/>
      <c r="BC330" s="40"/>
      <c r="BD330" s="40"/>
      <c r="BE330" s="127"/>
    </row>
    <row r="331" spans="1:57" ht="15.75" customHeight="1" x14ac:dyDescent="0.25">
      <c r="A331" s="124"/>
      <c r="B331" s="125"/>
      <c r="C331" s="40"/>
      <c r="D331" s="40"/>
      <c r="E331" s="40"/>
      <c r="F331" s="41"/>
      <c r="G331" s="40"/>
      <c r="H331" s="40"/>
      <c r="I331" s="126"/>
      <c r="J331" s="125"/>
      <c r="K331" s="40"/>
      <c r="L331" s="40"/>
      <c r="M331" s="40"/>
      <c r="N331" s="41"/>
      <c r="O331" s="40"/>
      <c r="P331" s="40"/>
      <c r="Q331" s="126"/>
      <c r="R331" s="125"/>
      <c r="S331" s="40"/>
      <c r="T331" s="40"/>
      <c r="U331" s="40"/>
      <c r="V331" s="41"/>
      <c r="W331" s="40"/>
      <c r="X331" s="40"/>
      <c r="Y331" s="126"/>
      <c r="Z331" s="125"/>
      <c r="AA331" s="40"/>
      <c r="AB331" s="40"/>
      <c r="AC331" s="40"/>
      <c r="AD331" s="41"/>
      <c r="AE331" s="40"/>
      <c r="AF331" s="40"/>
      <c r="AG331" s="126"/>
      <c r="AH331" s="125"/>
      <c r="AI331" s="40"/>
      <c r="AJ331" s="40"/>
      <c r="AK331" s="40"/>
      <c r="AL331" s="41"/>
      <c r="AM331" s="40"/>
      <c r="AN331" s="40"/>
      <c r="AO331" s="126"/>
      <c r="AP331" s="125"/>
      <c r="AQ331" s="40"/>
      <c r="AR331" s="40"/>
      <c r="AS331" s="40"/>
      <c r="AT331" s="41"/>
      <c r="AU331" s="40"/>
      <c r="AV331" s="40"/>
      <c r="AW331" s="126"/>
      <c r="AX331" s="125"/>
      <c r="AY331" s="40"/>
      <c r="AZ331" s="40"/>
      <c r="BA331" s="40"/>
      <c r="BB331" s="41"/>
      <c r="BC331" s="40"/>
      <c r="BD331" s="40"/>
      <c r="BE331" s="127"/>
    </row>
    <row r="332" spans="1:57" ht="15.75" customHeight="1" x14ac:dyDescent="0.25">
      <c r="A332" s="124"/>
      <c r="B332" s="125"/>
      <c r="C332" s="40"/>
      <c r="D332" s="40"/>
      <c r="E332" s="40"/>
      <c r="F332" s="41"/>
      <c r="G332" s="40"/>
      <c r="H332" s="40"/>
      <c r="I332" s="126"/>
      <c r="J332" s="125"/>
      <c r="K332" s="40"/>
      <c r="L332" s="40"/>
      <c r="M332" s="40"/>
      <c r="N332" s="41"/>
      <c r="O332" s="40"/>
      <c r="P332" s="40"/>
      <c r="Q332" s="126"/>
      <c r="R332" s="125"/>
      <c r="S332" s="40"/>
      <c r="T332" s="40"/>
      <c r="U332" s="40"/>
      <c r="V332" s="41"/>
      <c r="W332" s="40"/>
      <c r="X332" s="40"/>
      <c r="Y332" s="126"/>
      <c r="Z332" s="125"/>
      <c r="AA332" s="40"/>
      <c r="AB332" s="40"/>
      <c r="AC332" s="40"/>
      <c r="AD332" s="41"/>
      <c r="AE332" s="40"/>
      <c r="AF332" s="40"/>
      <c r="AG332" s="126"/>
      <c r="AH332" s="125"/>
      <c r="AI332" s="40"/>
      <c r="AJ332" s="40"/>
      <c r="AK332" s="40"/>
      <c r="AL332" s="41"/>
      <c r="AM332" s="40"/>
      <c r="AN332" s="40"/>
      <c r="AO332" s="126"/>
      <c r="AP332" s="125"/>
      <c r="AQ332" s="40"/>
      <c r="AR332" s="40"/>
      <c r="AS332" s="40"/>
      <c r="AT332" s="41"/>
      <c r="AU332" s="40"/>
      <c r="AV332" s="40"/>
      <c r="AW332" s="126"/>
      <c r="AX332" s="125"/>
      <c r="AY332" s="40"/>
      <c r="AZ332" s="40"/>
      <c r="BA332" s="40"/>
      <c r="BB332" s="41"/>
      <c r="BC332" s="40"/>
      <c r="BD332" s="40"/>
      <c r="BE332" s="127"/>
    </row>
    <row r="333" spans="1:57" ht="15.75" customHeight="1" x14ac:dyDescent="0.25">
      <c r="A333" s="124"/>
      <c r="B333" s="125"/>
      <c r="C333" s="40"/>
      <c r="D333" s="40"/>
      <c r="E333" s="40"/>
      <c r="F333" s="41"/>
      <c r="G333" s="40"/>
      <c r="H333" s="40"/>
      <c r="I333" s="126"/>
      <c r="J333" s="125"/>
      <c r="K333" s="40"/>
      <c r="L333" s="40"/>
      <c r="M333" s="40"/>
      <c r="N333" s="41"/>
      <c r="O333" s="40"/>
      <c r="P333" s="40"/>
      <c r="Q333" s="126"/>
      <c r="R333" s="125"/>
      <c r="S333" s="40"/>
      <c r="T333" s="40"/>
      <c r="U333" s="40"/>
      <c r="V333" s="41"/>
      <c r="W333" s="40"/>
      <c r="X333" s="40"/>
      <c r="Y333" s="126"/>
      <c r="Z333" s="125"/>
      <c r="AA333" s="40"/>
      <c r="AB333" s="40"/>
      <c r="AC333" s="40"/>
      <c r="AD333" s="41"/>
      <c r="AE333" s="40"/>
      <c r="AF333" s="40"/>
      <c r="AG333" s="126"/>
      <c r="AH333" s="125"/>
      <c r="AI333" s="40"/>
      <c r="AJ333" s="40"/>
      <c r="AK333" s="40"/>
      <c r="AL333" s="41"/>
      <c r="AM333" s="40"/>
      <c r="AN333" s="40"/>
      <c r="AO333" s="126"/>
      <c r="AP333" s="125"/>
      <c r="AQ333" s="40"/>
      <c r="AR333" s="40"/>
      <c r="AS333" s="40"/>
      <c r="AT333" s="41"/>
      <c r="AU333" s="40"/>
      <c r="AV333" s="40"/>
      <c r="AW333" s="126"/>
      <c r="AX333" s="125"/>
      <c r="AY333" s="40"/>
      <c r="AZ333" s="40"/>
      <c r="BA333" s="40"/>
      <c r="BB333" s="41"/>
      <c r="BC333" s="40"/>
      <c r="BD333" s="40"/>
      <c r="BE333" s="127"/>
    </row>
    <row r="334" spans="1:57" ht="15.75" customHeight="1" x14ac:dyDescent="0.25">
      <c r="A334" s="124"/>
      <c r="B334" s="125"/>
      <c r="C334" s="40"/>
      <c r="D334" s="40"/>
      <c r="E334" s="40"/>
      <c r="F334" s="41"/>
      <c r="G334" s="40"/>
      <c r="H334" s="40"/>
      <c r="I334" s="126"/>
      <c r="J334" s="125"/>
      <c r="K334" s="40"/>
      <c r="L334" s="40"/>
      <c r="M334" s="40"/>
      <c r="N334" s="41"/>
      <c r="O334" s="40"/>
      <c r="P334" s="40"/>
      <c r="Q334" s="126"/>
      <c r="R334" s="125"/>
      <c r="S334" s="40"/>
      <c r="T334" s="40"/>
      <c r="U334" s="40"/>
      <c r="V334" s="41"/>
      <c r="W334" s="40"/>
      <c r="X334" s="40"/>
      <c r="Y334" s="126"/>
      <c r="Z334" s="125"/>
      <c r="AA334" s="40"/>
      <c r="AB334" s="40"/>
      <c r="AC334" s="40"/>
      <c r="AD334" s="41"/>
      <c r="AE334" s="40"/>
      <c r="AF334" s="40"/>
      <c r="AG334" s="126"/>
      <c r="AH334" s="125"/>
      <c r="AI334" s="40"/>
      <c r="AJ334" s="40"/>
      <c r="AK334" s="40"/>
      <c r="AL334" s="41"/>
      <c r="AM334" s="40"/>
      <c r="AN334" s="40"/>
      <c r="AO334" s="126"/>
      <c r="AP334" s="125"/>
      <c r="AQ334" s="40"/>
      <c r="AR334" s="40"/>
      <c r="AS334" s="40"/>
      <c r="AT334" s="41"/>
      <c r="AU334" s="40"/>
      <c r="AV334" s="40"/>
      <c r="AW334" s="126"/>
      <c r="AX334" s="125"/>
      <c r="AY334" s="40"/>
      <c r="AZ334" s="40"/>
      <c r="BA334" s="40"/>
      <c r="BB334" s="41"/>
      <c r="BC334" s="40"/>
      <c r="BD334" s="40"/>
      <c r="BE334" s="127"/>
    </row>
    <row r="335" spans="1:57" ht="15.75" customHeight="1" x14ac:dyDescent="0.25">
      <c r="A335" s="124"/>
      <c r="B335" s="125"/>
      <c r="C335" s="40"/>
      <c r="D335" s="40"/>
      <c r="E335" s="40"/>
      <c r="F335" s="41"/>
      <c r="G335" s="40"/>
      <c r="H335" s="40"/>
      <c r="I335" s="126"/>
      <c r="J335" s="125"/>
      <c r="K335" s="40"/>
      <c r="L335" s="40"/>
      <c r="M335" s="40"/>
      <c r="N335" s="41"/>
      <c r="O335" s="40"/>
      <c r="P335" s="40"/>
      <c r="Q335" s="126"/>
      <c r="R335" s="125"/>
      <c r="S335" s="40"/>
      <c r="T335" s="40"/>
      <c r="U335" s="40"/>
      <c r="V335" s="41"/>
      <c r="W335" s="40"/>
      <c r="X335" s="40"/>
      <c r="Y335" s="126"/>
      <c r="Z335" s="125"/>
      <c r="AA335" s="40"/>
      <c r="AB335" s="40"/>
      <c r="AC335" s="40"/>
      <c r="AD335" s="41"/>
      <c r="AE335" s="40"/>
      <c r="AF335" s="40"/>
      <c r="AG335" s="126"/>
      <c r="AH335" s="125"/>
      <c r="AI335" s="40"/>
      <c r="AJ335" s="40"/>
      <c r="AK335" s="40"/>
      <c r="AL335" s="41"/>
      <c r="AM335" s="40"/>
      <c r="AN335" s="40"/>
      <c r="AO335" s="126"/>
      <c r="AP335" s="125"/>
      <c r="AQ335" s="40"/>
      <c r="AR335" s="40"/>
      <c r="AS335" s="40"/>
      <c r="AT335" s="41"/>
      <c r="AU335" s="40"/>
      <c r="AV335" s="40"/>
      <c r="AW335" s="126"/>
      <c r="AX335" s="125"/>
      <c r="AY335" s="40"/>
      <c r="AZ335" s="40"/>
      <c r="BA335" s="40"/>
      <c r="BB335" s="41"/>
      <c r="BC335" s="40"/>
      <c r="BD335" s="40"/>
      <c r="BE335" s="127"/>
    </row>
    <row r="336" spans="1:57" ht="15.75" customHeight="1" x14ac:dyDescent="0.25">
      <c r="A336" s="124"/>
      <c r="B336" s="125"/>
      <c r="C336" s="40"/>
      <c r="D336" s="40"/>
      <c r="E336" s="40"/>
      <c r="F336" s="41"/>
      <c r="G336" s="40"/>
      <c r="H336" s="40"/>
      <c r="I336" s="126"/>
      <c r="J336" s="125"/>
      <c r="K336" s="40"/>
      <c r="L336" s="40"/>
      <c r="M336" s="40"/>
      <c r="N336" s="41"/>
      <c r="O336" s="40"/>
      <c r="P336" s="40"/>
      <c r="Q336" s="126"/>
      <c r="R336" s="125"/>
      <c r="S336" s="40"/>
      <c r="T336" s="40"/>
      <c r="U336" s="40"/>
      <c r="V336" s="41"/>
      <c r="W336" s="40"/>
      <c r="X336" s="40"/>
      <c r="Y336" s="126"/>
      <c r="Z336" s="125"/>
      <c r="AA336" s="40"/>
      <c r="AB336" s="40"/>
      <c r="AC336" s="40"/>
      <c r="AD336" s="41"/>
      <c r="AE336" s="40"/>
      <c r="AF336" s="40"/>
      <c r="AG336" s="126"/>
      <c r="AH336" s="125"/>
      <c r="AI336" s="40"/>
      <c r="AJ336" s="40"/>
      <c r="AK336" s="40"/>
      <c r="AL336" s="41"/>
      <c r="AM336" s="40"/>
      <c r="AN336" s="40"/>
      <c r="AO336" s="126"/>
      <c r="AP336" s="125"/>
      <c r="AQ336" s="40"/>
      <c r="AR336" s="40"/>
      <c r="AS336" s="40"/>
      <c r="AT336" s="41"/>
      <c r="AU336" s="40"/>
      <c r="AV336" s="40"/>
      <c r="AW336" s="126"/>
      <c r="AX336" s="125"/>
      <c r="AY336" s="40"/>
      <c r="AZ336" s="40"/>
      <c r="BA336" s="40"/>
      <c r="BB336" s="41"/>
      <c r="BC336" s="40"/>
      <c r="BD336" s="40"/>
      <c r="BE336" s="127"/>
    </row>
    <row r="337" spans="1:57" ht="15.75" customHeight="1" x14ac:dyDescent="0.25">
      <c r="A337" s="124"/>
      <c r="B337" s="125"/>
      <c r="C337" s="40"/>
      <c r="D337" s="40"/>
      <c r="E337" s="40"/>
      <c r="F337" s="41"/>
      <c r="G337" s="40"/>
      <c r="H337" s="40"/>
      <c r="I337" s="126"/>
      <c r="J337" s="125"/>
      <c r="K337" s="40"/>
      <c r="L337" s="40"/>
      <c r="M337" s="40"/>
      <c r="N337" s="41"/>
      <c r="O337" s="40"/>
      <c r="P337" s="40"/>
      <c r="Q337" s="126"/>
      <c r="R337" s="125"/>
      <c r="S337" s="40"/>
      <c r="T337" s="40"/>
      <c r="U337" s="40"/>
      <c r="V337" s="41"/>
      <c r="W337" s="40"/>
      <c r="X337" s="40"/>
      <c r="Y337" s="126"/>
      <c r="Z337" s="125"/>
      <c r="AA337" s="40"/>
      <c r="AB337" s="40"/>
      <c r="AC337" s="40"/>
      <c r="AD337" s="41"/>
      <c r="AE337" s="40"/>
      <c r="AF337" s="40"/>
      <c r="AG337" s="126"/>
      <c r="AH337" s="125"/>
      <c r="AI337" s="40"/>
      <c r="AJ337" s="40"/>
      <c r="AK337" s="40"/>
      <c r="AL337" s="41"/>
      <c r="AM337" s="40"/>
      <c r="AN337" s="40"/>
      <c r="AO337" s="126"/>
      <c r="AP337" s="125"/>
      <c r="AQ337" s="40"/>
      <c r="AR337" s="40"/>
      <c r="AS337" s="40"/>
      <c r="AT337" s="41"/>
      <c r="AU337" s="40"/>
      <c r="AV337" s="40"/>
      <c r="AW337" s="126"/>
      <c r="AX337" s="125"/>
      <c r="AY337" s="40"/>
      <c r="AZ337" s="40"/>
      <c r="BA337" s="40"/>
      <c r="BB337" s="41"/>
      <c r="BC337" s="40"/>
      <c r="BD337" s="40"/>
      <c r="BE337" s="127"/>
    </row>
    <row r="338" spans="1:57" ht="15.75" customHeight="1" x14ac:dyDescent="0.25">
      <c r="A338" s="124"/>
      <c r="B338" s="125"/>
      <c r="C338" s="40"/>
      <c r="D338" s="40"/>
      <c r="E338" s="40"/>
      <c r="F338" s="41"/>
      <c r="G338" s="40"/>
      <c r="H338" s="40"/>
      <c r="I338" s="126"/>
      <c r="J338" s="125"/>
      <c r="K338" s="40"/>
      <c r="L338" s="40"/>
      <c r="M338" s="40"/>
      <c r="N338" s="41"/>
      <c r="O338" s="40"/>
      <c r="P338" s="40"/>
      <c r="Q338" s="126"/>
      <c r="R338" s="125"/>
      <c r="S338" s="40"/>
      <c r="T338" s="40"/>
      <c r="U338" s="40"/>
      <c r="V338" s="41"/>
      <c r="W338" s="40"/>
      <c r="X338" s="40"/>
      <c r="Y338" s="126"/>
      <c r="Z338" s="125"/>
      <c r="AA338" s="40"/>
      <c r="AB338" s="40"/>
      <c r="AC338" s="40"/>
      <c r="AD338" s="41"/>
      <c r="AE338" s="40"/>
      <c r="AF338" s="40"/>
      <c r="AG338" s="126"/>
      <c r="AH338" s="125"/>
      <c r="AI338" s="40"/>
      <c r="AJ338" s="40"/>
      <c r="AK338" s="40"/>
      <c r="AL338" s="41"/>
      <c r="AM338" s="40"/>
      <c r="AN338" s="40"/>
      <c r="AO338" s="126"/>
      <c r="AP338" s="125"/>
      <c r="AQ338" s="40"/>
      <c r="AR338" s="40"/>
      <c r="AS338" s="40"/>
      <c r="AT338" s="41"/>
      <c r="AU338" s="40"/>
      <c r="AV338" s="40"/>
      <c r="AW338" s="126"/>
      <c r="AX338" s="125"/>
      <c r="AY338" s="40"/>
      <c r="AZ338" s="40"/>
      <c r="BA338" s="40"/>
      <c r="BB338" s="41"/>
      <c r="BC338" s="40"/>
      <c r="BD338" s="40"/>
      <c r="BE338" s="127"/>
    </row>
    <row r="339" spans="1:57" ht="15.75" customHeight="1" x14ac:dyDescent="0.25">
      <c r="A339" s="124"/>
      <c r="B339" s="125"/>
      <c r="C339" s="40"/>
      <c r="D339" s="40"/>
      <c r="E339" s="40"/>
      <c r="F339" s="41"/>
      <c r="G339" s="40"/>
      <c r="H339" s="40"/>
      <c r="I339" s="126"/>
      <c r="J339" s="125"/>
      <c r="K339" s="40"/>
      <c r="L339" s="40"/>
      <c r="M339" s="40"/>
      <c r="N339" s="41"/>
      <c r="O339" s="40"/>
      <c r="P339" s="40"/>
      <c r="Q339" s="126"/>
      <c r="R339" s="125"/>
      <c r="S339" s="40"/>
      <c r="T339" s="40"/>
      <c r="U339" s="40"/>
      <c r="V339" s="41"/>
      <c r="W339" s="40"/>
      <c r="X339" s="40"/>
      <c r="Y339" s="126"/>
      <c r="Z339" s="125"/>
      <c r="AA339" s="40"/>
      <c r="AB339" s="40"/>
      <c r="AC339" s="40"/>
      <c r="AD339" s="41"/>
      <c r="AE339" s="40"/>
      <c r="AF339" s="40"/>
      <c r="AG339" s="126"/>
      <c r="AH339" s="125"/>
      <c r="AI339" s="40"/>
      <c r="AJ339" s="40"/>
      <c r="AK339" s="40"/>
      <c r="AL339" s="41"/>
      <c r="AM339" s="40"/>
      <c r="AN339" s="40"/>
      <c r="AO339" s="126"/>
      <c r="AP339" s="125"/>
      <c r="AQ339" s="40"/>
      <c r="AR339" s="40"/>
      <c r="AS339" s="40"/>
      <c r="AT339" s="41"/>
      <c r="AU339" s="40"/>
      <c r="AV339" s="40"/>
      <c r="AW339" s="126"/>
      <c r="AX339" s="125"/>
      <c r="AY339" s="40"/>
      <c r="AZ339" s="40"/>
      <c r="BA339" s="40"/>
      <c r="BB339" s="41"/>
      <c r="BC339" s="40"/>
      <c r="BD339" s="40"/>
      <c r="BE339" s="127"/>
    </row>
    <row r="340" spans="1:57" ht="15.75" customHeight="1" x14ac:dyDescent="0.25">
      <c r="A340" s="124"/>
      <c r="B340" s="125"/>
      <c r="C340" s="40"/>
      <c r="D340" s="40"/>
      <c r="E340" s="40"/>
      <c r="F340" s="41"/>
      <c r="G340" s="40"/>
      <c r="H340" s="40"/>
      <c r="I340" s="126"/>
      <c r="J340" s="125"/>
      <c r="K340" s="40"/>
      <c r="L340" s="40"/>
      <c r="M340" s="40"/>
      <c r="N340" s="41"/>
      <c r="O340" s="40"/>
      <c r="P340" s="40"/>
      <c r="Q340" s="126"/>
      <c r="R340" s="125"/>
      <c r="S340" s="40"/>
      <c r="T340" s="40"/>
      <c r="U340" s="40"/>
      <c r="V340" s="41"/>
      <c r="W340" s="42"/>
      <c r="X340" s="40"/>
      <c r="Y340" s="126"/>
      <c r="Z340" s="125"/>
      <c r="AA340" s="40"/>
      <c r="AB340" s="40"/>
      <c r="AC340" s="40"/>
      <c r="AD340" s="41"/>
      <c r="AE340" s="40"/>
      <c r="AF340" s="40"/>
      <c r="AG340" s="126"/>
      <c r="AH340" s="125"/>
      <c r="AI340" s="40"/>
      <c r="AJ340" s="40"/>
      <c r="AK340" s="40"/>
      <c r="AL340" s="41"/>
      <c r="AM340" s="40"/>
      <c r="AN340" s="40"/>
      <c r="AO340" s="126"/>
      <c r="AP340" s="125"/>
      <c r="AQ340" s="40"/>
      <c r="AR340" s="40"/>
      <c r="AS340" s="40"/>
      <c r="AT340" s="41"/>
      <c r="AU340" s="40"/>
      <c r="AV340" s="40"/>
      <c r="AW340" s="126"/>
      <c r="AX340" s="125"/>
      <c r="AY340" s="40"/>
      <c r="AZ340" s="40"/>
      <c r="BA340" s="40"/>
      <c r="BB340" s="41"/>
      <c r="BC340" s="40"/>
      <c r="BD340" s="40"/>
      <c r="BE340" s="127"/>
    </row>
    <row r="341" spans="1:57" ht="15.75" customHeight="1" x14ac:dyDescent="0.25">
      <c r="A341" s="124"/>
      <c r="B341" s="125"/>
      <c r="C341" s="40"/>
      <c r="D341" s="40"/>
      <c r="E341" s="40"/>
      <c r="F341" s="41"/>
      <c r="G341" s="40"/>
      <c r="H341" s="40"/>
      <c r="I341" s="126"/>
      <c r="J341" s="125"/>
      <c r="K341" s="40"/>
      <c r="L341" s="40"/>
      <c r="M341" s="40"/>
      <c r="N341" s="41"/>
      <c r="O341" s="40"/>
      <c r="P341" s="40"/>
      <c r="Q341" s="126"/>
      <c r="R341" s="125"/>
      <c r="S341" s="40"/>
      <c r="T341" s="40"/>
      <c r="U341" s="40"/>
      <c r="V341" s="41"/>
      <c r="W341" s="42"/>
      <c r="X341" s="40"/>
      <c r="Y341" s="126"/>
      <c r="Z341" s="125"/>
      <c r="AA341" s="40"/>
      <c r="AB341" s="40"/>
      <c r="AC341" s="40"/>
      <c r="AD341" s="41"/>
      <c r="AE341" s="40"/>
      <c r="AF341" s="40"/>
      <c r="AG341" s="126"/>
      <c r="AH341" s="125"/>
      <c r="AI341" s="40"/>
      <c r="AJ341" s="40"/>
      <c r="AK341" s="40"/>
      <c r="AL341" s="41"/>
      <c r="AM341" s="40"/>
      <c r="AN341" s="40"/>
      <c r="AO341" s="126"/>
      <c r="AP341" s="125"/>
      <c r="AQ341" s="40"/>
      <c r="AR341" s="40"/>
      <c r="AS341" s="40"/>
      <c r="AT341" s="41"/>
      <c r="AU341" s="40"/>
      <c r="AV341" s="40"/>
      <c r="AW341" s="126"/>
      <c r="AX341" s="125"/>
      <c r="AY341" s="40"/>
      <c r="AZ341" s="40"/>
      <c r="BA341" s="40"/>
      <c r="BB341" s="41"/>
      <c r="BC341" s="40"/>
      <c r="BD341" s="40"/>
      <c r="BE341" s="127"/>
    </row>
    <row r="342" spans="1:57" ht="15.75" customHeight="1" x14ac:dyDescent="0.25">
      <c r="A342" s="124"/>
      <c r="B342" s="125"/>
      <c r="C342" s="40"/>
      <c r="D342" s="40"/>
      <c r="E342" s="40"/>
      <c r="F342" s="41"/>
      <c r="G342" s="40"/>
      <c r="H342" s="40"/>
      <c r="I342" s="126"/>
      <c r="J342" s="125"/>
      <c r="K342" s="40"/>
      <c r="L342" s="40"/>
      <c r="M342" s="40"/>
      <c r="N342" s="41"/>
      <c r="O342" s="40"/>
      <c r="P342" s="40"/>
      <c r="Q342" s="126"/>
      <c r="R342" s="125"/>
      <c r="S342" s="40"/>
      <c r="T342" s="40"/>
      <c r="U342" s="40"/>
      <c r="V342" s="41"/>
      <c r="W342" s="40"/>
      <c r="X342" s="40"/>
      <c r="Y342" s="126"/>
      <c r="Z342" s="125"/>
      <c r="AA342" s="40"/>
      <c r="AB342" s="40"/>
      <c r="AC342" s="40"/>
      <c r="AD342" s="41"/>
      <c r="AE342" s="40"/>
      <c r="AF342" s="40"/>
      <c r="AG342" s="126"/>
      <c r="AH342" s="125"/>
      <c r="AI342" s="40"/>
      <c r="AJ342" s="40"/>
      <c r="AK342" s="40"/>
      <c r="AL342" s="41"/>
      <c r="AM342" s="40"/>
      <c r="AN342" s="40"/>
      <c r="AO342" s="126"/>
      <c r="AP342" s="125"/>
      <c r="AQ342" s="40"/>
      <c r="AR342" s="40"/>
      <c r="AS342" s="40"/>
      <c r="AT342" s="41"/>
      <c r="AU342" s="40"/>
      <c r="AV342" s="40"/>
      <c r="AW342" s="126"/>
      <c r="AX342" s="125"/>
      <c r="AY342" s="40"/>
      <c r="AZ342" s="40"/>
      <c r="BA342" s="40"/>
      <c r="BB342" s="41"/>
      <c r="BC342" s="40"/>
      <c r="BD342" s="40"/>
      <c r="BE342" s="127"/>
    </row>
    <row r="343" spans="1:57" ht="15.75" customHeight="1" x14ac:dyDescent="0.25">
      <c r="A343" s="124"/>
      <c r="B343" s="125"/>
      <c r="C343" s="40"/>
      <c r="D343" s="40"/>
      <c r="E343" s="40"/>
      <c r="F343" s="41"/>
      <c r="G343" s="40"/>
      <c r="H343" s="40"/>
      <c r="I343" s="126"/>
      <c r="J343" s="125"/>
      <c r="K343" s="40"/>
      <c r="L343" s="40"/>
      <c r="M343" s="40"/>
      <c r="N343" s="41"/>
      <c r="O343" s="40"/>
      <c r="P343" s="40"/>
      <c r="Q343" s="126"/>
      <c r="R343" s="125"/>
      <c r="S343" s="40"/>
      <c r="T343" s="40"/>
      <c r="U343" s="40"/>
      <c r="V343" s="41"/>
      <c r="W343" s="40"/>
      <c r="X343" s="40"/>
      <c r="Y343" s="126"/>
      <c r="Z343" s="125"/>
      <c r="AA343" s="40"/>
      <c r="AB343" s="40"/>
      <c r="AC343" s="40"/>
      <c r="AD343" s="41"/>
      <c r="AE343" s="40"/>
      <c r="AF343" s="40"/>
      <c r="AG343" s="126"/>
      <c r="AH343" s="125"/>
      <c r="AI343" s="40"/>
      <c r="AJ343" s="40"/>
      <c r="AK343" s="40"/>
      <c r="AL343" s="41"/>
      <c r="AM343" s="40"/>
      <c r="AN343" s="40"/>
      <c r="AO343" s="126"/>
      <c r="AP343" s="125"/>
      <c r="AQ343" s="40"/>
      <c r="AR343" s="40"/>
      <c r="AS343" s="40"/>
      <c r="AT343" s="41"/>
      <c r="AU343" s="40"/>
      <c r="AV343" s="40"/>
      <c r="AW343" s="126"/>
      <c r="AX343" s="125"/>
      <c r="AY343" s="40"/>
      <c r="AZ343" s="40"/>
      <c r="BA343" s="40"/>
      <c r="BB343" s="41"/>
      <c r="BC343" s="40"/>
      <c r="BD343" s="40"/>
      <c r="BE343" s="127"/>
    </row>
    <row r="344" spans="1:57" ht="15.75" customHeight="1" x14ac:dyDescent="0.25">
      <c r="A344" s="124"/>
      <c r="B344" s="125"/>
      <c r="C344" s="40"/>
      <c r="D344" s="40"/>
      <c r="E344" s="40"/>
      <c r="F344" s="41"/>
      <c r="G344" s="40"/>
      <c r="H344" s="40"/>
      <c r="I344" s="126"/>
      <c r="J344" s="125"/>
      <c r="K344" s="40"/>
      <c r="L344" s="40"/>
      <c r="M344" s="40"/>
      <c r="N344" s="41"/>
      <c r="O344" s="40"/>
      <c r="P344" s="40"/>
      <c r="Q344" s="126"/>
      <c r="R344" s="125"/>
      <c r="S344" s="40"/>
      <c r="T344" s="40"/>
      <c r="U344" s="40"/>
      <c r="V344" s="41"/>
      <c r="W344" s="40"/>
      <c r="X344" s="40"/>
      <c r="Y344" s="126"/>
      <c r="Z344" s="125"/>
      <c r="AA344" s="40"/>
      <c r="AB344" s="40"/>
      <c r="AC344" s="40"/>
      <c r="AD344" s="41"/>
      <c r="AE344" s="40"/>
      <c r="AF344" s="40"/>
      <c r="AG344" s="126"/>
      <c r="AH344" s="125"/>
      <c r="AI344" s="40"/>
      <c r="AJ344" s="40"/>
      <c r="AK344" s="40"/>
      <c r="AL344" s="41"/>
      <c r="AM344" s="40"/>
      <c r="AN344" s="40"/>
      <c r="AO344" s="126"/>
      <c r="AP344" s="125"/>
      <c r="AQ344" s="40"/>
      <c r="AR344" s="40"/>
      <c r="AS344" s="40"/>
      <c r="AT344" s="41"/>
      <c r="AU344" s="40"/>
      <c r="AV344" s="40"/>
      <c r="AW344" s="126"/>
      <c r="AX344" s="125"/>
      <c r="AY344" s="40"/>
      <c r="AZ344" s="40"/>
      <c r="BA344" s="40"/>
      <c r="BB344" s="41"/>
      <c r="BC344" s="40"/>
      <c r="BD344" s="40"/>
      <c r="BE344" s="127"/>
    </row>
    <row r="345" spans="1:57" ht="0.75" customHeight="1" x14ac:dyDescent="0.25">
      <c r="A345" s="118"/>
      <c r="B345" s="115"/>
      <c r="C345" s="40"/>
      <c r="D345" s="128"/>
      <c r="E345" s="128"/>
      <c r="F345" s="41"/>
      <c r="G345" s="129"/>
      <c r="H345" s="40"/>
      <c r="I345" s="118"/>
      <c r="J345" s="115"/>
      <c r="K345" s="128"/>
      <c r="L345" s="128"/>
      <c r="M345" s="128"/>
      <c r="N345" s="130"/>
      <c r="O345" s="129"/>
      <c r="P345" s="128"/>
      <c r="Q345" s="118"/>
      <c r="R345" s="115"/>
      <c r="S345" s="128"/>
      <c r="T345" s="128"/>
      <c r="U345" s="128"/>
      <c r="V345" s="130"/>
      <c r="W345" s="129"/>
      <c r="X345" s="128"/>
      <c r="Y345" s="118"/>
      <c r="Z345" s="115"/>
      <c r="AA345" s="128"/>
      <c r="AB345" s="128"/>
      <c r="AC345" s="128"/>
      <c r="AD345" s="130"/>
      <c r="AE345" s="129"/>
      <c r="AF345" s="128"/>
      <c r="AG345" s="118"/>
      <c r="AH345" s="115"/>
      <c r="AI345" s="128"/>
      <c r="AJ345" s="128"/>
      <c r="AK345" s="128"/>
      <c r="AL345" s="130"/>
      <c r="AM345" s="129"/>
      <c r="AN345" s="128"/>
      <c r="AO345" s="118"/>
      <c r="AP345" s="115"/>
      <c r="AQ345" s="128"/>
      <c r="AR345" s="128"/>
      <c r="AS345" s="128"/>
      <c r="AT345" s="130"/>
      <c r="AU345" s="129"/>
      <c r="AV345" s="128"/>
      <c r="AW345" s="118"/>
      <c r="AX345" s="115"/>
      <c r="AY345" s="128"/>
      <c r="AZ345" s="128"/>
      <c r="BA345" s="128"/>
      <c r="BB345" s="130"/>
      <c r="BC345" s="129"/>
      <c r="BD345" s="128"/>
      <c r="BE345" s="119"/>
    </row>
    <row r="346" spans="1:57" ht="0.75" customHeight="1" x14ac:dyDescent="0.25">
      <c r="A346" s="120"/>
      <c r="B346" s="121"/>
      <c r="C346" s="40"/>
      <c r="D346" s="122"/>
      <c r="E346" s="122"/>
      <c r="F346" s="41"/>
      <c r="G346" s="131"/>
      <c r="H346" s="40"/>
      <c r="I346" s="120"/>
      <c r="J346" s="121"/>
      <c r="K346" s="122"/>
      <c r="L346" s="122"/>
      <c r="M346" s="122"/>
      <c r="N346" s="123"/>
      <c r="O346" s="131"/>
      <c r="P346" s="122"/>
      <c r="Q346" s="120"/>
      <c r="R346" s="121"/>
      <c r="S346" s="122"/>
      <c r="T346" s="122"/>
      <c r="U346" s="122"/>
      <c r="V346" s="123"/>
      <c r="W346" s="131"/>
      <c r="X346" s="122"/>
      <c r="Y346" s="120"/>
      <c r="Z346" s="121"/>
      <c r="AA346" s="122"/>
      <c r="AB346" s="122"/>
      <c r="AC346" s="122"/>
      <c r="AD346" s="123"/>
      <c r="AE346" s="131"/>
      <c r="AF346" s="122"/>
      <c r="AG346" s="120"/>
      <c r="AH346" s="121"/>
      <c r="AI346" s="122"/>
      <c r="AJ346" s="122"/>
      <c r="AK346" s="122"/>
      <c r="AL346" s="123"/>
      <c r="AM346" s="131"/>
      <c r="AN346" s="122"/>
      <c r="AO346" s="120"/>
      <c r="AP346" s="121"/>
      <c r="AQ346" s="122"/>
      <c r="AR346" s="122"/>
      <c r="AS346" s="122"/>
      <c r="AT346" s="123"/>
      <c r="AU346" s="131"/>
      <c r="AV346" s="122"/>
      <c r="AW346" s="120"/>
      <c r="AX346" s="121"/>
      <c r="AY346" s="122"/>
      <c r="AZ346" s="122"/>
      <c r="BA346" s="122"/>
      <c r="BB346" s="123"/>
      <c r="BC346" s="131"/>
      <c r="BD346" s="122"/>
      <c r="BE346" s="119"/>
    </row>
    <row r="347" spans="1:57" ht="15.75" customHeight="1" x14ac:dyDescent="0.25">
      <c r="A347" s="124">
        <v>8.3333333333333329E-2</v>
      </c>
      <c r="B347" s="125"/>
      <c r="C347" s="40"/>
      <c r="D347" s="40"/>
      <c r="E347" s="40"/>
      <c r="F347" s="41"/>
      <c r="G347" s="40"/>
      <c r="H347" s="40"/>
      <c r="I347" s="126"/>
      <c r="J347" s="125"/>
      <c r="K347" s="40"/>
      <c r="L347" s="40"/>
      <c r="M347" s="40"/>
      <c r="N347" s="41"/>
      <c r="O347" s="40"/>
      <c r="P347" s="40"/>
      <c r="Q347" s="126"/>
      <c r="R347" s="125"/>
      <c r="S347" s="40"/>
      <c r="T347" s="40"/>
      <c r="U347" s="40"/>
      <c r="V347" s="41"/>
      <c r="W347" s="40"/>
      <c r="X347" s="40"/>
      <c r="Y347" s="126"/>
      <c r="Z347" s="125"/>
      <c r="AA347" s="40"/>
      <c r="AB347" s="40"/>
      <c r="AC347" s="40"/>
      <c r="AD347" s="41"/>
      <c r="AE347" s="40"/>
      <c r="AF347" s="40"/>
      <c r="AG347" s="126"/>
      <c r="AH347" s="125"/>
      <c r="AI347" s="40"/>
      <c r="AJ347" s="40"/>
      <c r="AK347" s="40"/>
      <c r="AL347" s="41"/>
      <c r="AM347" s="40"/>
      <c r="AN347" s="40"/>
      <c r="AO347" s="126"/>
      <c r="AP347" s="125"/>
      <c r="AQ347" s="40"/>
      <c r="AR347" s="40"/>
      <c r="AS347" s="40"/>
      <c r="AT347" s="41"/>
      <c r="AU347" s="40"/>
      <c r="AV347" s="40"/>
      <c r="AW347" s="126"/>
      <c r="AX347" s="125"/>
      <c r="AY347" s="40"/>
      <c r="AZ347" s="40"/>
      <c r="BA347" s="40"/>
      <c r="BB347" s="41"/>
      <c r="BC347" s="40"/>
      <c r="BD347" s="40"/>
      <c r="BE347" s="127"/>
    </row>
    <row r="348" spans="1:57" ht="15.75" customHeight="1" x14ac:dyDescent="0.25">
      <c r="A348" s="124"/>
      <c r="B348" s="125"/>
      <c r="C348" s="40"/>
      <c r="D348" s="40"/>
      <c r="E348" s="40"/>
      <c r="F348" s="41"/>
      <c r="G348" s="40"/>
      <c r="H348" s="40"/>
      <c r="I348" s="126"/>
      <c r="J348" s="125"/>
      <c r="K348" s="40"/>
      <c r="L348" s="40"/>
      <c r="M348" s="40"/>
      <c r="N348" s="41"/>
      <c r="O348" s="40"/>
      <c r="P348" s="40"/>
      <c r="Q348" s="126"/>
      <c r="R348" s="125"/>
      <c r="S348" s="40"/>
      <c r="T348" s="40"/>
      <c r="U348" s="40"/>
      <c r="V348" s="41"/>
      <c r="W348" s="40"/>
      <c r="X348" s="40"/>
      <c r="Y348" s="126"/>
      <c r="Z348" s="125"/>
      <c r="AA348" s="40"/>
      <c r="AB348" s="40"/>
      <c r="AC348" s="40"/>
      <c r="AD348" s="41"/>
      <c r="AE348" s="40"/>
      <c r="AF348" s="40"/>
      <c r="AG348" s="126"/>
      <c r="AH348" s="125"/>
      <c r="AI348" s="40"/>
      <c r="AJ348" s="40"/>
      <c r="AK348" s="40"/>
      <c r="AL348" s="41"/>
      <c r="AM348" s="40"/>
      <c r="AN348" s="40"/>
      <c r="AO348" s="126"/>
      <c r="AP348" s="125"/>
      <c r="AQ348" s="40"/>
      <c r="AR348" s="40"/>
      <c r="AS348" s="40"/>
      <c r="AT348" s="41"/>
      <c r="AU348" s="40"/>
      <c r="AV348" s="40"/>
      <c r="AW348" s="126"/>
      <c r="AX348" s="125"/>
      <c r="AY348" s="40"/>
      <c r="AZ348" s="40"/>
      <c r="BA348" s="40"/>
      <c r="BB348" s="41"/>
      <c r="BC348" s="40"/>
      <c r="BD348" s="40"/>
      <c r="BE348" s="127"/>
    </row>
    <row r="349" spans="1:57" ht="15.75" customHeight="1" x14ac:dyDescent="0.25">
      <c r="A349" s="124"/>
      <c r="B349" s="125"/>
      <c r="C349" s="40"/>
      <c r="D349" s="40"/>
      <c r="E349" s="40"/>
      <c r="F349" s="41"/>
      <c r="G349" s="40"/>
      <c r="H349" s="40"/>
      <c r="I349" s="126"/>
      <c r="J349" s="125"/>
      <c r="K349" s="40"/>
      <c r="L349" s="40"/>
      <c r="M349" s="40"/>
      <c r="N349" s="41"/>
      <c r="O349" s="40"/>
      <c r="P349" s="40"/>
      <c r="Q349" s="126"/>
      <c r="R349" s="125"/>
      <c r="S349" s="40"/>
      <c r="T349" s="40"/>
      <c r="U349" s="40"/>
      <c r="V349" s="41"/>
      <c r="W349" s="40"/>
      <c r="X349" s="40"/>
      <c r="Y349" s="126"/>
      <c r="Z349" s="125"/>
      <c r="AA349" s="40"/>
      <c r="AB349" s="40"/>
      <c r="AC349" s="40"/>
      <c r="AD349" s="41"/>
      <c r="AE349" s="40"/>
      <c r="AF349" s="40"/>
      <c r="AG349" s="126"/>
      <c r="AH349" s="125"/>
      <c r="AI349" s="40"/>
      <c r="AJ349" s="40"/>
      <c r="AK349" s="40"/>
      <c r="AL349" s="41"/>
      <c r="AM349" s="40"/>
      <c r="AN349" s="40"/>
      <c r="AO349" s="126"/>
      <c r="AP349" s="125"/>
      <c r="AQ349" s="40"/>
      <c r="AR349" s="40"/>
      <c r="AS349" s="40"/>
      <c r="AT349" s="41"/>
      <c r="AU349" s="40"/>
      <c r="AV349" s="40"/>
      <c r="AW349" s="126"/>
      <c r="AX349" s="125"/>
      <c r="AY349" s="40"/>
      <c r="AZ349" s="40"/>
      <c r="BA349" s="40"/>
      <c r="BB349" s="41"/>
      <c r="BC349" s="40"/>
      <c r="BD349" s="40"/>
      <c r="BE349" s="127"/>
    </row>
    <row r="350" spans="1:57" ht="15.75" customHeight="1" x14ac:dyDescent="0.25">
      <c r="A350" s="124"/>
      <c r="B350" s="125"/>
      <c r="C350" s="40"/>
      <c r="D350" s="40"/>
      <c r="E350" s="40"/>
      <c r="F350" s="41"/>
      <c r="G350" s="40"/>
      <c r="H350" s="40"/>
      <c r="I350" s="126"/>
      <c r="J350" s="125"/>
      <c r="K350" s="40"/>
      <c r="L350" s="40"/>
      <c r="M350" s="40"/>
      <c r="N350" s="41"/>
      <c r="O350" s="40"/>
      <c r="P350" s="40"/>
      <c r="Q350" s="126"/>
      <c r="R350" s="125"/>
      <c r="S350" s="40"/>
      <c r="T350" s="40"/>
      <c r="U350" s="40"/>
      <c r="V350" s="41"/>
      <c r="W350" s="40"/>
      <c r="X350" s="40"/>
      <c r="Y350" s="126"/>
      <c r="Z350" s="125"/>
      <c r="AA350" s="40"/>
      <c r="AB350" s="40"/>
      <c r="AC350" s="40"/>
      <c r="AD350" s="41"/>
      <c r="AE350" s="40"/>
      <c r="AF350" s="40"/>
      <c r="AG350" s="126"/>
      <c r="AH350" s="125"/>
      <c r="AI350" s="40"/>
      <c r="AJ350" s="40"/>
      <c r="AK350" s="40"/>
      <c r="AL350" s="41"/>
      <c r="AM350" s="40"/>
      <c r="AN350" s="40"/>
      <c r="AO350" s="126"/>
      <c r="AP350" s="125"/>
      <c r="AQ350" s="40"/>
      <c r="AR350" s="40"/>
      <c r="AS350" s="40"/>
      <c r="AT350" s="41"/>
      <c r="AU350" s="40"/>
      <c r="AV350" s="40"/>
      <c r="AW350" s="126"/>
      <c r="AX350" s="125"/>
      <c r="AY350" s="40"/>
      <c r="AZ350" s="40"/>
      <c r="BA350" s="40"/>
      <c r="BB350" s="41"/>
      <c r="BC350" s="40"/>
      <c r="BD350" s="40"/>
      <c r="BE350" s="127"/>
    </row>
    <row r="351" spans="1:57" ht="15.75" customHeight="1" x14ac:dyDescent="0.25">
      <c r="A351" s="124"/>
      <c r="B351" s="125"/>
      <c r="C351" s="40"/>
      <c r="D351" s="40"/>
      <c r="E351" s="40"/>
      <c r="F351" s="41"/>
      <c r="G351" s="40"/>
      <c r="H351" s="40"/>
      <c r="I351" s="126"/>
      <c r="J351" s="125"/>
      <c r="K351" s="40"/>
      <c r="L351" s="40"/>
      <c r="M351" s="40"/>
      <c r="N351" s="41"/>
      <c r="O351" s="40"/>
      <c r="P351" s="40"/>
      <c r="Q351" s="126"/>
      <c r="R351" s="125"/>
      <c r="S351" s="40"/>
      <c r="T351" s="40"/>
      <c r="U351" s="40"/>
      <c r="V351" s="41"/>
      <c r="W351" s="40"/>
      <c r="X351" s="40"/>
      <c r="Y351" s="126"/>
      <c r="Z351" s="125"/>
      <c r="AA351" s="40"/>
      <c r="AB351" s="40"/>
      <c r="AC351" s="40"/>
      <c r="AD351" s="41"/>
      <c r="AE351" s="40"/>
      <c r="AF351" s="40"/>
      <c r="AG351" s="126"/>
      <c r="AH351" s="125"/>
      <c r="AI351" s="40"/>
      <c r="AJ351" s="40"/>
      <c r="AK351" s="40"/>
      <c r="AL351" s="41"/>
      <c r="AM351" s="40"/>
      <c r="AN351" s="40"/>
      <c r="AO351" s="126"/>
      <c r="AP351" s="125"/>
      <c r="AQ351" s="40"/>
      <c r="AR351" s="40"/>
      <c r="AS351" s="40"/>
      <c r="AT351" s="41"/>
      <c r="AU351" s="40"/>
      <c r="AV351" s="40"/>
      <c r="AW351" s="126"/>
      <c r="AX351" s="125"/>
      <c r="AY351" s="40"/>
      <c r="AZ351" s="40"/>
      <c r="BA351" s="40"/>
      <c r="BB351" s="41"/>
      <c r="BC351" s="40"/>
      <c r="BD351" s="40"/>
      <c r="BE351" s="127"/>
    </row>
    <row r="352" spans="1:57" ht="15.75" customHeight="1" x14ac:dyDescent="0.25">
      <c r="A352" s="124"/>
      <c r="B352" s="125"/>
      <c r="C352" s="40"/>
      <c r="D352" s="40"/>
      <c r="E352" s="40"/>
      <c r="F352" s="41"/>
      <c r="G352" s="40"/>
      <c r="H352" s="40"/>
      <c r="I352" s="126"/>
      <c r="J352" s="125"/>
      <c r="K352" s="40"/>
      <c r="L352" s="40"/>
      <c r="M352" s="40"/>
      <c r="N352" s="41"/>
      <c r="O352" s="40"/>
      <c r="P352" s="40"/>
      <c r="Q352" s="126"/>
      <c r="R352" s="125"/>
      <c r="S352" s="40"/>
      <c r="T352" s="40"/>
      <c r="U352" s="40"/>
      <c r="V352" s="41"/>
      <c r="W352" s="40"/>
      <c r="X352" s="40"/>
      <c r="Y352" s="126"/>
      <c r="Z352" s="125"/>
      <c r="AA352" s="40"/>
      <c r="AB352" s="40"/>
      <c r="AC352" s="40"/>
      <c r="AD352" s="41"/>
      <c r="AE352" s="40"/>
      <c r="AF352" s="40"/>
      <c r="AG352" s="126"/>
      <c r="AH352" s="125"/>
      <c r="AI352" s="40"/>
      <c r="AJ352" s="40"/>
      <c r="AK352" s="40"/>
      <c r="AL352" s="41"/>
      <c r="AM352" s="40"/>
      <c r="AN352" s="40"/>
      <c r="AO352" s="126"/>
      <c r="AP352" s="125"/>
      <c r="AQ352" s="40"/>
      <c r="AR352" s="40"/>
      <c r="AS352" s="40"/>
      <c r="AT352" s="41"/>
      <c r="AU352" s="40"/>
      <c r="AV352" s="40"/>
      <c r="AW352" s="126"/>
      <c r="AX352" s="125"/>
      <c r="AY352" s="40"/>
      <c r="AZ352" s="40"/>
      <c r="BA352" s="40"/>
      <c r="BB352" s="41"/>
      <c r="BC352" s="40"/>
      <c r="BD352" s="40"/>
      <c r="BE352" s="127"/>
    </row>
    <row r="353" spans="1:57" ht="15.75" customHeight="1" x14ac:dyDescent="0.25">
      <c r="A353" s="124"/>
      <c r="B353" s="125"/>
      <c r="C353" s="40"/>
      <c r="D353" s="40"/>
      <c r="E353" s="40"/>
      <c r="F353" s="41"/>
      <c r="G353" s="40"/>
      <c r="H353" s="40"/>
      <c r="I353" s="126"/>
      <c r="J353" s="125"/>
      <c r="K353" s="40"/>
      <c r="L353" s="40"/>
      <c r="M353" s="40"/>
      <c r="N353" s="41"/>
      <c r="O353" s="40"/>
      <c r="P353" s="40"/>
      <c r="Q353" s="126"/>
      <c r="R353" s="125"/>
      <c r="S353" s="40"/>
      <c r="T353" s="40"/>
      <c r="U353" s="40"/>
      <c r="V353" s="41"/>
      <c r="W353" s="40"/>
      <c r="X353" s="40"/>
      <c r="Y353" s="126"/>
      <c r="Z353" s="125"/>
      <c r="AA353" s="40"/>
      <c r="AB353" s="40"/>
      <c r="AC353" s="40"/>
      <c r="AD353" s="41"/>
      <c r="AE353" s="40"/>
      <c r="AF353" s="40"/>
      <c r="AG353" s="126"/>
      <c r="AH353" s="125"/>
      <c r="AI353" s="40"/>
      <c r="AJ353" s="40"/>
      <c r="AK353" s="40"/>
      <c r="AL353" s="41"/>
      <c r="AM353" s="40"/>
      <c r="AN353" s="40"/>
      <c r="AO353" s="126"/>
      <c r="AP353" s="125"/>
      <c r="AQ353" s="40"/>
      <c r="AR353" s="40"/>
      <c r="AS353" s="40"/>
      <c r="AT353" s="41"/>
      <c r="AU353" s="40"/>
      <c r="AV353" s="40"/>
      <c r="AW353" s="126"/>
      <c r="AX353" s="125"/>
      <c r="AY353" s="40"/>
      <c r="AZ353" s="40"/>
      <c r="BA353" s="40"/>
      <c r="BB353" s="41"/>
      <c r="BC353" s="40"/>
      <c r="BD353" s="40"/>
      <c r="BE353" s="127"/>
    </row>
    <row r="354" spans="1:57" ht="15.75" customHeight="1" x14ac:dyDescent="0.25">
      <c r="A354" s="124"/>
      <c r="B354" s="125"/>
      <c r="C354" s="40"/>
      <c r="D354" s="40"/>
      <c r="E354" s="40"/>
      <c r="F354" s="41"/>
      <c r="G354" s="40"/>
      <c r="H354" s="40"/>
      <c r="I354" s="126"/>
      <c r="J354" s="125"/>
      <c r="K354" s="40"/>
      <c r="L354" s="40"/>
      <c r="M354" s="40"/>
      <c r="N354" s="41"/>
      <c r="O354" s="40"/>
      <c r="P354" s="40"/>
      <c r="Q354" s="126"/>
      <c r="R354" s="125"/>
      <c r="S354" s="40"/>
      <c r="T354" s="40"/>
      <c r="U354" s="40"/>
      <c r="V354" s="41"/>
      <c r="W354" s="40"/>
      <c r="X354" s="40"/>
      <c r="Y354" s="126"/>
      <c r="Z354" s="125"/>
      <c r="AA354" s="40"/>
      <c r="AB354" s="40"/>
      <c r="AC354" s="40"/>
      <c r="AD354" s="41"/>
      <c r="AE354" s="40"/>
      <c r="AF354" s="40"/>
      <c r="AG354" s="126"/>
      <c r="AH354" s="125"/>
      <c r="AI354" s="40"/>
      <c r="AJ354" s="40"/>
      <c r="AK354" s="40"/>
      <c r="AL354" s="41"/>
      <c r="AM354" s="40"/>
      <c r="AN354" s="40"/>
      <c r="AO354" s="126"/>
      <c r="AP354" s="125"/>
      <c r="AQ354" s="40"/>
      <c r="AR354" s="40"/>
      <c r="AS354" s="40"/>
      <c r="AT354" s="41"/>
      <c r="AU354" s="40"/>
      <c r="AV354" s="40"/>
      <c r="AW354" s="126"/>
      <c r="AX354" s="125"/>
      <c r="AY354" s="40"/>
      <c r="AZ354" s="40"/>
      <c r="BA354" s="40"/>
      <c r="BB354" s="41"/>
      <c r="BC354" s="40"/>
      <c r="BD354" s="40"/>
      <c r="BE354" s="127"/>
    </row>
    <row r="355" spans="1:57" ht="15.75" customHeight="1" x14ac:dyDescent="0.25">
      <c r="A355" s="124"/>
      <c r="B355" s="125"/>
      <c r="C355" s="40"/>
      <c r="D355" s="40"/>
      <c r="E355" s="40"/>
      <c r="F355" s="41"/>
      <c r="G355" s="40"/>
      <c r="H355" s="40"/>
      <c r="I355" s="126"/>
      <c r="J355" s="125"/>
      <c r="K355" s="40"/>
      <c r="L355" s="40"/>
      <c r="M355" s="40"/>
      <c r="N355" s="41"/>
      <c r="O355" s="40"/>
      <c r="P355" s="40"/>
      <c r="Q355" s="126"/>
      <c r="R355" s="125"/>
      <c r="S355" s="40"/>
      <c r="T355" s="40"/>
      <c r="U355" s="40"/>
      <c r="V355" s="41"/>
      <c r="W355" s="40"/>
      <c r="X355" s="40"/>
      <c r="Y355" s="126"/>
      <c r="Z355" s="125"/>
      <c r="AA355" s="40"/>
      <c r="AB355" s="40"/>
      <c r="AC355" s="40"/>
      <c r="AD355" s="41"/>
      <c r="AE355" s="40"/>
      <c r="AF355" s="40"/>
      <c r="AG355" s="126"/>
      <c r="AH355" s="125"/>
      <c r="AI355" s="40"/>
      <c r="AJ355" s="40"/>
      <c r="AK355" s="40"/>
      <c r="AL355" s="41"/>
      <c r="AM355" s="40"/>
      <c r="AN355" s="40"/>
      <c r="AO355" s="126"/>
      <c r="AP355" s="125"/>
      <c r="AQ355" s="40"/>
      <c r="AR355" s="40"/>
      <c r="AS355" s="40"/>
      <c r="AT355" s="41"/>
      <c r="AU355" s="40"/>
      <c r="AV355" s="40"/>
      <c r="AW355" s="126"/>
      <c r="AX355" s="125"/>
      <c r="AY355" s="40"/>
      <c r="AZ355" s="40"/>
      <c r="BA355" s="40"/>
      <c r="BB355" s="41"/>
      <c r="BC355" s="40"/>
      <c r="BD355" s="40"/>
      <c r="BE355" s="127"/>
    </row>
    <row r="356" spans="1:57" ht="15.75" customHeight="1" x14ac:dyDescent="0.25">
      <c r="A356" s="124"/>
      <c r="B356" s="125"/>
      <c r="C356" s="40"/>
      <c r="D356" s="40"/>
      <c r="E356" s="40"/>
      <c r="F356" s="41"/>
      <c r="G356" s="40"/>
      <c r="H356" s="40"/>
      <c r="I356" s="126"/>
      <c r="J356" s="125"/>
      <c r="K356" s="40"/>
      <c r="L356" s="40"/>
      <c r="M356" s="40"/>
      <c r="N356" s="41"/>
      <c r="O356" s="40"/>
      <c r="P356" s="40"/>
      <c r="Q356" s="126"/>
      <c r="R356" s="125"/>
      <c r="S356" s="40"/>
      <c r="T356" s="40"/>
      <c r="U356" s="40"/>
      <c r="V356" s="41"/>
      <c r="W356" s="40"/>
      <c r="X356" s="40"/>
      <c r="Y356" s="126"/>
      <c r="Z356" s="125"/>
      <c r="AA356" s="40"/>
      <c r="AB356" s="40"/>
      <c r="AC356" s="40"/>
      <c r="AD356" s="41"/>
      <c r="AE356" s="40"/>
      <c r="AF356" s="40"/>
      <c r="AG356" s="126"/>
      <c r="AH356" s="125"/>
      <c r="AI356" s="40"/>
      <c r="AJ356" s="40"/>
      <c r="AK356" s="40"/>
      <c r="AL356" s="41"/>
      <c r="AM356" s="40"/>
      <c r="AN356" s="40"/>
      <c r="AO356" s="126"/>
      <c r="AP356" s="125"/>
      <c r="AQ356" s="40"/>
      <c r="AR356" s="40"/>
      <c r="AS356" s="40"/>
      <c r="AT356" s="41"/>
      <c r="AU356" s="40"/>
      <c r="AV356" s="40"/>
      <c r="AW356" s="126"/>
      <c r="AX356" s="125"/>
      <c r="AY356" s="40"/>
      <c r="AZ356" s="40"/>
      <c r="BA356" s="40"/>
      <c r="BB356" s="41"/>
      <c r="BC356" s="40"/>
      <c r="BD356" s="40"/>
      <c r="BE356" s="127"/>
    </row>
    <row r="357" spans="1:57" ht="15.75" customHeight="1" x14ac:dyDescent="0.25">
      <c r="A357" s="124"/>
      <c r="B357" s="125"/>
      <c r="C357" s="40"/>
      <c r="D357" s="40"/>
      <c r="E357" s="40"/>
      <c r="F357" s="41"/>
      <c r="G357" s="40"/>
      <c r="H357" s="40"/>
      <c r="I357" s="126"/>
      <c r="J357" s="125"/>
      <c r="K357" s="40"/>
      <c r="L357" s="40"/>
      <c r="M357" s="40"/>
      <c r="N357" s="41"/>
      <c r="O357" s="40"/>
      <c r="P357" s="40"/>
      <c r="Q357" s="126"/>
      <c r="R357" s="125"/>
      <c r="S357" s="40"/>
      <c r="T357" s="40"/>
      <c r="U357" s="40"/>
      <c r="V357" s="41"/>
      <c r="W357" s="42"/>
      <c r="X357" s="40"/>
      <c r="Y357" s="126"/>
      <c r="Z357" s="125"/>
      <c r="AA357" s="40"/>
      <c r="AB357" s="40"/>
      <c r="AC357" s="40"/>
      <c r="AD357" s="41"/>
      <c r="AE357" s="40"/>
      <c r="AF357" s="40"/>
      <c r="AG357" s="126"/>
      <c r="AH357" s="125"/>
      <c r="AI357" s="40"/>
      <c r="AJ357" s="40"/>
      <c r="AK357" s="40"/>
      <c r="AL357" s="41"/>
      <c r="AM357" s="40"/>
      <c r="AN357" s="40"/>
      <c r="AO357" s="126"/>
      <c r="AP357" s="125"/>
      <c r="AQ357" s="40"/>
      <c r="AR357" s="40"/>
      <c r="AS357" s="40"/>
      <c r="AT357" s="41"/>
      <c r="AU357" s="40"/>
      <c r="AV357" s="40"/>
      <c r="AW357" s="126"/>
      <c r="AX357" s="125"/>
      <c r="AY357" s="40"/>
      <c r="AZ357" s="40"/>
      <c r="BA357" s="40"/>
      <c r="BB357" s="41"/>
      <c r="BC357" s="40"/>
      <c r="BD357" s="40"/>
      <c r="BE357" s="127"/>
    </row>
    <row r="358" spans="1:57" ht="15.75" customHeight="1" x14ac:dyDescent="0.25">
      <c r="A358" s="124"/>
      <c r="B358" s="125"/>
      <c r="C358" s="40"/>
      <c r="D358" s="40"/>
      <c r="E358" s="40"/>
      <c r="F358" s="41"/>
      <c r="G358" s="40"/>
      <c r="H358" s="40"/>
      <c r="I358" s="126"/>
      <c r="J358" s="125"/>
      <c r="K358" s="40"/>
      <c r="L358" s="40"/>
      <c r="M358" s="40"/>
      <c r="N358" s="41"/>
      <c r="O358" s="40"/>
      <c r="P358" s="40"/>
      <c r="Q358" s="126"/>
      <c r="R358" s="125"/>
      <c r="S358" s="40"/>
      <c r="T358" s="40"/>
      <c r="U358" s="40"/>
      <c r="V358" s="41"/>
      <c r="W358" s="42"/>
      <c r="X358" s="40"/>
      <c r="Y358" s="126"/>
      <c r="Z358" s="125"/>
      <c r="AA358" s="40"/>
      <c r="AB358" s="40"/>
      <c r="AC358" s="40"/>
      <c r="AD358" s="41"/>
      <c r="AE358" s="40"/>
      <c r="AF358" s="40"/>
      <c r="AG358" s="126"/>
      <c r="AH358" s="125"/>
      <c r="AI358" s="40"/>
      <c r="AJ358" s="40"/>
      <c r="AK358" s="40"/>
      <c r="AL358" s="41"/>
      <c r="AM358" s="40"/>
      <c r="AN358" s="40"/>
      <c r="AO358" s="126"/>
      <c r="AP358" s="125"/>
      <c r="AQ358" s="40"/>
      <c r="AR358" s="40"/>
      <c r="AS358" s="40"/>
      <c r="AT358" s="41"/>
      <c r="AU358" s="40"/>
      <c r="AV358" s="40"/>
      <c r="AW358" s="126"/>
      <c r="AX358" s="125"/>
      <c r="AY358" s="40"/>
      <c r="AZ358" s="40"/>
      <c r="BA358" s="40"/>
      <c r="BB358" s="41"/>
      <c r="BC358" s="40"/>
      <c r="BD358" s="40"/>
      <c r="BE358" s="127"/>
    </row>
    <row r="359" spans="1:57" ht="15.75" customHeight="1" x14ac:dyDescent="0.25">
      <c r="A359" s="124"/>
      <c r="B359" s="125"/>
      <c r="C359" s="40"/>
      <c r="D359" s="40"/>
      <c r="E359" s="40"/>
      <c r="F359" s="41"/>
      <c r="G359" s="40"/>
      <c r="H359" s="40"/>
      <c r="I359" s="126"/>
      <c r="J359" s="125"/>
      <c r="K359" s="40"/>
      <c r="L359" s="40"/>
      <c r="M359" s="40"/>
      <c r="N359" s="41"/>
      <c r="O359" s="40"/>
      <c r="P359" s="40"/>
      <c r="Q359" s="126"/>
      <c r="R359" s="125"/>
      <c r="S359" s="40"/>
      <c r="T359" s="40"/>
      <c r="U359" s="40"/>
      <c r="V359" s="41"/>
      <c r="W359" s="40"/>
      <c r="X359" s="40"/>
      <c r="Y359" s="126"/>
      <c r="Z359" s="125"/>
      <c r="AA359" s="40"/>
      <c r="AB359" s="40"/>
      <c r="AC359" s="40"/>
      <c r="AD359" s="41"/>
      <c r="AE359" s="40"/>
      <c r="AF359" s="40"/>
      <c r="AG359" s="126"/>
      <c r="AH359" s="125"/>
      <c r="AI359" s="40"/>
      <c r="AJ359" s="40"/>
      <c r="AK359" s="40"/>
      <c r="AL359" s="41"/>
      <c r="AM359" s="40"/>
      <c r="AN359" s="40"/>
      <c r="AO359" s="126"/>
      <c r="AP359" s="125"/>
      <c r="AQ359" s="40"/>
      <c r="AR359" s="40"/>
      <c r="AS359" s="40"/>
      <c r="AT359" s="41"/>
      <c r="AU359" s="40"/>
      <c r="AV359" s="40"/>
      <c r="AW359" s="126"/>
      <c r="AX359" s="125"/>
      <c r="AY359" s="40"/>
      <c r="AZ359" s="40"/>
      <c r="BA359" s="40"/>
      <c r="BB359" s="41"/>
      <c r="BC359" s="40"/>
      <c r="BD359" s="40"/>
      <c r="BE359" s="127"/>
    </row>
    <row r="360" spans="1:57" ht="15.75" customHeight="1" x14ac:dyDescent="0.25">
      <c r="A360" s="124"/>
      <c r="B360" s="125"/>
      <c r="C360" s="40"/>
      <c r="D360" s="40"/>
      <c r="E360" s="40"/>
      <c r="F360" s="41"/>
      <c r="G360" s="40"/>
      <c r="H360" s="40"/>
      <c r="I360" s="126"/>
      <c r="J360" s="125"/>
      <c r="K360" s="40"/>
      <c r="L360" s="40"/>
      <c r="M360" s="40"/>
      <c r="N360" s="41"/>
      <c r="O360" s="40"/>
      <c r="P360" s="40"/>
      <c r="Q360" s="126"/>
      <c r="R360" s="125"/>
      <c r="S360" s="40"/>
      <c r="T360" s="40"/>
      <c r="U360" s="40"/>
      <c r="V360" s="41"/>
      <c r="W360" s="40"/>
      <c r="X360" s="40"/>
      <c r="Y360" s="126"/>
      <c r="Z360" s="125"/>
      <c r="AA360" s="40"/>
      <c r="AB360" s="40"/>
      <c r="AC360" s="40"/>
      <c r="AD360" s="41"/>
      <c r="AE360" s="40"/>
      <c r="AF360" s="40"/>
      <c r="AG360" s="126"/>
      <c r="AH360" s="125"/>
      <c r="AI360" s="40"/>
      <c r="AJ360" s="40"/>
      <c r="AK360" s="40"/>
      <c r="AL360" s="41"/>
      <c r="AM360" s="40"/>
      <c r="AN360" s="40"/>
      <c r="AO360" s="126"/>
      <c r="AP360" s="125"/>
      <c r="AQ360" s="40"/>
      <c r="AR360" s="40"/>
      <c r="AS360" s="40"/>
      <c r="AT360" s="41"/>
      <c r="AU360" s="40"/>
      <c r="AV360" s="40"/>
      <c r="AW360" s="126"/>
      <c r="AX360" s="125"/>
      <c r="AY360" s="40"/>
      <c r="AZ360" s="40"/>
      <c r="BA360" s="40"/>
      <c r="BB360" s="41"/>
      <c r="BC360" s="40"/>
      <c r="BD360" s="40"/>
      <c r="BE360" s="127"/>
    </row>
    <row r="361" spans="1:57" ht="15.75" customHeight="1" x14ac:dyDescent="0.25">
      <c r="A361" s="124"/>
      <c r="B361" s="125"/>
      <c r="C361" s="40"/>
      <c r="D361" s="40"/>
      <c r="E361" s="40"/>
      <c r="F361" s="41"/>
      <c r="G361" s="40"/>
      <c r="H361" s="40"/>
      <c r="I361" s="126"/>
      <c r="J361" s="125"/>
      <c r="K361" s="40"/>
      <c r="L361" s="40"/>
      <c r="M361" s="40"/>
      <c r="N361" s="41"/>
      <c r="O361" s="40"/>
      <c r="P361" s="40"/>
      <c r="Q361" s="126"/>
      <c r="R361" s="125"/>
      <c r="S361" s="40"/>
      <c r="T361" s="40"/>
      <c r="U361" s="40"/>
      <c r="V361" s="41"/>
      <c r="W361" s="40"/>
      <c r="X361" s="40"/>
      <c r="Y361" s="126"/>
      <c r="Z361" s="125"/>
      <c r="AA361" s="40"/>
      <c r="AB361" s="40"/>
      <c r="AC361" s="40"/>
      <c r="AD361" s="41"/>
      <c r="AE361" s="40"/>
      <c r="AF361" s="40"/>
      <c r="AG361" s="126"/>
      <c r="AH361" s="125"/>
      <c r="AI361" s="40"/>
      <c r="AJ361" s="40"/>
      <c r="AK361" s="40"/>
      <c r="AL361" s="41"/>
      <c r="AM361" s="40"/>
      <c r="AN361" s="40"/>
      <c r="AO361" s="126"/>
      <c r="AP361" s="125"/>
      <c r="AQ361" s="40"/>
      <c r="AR361" s="40"/>
      <c r="AS361" s="40"/>
      <c r="AT361" s="41"/>
      <c r="AU361" s="40"/>
      <c r="AV361" s="40"/>
      <c r="AW361" s="126"/>
      <c r="AX361" s="125"/>
      <c r="AY361" s="40"/>
      <c r="AZ361" s="40"/>
      <c r="BA361" s="40"/>
      <c r="BB361" s="41"/>
      <c r="BC361" s="40"/>
      <c r="BD361" s="40"/>
      <c r="BE361" s="127"/>
    </row>
    <row r="362" spans="1:57" ht="0.75" customHeight="1" x14ac:dyDescent="0.25">
      <c r="A362" s="118"/>
      <c r="B362" s="115"/>
      <c r="C362" s="40"/>
      <c r="D362" s="128"/>
      <c r="E362" s="128"/>
      <c r="F362" s="41"/>
      <c r="G362" s="129"/>
      <c r="H362" s="40"/>
      <c r="I362" s="118"/>
      <c r="J362" s="115"/>
      <c r="K362" s="128"/>
      <c r="L362" s="128"/>
      <c r="M362" s="128"/>
      <c r="N362" s="130"/>
      <c r="O362" s="129"/>
      <c r="P362" s="128"/>
      <c r="Q362" s="118"/>
      <c r="R362" s="115"/>
      <c r="S362" s="128"/>
      <c r="T362" s="128"/>
      <c r="U362" s="128"/>
      <c r="V362" s="130"/>
      <c r="W362" s="129"/>
      <c r="X362" s="128"/>
      <c r="Y362" s="118"/>
      <c r="Z362" s="115"/>
      <c r="AA362" s="128"/>
      <c r="AB362" s="128"/>
      <c r="AC362" s="128"/>
      <c r="AD362" s="130"/>
      <c r="AE362" s="129"/>
      <c r="AF362" s="128"/>
      <c r="AG362" s="118"/>
      <c r="AH362" s="115"/>
      <c r="AI362" s="128"/>
      <c r="AJ362" s="128"/>
      <c r="AK362" s="128"/>
      <c r="AL362" s="130"/>
      <c r="AM362" s="129"/>
      <c r="AN362" s="128"/>
      <c r="AO362" s="118"/>
      <c r="AP362" s="115"/>
      <c r="AQ362" s="128"/>
      <c r="AR362" s="128"/>
      <c r="AS362" s="128"/>
      <c r="AT362" s="130"/>
      <c r="AU362" s="129"/>
      <c r="AV362" s="128"/>
      <c r="AW362" s="118"/>
      <c r="AX362" s="115"/>
      <c r="AY362" s="128"/>
      <c r="AZ362" s="128"/>
      <c r="BA362" s="128"/>
      <c r="BB362" s="130"/>
      <c r="BC362" s="129"/>
      <c r="BD362" s="128"/>
      <c r="BE362" s="119"/>
    </row>
    <row r="363" spans="1:57" ht="0.75" customHeight="1" x14ac:dyDescent="0.25">
      <c r="A363" s="120"/>
      <c r="B363" s="121"/>
      <c r="C363" s="40"/>
      <c r="D363" s="122"/>
      <c r="E363" s="122"/>
      <c r="F363" s="41"/>
      <c r="G363" s="131"/>
      <c r="H363" s="40"/>
      <c r="I363" s="120"/>
      <c r="J363" s="121"/>
      <c r="K363" s="122"/>
      <c r="L363" s="122"/>
      <c r="M363" s="122"/>
      <c r="N363" s="123"/>
      <c r="O363" s="131"/>
      <c r="P363" s="122"/>
      <c r="Q363" s="120"/>
      <c r="R363" s="121"/>
      <c r="S363" s="122"/>
      <c r="T363" s="122"/>
      <c r="U363" s="122"/>
      <c r="V363" s="123"/>
      <c r="W363" s="131"/>
      <c r="X363" s="122"/>
      <c r="Y363" s="120"/>
      <c r="Z363" s="121"/>
      <c r="AA363" s="122"/>
      <c r="AB363" s="122"/>
      <c r="AC363" s="122"/>
      <c r="AD363" s="123"/>
      <c r="AE363" s="131"/>
      <c r="AF363" s="122"/>
      <c r="AG363" s="120"/>
      <c r="AH363" s="121"/>
      <c r="AI363" s="122"/>
      <c r="AJ363" s="122"/>
      <c r="AK363" s="122"/>
      <c r="AL363" s="123"/>
      <c r="AM363" s="131"/>
      <c r="AN363" s="122"/>
      <c r="AO363" s="120"/>
      <c r="AP363" s="121"/>
      <c r="AQ363" s="122"/>
      <c r="AR363" s="122"/>
      <c r="AS363" s="122"/>
      <c r="AT363" s="123"/>
      <c r="AU363" s="131"/>
      <c r="AV363" s="122"/>
      <c r="AW363" s="120"/>
      <c r="AX363" s="121"/>
      <c r="AY363" s="122"/>
      <c r="AZ363" s="122"/>
      <c r="BA363" s="122"/>
      <c r="BB363" s="123"/>
      <c r="BC363" s="131"/>
      <c r="BD363" s="122"/>
      <c r="BE363" s="119"/>
    </row>
    <row r="364" spans="1:57" ht="15.75" customHeight="1" x14ac:dyDescent="0.25">
      <c r="A364" s="124">
        <v>0.125</v>
      </c>
      <c r="B364" s="125"/>
      <c r="C364" s="40"/>
      <c r="D364" s="40"/>
      <c r="E364" s="40"/>
      <c r="F364" s="41"/>
      <c r="G364" s="40"/>
      <c r="H364" s="40"/>
      <c r="I364" s="126"/>
      <c r="J364" s="125"/>
      <c r="K364" s="40"/>
      <c r="L364" s="40"/>
      <c r="M364" s="40"/>
      <c r="N364" s="41"/>
      <c r="O364" s="40"/>
      <c r="P364" s="40"/>
      <c r="Q364" s="126"/>
      <c r="R364" s="125"/>
      <c r="S364" s="40"/>
      <c r="T364" s="40"/>
      <c r="U364" s="40"/>
      <c r="V364" s="41"/>
      <c r="W364" s="40"/>
      <c r="X364" s="40"/>
      <c r="Y364" s="126"/>
      <c r="Z364" s="125"/>
      <c r="AA364" s="40"/>
      <c r="AB364" s="40"/>
      <c r="AC364" s="40"/>
      <c r="AD364" s="41"/>
      <c r="AE364" s="40"/>
      <c r="AF364" s="40"/>
      <c r="AG364" s="126"/>
      <c r="AH364" s="125"/>
      <c r="AI364" s="40"/>
      <c r="AJ364" s="40"/>
      <c r="AK364" s="40"/>
      <c r="AL364" s="41"/>
      <c r="AM364" s="40"/>
      <c r="AN364" s="40"/>
      <c r="AO364" s="126"/>
      <c r="AP364" s="125"/>
      <c r="AQ364" s="40"/>
      <c r="AR364" s="40"/>
      <c r="AS364" s="40"/>
      <c r="AT364" s="41"/>
      <c r="AU364" s="40"/>
      <c r="AV364" s="40"/>
      <c r="AW364" s="126"/>
      <c r="AX364" s="125"/>
      <c r="AY364" s="40"/>
      <c r="AZ364" s="40"/>
      <c r="BA364" s="40"/>
      <c r="BB364" s="41"/>
      <c r="BC364" s="40"/>
      <c r="BD364" s="40"/>
      <c r="BE364" s="127"/>
    </row>
    <row r="365" spans="1:57" ht="15.75" customHeight="1" x14ac:dyDescent="0.25">
      <c r="A365" s="124"/>
      <c r="B365" s="125"/>
      <c r="C365" s="40"/>
      <c r="D365" s="40"/>
      <c r="E365" s="40"/>
      <c r="F365" s="41"/>
      <c r="G365" s="40"/>
      <c r="H365" s="40"/>
      <c r="I365" s="126"/>
      <c r="J365" s="125"/>
      <c r="K365" s="40"/>
      <c r="L365" s="40"/>
      <c r="M365" s="40"/>
      <c r="N365" s="41"/>
      <c r="O365" s="40"/>
      <c r="P365" s="40"/>
      <c r="Q365" s="126"/>
      <c r="R365" s="125"/>
      <c r="S365" s="40"/>
      <c r="T365" s="40"/>
      <c r="U365" s="40"/>
      <c r="V365" s="41"/>
      <c r="W365" s="40"/>
      <c r="X365" s="40"/>
      <c r="Y365" s="126"/>
      <c r="Z365" s="125"/>
      <c r="AA365" s="40"/>
      <c r="AB365" s="40"/>
      <c r="AC365" s="40"/>
      <c r="AD365" s="41"/>
      <c r="AE365" s="40"/>
      <c r="AF365" s="40"/>
      <c r="AG365" s="126"/>
      <c r="AH365" s="125"/>
      <c r="AI365" s="40"/>
      <c r="AJ365" s="40"/>
      <c r="AK365" s="40"/>
      <c r="AL365" s="41"/>
      <c r="AM365" s="40"/>
      <c r="AN365" s="40"/>
      <c r="AO365" s="126"/>
      <c r="AP365" s="125"/>
      <c r="AQ365" s="40"/>
      <c r="AR365" s="40"/>
      <c r="AS365" s="40"/>
      <c r="AT365" s="41"/>
      <c r="AU365" s="40"/>
      <c r="AV365" s="40"/>
      <c r="AW365" s="126"/>
      <c r="AX365" s="125"/>
      <c r="AY365" s="40"/>
      <c r="AZ365" s="40"/>
      <c r="BA365" s="40"/>
      <c r="BB365" s="41"/>
      <c r="BC365" s="40"/>
      <c r="BD365" s="40"/>
      <c r="BE365" s="127"/>
    </row>
    <row r="366" spans="1:57" ht="15.75" customHeight="1" x14ac:dyDescent="0.25">
      <c r="A366" s="124"/>
      <c r="B366" s="125"/>
      <c r="C366" s="40"/>
      <c r="D366" s="40"/>
      <c r="E366" s="40"/>
      <c r="F366" s="41"/>
      <c r="G366" s="40"/>
      <c r="H366" s="40"/>
      <c r="I366" s="126"/>
      <c r="J366" s="125"/>
      <c r="K366" s="40"/>
      <c r="L366" s="40"/>
      <c r="M366" s="40"/>
      <c r="N366" s="41"/>
      <c r="O366" s="40"/>
      <c r="P366" s="40"/>
      <c r="Q366" s="126"/>
      <c r="R366" s="125"/>
      <c r="S366" s="40"/>
      <c r="T366" s="40"/>
      <c r="U366" s="40"/>
      <c r="V366" s="41"/>
      <c r="W366" s="40"/>
      <c r="X366" s="40"/>
      <c r="Y366" s="126"/>
      <c r="Z366" s="125"/>
      <c r="AA366" s="40"/>
      <c r="AB366" s="40"/>
      <c r="AC366" s="40"/>
      <c r="AD366" s="41"/>
      <c r="AE366" s="40"/>
      <c r="AF366" s="40"/>
      <c r="AG366" s="126"/>
      <c r="AH366" s="125"/>
      <c r="AI366" s="40"/>
      <c r="AJ366" s="40"/>
      <c r="AK366" s="40"/>
      <c r="AL366" s="41"/>
      <c r="AM366" s="40"/>
      <c r="AN366" s="40"/>
      <c r="AO366" s="126"/>
      <c r="AP366" s="125"/>
      <c r="AQ366" s="40"/>
      <c r="AR366" s="40"/>
      <c r="AS366" s="40"/>
      <c r="AT366" s="41"/>
      <c r="AU366" s="40"/>
      <c r="AV366" s="40"/>
      <c r="AW366" s="126"/>
      <c r="AX366" s="125"/>
      <c r="AY366" s="40"/>
      <c r="AZ366" s="40"/>
      <c r="BA366" s="40"/>
      <c r="BB366" s="41"/>
      <c r="BC366" s="40"/>
      <c r="BD366" s="40"/>
      <c r="BE366" s="127"/>
    </row>
    <row r="367" spans="1:57" ht="15.75" customHeight="1" x14ac:dyDescent="0.25">
      <c r="A367" s="124"/>
      <c r="B367" s="125"/>
      <c r="C367" s="40"/>
      <c r="D367" s="40"/>
      <c r="E367" s="40"/>
      <c r="F367" s="41"/>
      <c r="G367" s="40"/>
      <c r="H367" s="40"/>
      <c r="I367" s="126"/>
      <c r="J367" s="125"/>
      <c r="K367" s="40"/>
      <c r="L367" s="40"/>
      <c r="M367" s="40"/>
      <c r="N367" s="41"/>
      <c r="O367" s="40"/>
      <c r="P367" s="40"/>
      <c r="Q367" s="126"/>
      <c r="R367" s="125"/>
      <c r="S367" s="40"/>
      <c r="T367" s="40"/>
      <c r="U367" s="40"/>
      <c r="V367" s="41"/>
      <c r="W367" s="40"/>
      <c r="X367" s="40"/>
      <c r="Y367" s="126"/>
      <c r="Z367" s="125"/>
      <c r="AA367" s="40"/>
      <c r="AB367" s="40"/>
      <c r="AC367" s="40"/>
      <c r="AD367" s="41"/>
      <c r="AE367" s="40"/>
      <c r="AF367" s="40"/>
      <c r="AG367" s="126"/>
      <c r="AH367" s="125"/>
      <c r="AI367" s="40"/>
      <c r="AJ367" s="40"/>
      <c r="AK367" s="40"/>
      <c r="AL367" s="41"/>
      <c r="AM367" s="40"/>
      <c r="AN367" s="40"/>
      <c r="AO367" s="126"/>
      <c r="AP367" s="125"/>
      <c r="AQ367" s="40"/>
      <c r="AR367" s="40"/>
      <c r="AS367" s="40"/>
      <c r="AT367" s="41"/>
      <c r="AU367" s="40"/>
      <c r="AV367" s="40"/>
      <c r="AW367" s="126"/>
      <c r="AX367" s="125"/>
      <c r="AY367" s="40"/>
      <c r="AZ367" s="40"/>
      <c r="BA367" s="40"/>
      <c r="BB367" s="41"/>
      <c r="BC367" s="40"/>
      <c r="BD367" s="40"/>
      <c r="BE367" s="127"/>
    </row>
    <row r="368" spans="1:57" ht="15.75" customHeight="1" x14ac:dyDescent="0.25">
      <c r="A368" s="124"/>
      <c r="B368" s="125"/>
      <c r="C368" s="40"/>
      <c r="D368" s="40"/>
      <c r="E368" s="40"/>
      <c r="F368" s="41"/>
      <c r="G368" s="40"/>
      <c r="H368" s="40"/>
      <c r="I368" s="126"/>
      <c r="J368" s="125"/>
      <c r="K368" s="40"/>
      <c r="L368" s="40"/>
      <c r="M368" s="40"/>
      <c r="N368" s="41"/>
      <c r="O368" s="40"/>
      <c r="P368" s="40"/>
      <c r="Q368" s="126"/>
      <c r="R368" s="125"/>
      <c r="S368" s="40"/>
      <c r="T368" s="40"/>
      <c r="U368" s="40"/>
      <c r="V368" s="41"/>
      <c r="W368" s="40"/>
      <c r="X368" s="40"/>
      <c r="Y368" s="126"/>
      <c r="Z368" s="125"/>
      <c r="AA368" s="40"/>
      <c r="AB368" s="40"/>
      <c r="AC368" s="40"/>
      <c r="AD368" s="41"/>
      <c r="AE368" s="40"/>
      <c r="AF368" s="40"/>
      <c r="AG368" s="126"/>
      <c r="AH368" s="125"/>
      <c r="AI368" s="40"/>
      <c r="AJ368" s="40"/>
      <c r="AK368" s="40"/>
      <c r="AL368" s="41"/>
      <c r="AM368" s="40"/>
      <c r="AN368" s="40"/>
      <c r="AO368" s="126"/>
      <c r="AP368" s="125"/>
      <c r="AQ368" s="40"/>
      <c r="AR368" s="40"/>
      <c r="AS368" s="40"/>
      <c r="AT368" s="41"/>
      <c r="AU368" s="40"/>
      <c r="AV368" s="40"/>
      <c r="AW368" s="126"/>
      <c r="AX368" s="125"/>
      <c r="AY368" s="40"/>
      <c r="AZ368" s="40"/>
      <c r="BA368" s="40"/>
      <c r="BB368" s="41"/>
      <c r="BC368" s="40"/>
      <c r="BD368" s="40"/>
      <c r="BE368" s="127"/>
    </row>
    <row r="369" spans="1:57" ht="15.75" customHeight="1" x14ac:dyDescent="0.25">
      <c r="A369" s="124"/>
      <c r="B369" s="125"/>
      <c r="C369" s="40"/>
      <c r="D369" s="40"/>
      <c r="E369" s="40"/>
      <c r="F369" s="41"/>
      <c r="G369" s="40"/>
      <c r="H369" s="40"/>
      <c r="I369" s="126"/>
      <c r="J369" s="125"/>
      <c r="K369" s="40"/>
      <c r="L369" s="40"/>
      <c r="M369" s="40"/>
      <c r="N369" s="41"/>
      <c r="O369" s="40"/>
      <c r="P369" s="40"/>
      <c r="Q369" s="126"/>
      <c r="R369" s="125"/>
      <c r="S369" s="40"/>
      <c r="T369" s="40"/>
      <c r="U369" s="40"/>
      <c r="V369" s="41"/>
      <c r="W369" s="40"/>
      <c r="X369" s="40"/>
      <c r="Y369" s="126"/>
      <c r="Z369" s="125"/>
      <c r="AA369" s="40"/>
      <c r="AB369" s="40"/>
      <c r="AC369" s="40"/>
      <c r="AD369" s="41"/>
      <c r="AE369" s="40"/>
      <c r="AF369" s="40"/>
      <c r="AG369" s="126"/>
      <c r="AH369" s="125"/>
      <c r="AI369" s="40"/>
      <c r="AJ369" s="40"/>
      <c r="AK369" s="40"/>
      <c r="AL369" s="41"/>
      <c r="AM369" s="40"/>
      <c r="AN369" s="40"/>
      <c r="AO369" s="126"/>
      <c r="AP369" s="125"/>
      <c r="AQ369" s="40"/>
      <c r="AR369" s="40"/>
      <c r="AS369" s="40"/>
      <c r="AT369" s="41"/>
      <c r="AU369" s="40"/>
      <c r="AV369" s="40"/>
      <c r="AW369" s="126"/>
      <c r="AX369" s="125"/>
      <c r="AY369" s="40"/>
      <c r="AZ369" s="40"/>
      <c r="BA369" s="40"/>
      <c r="BB369" s="41"/>
      <c r="BC369" s="40"/>
      <c r="BD369" s="40"/>
      <c r="BE369" s="127"/>
    </row>
    <row r="370" spans="1:57" ht="15.75" customHeight="1" x14ac:dyDescent="0.25">
      <c r="A370" s="124"/>
      <c r="B370" s="125"/>
      <c r="C370" s="40"/>
      <c r="D370" s="40"/>
      <c r="E370" s="40"/>
      <c r="F370" s="41"/>
      <c r="G370" s="40"/>
      <c r="H370" s="40"/>
      <c r="I370" s="126"/>
      <c r="J370" s="125"/>
      <c r="K370" s="40"/>
      <c r="L370" s="40"/>
      <c r="M370" s="40"/>
      <c r="N370" s="41"/>
      <c r="O370" s="40"/>
      <c r="P370" s="40"/>
      <c r="Q370" s="126"/>
      <c r="R370" s="125"/>
      <c r="S370" s="40"/>
      <c r="T370" s="40"/>
      <c r="U370" s="40"/>
      <c r="V370" s="41"/>
      <c r="W370" s="40"/>
      <c r="X370" s="40"/>
      <c r="Y370" s="126"/>
      <c r="Z370" s="125"/>
      <c r="AA370" s="40"/>
      <c r="AB370" s="40"/>
      <c r="AC370" s="40"/>
      <c r="AD370" s="41"/>
      <c r="AE370" s="40"/>
      <c r="AF370" s="40"/>
      <c r="AG370" s="126"/>
      <c r="AH370" s="125"/>
      <c r="AI370" s="40"/>
      <c r="AJ370" s="40"/>
      <c r="AK370" s="40"/>
      <c r="AL370" s="41"/>
      <c r="AM370" s="40"/>
      <c r="AN370" s="40"/>
      <c r="AO370" s="126"/>
      <c r="AP370" s="125"/>
      <c r="AQ370" s="40"/>
      <c r="AR370" s="40"/>
      <c r="AS370" s="40"/>
      <c r="AT370" s="41"/>
      <c r="AU370" s="40"/>
      <c r="AV370" s="40"/>
      <c r="AW370" s="126"/>
      <c r="AX370" s="125"/>
      <c r="AY370" s="40"/>
      <c r="AZ370" s="40"/>
      <c r="BA370" s="40"/>
      <c r="BB370" s="41"/>
      <c r="BC370" s="40"/>
      <c r="BD370" s="40"/>
      <c r="BE370" s="127"/>
    </row>
    <row r="371" spans="1:57" ht="15.75" customHeight="1" x14ac:dyDescent="0.25">
      <c r="A371" s="124"/>
      <c r="B371" s="125"/>
      <c r="C371" s="40"/>
      <c r="D371" s="40"/>
      <c r="E371" s="40"/>
      <c r="F371" s="41"/>
      <c r="G371" s="40"/>
      <c r="H371" s="40"/>
      <c r="I371" s="126"/>
      <c r="J371" s="125"/>
      <c r="K371" s="40"/>
      <c r="L371" s="40"/>
      <c r="M371" s="40"/>
      <c r="N371" s="41"/>
      <c r="O371" s="40"/>
      <c r="P371" s="40"/>
      <c r="Q371" s="126"/>
      <c r="R371" s="125"/>
      <c r="S371" s="40"/>
      <c r="T371" s="40"/>
      <c r="U371" s="40"/>
      <c r="V371" s="41"/>
      <c r="W371" s="40"/>
      <c r="X371" s="40"/>
      <c r="Y371" s="126"/>
      <c r="Z371" s="125"/>
      <c r="AA371" s="40"/>
      <c r="AB371" s="40"/>
      <c r="AC371" s="40"/>
      <c r="AD371" s="41"/>
      <c r="AE371" s="40"/>
      <c r="AF371" s="40"/>
      <c r="AG371" s="126"/>
      <c r="AH371" s="125"/>
      <c r="AI371" s="40"/>
      <c r="AJ371" s="40"/>
      <c r="AK371" s="40"/>
      <c r="AL371" s="41"/>
      <c r="AM371" s="40"/>
      <c r="AN371" s="40"/>
      <c r="AO371" s="126"/>
      <c r="AP371" s="125"/>
      <c r="AQ371" s="40"/>
      <c r="AR371" s="40"/>
      <c r="AS371" s="40"/>
      <c r="AT371" s="41"/>
      <c r="AU371" s="40"/>
      <c r="AV371" s="40"/>
      <c r="AW371" s="126"/>
      <c r="AX371" s="125"/>
      <c r="AY371" s="40"/>
      <c r="AZ371" s="40"/>
      <c r="BA371" s="40"/>
      <c r="BB371" s="41"/>
      <c r="BC371" s="40"/>
      <c r="BD371" s="40"/>
      <c r="BE371" s="127"/>
    </row>
    <row r="372" spans="1:57" ht="15.75" customHeight="1" x14ac:dyDescent="0.25">
      <c r="A372" s="124"/>
      <c r="B372" s="125"/>
      <c r="C372" s="40"/>
      <c r="D372" s="40"/>
      <c r="E372" s="40"/>
      <c r="F372" s="41"/>
      <c r="G372" s="40"/>
      <c r="H372" s="40"/>
      <c r="I372" s="126"/>
      <c r="J372" s="125"/>
      <c r="K372" s="40"/>
      <c r="L372" s="40"/>
      <c r="M372" s="40"/>
      <c r="N372" s="41"/>
      <c r="O372" s="40"/>
      <c r="P372" s="40"/>
      <c r="Q372" s="126"/>
      <c r="R372" s="125"/>
      <c r="S372" s="40"/>
      <c r="T372" s="40"/>
      <c r="U372" s="40"/>
      <c r="V372" s="41"/>
      <c r="W372" s="40"/>
      <c r="X372" s="40"/>
      <c r="Y372" s="126"/>
      <c r="Z372" s="125"/>
      <c r="AA372" s="40"/>
      <c r="AB372" s="40"/>
      <c r="AC372" s="40"/>
      <c r="AD372" s="41"/>
      <c r="AE372" s="40"/>
      <c r="AF372" s="40"/>
      <c r="AG372" s="126"/>
      <c r="AH372" s="125"/>
      <c r="AI372" s="40"/>
      <c r="AJ372" s="40"/>
      <c r="AK372" s="40"/>
      <c r="AL372" s="41"/>
      <c r="AM372" s="40"/>
      <c r="AN372" s="40"/>
      <c r="AO372" s="126"/>
      <c r="AP372" s="125"/>
      <c r="AQ372" s="40"/>
      <c r="AR372" s="40"/>
      <c r="AS372" s="40"/>
      <c r="AT372" s="41"/>
      <c r="AU372" s="40"/>
      <c r="AV372" s="40"/>
      <c r="AW372" s="126"/>
      <c r="AX372" s="125"/>
      <c r="AY372" s="40"/>
      <c r="AZ372" s="40"/>
      <c r="BA372" s="40"/>
      <c r="BB372" s="41"/>
      <c r="BC372" s="40"/>
      <c r="BD372" s="40"/>
      <c r="BE372" s="127"/>
    </row>
    <row r="373" spans="1:57" ht="15.75" customHeight="1" x14ac:dyDescent="0.25">
      <c r="A373" s="124"/>
      <c r="B373" s="125"/>
      <c r="C373" s="40"/>
      <c r="D373" s="40"/>
      <c r="E373" s="40"/>
      <c r="F373" s="41"/>
      <c r="G373" s="40"/>
      <c r="H373" s="40"/>
      <c r="I373" s="126"/>
      <c r="J373" s="125"/>
      <c r="K373" s="40"/>
      <c r="L373" s="40"/>
      <c r="M373" s="40"/>
      <c r="N373" s="41"/>
      <c r="O373" s="40"/>
      <c r="P373" s="40"/>
      <c r="Q373" s="126"/>
      <c r="R373" s="125"/>
      <c r="S373" s="40"/>
      <c r="T373" s="40"/>
      <c r="U373" s="40"/>
      <c r="V373" s="41"/>
      <c r="W373" s="40"/>
      <c r="X373" s="40"/>
      <c r="Y373" s="126"/>
      <c r="Z373" s="125"/>
      <c r="AA373" s="40"/>
      <c r="AB373" s="40"/>
      <c r="AC373" s="40"/>
      <c r="AD373" s="41"/>
      <c r="AE373" s="40"/>
      <c r="AF373" s="40"/>
      <c r="AG373" s="126"/>
      <c r="AH373" s="125"/>
      <c r="AI373" s="40"/>
      <c r="AJ373" s="40"/>
      <c r="AK373" s="40"/>
      <c r="AL373" s="41"/>
      <c r="AM373" s="40"/>
      <c r="AN373" s="40"/>
      <c r="AO373" s="126"/>
      <c r="AP373" s="125"/>
      <c r="AQ373" s="40"/>
      <c r="AR373" s="40"/>
      <c r="AS373" s="40"/>
      <c r="AT373" s="41"/>
      <c r="AU373" s="40"/>
      <c r="AV373" s="40"/>
      <c r="AW373" s="126"/>
      <c r="AX373" s="125"/>
      <c r="AY373" s="40"/>
      <c r="AZ373" s="40"/>
      <c r="BA373" s="40"/>
      <c r="BB373" s="41"/>
      <c r="BC373" s="40"/>
      <c r="BD373" s="40"/>
      <c r="BE373" s="127"/>
    </row>
    <row r="374" spans="1:57" ht="15.75" customHeight="1" x14ac:dyDescent="0.25">
      <c r="A374" s="124"/>
      <c r="B374" s="125"/>
      <c r="C374" s="40"/>
      <c r="D374" s="40"/>
      <c r="E374" s="40"/>
      <c r="F374" s="41"/>
      <c r="G374" s="40"/>
      <c r="H374" s="40"/>
      <c r="I374" s="126"/>
      <c r="J374" s="125"/>
      <c r="K374" s="40"/>
      <c r="L374" s="40"/>
      <c r="M374" s="40"/>
      <c r="N374" s="41"/>
      <c r="O374" s="40"/>
      <c r="P374" s="40"/>
      <c r="Q374" s="126"/>
      <c r="R374" s="125"/>
      <c r="S374" s="40"/>
      <c r="T374" s="40"/>
      <c r="U374" s="40"/>
      <c r="V374" s="41"/>
      <c r="W374" s="42"/>
      <c r="X374" s="40"/>
      <c r="Y374" s="126"/>
      <c r="Z374" s="125"/>
      <c r="AA374" s="40"/>
      <c r="AB374" s="40"/>
      <c r="AC374" s="40"/>
      <c r="AD374" s="41"/>
      <c r="AE374" s="40"/>
      <c r="AF374" s="40"/>
      <c r="AG374" s="126"/>
      <c r="AH374" s="125"/>
      <c r="AI374" s="40"/>
      <c r="AJ374" s="40"/>
      <c r="AK374" s="40"/>
      <c r="AL374" s="41"/>
      <c r="AM374" s="40"/>
      <c r="AN374" s="40"/>
      <c r="AO374" s="126"/>
      <c r="AP374" s="125"/>
      <c r="AQ374" s="40"/>
      <c r="AR374" s="40"/>
      <c r="AS374" s="40"/>
      <c r="AT374" s="41"/>
      <c r="AU374" s="40"/>
      <c r="AV374" s="40"/>
      <c r="AW374" s="126"/>
      <c r="AX374" s="125"/>
      <c r="AY374" s="40"/>
      <c r="AZ374" s="40"/>
      <c r="BA374" s="40"/>
      <c r="BB374" s="41"/>
      <c r="BC374" s="40"/>
      <c r="BD374" s="40"/>
      <c r="BE374" s="127"/>
    </row>
    <row r="375" spans="1:57" ht="15.75" customHeight="1" x14ac:dyDescent="0.25">
      <c r="A375" s="124"/>
      <c r="B375" s="125"/>
      <c r="C375" s="40"/>
      <c r="D375" s="40"/>
      <c r="E375" s="40"/>
      <c r="F375" s="41"/>
      <c r="G375" s="40"/>
      <c r="H375" s="40"/>
      <c r="I375" s="126"/>
      <c r="J375" s="125"/>
      <c r="K375" s="40"/>
      <c r="L375" s="40"/>
      <c r="M375" s="40"/>
      <c r="N375" s="41"/>
      <c r="O375" s="40"/>
      <c r="P375" s="40"/>
      <c r="Q375" s="126"/>
      <c r="R375" s="125"/>
      <c r="S375" s="40"/>
      <c r="T375" s="40"/>
      <c r="U375" s="40"/>
      <c r="V375" s="41"/>
      <c r="W375" s="42"/>
      <c r="X375" s="40"/>
      <c r="Y375" s="126"/>
      <c r="Z375" s="125"/>
      <c r="AA375" s="40"/>
      <c r="AB375" s="40"/>
      <c r="AC375" s="40"/>
      <c r="AD375" s="41"/>
      <c r="AE375" s="40"/>
      <c r="AF375" s="40"/>
      <c r="AG375" s="126"/>
      <c r="AH375" s="125"/>
      <c r="AI375" s="40"/>
      <c r="AJ375" s="40"/>
      <c r="AK375" s="40"/>
      <c r="AL375" s="41"/>
      <c r="AM375" s="40"/>
      <c r="AN375" s="40"/>
      <c r="AO375" s="126"/>
      <c r="AP375" s="125"/>
      <c r="AQ375" s="40"/>
      <c r="AR375" s="40"/>
      <c r="AS375" s="40"/>
      <c r="AT375" s="41"/>
      <c r="AU375" s="40"/>
      <c r="AV375" s="40"/>
      <c r="AW375" s="126"/>
      <c r="AX375" s="125"/>
      <c r="AY375" s="40"/>
      <c r="AZ375" s="40"/>
      <c r="BA375" s="40"/>
      <c r="BB375" s="41"/>
      <c r="BC375" s="40"/>
      <c r="BD375" s="40"/>
      <c r="BE375" s="127"/>
    </row>
    <row r="376" spans="1:57" ht="15.75" customHeight="1" x14ac:dyDescent="0.25">
      <c r="A376" s="124"/>
      <c r="B376" s="125"/>
      <c r="C376" s="40"/>
      <c r="D376" s="40"/>
      <c r="E376" s="40"/>
      <c r="F376" s="41"/>
      <c r="G376" s="40"/>
      <c r="H376" s="40"/>
      <c r="I376" s="126"/>
      <c r="J376" s="125"/>
      <c r="K376" s="40"/>
      <c r="L376" s="40"/>
      <c r="M376" s="40"/>
      <c r="N376" s="41"/>
      <c r="O376" s="40"/>
      <c r="P376" s="40"/>
      <c r="Q376" s="126"/>
      <c r="R376" s="125"/>
      <c r="S376" s="40"/>
      <c r="T376" s="40"/>
      <c r="U376" s="40"/>
      <c r="V376" s="41"/>
      <c r="W376" s="40"/>
      <c r="X376" s="40"/>
      <c r="Y376" s="126"/>
      <c r="Z376" s="125"/>
      <c r="AA376" s="40"/>
      <c r="AB376" s="40"/>
      <c r="AC376" s="40"/>
      <c r="AD376" s="41"/>
      <c r="AE376" s="40"/>
      <c r="AF376" s="40"/>
      <c r="AG376" s="126"/>
      <c r="AH376" s="125"/>
      <c r="AI376" s="40"/>
      <c r="AJ376" s="40"/>
      <c r="AK376" s="40"/>
      <c r="AL376" s="41"/>
      <c r="AM376" s="40"/>
      <c r="AN376" s="40"/>
      <c r="AO376" s="126"/>
      <c r="AP376" s="125"/>
      <c r="AQ376" s="40"/>
      <c r="AR376" s="40"/>
      <c r="AS376" s="40"/>
      <c r="AT376" s="41"/>
      <c r="AU376" s="40"/>
      <c r="AV376" s="40"/>
      <c r="AW376" s="126"/>
      <c r="AX376" s="125"/>
      <c r="AY376" s="40"/>
      <c r="AZ376" s="40"/>
      <c r="BA376" s="40"/>
      <c r="BB376" s="41"/>
      <c r="BC376" s="40"/>
      <c r="BD376" s="40"/>
      <c r="BE376" s="127"/>
    </row>
    <row r="377" spans="1:57" ht="15.75" customHeight="1" x14ac:dyDescent="0.25">
      <c r="A377" s="124"/>
      <c r="B377" s="125"/>
      <c r="C377" s="40"/>
      <c r="D377" s="40"/>
      <c r="E377" s="40"/>
      <c r="F377" s="41"/>
      <c r="G377" s="40"/>
      <c r="H377" s="40"/>
      <c r="I377" s="126"/>
      <c r="J377" s="125"/>
      <c r="K377" s="40"/>
      <c r="L377" s="40"/>
      <c r="M377" s="40"/>
      <c r="N377" s="41"/>
      <c r="O377" s="40"/>
      <c r="P377" s="40"/>
      <c r="Q377" s="126"/>
      <c r="R377" s="125"/>
      <c r="S377" s="40"/>
      <c r="T377" s="40"/>
      <c r="U377" s="40"/>
      <c r="V377" s="41"/>
      <c r="W377" s="40"/>
      <c r="X377" s="40"/>
      <c r="Y377" s="126"/>
      <c r="Z377" s="125"/>
      <c r="AA377" s="40"/>
      <c r="AB377" s="40"/>
      <c r="AC377" s="40"/>
      <c r="AD377" s="41"/>
      <c r="AE377" s="40"/>
      <c r="AF377" s="40"/>
      <c r="AG377" s="126"/>
      <c r="AH377" s="125"/>
      <c r="AI377" s="40"/>
      <c r="AJ377" s="40"/>
      <c r="AK377" s="40"/>
      <c r="AL377" s="41"/>
      <c r="AM377" s="40"/>
      <c r="AN377" s="40"/>
      <c r="AO377" s="126"/>
      <c r="AP377" s="125"/>
      <c r="AQ377" s="40"/>
      <c r="AR377" s="40"/>
      <c r="AS377" s="40"/>
      <c r="AT377" s="41"/>
      <c r="AU377" s="40"/>
      <c r="AV377" s="40"/>
      <c r="AW377" s="126"/>
      <c r="AX377" s="125"/>
      <c r="AY377" s="40"/>
      <c r="AZ377" s="40"/>
      <c r="BA377" s="40"/>
      <c r="BB377" s="41"/>
      <c r="BC377" s="40"/>
      <c r="BD377" s="40"/>
      <c r="BE377" s="127"/>
    </row>
    <row r="378" spans="1:57" ht="15.75" customHeight="1" x14ac:dyDescent="0.25">
      <c r="A378" s="124"/>
      <c r="B378" s="125"/>
      <c r="C378" s="40"/>
      <c r="D378" s="40"/>
      <c r="E378" s="40"/>
      <c r="F378" s="41"/>
      <c r="G378" s="40"/>
      <c r="H378" s="40"/>
      <c r="I378" s="126"/>
      <c r="J378" s="125"/>
      <c r="K378" s="40"/>
      <c r="L378" s="40"/>
      <c r="M378" s="40"/>
      <c r="N378" s="41"/>
      <c r="O378" s="40"/>
      <c r="P378" s="40"/>
      <c r="Q378" s="126"/>
      <c r="R378" s="125"/>
      <c r="S378" s="40"/>
      <c r="T378" s="40"/>
      <c r="U378" s="40"/>
      <c r="V378" s="41"/>
      <c r="W378" s="40"/>
      <c r="X378" s="40"/>
      <c r="Y378" s="126"/>
      <c r="Z378" s="125"/>
      <c r="AA378" s="40"/>
      <c r="AB378" s="40"/>
      <c r="AC378" s="40"/>
      <c r="AD378" s="41"/>
      <c r="AE378" s="40"/>
      <c r="AF378" s="40"/>
      <c r="AG378" s="126"/>
      <c r="AH378" s="125"/>
      <c r="AI378" s="40"/>
      <c r="AJ378" s="40"/>
      <c r="AK378" s="40"/>
      <c r="AL378" s="41"/>
      <c r="AM378" s="40"/>
      <c r="AN378" s="40"/>
      <c r="AO378" s="126"/>
      <c r="AP378" s="125"/>
      <c r="AQ378" s="40"/>
      <c r="AR378" s="40"/>
      <c r="AS378" s="40"/>
      <c r="AT378" s="41"/>
      <c r="AU378" s="40"/>
      <c r="AV378" s="40"/>
      <c r="AW378" s="126"/>
      <c r="AX378" s="125"/>
      <c r="AY378" s="40"/>
      <c r="AZ378" s="40"/>
      <c r="BA378" s="40"/>
      <c r="BB378" s="41"/>
      <c r="BC378" s="40"/>
      <c r="BD378" s="40"/>
      <c r="BE378" s="127"/>
    </row>
    <row r="379" spans="1:57" ht="0.75" customHeight="1" x14ac:dyDescent="0.25">
      <c r="A379" s="118"/>
      <c r="B379" s="115"/>
      <c r="C379" s="40"/>
      <c r="D379" s="128"/>
      <c r="E379" s="128"/>
      <c r="F379" s="41"/>
      <c r="G379" s="129"/>
      <c r="H379" s="40"/>
      <c r="I379" s="118"/>
      <c r="J379" s="115"/>
      <c r="K379" s="128"/>
      <c r="L379" s="128"/>
      <c r="M379" s="128"/>
      <c r="N379" s="130"/>
      <c r="O379" s="129"/>
      <c r="P379" s="128"/>
      <c r="Q379" s="118"/>
      <c r="R379" s="115"/>
      <c r="S379" s="128"/>
      <c r="T379" s="128"/>
      <c r="U379" s="128"/>
      <c r="V379" s="130"/>
      <c r="W379" s="129"/>
      <c r="X379" s="128"/>
      <c r="Y379" s="118"/>
      <c r="Z379" s="115"/>
      <c r="AA379" s="128"/>
      <c r="AB379" s="128"/>
      <c r="AC379" s="128"/>
      <c r="AD379" s="130"/>
      <c r="AE379" s="129"/>
      <c r="AF379" s="128"/>
      <c r="AG379" s="118"/>
      <c r="AH379" s="115"/>
      <c r="AI379" s="128"/>
      <c r="AJ379" s="128"/>
      <c r="AK379" s="128"/>
      <c r="AL379" s="130"/>
      <c r="AM379" s="129"/>
      <c r="AN379" s="128"/>
      <c r="AO379" s="118"/>
      <c r="AP379" s="115"/>
      <c r="AQ379" s="128"/>
      <c r="AR379" s="128"/>
      <c r="AS379" s="128"/>
      <c r="AT379" s="130"/>
      <c r="AU379" s="129"/>
      <c r="AV379" s="128"/>
      <c r="AW379" s="118"/>
      <c r="AX379" s="115"/>
      <c r="AY379" s="128"/>
      <c r="AZ379" s="128"/>
      <c r="BA379" s="128"/>
      <c r="BB379" s="130"/>
      <c r="BC379" s="129"/>
      <c r="BD379" s="128"/>
      <c r="BE379" s="119"/>
    </row>
    <row r="380" spans="1:57" ht="0.75" customHeight="1" x14ac:dyDescent="0.25">
      <c r="A380" s="120"/>
      <c r="B380" s="121"/>
      <c r="C380" s="40"/>
      <c r="D380" s="122"/>
      <c r="E380" s="122"/>
      <c r="F380" s="41"/>
      <c r="G380" s="131"/>
      <c r="H380" s="40"/>
      <c r="I380" s="120"/>
      <c r="J380" s="121"/>
      <c r="K380" s="122"/>
      <c r="L380" s="122"/>
      <c r="M380" s="122"/>
      <c r="N380" s="123"/>
      <c r="O380" s="131"/>
      <c r="P380" s="122"/>
      <c r="Q380" s="120"/>
      <c r="R380" s="121"/>
      <c r="S380" s="122"/>
      <c r="T380" s="122"/>
      <c r="U380" s="122"/>
      <c r="V380" s="123"/>
      <c r="W380" s="131"/>
      <c r="X380" s="122"/>
      <c r="Y380" s="120"/>
      <c r="Z380" s="121"/>
      <c r="AA380" s="122"/>
      <c r="AB380" s="122"/>
      <c r="AC380" s="122"/>
      <c r="AD380" s="123"/>
      <c r="AE380" s="131"/>
      <c r="AF380" s="122"/>
      <c r="AG380" s="120"/>
      <c r="AH380" s="121"/>
      <c r="AI380" s="122"/>
      <c r="AJ380" s="122"/>
      <c r="AK380" s="122"/>
      <c r="AL380" s="123"/>
      <c r="AM380" s="131"/>
      <c r="AN380" s="122"/>
      <c r="AO380" s="120"/>
      <c r="AP380" s="121"/>
      <c r="AQ380" s="122"/>
      <c r="AR380" s="122"/>
      <c r="AS380" s="122"/>
      <c r="AT380" s="123"/>
      <c r="AU380" s="131"/>
      <c r="AV380" s="122"/>
      <c r="AW380" s="120"/>
      <c r="AX380" s="121"/>
      <c r="AY380" s="122"/>
      <c r="AZ380" s="122"/>
      <c r="BA380" s="122"/>
      <c r="BB380" s="123"/>
      <c r="BC380" s="131"/>
      <c r="BD380" s="122"/>
      <c r="BE380" s="119"/>
    </row>
    <row r="381" spans="1:57" ht="15.75" customHeight="1" x14ac:dyDescent="0.25">
      <c r="A381" s="124">
        <v>0.16666666666666666</v>
      </c>
      <c r="B381" s="125"/>
      <c r="C381" s="40"/>
      <c r="D381" s="40"/>
      <c r="E381" s="40"/>
      <c r="F381" s="41"/>
      <c r="G381" s="40"/>
      <c r="H381" s="40"/>
      <c r="I381" s="126"/>
      <c r="J381" s="125"/>
      <c r="K381" s="40"/>
      <c r="L381" s="40"/>
      <c r="M381" s="40"/>
      <c r="N381" s="41"/>
      <c r="O381" s="40"/>
      <c r="P381" s="40"/>
      <c r="Q381" s="126"/>
      <c r="R381" s="125"/>
      <c r="S381" s="40"/>
      <c r="T381" s="40"/>
      <c r="U381" s="40"/>
      <c r="V381" s="41"/>
      <c r="W381" s="40"/>
      <c r="X381" s="40"/>
      <c r="Y381" s="126"/>
      <c r="Z381" s="125"/>
      <c r="AA381" s="40"/>
      <c r="AB381" s="40"/>
      <c r="AC381" s="40"/>
      <c r="AD381" s="41"/>
      <c r="AE381" s="40"/>
      <c r="AF381" s="40"/>
      <c r="AG381" s="126"/>
      <c r="AH381" s="125"/>
      <c r="AI381" s="40"/>
      <c r="AJ381" s="40"/>
      <c r="AK381" s="40"/>
      <c r="AL381" s="41"/>
      <c r="AM381" s="40"/>
      <c r="AN381" s="40"/>
      <c r="AO381" s="126"/>
      <c r="AP381" s="125"/>
      <c r="AQ381" s="40"/>
      <c r="AR381" s="40"/>
      <c r="AS381" s="40"/>
      <c r="AT381" s="41"/>
      <c r="AU381" s="40"/>
      <c r="AV381" s="40"/>
      <c r="AW381" s="126"/>
      <c r="AX381" s="125"/>
      <c r="AY381" s="40"/>
      <c r="AZ381" s="40"/>
      <c r="BA381" s="40"/>
      <c r="BB381" s="41"/>
      <c r="BC381" s="40"/>
      <c r="BD381" s="40"/>
      <c r="BE381" s="127"/>
    </row>
    <row r="382" spans="1:57" ht="15.75" customHeight="1" x14ac:dyDescent="0.25">
      <c r="A382" s="124"/>
      <c r="B382" s="125"/>
      <c r="C382" s="40"/>
      <c r="D382" s="40"/>
      <c r="E382" s="40"/>
      <c r="F382" s="41"/>
      <c r="G382" s="40"/>
      <c r="H382" s="40"/>
      <c r="I382" s="126"/>
      <c r="J382" s="125"/>
      <c r="K382" s="40"/>
      <c r="L382" s="40"/>
      <c r="M382" s="40"/>
      <c r="N382" s="41"/>
      <c r="O382" s="40"/>
      <c r="P382" s="40"/>
      <c r="Q382" s="126"/>
      <c r="R382" s="125"/>
      <c r="S382" s="40"/>
      <c r="T382" s="40"/>
      <c r="U382" s="40"/>
      <c r="V382" s="41"/>
      <c r="W382" s="40"/>
      <c r="X382" s="40"/>
      <c r="Y382" s="126"/>
      <c r="Z382" s="125"/>
      <c r="AA382" s="40"/>
      <c r="AB382" s="40"/>
      <c r="AC382" s="40"/>
      <c r="AD382" s="41"/>
      <c r="AE382" s="40"/>
      <c r="AF382" s="40"/>
      <c r="AG382" s="126"/>
      <c r="AH382" s="125"/>
      <c r="AI382" s="40"/>
      <c r="AJ382" s="40"/>
      <c r="AK382" s="40"/>
      <c r="AL382" s="41"/>
      <c r="AM382" s="40"/>
      <c r="AN382" s="40"/>
      <c r="AO382" s="126"/>
      <c r="AP382" s="125"/>
      <c r="AQ382" s="40"/>
      <c r="AR382" s="40"/>
      <c r="AS382" s="40"/>
      <c r="AT382" s="41"/>
      <c r="AU382" s="40"/>
      <c r="AV382" s="40"/>
      <c r="AW382" s="126"/>
      <c r="AX382" s="125"/>
      <c r="AY382" s="40"/>
      <c r="AZ382" s="40"/>
      <c r="BA382" s="40"/>
      <c r="BB382" s="41"/>
      <c r="BC382" s="40"/>
      <c r="BD382" s="40"/>
      <c r="BE382" s="127"/>
    </row>
    <row r="383" spans="1:57" ht="15.75" customHeight="1" x14ac:dyDescent="0.25">
      <c r="A383" s="124"/>
      <c r="B383" s="125"/>
      <c r="C383" s="40"/>
      <c r="D383" s="40"/>
      <c r="E383" s="40"/>
      <c r="F383" s="41"/>
      <c r="G383" s="40"/>
      <c r="H383" s="40"/>
      <c r="I383" s="126"/>
      <c r="J383" s="125"/>
      <c r="K383" s="40"/>
      <c r="L383" s="40"/>
      <c r="M383" s="40"/>
      <c r="N383" s="41"/>
      <c r="O383" s="40"/>
      <c r="P383" s="40"/>
      <c r="Q383" s="126"/>
      <c r="R383" s="125"/>
      <c r="S383" s="40"/>
      <c r="T383" s="40"/>
      <c r="U383" s="40"/>
      <c r="V383" s="41"/>
      <c r="W383" s="40"/>
      <c r="X383" s="40"/>
      <c r="Y383" s="126"/>
      <c r="Z383" s="125"/>
      <c r="AA383" s="40"/>
      <c r="AB383" s="40"/>
      <c r="AC383" s="40"/>
      <c r="AD383" s="41"/>
      <c r="AE383" s="40"/>
      <c r="AF383" s="40"/>
      <c r="AG383" s="126"/>
      <c r="AH383" s="125"/>
      <c r="AI383" s="40"/>
      <c r="AJ383" s="40"/>
      <c r="AK383" s="40"/>
      <c r="AL383" s="41"/>
      <c r="AM383" s="40"/>
      <c r="AN383" s="40"/>
      <c r="AO383" s="126"/>
      <c r="AP383" s="125"/>
      <c r="AQ383" s="40"/>
      <c r="AR383" s="40"/>
      <c r="AS383" s="40"/>
      <c r="AT383" s="41"/>
      <c r="AU383" s="40"/>
      <c r="AV383" s="40"/>
      <c r="AW383" s="126"/>
      <c r="AX383" s="125"/>
      <c r="AY383" s="40"/>
      <c r="AZ383" s="40"/>
      <c r="BA383" s="40"/>
      <c r="BB383" s="41"/>
      <c r="BC383" s="40"/>
      <c r="BD383" s="40"/>
      <c r="BE383" s="127"/>
    </row>
    <row r="384" spans="1:57" ht="15.75" customHeight="1" x14ac:dyDescent="0.25">
      <c r="A384" s="124"/>
      <c r="B384" s="125"/>
      <c r="C384" s="40"/>
      <c r="D384" s="40"/>
      <c r="E384" s="40"/>
      <c r="F384" s="41"/>
      <c r="G384" s="40"/>
      <c r="H384" s="40"/>
      <c r="I384" s="126"/>
      <c r="J384" s="125"/>
      <c r="K384" s="40"/>
      <c r="L384" s="40"/>
      <c r="M384" s="40"/>
      <c r="N384" s="41"/>
      <c r="O384" s="40"/>
      <c r="P384" s="40"/>
      <c r="Q384" s="126"/>
      <c r="R384" s="125"/>
      <c r="S384" s="40"/>
      <c r="T384" s="40"/>
      <c r="U384" s="40"/>
      <c r="V384" s="41"/>
      <c r="W384" s="40"/>
      <c r="X384" s="40"/>
      <c r="Y384" s="126"/>
      <c r="Z384" s="125"/>
      <c r="AA384" s="40"/>
      <c r="AB384" s="40"/>
      <c r="AC384" s="40"/>
      <c r="AD384" s="41"/>
      <c r="AE384" s="40"/>
      <c r="AF384" s="40"/>
      <c r="AG384" s="126"/>
      <c r="AH384" s="125"/>
      <c r="AI384" s="40"/>
      <c r="AJ384" s="40"/>
      <c r="AK384" s="40"/>
      <c r="AL384" s="41"/>
      <c r="AM384" s="40"/>
      <c r="AN384" s="40"/>
      <c r="AO384" s="126"/>
      <c r="AP384" s="125"/>
      <c r="AQ384" s="40"/>
      <c r="AR384" s="40"/>
      <c r="AS384" s="40"/>
      <c r="AT384" s="41"/>
      <c r="AU384" s="40"/>
      <c r="AV384" s="40"/>
      <c r="AW384" s="126"/>
      <c r="AX384" s="125"/>
      <c r="AY384" s="40"/>
      <c r="AZ384" s="40"/>
      <c r="BA384" s="40"/>
      <c r="BB384" s="41"/>
      <c r="BC384" s="40"/>
      <c r="BD384" s="40"/>
      <c r="BE384" s="127"/>
    </row>
    <row r="385" spans="1:57" ht="15.75" customHeight="1" x14ac:dyDescent="0.25">
      <c r="A385" s="124"/>
      <c r="B385" s="125"/>
      <c r="C385" s="40"/>
      <c r="D385" s="40"/>
      <c r="E385" s="40"/>
      <c r="F385" s="41"/>
      <c r="G385" s="40"/>
      <c r="H385" s="40"/>
      <c r="I385" s="126"/>
      <c r="J385" s="125"/>
      <c r="K385" s="40"/>
      <c r="L385" s="40"/>
      <c r="M385" s="40"/>
      <c r="N385" s="41"/>
      <c r="O385" s="40"/>
      <c r="P385" s="40"/>
      <c r="Q385" s="126"/>
      <c r="R385" s="125"/>
      <c r="S385" s="40"/>
      <c r="T385" s="40"/>
      <c r="U385" s="40"/>
      <c r="V385" s="41"/>
      <c r="W385" s="40"/>
      <c r="X385" s="40"/>
      <c r="Y385" s="126"/>
      <c r="Z385" s="125"/>
      <c r="AA385" s="40"/>
      <c r="AB385" s="40"/>
      <c r="AC385" s="40"/>
      <c r="AD385" s="41"/>
      <c r="AE385" s="40"/>
      <c r="AF385" s="40"/>
      <c r="AG385" s="126"/>
      <c r="AH385" s="125"/>
      <c r="AI385" s="40"/>
      <c r="AJ385" s="40"/>
      <c r="AK385" s="40"/>
      <c r="AL385" s="41"/>
      <c r="AM385" s="40"/>
      <c r="AN385" s="40"/>
      <c r="AO385" s="126"/>
      <c r="AP385" s="125"/>
      <c r="AQ385" s="40"/>
      <c r="AR385" s="40"/>
      <c r="AS385" s="40"/>
      <c r="AT385" s="41"/>
      <c r="AU385" s="40"/>
      <c r="AV385" s="40"/>
      <c r="AW385" s="126"/>
      <c r="AX385" s="125"/>
      <c r="AY385" s="40"/>
      <c r="AZ385" s="40"/>
      <c r="BA385" s="40"/>
      <c r="BB385" s="41"/>
      <c r="BC385" s="40"/>
      <c r="BD385" s="40"/>
      <c r="BE385" s="127"/>
    </row>
    <row r="386" spans="1:57" ht="15.75" customHeight="1" x14ac:dyDescent="0.25">
      <c r="A386" s="124"/>
      <c r="B386" s="125"/>
      <c r="C386" s="40"/>
      <c r="D386" s="40"/>
      <c r="E386" s="40"/>
      <c r="F386" s="41"/>
      <c r="G386" s="40"/>
      <c r="H386" s="40"/>
      <c r="I386" s="126"/>
      <c r="J386" s="125"/>
      <c r="K386" s="40"/>
      <c r="L386" s="40"/>
      <c r="M386" s="40"/>
      <c r="N386" s="41"/>
      <c r="O386" s="40"/>
      <c r="P386" s="40"/>
      <c r="Q386" s="126"/>
      <c r="R386" s="125"/>
      <c r="S386" s="40"/>
      <c r="T386" s="40"/>
      <c r="U386" s="40"/>
      <c r="V386" s="41"/>
      <c r="W386" s="40"/>
      <c r="X386" s="40"/>
      <c r="Y386" s="126"/>
      <c r="Z386" s="125"/>
      <c r="AA386" s="40"/>
      <c r="AB386" s="40"/>
      <c r="AC386" s="40"/>
      <c r="AD386" s="41"/>
      <c r="AE386" s="40"/>
      <c r="AF386" s="40"/>
      <c r="AG386" s="126"/>
      <c r="AH386" s="125"/>
      <c r="AI386" s="40"/>
      <c r="AJ386" s="40"/>
      <c r="AK386" s="40"/>
      <c r="AL386" s="41"/>
      <c r="AM386" s="40"/>
      <c r="AN386" s="40"/>
      <c r="AO386" s="126"/>
      <c r="AP386" s="125"/>
      <c r="AQ386" s="40"/>
      <c r="AR386" s="40"/>
      <c r="AS386" s="40"/>
      <c r="AT386" s="41"/>
      <c r="AU386" s="40"/>
      <c r="AV386" s="40"/>
      <c r="AW386" s="126"/>
      <c r="AX386" s="125"/>
      <c r="AY386" s="40"/>
      <c r="AZ386" s="40"/>
      <c r="BA386" s="40"/>
      <c r="BB386" s="41"/>
      <c r="BC386" s="40"/>
      <c r="BD386" s="40"/>
      <c r="BE386" s="127"/>
    </row>
    <row r="387" spans="1:57" ht="15.75" customHeight="1" x14ac:dyDescent="0.25">
      <c r="A387" s="124"/>
      <c r="B387" s="125"/>
      <c r="C387" s="40"/>
      <c r="D387" s="40"/>
      <c r="E387" s="40"/>
      <c r="F387" s="41"/>
      <c r="G387" s="40"/>
      <c r="H387" s="40"/>
      <c r="I387" s="126"/>
      <c r="J387" s="125"/>
      <c r="K387" s="40"/>
      <c r="L387" s="40"/>
      <c r="M387" s="40"/>
      <c r="N387" s="41"/>
      <c r="O387" s="40"/>
      <c r="P387" s="40"/>
      <c r="Q387" s="126"/>
      <c r="R387" s="125"/>
      <c r="S387" s="40"/>
      <c r="T387" s="40"/>
      <c r="U387" s="40"/>
      <c r="V387" s="41"/>
      <c r="W387" s="40"/>
      <c r="X387" s="40"/>
      <c r="Y387" s="126"/>
      <c r="Z387" s="125"/>
      <c r="AA387" s="40"/>
      <c r="AB387" s="40"/>
      <c r="AC387" s="40"/>
      <c r="AD387" s="41"/>
      <c r="AE387" s="40"/>
      <c r="AF387" s="40"/>
      <c r="AG387" s="126"/>
      <c r="AH387" s="125"/>
      <c r="AI387" s="40"/>
      <c r="AJ387" s="40"/>
      <c r="AK387" s="40"/>
      <c r="AL387" s="41"/>
      <c r="AM387" s="40"/>
      <c r="AN387" s="40"/>
      <c r="AO387" s="126"/>
      <c r="AP387" s="125"/>
      <c r="AQ387" s="40"/>
      <c r="AR387" s="40"/>
      <c r="AS387" s="40"/>
      <c r="AT387" s="41"/>
      <c r="AU387" s="40"/>
      <c r="AV387" s="40"/>
      <c r="AW387" s="126"/>
      <c r="AX387" s="125"/>
      <c r="AY387" s="40"/>
      <c r="AZ387" s="40"/>
      <c r="BA387" s="40"/>
      <c r="BB387" s="41"/>
      <c r="BC387" s="40"/>
      <c r="BD387" s="40"/>
      <c r="BE387" s="127"/>
    </row>
    <row r="388" spans="1:57" ht="15.75" customHeight="1" x14ac:dyDescent="0.25">
      <c r="A388" s="124"/>
      <c r="B388" s="125"/>
      <c r="C388" s="40"/>
      <c r="D388" s="40"/>
      <c r="E388" s="40"/>
      <c r="F388" s="41"/>
      <c r="G388" s="40"/>
      <c r="H388" s="40"/>
      <c r="I388" s="126"/>
      <c r="J388" s="125"/>
      <c r="K388" s="40"/>
      <c r="L388" s="40"/>
      <c r="M388" s="40"/>
      <c r="N388" s="41"/>
      <c r="O388" s="40"/>
      <c r="P388" s="40"/>
      <c r="Q388" s="126"/>
      <c r="R388" s="125"/>
      <c r="S388" s="40"/>
      <c r="T388" s="40"/>
      <c r="U388" s="40"/>
      <c r="V388" s="41"/>
      <c r="W388" s="40"/>
      <c r="X388" s="40"/>
      <c r="Y388" s="126"/>
      <c r="Z388" s="125"/>
      <c r="AA388" s="40"/>
      <c r="AB388" s="40"/>
      <c r="AC388" s="40"/>
      <c r="AD388" s="41"/>
      <c r="AE388" s="40"/>
      <c r="AF388" s="40"/>
      <c r="AG388" s="126"/>
      <c r="AH388" s="125"/>
      <c r="AI388" s="40"/>
      <c r="AJ388" s="40"/>
      <c r="AK388" s="40"/>
      <c r="AL388" s="41"/>
      <c r="AM388" s="40"/>
      <c r="AN388" s="40"/>
      <c r="AO388" s="126"/>
      <c r="AP388" s="125"/>
      <c r="AQ388" s="40"/>
      <c r="AR388" s="40"/>
      <c r="AS388" s="40"/>
      <c r="AT388" s="41"/>
      <c r="AU388" s="40"/>
      <c r="AV388" s="40"/>
      <c r="AW388" s="126"/>
      <c r="AX388" s="125"/>
      <c r="AY388" s="40"/>
      <c r="AZ388" s="40"/>
      <c r="BA388" s="40"/>
      <c r="BB388" s="41"/>
      <c r="BC388" s="40"/>
      <c r="BD388" s="40"/>
      <c r="BE388" s="127"/>
    </row>
    <row r="389" spans="1:57" ht="15.75" customHeight="1" x14ac:dyDescent="0.25">
      <c r="A389" s="124"/>
      <c r="B389" s="125"/>
      <c r="C389" s="40"/>
      <c r="D389" s="40"/>
      <c r="E389" s="40"/>
      <c r="F389" s="41"/>
      <c r="G389" s="40"/>
      <c r="H389" s="40"/>
      <c r="I389" s="126"/>
      <c r="J389" s="125"/>
      <c r="K389" s="40"/>
      <c r="L389" s="40"/>
      <c r="M389" s="40"/>
      <c r="N389" s="41"/>
      <c r="O389" s="40"/>
      <c r="P389" s="40"/>
      <c r="Q389" s="126"/>
      <c r="R389" s="125"/>
      <c r="S389" s="40"/>
      <c r="T389" s="40"/>
      <c r="U389" s="40"/>
      <c r="V389" s="41"/>
      <c r="W389" s="40"/>
      <c r="X389" s="40"/>
      <c r="Y389" s="126"/>
      <c r="Z389" s="125"/>
      <c r="AA389" s="40"/>
      <c r="AB389" s="40"/>
      <c r="AC389" s="40"/>
      <c r="AD389" s="41"/>
      <c r="AE389" s="40"/>
      <c r="AF389" s="40"/>
      <c r="AG389" s="126"/>
      <c r="AH389" s="125"/>
      <c r="AI389" s="40"/>
      <c r="AJ389" s="40"/>
      <c r="AK389" s="40"/>
      <c r="AL389" s="41"/>
      <c r="AM389" s="40"/>
      <c r="AN389" s="40"/>
      <c r="AO389" s="126"/>
      <c r="AP389" s="125"/>
      <c r="AQ389" s="40"/>
      <c r="AR389" s="40"/>
      <c r="AS389" s="40"/>
      <c r="AT389" s="41"/>
      <c r="AU389" s="40"/>
      <c r="AV389" s="40"/>
      <c r="AW389" s="126"/>
      <c r="AX389" s="125"/>
      <c r="AY389" s="40"/>
      <c r="AZ389" s="40"/>
      <c r="BA389" s="40"/>
      <c r="BB389" s="41"/>
      <c r="BC389" s="40"/>
      <c r="BD389" s="40"/>
      <c r="BE389" s="127"/>
    </row>
    <row r="390" spans="1:57" ht="15.75" customHeight="1" x14ac:dyDescent="0.25">
      <c r="A390" s="124"/>
      <c r="B390" s="125"/>
      <c r="C390" s="40"/>
      <c r="D390" s="40"/>
      <c r="E390" s="40"/>
      <c r="F390" s="41"/>
      <c r="G390" s="40"/>
      <c r="H390" s="40"/>
      <c r="I390" s="126"/>
      <c r="J390" s="125"/>
      <c r="K390" s="40"/>
      <c r="L390" s="40"/>
      <c r="M390" s="40"/>
      <c r="N390" s="41"/>
      <c r="O390" s="40"/>
      <c r="P390" s="40"/>
      <c r="Q390" s="126"/>
      <c r="R390" s="125"/>
      <c r="S390" s="40"/>
      <c r="T390" s="40"/>
      <c r="U390" s="40"/>
      <c r="V390" s="41"/>
      <c r="W390" s="40"/>
      <c r="X390" s="40"/>
      <c r="Y390" s="126"/>
      <c r="Z390" s="125"/>
      <c r="AA390" s="40"/>
      <c r="AB390" s="40"/>
      <c r="AC390" s="40"/>
      <c r="AD390" s="41"/>
      <c r="AE390" s="40"/>
      <c r="AF390" s="40"/>
      <c r="AG390" s="126"/>
      <c r="AH390" s="125"/>
      <c r="AI390" s="40"/>
      <c r="AJ390" s="40"/>
      <c r="AK390" s="40"/>
      <c r="AL390" s="41"/>
      <c r="AM390" s="40"/>
      <c r="AN390" s="40"/>
      <c r="AO390" s="126"/>
      <c r="AP390" s="125"/>
      <c r="AQ390" s="40"/>
      <c r="AR390" s="40"/>
      <c r="AS390" s="40"/>
      <c r="AT390" s="41"/>
      <c r="AU390" s="40"/>
      <c r="AV390" s="40"/>
      <c r="AW390" s="126"/>
      <c r="AX390" s="125"/>
      <c r="AY390" s="40"/>
      <c r="AZ390" s="40"/>
      <c r="BA390" s="40"/>
      <c r="BB390" s="41"/>
      <c r="BC390" s="40"/>
      <c r="BD390" s="40"/>
      <c r="BE390" s="127"/>
    </row>
    <row r="391" spans="1:57" ht="15.75" customHeight="1" x14ac:dyDescent="0.25">
      <c r="A391" s="124"/>
      <c r="B391" s="125"/>
      <c r="C391" s="40"/>
      <c r="D391" s="40"/>
      <c r="E391" s="40"/>
      <c r="F391" s="41"/>
      <c r="G391" s="40"/>
      <c r="H391" s="40"/>
      <c r="I391" s="126"/>
      <c r="J391" s="125"/>
      <c r="K391" s="40"/>
      <c r="L391" s="40"/>
      <c r="M391" s="40"/>
      <c r="N391" s="41"/>
      <c r="O391" s="40"/>
      <c r="P391" s="40"/>
      <c r="Q391" s="126"/>
      <c r="R391" s="125"/>
      <c r="S391" s="40"/>
      <c r="T391" s="40"/>
      <c r="U391" s="40"/>
      <c r="V391" s="41"/>
      <c r="W391" s="42"/>
      <c r="X391" s="40"/>
      <c r="Y391" s="126"/>
      <c r="Z391" s="125"/>
      <c r="AA391" s="40"/>
      <c r="AB391" s="40"/>
      <c r="AC391" s="40"/>
      <c r="AD391" s="41"/>
      <c r="AE391" s="40"/>
      <c r="AF391" s="40"/>
      <c r="AG391" s="126"/>
      <c r="AH391" s="125"/>
      <c r="AI391" s="40"/>
      <c r="AJ391" s="40"/>
      <c r="AK391" s="40"/>
      <c r="AL391" s="41"/>
      <c r="AM391" s="40"/>
      <c r="AN391" s="40"/>
      <c r="AO391" s="126"/>
      <c r="AP391" s="125"/>
      <c r="AQ391" s="40"/>
      <c r="AR391" s="40"/>
      <c r="AS391" s="40"/>
      <c r="AT391" s="41"/>
      <c r="AU391" s="40"/>
      <c r="AV391" s="40"/>
      <c r="AW391" s="126"/>
      <c r="AX391" s="125"/>
      <c r="AY391" s="40"/>
      <c r="AZ391" s="40"/>
      <c r="BA391" s="40"/>
      <c r="BB391" s="41"/>
      <c r="BC391" s="40"/>
      <c r="BD391" s="40"/>
      <c r="BE391" s="127"/>
    </row>
    <row r="392" spans="1:57" ht="15.75" customHeight="1" x14ac:dyDescent="0.25">
      <c r="A392" s="124"/>
      <c r="B392" s="125"/>
      <c r="C392" s="40"/>
      <c r="D392" s="40"/>
      <c r="E392" s="40"/>
      <c r="F392" s="41"/>
      <c r="G392" s="40"/>
      <c r="H392" s="40"/>
      <c r="I392" s="126"/>
      <c r="J392" s="125"/>
      <c r="K392" s="40"/>
      <c r="L392" s="40"/>
      <c r="M392" s="40"/>
      <c r="N392" s="41"/>
      <c r="O392" s="40"/>
      <c r="P392" s="40"/>
      <c r="Q392" s="126"/>
      <c r="R392" s="125"/>
      <c r="S392" s="40"/>
      <c r="T392" s="40"/>
      <c r="U392" s="40"/>
      <c r="V392" s="41"/>
      <c r="W392" s="42"/>
      <c r="X392" s="40"/>
      <c r="Y392" s="126"/>
      <c r="Z392" s="125"/>
      <c r="AA392" s="40"/>
      <c r="AB392" s="40"/>
      <c r="AC392" s="40"/>
      <c r="AD392" s="41"/>
      <c r="AE392" s="40"/>
      <c r="AF392" s="40"/>
      <c r="AG392" s="126"/>
      <c r="AH392" s="125"/>
      <c r="AI392" s="40"/>
      <c r="AJ392" s="40"/>
      <c r="AK392" s="40"/>
      <c r="AL392" s="41"/>
      <c r="AM392" s="40"/>
      <c r="AN392" s="40"/>
      <c r="AO392" s="126"/>
      <c r="AP392" s="125"/>
      <c r="AQ392" s="40"/>
      <c r="AR392" s="40"/>
      <c r="AS392" s="40"/>
      <c r="AT392" s="41"/>
      <c r="AU392" s="40"/>
      <c r="AV392" s="40"/>
      <c r="AW392" s="126"/>
      <c r="AX392" s="125"/>
      <c r="AY392" s="40"/>
      <c r="AZ392" s="40"/>
      <c r="BA392" s="40"/>
      <c r="BB392" s="41"/>
      <c r="BC392" s="40"/>
      <c r="BD392" s="40"/>
      <c r="BE392" s="127"/>
    </row>
    <row r="393" spans="1:57" ht="15.75" customHeight="1" x14ac:dyDescent="0.25">
      <c r="A393" s="124"/>
      <c r="B393" s="125"/>
      <c r="C393" s="40"/>
      <c r="D393" s="40"/>
      <c r="E393" s="40"/>
      <c r="F393" s="41"/>
      <c r="G393" s="40"/>
      <c r="H393" s="40"/>
      <c r="I393" s="126"/>
      <c r="J393" s="125"/>
      <c r="K393" s="40"/>
      <c r="L393" s="40"/>
      <c r="M393" s="40"/>
      <c r="N393" s="41"/>
      <c r="O393" s="40"/>
      <c r="P393" s="40"/>
      <c r="Q393" s="126"/>
      <c r="R393" s="125"/>
      <c r="S393" s="40"/>
      <c r="T393" s="40"/>
      <c r="U393" s="40"/>
      <c r="V393" s="41"/>
      <c r="W393" s="40"/>
      <c r="X393" s="40"/>
      <c r="Y393" s="126"/>
      <c r="Z393" s="125"/>
      <c r="AA393" s="40"/>
      <c r="AB393" s="40"/>
      <c r="AC393" s="40"/>
      <c r="AD393" s="41"/>
      <c r="AE393" s="40"/>
      <c r="AF393" s="40"/>
      <c r="AG393" s="126"/>
      <c r="AH393" s="125"/>
      <c r="AI393" s="40"/>
      <c r="AJ393" s="40"/>
      <c r="AK393" s="40"/>
      <c r="AL393" s="41"/>
      <c r="AM393" s="40"/>
      <c r="AN393" s="40"/>
      <c r="AO393" s="126"/>
      <c r="AP393" s="125"/>
      <c r="AQ393" s="40"/>
      <c r="AR393" s="40"/>
      <c r="AS393" s="40"/>
      <c r="AT393" s="41"/>
      <c r="AU393" s="40"/>
      <c r="AV393" s="40"/>
      <c r="AW393" s="126"/>
      <c r="AX393" s="125"/>
      <c r="AY393" s="40"/>
      <c r="AZ393" s="40"/>
      <c r="BA393" s="40"/>
      <c r="BB393" s="41"/>
      <c r="BC393" s="40"/>
      <c r="BD393" s="40"/>
      <c r="BE393" s="127"/>
    </row>
    <row r="394" spans="1:57" ht="15.75" customHeight="1" x14ac:dyDescent="0.25">
      <c r="A394" s="124"/>
      <c r="B394" s="125"/>
      <c r="C394" s="40"/>
      <c r="D394" s="40"/>
      <c r="E394" s="40"/>
      <c r="F394" s="41"/>
      <c r="G394" s="40"/>
      <c r="H394" s="40"/>
      <c r="I394" s="126"/>
      <c r="J394" s="125"/>
      <c r="K394" s="40"/>
      <c r="L394" s="40"/>
      <c r="M394" s="40"/>
      <c r="N394" s="41"/>
      <c r="O394" s="40"/>
      <c r="P394" s="40"/>
      <c r="Q394" s="126"/>
      <c r="R394" s="125"/>
      <c r="S394" s="40"/>
      <c r="T394" s="40"/>
      <c r="U394" s="40"/>
      <c r="V394" s="41"/>
      <c r="W394" s="40"/>
      <c r="X394" s="40"/>
      <c r="Y394" s="126"/>
      <c r="Z394" s="125"/>
      <c r="AA394" s="40"/>
      <c r="AB394" s="40"/>
      <c r="AC394" s="40"/>
      <c r="AD394" s="41"/>
      <c r="AE394" s="40"/>
      <c r="AF394" s="40"/>
      <c r="AG394" s="126"/>
      <c r="AH394" s="125"/>
      <c r="AI394" s="40"/>
      <c r="AJ394" s="40"/>
      <c r="AK394" s="40"/>
      <c r="AL394" s="41"/>
      <c r="AM394" s="40"/>
      <c r="AN394" s="40"/>
      <c r="AO394" s="126"/>
      <c r="AP394" s="125"/>
      <c r="AQ394" s="40"/>
      <c r="AR394" s="40"/>
      <c r="AS394" s="40"/>
      <c r="AT394" s="41"/>
      <c r="AU394" s="40"/>
      <c r="AV394" s="40"/>
      <c r="AW394" s="126"/>
      <c r="AX394" s="125"/>
      <c r="AY394" s="40"/>
      <c r="AZ394" s="40"/>
      <c r="BA394" s="40"/>
      <c r="BB394" s="41"/>
      <c r="BC394" s="40"/>
      <c r="BD394" s="40"/>
      <c r="BE394" s="127"/>
    </row>
    <row r="395" spans="1:57" ht="15.75" customHeight="1" x14ac:dyDescent="0.25">
      <c r="A395" s="124"/>
      <c r="B395" s="125"/>
      <c r="C395" s="40"/>
      <c r="D395" s="40"/>
      <c r="E395" s="40"/>
      <c r="F395" s="41"/>
      <c r="G395" s="40"/>
      <c r="H395" s="40"/>
      <c r="I395" s="126"/>
      <c r="J395" s="125"/>
      <c r="K395" s="40"/>
      <c r="L395" s="40"/>
      <c r="M395" s="40"/>
      <c r="N395" s="41"/>
      <c r="O395" s="40"/>
      <c r="P395" s="40"/>
      <c r="Q395" s="126"/>
      <c r="R395" s="125"/>
      <c r="S395" s="40"/>
      <c r="T395" s="40"/>
      <c r="U395" s="40"/>
      <c r="V395" s="41"/>
      <c r="W395" s="40"/>
      <c r="X395" s="40"/>
      <c r="Y395" s="126"/>
      <c r="Z395" s="125"/>
      <c r="AA395" s="40"/>
      <c r="AB395" s="40"/>
      <c r="AC395" s="40"/>
      <c r="AD395" s="41"/>
      <c r="AE395" s="40"/>
      <c r="AF395" s="40"/>
      <c r="AG395" s="126"/>
      <c r="AH395" s="125"/>
      <c r="AI395" s="40"/>
      <c r="AJ395" s="40"/>
      <c r="AK395" s="40"/>
      <c r="AL395" s="41"/>
      <c r="AM395" s="40"/>
      <c r="AN395" s="40"/>
      <c r="AO395" s="126"/>
      <c r="AP395" s="125"/>
      <c r="AQ395" s="40"/>
      <c r="AR395" s="40"/>
      <c r="AS395" s="40"/>
      <c r="AT395" s="41"/>
      <c r="AU395" s="40"/>
      <c r="AV395" s="40"/>
      <c r="AW395" s="126"/>
      <c r="AX395" s="125"/>
      <c r="AY395" s="40"/>
      <c r="AZ395" s="40"/>
      <c r="BA395" s="40"/>
      <c r="BB395" s="41"/>
      <c r="BC395" s="40"/>
      <c r="BD395" s="40"/>
      <c r="BE395" s="127"/>
    </row>
    <row r="396" spans="1:57" ht="0.75" customHeight="1" x14ac:dyDescent="0.25">
      <c r="A396" s="118"/>
      <c r="B396" s="115"/>
      <c r="C396" s="40"/>
      <c r="D396" s="128"/>
      <c r="E396" s="128"/>
      <c r="F396" s="41"/>
      <c r="G396" s="129"/>
      <c r="H396" s="40"/>
      <c r="I396" s="118"/>
      <c r="J396" s="115"/>
      <c r="K396" s="128"/>
      <c r="L396" s="128"/>
      <c r="M396" s="128"/>
      <c r="N396" s="130"/>
      <c r="O396" s="129"/>
      <c r="P396" s="128"/>
      <c r="Q396" s="118"/>
      <c r="R396" s="115"/>
      <c r="S396" s="128"/>
      <c r="T396" s="128"/>
      <c r="U396" s="128"/>
      <c r="V396" s="130"/>
      <c r="W396" s="129"/>
      <c r="X396" s="128"/>
      <c r="Y396" s="118"/>
      <c r="Z396" s="115"/>
      <c r="AA396" s="128"/>
      <c r="AB396" s="128"/>
      <c r="AC396" s="128"/>
      <c r="AD396" s="130"/>
      <c r="AE396" s="129"/>
      <c r="AF396" s="128"/>
      <c r="AG396" s="118"/>
      <c r="AH396" s="115"/>
      <c r="AI396" s="128"/>
      <c r="AJ396" s="128"/>
      <c r="AK396" s="128"/>
      <c r="AL396" s="130"/>
      <c r="AM396" s="129"/>
      <c r="AN396" s="128"/>
      <c r="AO396" s="118"/>
      <c r="AP396" s="115"/>
      <c r="AQ396" s="128"/>
      <c r="AR396" s="128"/>
      <c r="AS396" s="128"/>
      <c r="AT396" s="130"/>
      <c r="AU396" s="129"/>
      <c r="AV396" s="128"/>
      <c r="AW396" s="118"/>
      <c r="AX396" s="115"/>
      <c r="AY396" s="128"/>
      <c r="AZ396" s="128"/>
      <c r="BA396" s="128"/>
      <c r="BB396" s="130"/>
      <c r="BC396" s="129"/>
      <c r="BD396" s="128"/>
      <c r="BE396" s="119"/>
    </row>
    <row r="397" spans="1:57" ht="0.75" customHeight="1" x14ac:dyDescent="0.25">
      <c r="A397" s="120"/>
      <c r="B397" s="121"/>
      <c r="C397" s="40"/>
      <c r="D397" s="122"/>
      <c r="E397" s="122"/>
      <c r="F397" s="41"/>
      <c r="G397" s="131"/>
      <c r="H397" s="40"/>
      <c r="I397" s="120"/>
      <c r="J397" s="121"/>
      <c r="K397" s="122"/>
      <c r="L397" s="122"/>
      <c r="M397" s="122"/>
      <c r="N397" s="123"/>
      <c r="O397" s="131"/>
      <c r="P397" s="122"/>
      <c r="Q397" s="120"/>
      <c r="R397" s="121"/>
      <c r="S397" s="122"/>
      <c r="T397" s="122"/>
      <c r="U397" s="122"/>
      <c r="V397" s="123"/>
      <c r="W397" s="131"/>
      <c r="X397" s="122"/>
      <c r="Y397" s="120"/>
      <c r="Z397" s="121"/>
      <c r="AA397" s="122"/>
      <c r="AB397" s="122"/>
      <c r="AC397" s="122"/>
      <c r="AD397" s="123"/>
      <c r="AE397" s="131"/>
      <c r="AF397" s="122"/>
      <c r="AG397" s="120"/>
      <c r="AH397" s="121"/>
      <c r="AI397" s="122"/>
      <c r="AJ397" s="122"/>
      <c r="AK397" s="122"/>
      <c r="AL397" s="123"/>
      <c r="AM397" s="131"/>
      <c r="AN397" s="122"/>
      <c r="AO397" s="120"/>
      <c r="AP397" s="121"/>
      <c r="AQ397" s="122"/>
      <c r="AR397" s="122"/>
      <c r="AS397" s="122"/>
      <c r="AT397" s="123"/>
      <c r="AU397" s="131"/>
      <c r="AV397" s="122"/>
      <c r="AW397" s="120"/>
      <c r="AX397" s="121"/>
      <c r="AY397" s="122"/>
      <c r="AZ397" s="122"/>
      <c r="BA397" s="122"/>
      <c r="BB397" s="123"/>
      <c r="BC397" s="131"/>
      <c r="BD397" s="122"/>
      <c r="BE397" s="119"/>
    </row>
    <row r="398" spans="1:57" ht="15.75" customHeight="1" x14ac:dyDescent="0.25">
      <c r="A398" s="124">
        <v>0.20833333333333334</v>
      </c>
      <c r="B398" s="125"/>
      <c r="C398" s="40"/>
      <c r="D398" s="40"/>
      <c r="E398" s="40"/>
      <c r="F398" s="41"/>
      <c r="G398" s="40"/>
      <c r="H398" s="40"/>
      <c r="I398" s="126"/>
      <c r="J398" s="125"/>
      <c r="K398" s="40"/>
      <c r="L398" s="40"/>
      <c r="M398" s="40"/>
      <c r="N398" s="41"/>
      <c r="O398" s="40"/>
      <c r="P398" s="40"/>
      <c r="Q398" s="126"/>
      <c r="R398" s="125"/>
      <c r="S398" s="40"/>
      <c r="T398" s="40"/>
      <c r="U398" s="40"/>
      <c r="V398" s="41"/>
      <c r="W398" s="40"/>
      <c r="X398" s="40"/>
      <c r="Y398" s="126"/>
      <c r="Z398" s="125"/>
      <c r="AA398" s="40"/>
      <c r="AB398" s="40"/>
      <c r="AC398" s="40"/>
      <c r="AD398" s="41"/>
      <c r="AE398" s="40"/>
      <c r="AF398" s="40"/>
      <c r="AG398" s="126"/>
      <c r="AH398" s="125"/>
      <c r="AI398" s="40"/>
      <c r="AJ398" s="40"/>
      <c r="AK398" s="40"/>
      <c r="AL398" s="41"/>
      <c r="AM398" s="40"/>
      <c r="AN398" s="40"/>
      <c r="AO398" s="126"/>
      <c r="AP398" s="125"/>
      <c r="AQ398" s="40"/>
      <c r="AR398" s="40"/>
      <c r="AS398" s="40"/>
      <c r="AT398" s="41"/>
      <c r="AU398" s="40"/>
      <c r="AV398" s="40"/>
      <c r="AW398" s="126"/>
      <c r="AX398" s="125"/>
      <c r="AY398" s="40"/>
      <c r="AZ398" s="40"/>
      <c r="BA398" s="40"/>
      <c r="BB398" s="41"/>
      <c r="BC398" s="40"/>
      <c r="BD398" s="40"/>
      <c r="BE398" s="127"/>
    </row>
    <row r="399" spans="1:57" ht="15.75" customHeight="1" x14ac:dyDescent="0.25">
      <c r="A399" s="124"/>
      <c r="B399" s="125"/>
      <c r="C399" s="40"/>
      <c r="D399" s="40"/>
      <c r="E399" s="40"/>
      <c r="F399" s="41"/>
      <c r="G399" s="40"/>
      <c r="H399" s="40"/>
      <c r="I399" s="126"/>
      <c r="J399" s="125"/>
      <c r="K399" s="40"/>
      <c r="L399" s="40"/>
      <c r="M399" s="40"/>
      <c r="N399" s="41"/>
      <c r="O399" s="40"/>
      <c r="P399" s="40"/>
      <c r="Q399" s="126"/>
      <c r="R399" s="125"/>
      <c r="S399" s="40"/>
      <c r="T399" s="40"/>
      <c r="U399" s="40"/>
      <c r="V399" s="41"/>
      <c r="W399" s="40"/>
      <c r="X399" s="40"/>
      <c r="Y399" s="126"/>
      <c r="Z399" s="125"/>
      <c r="AA399" s="40"/>
      <c r="AB399" s="40"/>
      <c r="AC399" s="40"/>
      <c r="AD399" s="41"/>
      <c r="AE399" s="40"/>
      <c r="AF399" s="40"/>
      <c r="AG399" s="126"/>
      <c r="AH399" s="125"/>
      <c r="AI399" s="40"/>
      <c r="AJ399" s="40"/>
      <c r="AK399" s="40"/>
      <c r="AL399" s="41"/>
      <c r="AM399" s="40"/>
      <c r="AN399" s="40"/>
      <c r="AO399" s="126"/>
      <c r="AP399" s="125"/>
      <c r="AQ399" s="40"/>
      <c r="AR399" s="40"/>
      <c r="AS399" s="40"/>
      <c r="AT399" s="41"/>
      <c r="AU399" s="40"/>
      <c r="AV399" s="40"/>
      <c r="AW399" s="126"/>
      <c r="AX399" s="125"/>
      <c r="AY399" s="40"/>
      <c r="AZ399" s="40"/>
      <c r="BA399" s="40"/>
      <c r="BB399" s="41"/>
      <c r="BC399" s="40"/>
      <c r="BD399" s="40"/>
      <c r="BE399" s="127"/>
    </row>
    <row r="400" spans="1:57" ht="15.75" customHeight="1" x14ac:dyDescent="0.25">
      <c r="A400" s="124"/>
      <c r="B400" s="125"/>
      <c r="C400" s="40"/>
      <c r="D400" s="40"/>
      <c r="E400" s="40"/>
      <c r="F400" s="41"/>
      <c r="G400" s="40"/>
      <c r="H400" s="40"/>
      <c r="I400" s="126"/>
      <c r="J400" s="125"/>
      <c r="K400" s="40"/>
      <c r="L400" s="40"/>
      <c r="M400" s="40"/>
      <c r="N400" s="41"/>
      <c r="O400" s="40"/>
      <c r="P400" s="40"/>
      <c r="Q400" s="126"/>
      <c r="R400" s="125"/>
      <c r="S400" s="40"/>
      <c r="T400" s="40"/>
      <c r="U400" s="40"/>
      <c r="V400" s="41"/>
      <c r="W400" s="40"/>
      <c r="X400" s="40"/>
      <c r="Y400" s="126"/>
      <c r="Z400" s="125"/>
      <c r="AA400" s="40"/>
      <c r="AB400" s="40"/>
      <c r="AC400" s="40"/>
      <c r="AD400" s="41"/>
      <c r="AE400" s="40"/>
      <c r="AF400" s="40"/>
      <c r="AG400" s="126"/>
      <c r="AH400" s="125"/>
      <c r="AI400" s="40"/>
      <c r="AJ400" s="40"/>
      <c r="AK400" s="40"/>
      <c r="AL400" s="41"/>
      <c r="AM400" s="40"/>
      <c r="AN400" s="40"/>
      <c r="AO400" s="126"/>
      <c r="AP400" s="125"/>
      <c r="AQ400" s="40"/>
      <c r="AR400" s="40"/>
      <c r="AS400" s="40"/>
      <c r="AT400" s="41"/>
      <c r="AU400" s="40"/>
      <c r="AV400" s="40"/>
      <c r="AW400" s="126"/>
      <c r="AX400" s="125"/>
      <c r="AY400" s="40"/>
      <c r="AZ400" s="40"/>
      <c r="BA400" s="40"/>
      <c r="BB400" s="41"/>
      <c r="BC400" s="40"/>
      <c r="BD400" s="40"/>
      <c r="BE400" s="127"/>
    </row>
    <row r="401" spans="1:57" ht="15.75" customHeight="1" x14ac:dyDescent="0.25">
      <c r="A401" s="124"/>
      <c r="B401" s="125"/>
      <c r="C401" s="40"/>
      <c r="D401" s="40"/>
      <c r="E401" s="40"/>
      <c r="F401" s="41"/>
      <c r="G401" s="40"/>
      <c r="H401" s="40"/>
      <c r="I401" s="126"/>
      <c r="J401" s="125"/>
      <c r="K401" s="40"/>
      <c r="L401" s="40"/>
      <c r="M401" s="40"/>
      <c r="N401" s="41"/>
      <c r="O401" s="40"/>
      <c r="P401" s="40"/>
      <c r="Q401" s="126"/>
      <c r="R401" s="125"/>
      <c r="S401" s="40"/>
      <c r="T401" s="40"/>
      <c r="U401" s="40"/>
      <c r="V401" s="41"/>
      <c r="W401" s="40"/>
      <c r="X401" s="40"/>
      <c r="Y401" s="126"/>
      <c r="Z401" s="125"/>
      <c r="AA401" s="40"/>
      <c r="AB401" s="40"/>
      <c r="AC401" s="40"/>
      <c r="AD401" s="41"/>
      <c r="AE401" s="40"/>
      <c r="AF401" s="40"/>
      <c r="AG401" s="126"/>
      <c r="AH401" s="125"/>
      <c r="AI401" s="40"/>
      <c r="AJ401" s="40"/>
      <c r="AK401" s="40"/>
      <c r="AL401" s="41"/>
      <c r="AM401" s="40"/>
      <c r="AN401" s="40"/>
      <c r="AO401" s="126"/>
      <c r="AP401" s="125"/>
      <c r="AQ401" s="40"/>
      <c r="AR401" s="40"/>
      <c r="AS401" s="40"/>
      <c r="AT401" s="41"/>
      <c r="AU401" s="40"/>
      <c r="AV401" s="40"/>
      <c r="AW401" s="126"/>
      <c r="AX401" s="125"/>
      <c r="AY401" s="40"/>
      <c r="AZ401" s="40"/>
      <c r="BA401" s="40"/>
      <c r="BB401" s="41"/>
      <c r="BC401" s="40"/>
      <c r="BD401" s="40"/>
      <c r="BE401" s="127"/>
    </row>
    <row r="402" spans="1:57" ht="15.75" customHeight="1" x14ac:dyDescent="0.25">
      <c r="A402" s="124"/>
      <c r="B402" s="125"/>
      <c r="C402" s="40"/>
      <c r="D402" s="40"/>
      <c r="E402" s="40"/>
      <c r="F402" s="41"/>
      <c r="G402" s="40"/>
      <c r="H402" s="40"/>
      <c r="I402" s="126"/>
      <c r="J402" s="125"/>
      <c r="K402" s="40"/>
      <c r="L402" s="40"/>
      <c r="M402" s="40"/>
      <c r="N402" s="41"/>
      <c r="O402" s="40"/>
      <c r="P402" s="40"/>
      <c r="Q402" s="126"/>
      <c r="R402" s="125"/>
      <c r="S402" s="40"/>
      <c r="T402" s="40"/>
      <c r="U402" s="40"/>
      <c r="V402" s="41"/>
      <c r="W402" s="40"/>
      <c r="X402" s="40"/>
      <c r="Y402" s="126"/>
      <c r="Z402" s="125"/>
      <c r="AA402" s="40"/>
      <c r="AB402" s="40"/>
      <c r="AC402" s="40"/>
      <c r="AD402" s="41"/>
      <c r="AE402" s="40"/>
      <c r="AF402" s="40"/>
      <c r="AG402" s="126"/>
      <c r="AH402" s="125"/>
      <c r="AI402" s="40"/>
      <c r="AJ402" s="40"/>
      <c r="AK402" s="40"/>
      <c r="AL402" s="41"/>
      <c r="AM402" s="40"/>
      <c r="AN402" s="40"/>
      <c r="AO402" s="126"/>
      <c r="AP402" s="125"/>
      <c r="AQ402" s="40"/>
      <c r="AR402" s="40"/>
      <c r="AS402" s="40"/>
      <c r="AT402" s="41"/>
      <c r="AU402" s="40"/>
      <c r="AV402" s="40"/>
      <c r="AW402" s="126"/>
      <c r="AX402" s="125"/>
      <c r="AY402" s="40"/>
      <c r="AZ402" s="40"/>
      <c r="BA402" s="40"/>
      <c r="BB402" s="41"/>
      <c r="BC402" s="40"/>
      <c r="BD402" s="40"/>
      <c r="BE402" s="127"/>
    </row>
    <row r="403" spans="1:57" ht="15.75" customHeight="1" x14ac:dyDescent="0.25">
      <c r="A403" s="124"/>
      <c r="B403" s="125"/>
      <c r="C403" s="40"/>
      <c r="D403" s="40"/>
      <c r="E403" s="40"/>
      <c r="F403" s="41"/>
      <c r="G403" s="40"/>
      <c r="H403" s="40"/>
      <c r="I403" s="126"/>
      <c r="J403" s="125"/>
      <c r="K403" s="40"/>
      <c r="L403" s="40"/>
      <c r="M403" s="40"/>
      <c r="N403" s="41"/>
      <c r="O403" s="40"/>
      <c r="P403" s="40"/>
      <c r="Q403" s="126"/>
      <c r="R403" s="125"/>
      <c r="S403" s="40"/>
      <c r="T403" s="40"/>
      <c r="U403" s="40"/>
      <c r="V403" s="41"/>
      <c r="W403" s="40"/>
      <c r="X403" s="40"/>
      <c r="Y403" s="126"/>
      <c r="Z403" s="125"/>
      <c r="AA403" s="40"/>
      <c r="AB403" s="40"/>
      <c r="AC403" s="40"/>
      <c r="AD403" s="41"/>
      <c r="AE403" s="40"/>
      <c r="AF403" s="40"/>
      <c r="AG403" s="126"/>
      <c r="AH403" s="125"/>
      <c r="AI403" s="40"/>
      <c r="AJ403" s="40"/>
      <c r="AK403" s="40"/>
      <c r="AL403" s="41"/>
      <c r="AM403" s="40"/>
      <c r="AN403" s="40"/>
      <c r="AO403" s="126"/>
      <c r="AP403" s="125"/>
      <c r="AQ403" s="40"/>
      <c r="AR403" s="40"/>
      <c r="AS403" s="40"/>
      <c r="AT403" s="41"/>
      <c r="AU403" s="40"/>
      <c r="AV403" s="40"/>
      <c r="AW403" s="126"/>
      <c r="AX403" s="125"/>
      <c r="AY403" s="40"/>
      <c r="AZ403" s="40"/>
      <c r="BA403" s="40"/>
      <c r="BB403" s="41"/>
      <c r="BC403" s="40"/>
      <c r="BD403" s="40"/>
      <c r="BE403" s="127"/>
    </row>
    <row r="404" spans="1:57" ht="15.75" customHeight="1" x14ac:dyDescent="0.25">
      <c r="A404" s="124"/>
      <c r="B404" s="125"/>
      <c r="C404" s="40"/>
      <c r="D404" s="40"/>
      <c r="E404" s="40"/>
      <c r="F404" s="41"/>
      <c r="G404" s="40"/>
      <c r="H404" s="40"/>
      <c r="I404" s="126"/>
      <c r="J404" s="125"/>
      <c r="K404" s="40"/>
      <c r="L404" s="40"/>
      <c r="M404" s="40"/>
      <c r="N404" s="41"/>
      <c r="O404" s="40"/>
      <c r="P404" s="40"/>
      <c r="Q404" s="126"/>
      <c r="R404" s="125"/>
      <c r="S404" s="40"/>
      <c r="T404" s="40"/>
      <c r="U404" s="40"/>
      <c r="V404" s="41"/>
      <c r="W404" s="40"/>
      <c r="X404" s="40"/>
      <c r="Y404" s="126"/>
      <c r="Z404" s="125"/>
      <c r="AA404" s="40"/>
      <c r="AB404" s="40"/>
      <c r="AC404" s="40"/>
      <c r="AD404" s="41"/>
      <c r="AE404" s="40"/>
      <c r="AF404" s="40"/>
      <c r="AG404" s="126"/>
      <c r="AH404" s="125"/>
      <c r="AI404" s="40"/>
      <c r="AJ404" s="40"/>
      <c r="AK404" s="40"/>
      <c r="AL404" s="41"/>
      <c r="AM404" s="40"/>
      <c r="AN404" s="40"/>
      <c r="AO404" s="126"/>
      <c r="AP404" s="125"/>
      <c r="AQ404" s="40"/>
      <c r="AR404" s="40"/>
      <c r="AS404" s="40"/>
      <c r="AT404" s="41"/>
      <c r="AU404" s="40"/>
      <c r="AV404" s="40"/>
      <c r="AW404" s="126"/>
      <c r="AX404" s="125"/>
      <c r="AY404" s="40"/>
      <c r="AZ404" s="40"/>
      <c r="BA404" s="40"/>
      <c r="BB404" s="41"/>
      <c r="BC404" s="40"/>
      <c r="BD404" s="40"/>
      <c r="BE404" s="127"/>
    </row>
    <row r="405" spans="1:57" ht="15.75" customHeight="1" x14ac:dyDescent="0.25">
      <c r="A405" s="124"/>
      <c r="B405" s="125"/>
      <c r="C405" s="40"/>
      <c r="D405" s="40"/>
      <c r="E405" s="40"/>
      <c r="F405" s="41"/>
      <c r="G405" s="40"/>
      <c r="H405" s="40"/>
      <c r="I405" s="126"/>
      <c r="J405" s="125"/>
      <c r="K405" s="40"/>
      <c r="L405" s="40"/>
      <c r="M405" s="40"/>
      <c r="N405" s="41"/>
      <c r="O405" s="40"/>
      <c r="P405" s="40"/>
      <c r="Q405" s="126"/>
      <c r="R405" s="125"/>
      <c r="S405" s="40"/>
      <c r="T405" s="40"/>
      <c r="U405" s="40"/>
      <c r="V405" s="41"/>
      <c r="W405" s="40"/>
      <c r="X405" s="40"/>
      <c r="Y405" s="126"/>
      <c r="Z405" s="125"/>
      <c r="AA405" s="40"/>
      <c r="AB405" s="40"/>
      <c r="AC405" s="40"/>
      <c r="AD405" s="41"/>
      <c r="AE405" s="40"/>
      <c r="AF405" s="40"/>
      <c r="AG405" s="126"/>
      <c r="AH405" s="125"/>
      <c r="AI405" s="40"/>
      <c r="AJ405" s="40"/>
      <c r="AK405" s="40"/>
      <c r="AL405" s="41"/>
      <c r="AM405" s="40"/>
      <c r="AN405" s="40"/>
      <c r="AO405" s="126"/>
      <c r="AP405" s="125"/>
      <c r="AQ405" s="40"/>
      <c r="AR405" s="40"/>
      <c r="AS405" s="40"/>
      <c r="AT405" s="41"/>
      <c r="AU405" s="40"/>
      <c r="AV405" s="40"/>
      <c r="AW405" s="126"/>
      <c r="AX405" s="125"/>
      <c r="AY405" s="40"/>
      <c r="AZ405" s="40"/>
      <c r="BA405" s="40"/>
      <c r="BB405" s="41"/>
      <c r="BC405" s="40"/>
      <c r="BD405" s="40"/>
      <c r="BE405" s="127"/>
    </row>
    <row r="406" spans="1:57" ht="15.75" customHeight="1" x14ac:dyDescent="0.25">
      <c r="A406" s="124"/>
      <c r="B406" s="125"/>
      <c r="C406" s="40"/>
      <c r="D406" s="40"/>
      <c r="E406" s="40"/>
      <c r="F406" s="41"/>
      <c r="G406" s="40"/>
      <c r="H406" s="40"/>
      <c r="I406" s="126"/>
      <c r="J406" s="125"/>
      <c r="K406" s="40"/>
      <c r="L406" s="40"/>
      <c r="M406" s="40"/>
      <c r="N406" s="41"/>
      <c r="O406" s="40"/>
      <c r="P406" s="40"/>
      <c r="Q406" s="126"/>
      <c r="R406" s="125"/>
      <c r="S406" s="40"/>
      <c r="T406" s="40"/>
      <c r="U406" s="40"/>
      <c r="V406" s="41"/>
      <c r="W406" s="40"/>
      <c r="X406" s="40"/>
      <c r="Y406" s="126"/>
      <c r="Z406" s="125"/>
      <c r="AA406" s="40"/>
      <c r="AB406" s="40"/>
      <c r="AC406" s="40"/>
      <c r="AD406" s="41"/>
      <c r="AE406" s="40"/>
      <c r="AF406" s="40"/>
      <c r="AG406" s="126"/>
      <c r="AH406" s="125"/>
      <c r="AI406" s="40"/>
      <c r="AJ406" s="40"/>
      <c r="AK406" s="40"/>
      <c r="AL406" s="41"/>
      <c r="AM406" s="40"/>
      <c r="AN406" s="40"/>
      <c r="AO406" s="126"/>
      <c r="AP406" s="125"/>
      <c r="AQ406" s="40"/>
      <c r="AR406" s="40"/>
      <c r="AS406" s="40"/>
      <c r="AT406" s="41"/>
      <c r="AU406" s="40"/>
      <c r="AV406" s="40"/>
      <c r="AW406" s="126"/>
      <c r="AX406" s="125"/>
      <c r="AY406" s="40"/>
      <c r="AZ406" s="40"/>
      <c r="BA406" s="40"/>
      <c r="BB406" s="41"/>
      <c r="BC406" s="40"/>
      <c r="BD406" s="40"/>
      <c r="BE406" s="127"/>
    </row>
    <row r="407" spans="1:57" ht="15.75" customHeight="1" x14ac:dyDescent="0.25">
      <c r="A407" s="124"/>
      <c r="B407" s="125"/>
      <c r="C407" s="40"/>
      <c r="D407" s="40"/>
      <c r="E407" s="40"/>
      <c r="F407" s="41"/>
      <c r="G407" s="40"/>
      <c r="H407" s="40"/>
      <c r="I407" s="126"/>
      <c r="J407" s="125"/>
      <c r="K407" s="40"/>
      <c r="L407" s="40"/>
      <c r="M407" s="40"/>
      <c r="N407" s="41"/>
      <c r="O407" s="40"/>
      <c r="P407" s="40"/>
      <c r="Q407" s="126"/>
      <c r="R407" s="125"/>
      <c r="S407" s="40"/>
      <c r="T407" s="40"/>
      <c r="U407" s="40"/>
      <c r="V407" s="41"/>
      <c r="W407" s="40"/>
      <c r="X407" s="40"/>
      <c r="Y407" s="126"/>
      <c r="Z407" s="125"/>
      <c r="AA407" s="40"/>
      <c r="AB407" s="40"/>
      <c r="AC407" s="40"/>
      <c r="AD407" s="41"/>
      <c r="AE407" s="40"/>
      <c r="AF407" s="40"/>
      <c r="AG407" s="126"/>
      <c r="AH407" s="125"/>
      <c r="AI407" s="40"/>
      <c r="AJ407" s="40"/>
      <c r="AK407" s="40"/>
      <c r="AL407" s="41"/>
      <c r="AM407" s="40"/>
      <c r="AN407" s="40"/>
      <c r="AO407" s="126"/>
      <c r="AP407" s="125"/>
      <c r="AQ407" s="40"/>
      <c r="AR407" s="40"/>
      <c r="AS407" s="40"/>
      <c r="AT407" s="41"/>
      <c r="AU407" s="40"/>
      <c r="AV407" s="40"/>
      <c r="AW407" s="126"/>
      <c r="AX407" s="125"/>
      <c r="AY407" s="40"/>
      <c r="AZ407" s="40"/>
      <c r="BA407" s="40"/>
      <c r="BB407" s="41"/>
      <c r="BC407" s="40"/>
      <c r="BD407" s="40"/>
      <c r="BE407" s="127"/>
    </row>
    <row r="408" spans="1:57" ht="15.75" customHeight="1" x14ac:dyDescent="0.25">
      <c r="A408" s="124"/>
      <c r="B408" s="125"/>
      <c r="C408" s="40"/>
      <c r="D408" s="40"/>
      <c r="E408" s="40"/>
      <c r="F408" s="41"/>
      <c r="G408" s="40"/>
      <c r="H408" s="40"/>
      <c r="I408" s="126"/>
      <c r="J408" s="125"/>
      <c r="K408" s="40"/>
      <c r="L408" s="40"/>
      <c r="M408" s="40"/>
      <c r="N408" s="41"/>
      <c r="O408" s="40"/>
      <c r="P408" s="40"/>
      <c r="Q408" s="126"/>
      <c r="R408" s="125"/>
      <c r="S408" s="40"/>
      <c r="T408" s="40"/>
      <c r="U408" s="40"/>
      <c r="V408" s="41"/>
      <c r="W408" s="42"/>
      <c r="X408" s="40"/>
      <c r="Y408" s="126"/>
      <c r="Z408" s="125"/>
      <c r="AA408" s="40"/>
      <c r="AB408" s="40"/>
      <c r="AC408" s="40"/>
      <c r="AD408" s="41"/>
      <c r="AE408" s="40"/>
      <c r="AF408" s="40"/>
      <c r="AG408" s="126"/>
      <c r="AH408" s="125"/>
      <c r="AI408" s="40"/>
      <c r="AJ408" s="40"/>
      <c r="AK408" s="40"/>
      <c r="AL408" s="41"/>
      <c r="AM408" s="40"/>
      <c r="AN408" s="40"/>
      <c r="AO408" s="126"/>
      <c r="AP408" s="125"/>
      <c r="AQ408" s="40"/>
      <c r="AR408" s="40"/>
      <c r="AS408" s="40"/>
      <c r="AT408" s="41"/>
      <c r="AU408" s="40"/>
      <c r="AV408" s="40"/>
      <c r="AW408" s="126"/>
      <c r="AX408" s="125"/>
      <c r="AY408" s="40"/>
      <c r="AZ408" s="40"/>
      <c r="BA408" s="40"/>
      <c r="BB408" s="41"/>
      <c r="BC408" s="40"/>
      <c r="BD408" s="40"/>
      <c r="BE408" s="127"/>
    </row>
    <row r="409" spans="1:57" ht="15.75" customHeight="1" x14ac:dyDescent="0.25">
      <c r="A409" s="124"/>
      <c r="B409" s="125"/>
      <c r="C409" s="40"/>
      <c r="D409" s="40"/>
      <c r="E409" s="40"/>
      <c r="F409" s="41"/>
      <c r="G409" s="40"/>
      <c r="H409" s="40"/>
      <c r="I409" s="126"/>
      <c r="J409" s="125"/>
      <c r="K409" s="40"/>
      <c r="L409" s="40"/>
      <c r="M409" s="40"/>
      <c r="N409" s="41"/>
      <c r="O409" s="40"/>
      <c r="P409" s="40"/>
      <c r="Q409" s="126"/>
      <c r="R409" s="125"/>
      <c r="S409" s="40"/>
      <c r="T409" s="40"/>
      <c r="U409" s="40"/>
      <c r="V409" s="41"/>
      <c r="W409" s="42"/>
      <c r="X409" s="40"/>
      <c r="Y409" s="126"/>
      <c r="Z409" s="125"/>
      <c r="AA409" s="40"/>
      <c r="AB409" s="40"/>
      <c r="AC409" s="40"/>
      <c r="AD409" s="41"/>
      <c r="AE409" s="40"/>
      <c r="AF409" s="40"/>
      <c r="AG409" s="126"/>
      <c r="AH409" s="125"/>
      <c r="AI409" s="40"/>
      <c r="AJ409" s="40"/>
      <c r="AK409" s="40"/>
      <c r="AL409" s="41"/>
      <c r="AM409" s="40"/>
      <c r="AN409" s="40"/>
      <c r="AO409" s="126"/>
      <c r="AP409" s="125"/>
      <c r="AQ409" s="40"/>
      <c r="AR409" s="40"/>
      <c r="AS409" s="40"/>
      <c r="AT409" s="41"/>
      <c r="AU409" s="40"/>
      <c r="AV409" s="40"/>
      <c r="AW409" s="126"/>
      <c r="AX409" s="125"/>
      <c r="AY409" s="40"/>
      <c r="AZ409" s="40"/>
      <c r="BA409" s="40"/>
      <c r="BB409" s="41"/>
      <c r="BC409" s="40"/>
      <c r="BD409" s="40"/>
      <c r="BE409" s="127"/>
    </row>
    <row r="410" spans="1:57" ht="15.75" customHeight="1" x14ac:dyDescent="0.25">
      <c r="A410" s="124"/>
      <c r="B410" s="125"/>
      <c r="C410" s="40"/>
      <c r="D410" s="40"/>
      <c r="E410" s="40"/>
      <c r="F410" s="41"/>
      <c r="G410" s="40"/>
      <c r="H410" s="40"/>
      <c r="I410" s="126"/>
      <c r="J410" s="125"/>
      <c r="K410" s="40"/>
      <c r="L410" s="40"/>
      <c r="M410" s="40"/>
      <c r="N410" s="41"/>
      <c r="O410" s="40"/>
      <c r="P410" s="40"/>
      <c r="Q410" s="126"/>
      <c r="R410" s="125"/>
      <c r="S410" s="40"/>
      <c r="T410" s="40"/>
      <c r="U410" s="40"/>
      <c r="V410" s="41"/>
      <c r="W410" s="40"/>
      <c r="X410" s="40"/>
      <c r="Y410" s="126"/>
      <c r="Z410" s="125"/>
      <c r="AA410" s="40"/>
      <c r="AB410" s="40"/>
      <c r="AC410" s="40"/>
      <c r="AD410" s="41"/>
      <c r="AE410" s="40"/>
      <c r="AF410" s="40"/>
      <c r="AG410" s="126"/>
      <c r="AH410" s="125"/>
      <c r="AI410" s="40"/>
      <c r="AJ410" s="40"/>
      <c r="AK410" s="40"/>
      <c r="AL410" s="41"/>
      <c r="AM410" s="40"/>
      <c r="AN410" s="40"/>
      <c r="AO410" s="126"/>
      <c r="AP410" s="125"/>
      <c r="AQ410" s="40"/>
      <c r="AR410" s="40"/>
      <c r="AS410" s="40"/>
      <c r="AT410" s="41"/>
      <c r="AU410" s="40"/>
      <c r="AV410" s="40"/>
      <c r="AW410" s="126"/>
      <c r="AX410" s="125"/>
      <c r="AY410" s="40"/>
      <c r="AZ410" s="40"/>
      <c r="BA410" s="40"/>
      <c r="BB410" s="41"/>
      <c r="BC410" s="40"/>
      <c r="BD410" s="40"/>
      <c r="BE410" s="127"/>
    </row>
    <row r="411" spans="1:57" ht="15.75" customHeight="1" x14ac:dyDescent="0.25">
      <c r="A411" s="124"/>
      <c r="B411" s="125"/>
      <c r="C411" s="40"/>
      <c r="D411" s="40"/>
      <c r="E411" s="40"/>
      <c r="F411" s="41"/>
      <c r="G411" s="40"/>
      <c r="H411" s="40"/>
      <c r="I411" s="126"/>
      <c r="J411" s="125"/>
      <c r="K411" s="40"/>
      <c r="L411" s="40"/>
      <c r="M411" s="40"/>
      <c r="N411" s="41"/>
      <c r="O411" s="40"/>
      <c r="P411" s="40"/>
      <c r="Q411" s="126"/>
      <c r="R411" s="125"/>
      <c r="S411" s="40"/>
      <c r="T411" s="40"/>
      <c r="U411" s="40"/>
      <c r="V411" s="41"/>
      <c r="W411" s="40"/>
      <c r="X411" s="40"/>
      <c r="Y411" s="126"/>
      <c r="Z411" s="125"/>
      <c r="AA411" s="40"/>
      <c r="AB411" s="40"/>
      <c r="AC411" s="40"/>
      <c r="AD411" s="41"/>
      <c r="AE411" s="40"/>
      <c r="AF411" s="40"/>
      <c r="AG411" s="126"/>
      <c r="AH411" s="125"/>
      <c r="AI411" s="40"/>
      <c r="AJ411" s="40"/>
      <c r="AK411" s="40"/>
      <c r="AL411" s="41"/>
      <c r="AM411" s="40"/>
      <c r="AN411" s="40"/>
      <c r="AO411" s="126"/>
      <c r="AP411" s="125"/>
      <c r="AQ411" s="40"/>
      <c r="AR411" s="40"/>
      <c r="AS411" s="40"/>
      <c r="AT411" s="41"/>
      <c r="AU411" s="40"/>
      <c r="AV411" s="40"/>
      <c r="AW411" s="126"/>
      <c r="AX411" s="125"/>
      <c r="AY411" s="40"/>
      <c r="AZ411" s="40"/>
      <c r="BA411" s="40"/>
      <c r="BB411" s="41"/>
      <c r="BC411" s="40"/>
      <c r="BD411" s="40"/>
      <c r="BE411" s="127"/>
    </row>
    <row r="412" spans="1:57" ht="15.75" customHeight="1" x14ac:dyDescent="0.25">
      <c r="A412" s="124"/>
      <c r="B412" s="125"/>
      <c r="C412" s="40"/>
      <c r="D412" s="40"/>
      <c r="E412" s="40"/>
      <c r="F412" s="41"/>
      <c r="G412" s="40"/>
      <c r="H412" s="40"/>
      <c r="I412" s="126"/>
      <c r="J412" s="125"/>
      <c r="K412" s="40"/>
      <c r="L412" s="40"/>
      <c r="M412" s="40"/>
      <c r="N412" s="41"/>
      <c r="O412" s="40"/>
      <c r="P412" s="40"/>
      <c r="Q412" s="126"/>
      <c r="R412" s="125"/>
      <c r="S412" s="40"/>
      <c r="T412" s="40"/>
      <c r="U412" s="40"/>
      <c r="V412" s="41"/>
      <c r="W412" s="40"/>
      <c r="X412" s="40"/>
      <c r="Y412" s="126"/>
      <c r="Z412" s="125"/>
      <c r="AA412" s="40"/>
      <c r="AB412" s="40"/>
      <c r="AC412" s="40"/>
      <c r="AD412" s="41"/>
      <c r="AE412" s="40"/>
      <c r="AF412" s="40"/>
      <c r="AG412" s="126"/>
      <c r="AH412" s="125"/>
      <c r="AI412" s="40"/>
      <c r="AJ412" s="40"/>
      <c r="AK412" s="40"/>
      <c r="AL412" s="41"/>
      <c r="AM412" s="40"/>
      <c r="AN412" s="40"/>
      <c r="AO412" s="126"/>
      <c r="AP412" s="125"/>
      <c r="AQ412" s="40"/>
      <c r="AR412" s="40"/>
      <c r="AS412" s="40"/>
      <c r="AT412" s="41"/>
      <c r="AU412" s="40"/>
      <c r="AV412" s="40"/>
      <c r="AW412" s="126"/>
      <c r="AX412" s="125"/>
      <c r="AY412" s="40"/>
      <c r="AZ412" s="40"/>
      <c r="BA412" s="40"/>
      <c r="BB412" s="41"/>
      <c r="BC412" s="40"/>
      <c r="BD412" s="40"/>
      <c r="BE412" s="127"/>
    </row>
    <row r="413" spans="1:57" ht="0.75" customHeight="1" thickBot="1" x14ac:dyDescent="0.3">
      <c r="A413" s="132">
        <v>1</v>
      </c>
      <c r="B413" s="133">
        <v>1</v>
      </c>
      <c r="C413" s="135"/>
      <c r="D413" s="135"/>
      <c r="E413" s="135"/>
      <c r="F413" s="138"/>
      <c r="G413" s="138"/>
      <c r="H413" s="135"/>
      <c r="I413" s="132"/>
      <c r="J413" s="133"/>
      <c r="K413" s="135"/>
      <c r="L413" s="135"/>
      <c r="M413" s="135"/>
      <c r="N413" s="138"/>
      <c r="O413" s="138"/>
      <c r="P413" s="135"/>
      <c r="Q413" s="132"/>
      <c r="R413" s="133"/>
      <c r="S413" s="135"/>
      <c r="T413" s="135"/>
      <c r="U413" s="135"/>
      <c r="V413" s="138"/>
      <c r="W413" s="138"/>
      <c r="X413" s="135"/>
      <c r="Y413" s="132"/>
      <c r="Z413" s="133"/>
      <c r="AA413" s="135"/>
      <c r="AB413" s="135"/>
      <c r="AC413" s="135"/>
      <c r="AD413" s="138"/>
      <c r="AE413" s="138"/>
      <c r="AF413" s="135"/>
      <c r="AG413" s="132"/>
      <c r="AH413" s="133"/>
      <c r="AI413" s="135"/>
      <c r="AJ413" s="135"/>
      <c r="AK413" s="135"/>
      <c r="AL413" s="138"/>
      <c r="AM413" s="138"/>
      <c r="AN413" s="135"/>
      <c r="AO413" s="132"/>
      <c r="AP413" s="133"/>
      <c r="AQ413" s="40" t="s">
        <v>117</v>
      </c>
      <c r="AR413" s="135"/>
      <c r="AS413" s="135"/>
      <c r="AT413" s="138"/>
      <c r="AU413" s="138"/>
      <c r="AV413" s="135"/>
      <c r="AW413" s="132"/>
      <c r="AX413" s="133"/>
      <c r="AY413" s="135"/>
      <c r="AZ413" s="135"/>
      <c r="BA413" s="135"/>
      <c r="BB413" s="138"/>
      <c r="BC413" s="138"/>
      <c r="BD413" s="135"/>
      <c r="BE413" s="149"/>
    </row>
    <row r="414" spans="1:57" ht="0.75" customHeight="1" thickBot="1" x14ac:dyDescent="0.3">
      <c r="A414" s="120"/>
      <c r="B414" s="121"/>
      <c r="C414" s="122"/>
      <c r="D414" s="122"/>
      <c r="E414" s="122"/>
      <c r="F414" s="123"/>
      <c r="G414" s="123"/>
      <c r="H414" s="122"/>
      <c r="I414" s="120"/>
      <c r="J414" s="121"/>
      <c r="K414" s="122"/>
      <c r="L414" s="122"/>
      <c r="M414" s="122"/>
      <c r="N414" s="123"/>
      <c r="O414" s="123"/>
      <c r="P414" s="122"/>
      <c r="Q414" s="120"/>
      <c r="R414" s="121"/>
      <c r="S414" s="122"/>
      <c r="T414" s="122"/>
      <c r="U414" s="122"/>
      <c r="V414" s="123"/>
      <c r="W414" s="123"/>
      <c r="X414" s="122"/>
      <c r="Y414" s="120"/>
      <c r="Z414" s="121"/>
      <c r="AA414" s="122"/>
      <c r="AB414" s="122"/>
      <c r="AC414" s="122"/>
      <c r="AD414" s="123"/>
      <c r="AE414" s="123"/>
      <c r="AF414" s="122"/>
      <c r="AG414" s="120"/>
      <c r="AH414" s="121"/>
      <c r="AI414" s="122"/>
      <c r="AJ414" s="122"/>
      <c r="AK414" s="122"/>
      <c r="AL414" s="123"/>
      <c r="AM414" s="123"/>
      <c r="AN414" s="122"/>
      <c r="AO414" s="120"/>
      <c r="AP414" s="121"/>
      <c r="AQ414" s="40" t="s">
        <v>118</v>
      </c>
      <c r="AR414" s="122"/>
      <c r="AS414" s="122"/>
      <c r="AT414" s="123"/>
      <c r="AU414" s="123"/>
      <c r="AV414" s="122"/>
      <c r="AW414" s="120"/>
      <c r="AX414" s="121"/>
      <c r="AY414" s="122"/>
      <c r="AZ414" s="122"/>
      <c r="BA414" s="122"/>
      <c r="BB414" s="123"/>
      <c r="BC414" s="123"/>
      <c r="BD414" s="122"/>
      <c r="BE414" s="149"/>
    </row>
    <row r="415" spans="1:57" x14ac:dyDescent="0.2"/>
    <row r="416" spans="1:57" x14ac:dyDescent="0.2"/>
  </sheetData>
  <sheetProtection selectLockedCells="1" selectUnlockedCells="1"/>
  <mergeCells count="7">
    <mergeCell ref="AY1:BD1"/>
    <mergeCell ref="C1:H1"/>
    <mergeCell ref="K1:P1"/>
    <mergeCell ref="S1:X1"/>
    <mergeCell ref="AA1:AF1"/>
    <mergeCell ref="AI1:AN1"/>
    <mergeCell ref="AQ1:AV1"/>
  </mergeCells>
  <pageMargins left="0.75" right="0.75" top="1" bottom="1" header="0.51180555555555551" footer="0.51180555555555551"/>
  <pageSetup scale="79" firstPageNumber="0" orientation="portrait" horizontalDpi="300" verticalDpi="300" r:id="rId1"/>
  <headerFooter alignWithMargins="0"/>
  <rowBreaks count="3" manualBreakCount="3">
    <brk id="106" max="16383" man="1"/>
    <brk id="208" max="16383" man="1"/>
    <brk id="3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97"/>
  <sheetViews>
    <sheetView zoomScale="115" zoomScaleNormal="115" workbookViewId="0">
      <selection activeCell="E8" sqref="E8"/>
    </sheetView>
  </sheetViews>
  <sheetFormatPr defaultColWidth="0" defaultRowHeight="12.75" zeroHeight="1" x14ac:dyDescent="0.2"/>
  <cols>
    <col min="1" max="2" width="0.140625" customWidth="1"/>
    <col min="3" max="3" width="30.85546875" customWidth="1"/>
    <col min="4" max="4" width="28.42578125" customWidth="1"/>
    <col min="5" max="5" width="39.28515625" customWidth="1"/>
    <col min="6" max="6" width="16" customWidth="1"/>
    <col min="7" max="7" width="33.140625" customWidth="1"/>
    <col min="8" max="8" width="31.7109375" customWidth="1"/>
    <col min="9" max="9" width="0.140625" customWidth="1"/>
    <col min="10" max="10" width="0.140625" style="150" customWidth="1"/>
  </cols>
  <sheetData>
    <row r="1" spans="1:15" ht="15.75" x14ac:dyDescent="0.25">
      <c r="B1" s="107"/>
      <c r="C1" s="6">
        <f ca="1">NOW()</f>
        <v>45946.677234722221</v>
      </c>
      <c r="D1" s="2"/>
      <c r="E1" s="2"/>
      <c r="F1" s="2"/>
      <c r="G1" s="2"/>
      <c r="H1" s="7">
        <f ca="1">NOW()</f>
        <v>45946.677234722221</v>
      </c>
      <c r="I1" s="107"/>
      <c r="J1" s="13"/>
    </row>
    <row r="2" spans="1:15" ht="15" x14ac:dyDescent="0.2">
      <c r="B2" s="107"/>
      <c r="C2" s="1"/>
      <c r="D2" s="2"/>
      <c r="E2" s="2"/>
      <c r="F2" s="2"/>
      <c r="G2" s="2"/>
      <c r="H2" s="2"/>
      <c r="I2" s="107"/>
      <c r="J2" s="13"/>
    </row>
    <row r="3" spans="1:15" ht="15.75" x14ac:dyDescent="0.25">
      <c r="B3" s="107"/>
      <c r="C3" s="276" t="str">
        <f>UPPER(CONCATENATE(M5," ","parish"))</f>
        <v xml:space="preserve"> PARISH</v>
      </c>
      <c r="D3" s="276"/>
      <c r="E3" s="276"/>
      <c r="F3" s="276"/>
      <c r="G3" s="276"/>
      <c r="H3" s="276"/>
      <c r="I3" s="107"/>
      <c r="J3" s="13"/>
      <c r="L3" s="65" t="s">
        <v>19</v>
      </c>
      <c r="M3" s="66"/>
      <c r="O3" s="20"/>
    </row>
    <row r="4" spans="1:15" ht="15.75" x14ac:dyDescent="0.25">
      <c r="B4" s="107"/>
      <c r="C4" s="276" t="s">
        <v>52</v>
      </c>
      <c r="D4" s="276"/>
      <c r="E4" s="276"/>
      <c r="F4" s="276"/>
      <c r="G4" s="276"/>
      <c r="H4" s="276"/>
      <c r="I4" s="107"/>
      <c r="J4" s="13"/>
      <c r="L4" s="67"/>
      <c r="M4" s="11"/>
      <c r="O4" s="20"/>
    </row>
    <row r="5" spans="1:15" ht="15.75" x14ac:dyDescent="0.25">
      <c r="B5" s="107"/>
      <c r="C5" s="276" t="str">
        <f>UPPER(CONCATENATE("beginning date of adoration:"," ",M7))</f>
        <v xml:space="preserve">BEGINNING DATE OF ADORATION: </v>
      </c>
      <c r="D5" s="276"/>
      <c r="E5" s="276"/>
      <c r="F5" s="276"/>
      <c r="G5" s="276"/>
      <c r="H5" s="276"/>
      <c r="I5" s="107"/>
      <c r="J5" s="13"/>
      <c r="L5" s="67" t="s">
        <v>34</v>
      </c>
      <c r="M5" s="73" t="str">
        <f>IF('Leader &amp; Captain Info'!N2="",(""),('Leader &amp; Captain Info'!N2))</f>
        <v/>
      </c>
    </row>
    <row r="6" spans="1:15" ht="15.75" x14ac:dyDescent="0.25">
      <c r="B6" s="107"/>
      <c r="C6" s="16"/>
      <c r="D6" s="16"/>
      <c r="E6" s="16"/>
      <c r="F6" s="16"/>
      <c r="G6" s="16"/>
      <c r="H6" s="16"/>
      <c r="I6" s="107"/>
      <c r="J6" s="13"/>
      <c r="L6" s="13"/>
      <c r="M6" s="151"/>
    </row>
    <row r="7" spans="1:15" ht="15" x14ac:dyDescent="0.2">
      <c r="B7" s="107"/>
      <c r="C7" s="2"/>
      <c r="D7" s="2"/>
      <c r="E7" s="2"/>
      <c r="F7" s="2"/>
      <c r="G7" s="2"/>
      <c r="H7" s="2"/>
      <c r="I7" s="107"/>
      <c r="J7" s="13"/>
      <c r="L7" s="22" t="s">
        <v>35</v>
      </c>
      <c r="M7" s="79" t="str">
        <f>IF('Leader &amp; Captain Info'!N4="",(""),('Leader &amp; Captain Info'!N4))</f>
        <v/>
      </c>
    </row>
    <row r="8" spans="1:15" s="5" customFormat="1" ht="15.75" x14ac:dyDescent="0.25">
      <c r="B8" s="31"/>
      <c r="C8" s="152" t="s">
        <v>24</v>
      </c>
      <c r="D8" s="153" t="s">
        <v>25</v>
      </c>
      <c r="E8" s="152" t="s">
        <v>184</v>
      </c>
      <c r="F8" s="152" t="s">
        <v>27</v>
      </c>
      <c r="G8" s="152" t="s">
        <v>28</v>
      </c>
      <c r="H8" s="152" t="s">
        <v>29</v>
      </c>
      <c r="I8" s="31"/>
      <c r="J8" s="12"/>
    </row>
    <row r="9" spans="1:15" s="5" customFormat="1" ht="409.35" hidden="1" customHeight="1" x14ac:dyDescent="0.25">
      <c r="B9" s="154"/>
      <c r="C9" s="97"/>
      <c r="D9" s="155"/>
      <c r="E9" s="97"/>
      <c r="F9" s="97"/>
      <c r="G9" s="97"/>
      <c r="H9" s="97"/>
      <c r="I9" s="31"/>
      <c r="J9" s="12"/>
    </row>
    <row r="10" spans="1:15" ht="15" x14ac:dyDescent="0.2">
      <c r="A10" s="156"/>
      <c r="B10" s="44"/>
      <c r="C10" s="41"/>
      <c r="D10" s="157"/>
      <c r="E10" s="40"/>
      <c r="F10" s="41"/>
      <c r="G10" s="40"/>
      <c r="H10" s="40"/>
      <c r="I10" s="158"/>
      <c r="J10" s="159"/>
    </row>
    <row r="11" spans="1:15" ht="15" x14ac:dyDescent="0.2">
      <c r="A11" s="156"/>
      <c r="B11" s="44"/>
      <c r="C11" s="41"/>
      <c r="D11" s="157"/>
      <c r="E11" s="40"/>
      <c r="F11" s="41"/>
      <c r="G11" s="40"/>
      <c r="H11" s="40"/>
      <c r="I11" s="158"/>
      <c r="J11" s="159"/>
    </row>
    <row r="12" spans="1:15" ht="15" x14ac:dyDescent="0.2">
      <c r="A12" s="156"/>
      <c r="B12" s="44"/>
      <c r="C12" s="41"/>
      <c r="D12" s="157"/>
      <c r="E12" s="40"/>
      <c r="F12" s="41"/>
      <c r="G12" s="40"/>
      <c r="H12" s="40"/>
      <c r="I12" s="158"/>
      <c r="J12" s="159"/>
    </row>
    <row r="13" spans="1:15" ht="15" x14ac:dyDescent="0.2">
      <c r="A13" s="156"/>
      <c r="B13" s="44"/>
      <c r="C13" s="41"/>
      <c r="D13" s="157"/>
      <c r="E13" s="40"/>
      <c r="F13" s="41"/>
      <c r="G13" s="40"/>
      <c r="H13" s="40"/>
      <c r="I13" s="158"/>
      <c r="J13" s="159"/>
    </row>
    <row r="14" spans="1:15" ht="15" x14ac:dyDescent="0.2">
      <c r="A14" s="156"/>
      <c r="B14" s="44"/>
      <c r="C14" s="41"/>
      <c r="D14" s="157"/>
      <c r="E14" s="40"/>
      <c r="F14" s="41"/>
      <c r="G14" s="40"/>
      <c r="H14" s="40"/>
      <c r="I14" s="158"/>
      <c r="J14" s="159"/>
    </row>
    <row r="15" spans="1:15" ht="15" x14ac:dyDescent="0.2">
      <c r="A15" s="156"/>
      <c r="B15" s="44"/>
      <c r="C15" s="41"/>
      <c r="D15" s="157"/>
      <c r="E15" s="40"/>
      <c r="F15" s="41"/>
      <c r="G15" s="40"/>
      <c r="H15" s="40"/>
      <c r="I15" s="158"/>
      <c r="J15" s="159"/>
    </row>
    <row r="16" spans="1:15" ht="15" x14ac:dyDescent="0.2">
      <c r="A16" s="156"/>
      <c r="B16" s="44"/>
      <c r="C16" s="41"/>
      <c r="D16" s="157"/>
      <c r="E16" s="40"/>
      <c r="F16" s="41"/>
      <c r="G16" s="40"/>
      <c r="H16" s="40"/>
      <c r="I16" s="158"/>
      <c r="J16" s="159"/>
    </row>
    <row r="17" spans="1:10" ht="15" x14ac:dyDescent="0.2">
      <c r="A17" s="156"/>
      <c r="B17" s="44"/>
      <c r="C17" s="41"/>
      <c r="D17" s="157"/>
      <c r="E17" s="40"/>
      <c r="F17" s="41"/>
      <c r="G17" s="40"/>
      <c r="H17" s="40"/>
      <c r="I17" s="158"/>
      <c r="J17" s="159"/>
    </row>
    <row r="18" spans="1:10" ht="15" x14ac:dyDescent="0.2">
      <c r="A18" s="156"/>
      <c r="B18" s="44"/>
      <c r="C18" s="41"/>
      <c r="D18" s="157"/>
      <c r="E18" s="40"/>
      <c r="F18" s="41"/>
      <c r="G18" s="40"/>
      <c r="H18" s="40"/>
      <c r="I18" s="158"/>
      <c r="J18" s="159"/>
    </row>
    <row r="19" spans="1:10" ht="15" x14ac:dyDescent="0.2">
      <c r="A19" s="156"/>
      <c r="B19" s="44"/>
      <c r="C19" s="41"/>
      <c r="D19" s="157"/>
      <c r="E19" s="40"/>
      <c r="F19" s="41"/>
      <c r="G19" s="40"/>
      <c r="H19" s="40"/>
      <c r="I19" s="158"/>
      <c r="J19" s="159"/>
    </row>
    <row r="20" spans="1:10" ht="15.75" x14ac:dyDescent="0.25">
      <c r="A20" s="156"/>
      <c r="B20" s="44"/>
      <c r="C20" s="41"/>
      <c r="D20" s="157"/>
      <c r="E20" s="160"/>
      <c r="F20" s="41"/>
      <c r="G20" s="40"/>
      <c r="H20" s="40"/>
      <c r="I20" s="158"/>
      <c r="J20" s="159"/>
    </row>
    <row r="21" spans="1:10" ht="15" x14ac:dyDescent="0.2">
      <c r="A21" s="156"/>
      <c r="B21" s="44"/>
      <c r="C21" s="41"/>
      <c r="D21" s="157"/>
      <c r="E21" s="40"/>
      <c r="F21" s="41"/>
      <c r="G21" s="40"/>
      <c r="H21" s="40"/>
      <c r="I21" s="158"/>
      <c r="J21" s="159"/>
    </row>
    <row r="22" spans="1:10" ht="15" x14ac:dyDescent="0.2">
      <c r="A22" s="156"/>
      <c r="B22" s="44"/>
      <c r="C22" s="41"/>
      <c r="D22" s="157"/>
      <c r="E22" s="40"/>
      <c r="F22" s="41"/>
      <c r="G22" s="40"/>
      <c r="H22" s="40"/>
      <c r="I22" s="158"/>
      <c r="J22" s="159"/>
    </row>
    <row r="23" spans="1:10" ht="15" x14ac:dyDescent="0.2">
      <c r="A23" s="156"/>
      <c r="B23" s="44"/>
      <c r="C23" s="41"/>
      <c r="D23" s="157"/>
      <c r="E23" s="40"/>
      <c r="F23" s="41"/>
      <c r="G23" s="40"/>
      <c r="H23" s="40"/>
      <c r="I23" s="158"/>
      <c r="J23" s="159"/>
    </row>
    <row r="24" spans="1:10" ht="15" x14ac:dyDescent="0.2">
      <c r="A24" s="156"/>
      <c r="B24" s="44"/>
      <c r="C24" s="41"/>
      <c r="D24" s="157"/>
      <c r="E24" s="40"/>
      <c r="F24" s="41"/>
      <c r="G24" s="40"/>
      <c r="H24" s="40"/>
      <c r="I24" s="158"/>
      <c r="J24" s="159"/>
    </row>
    <row r="25" spans="1:10" ht="15" x14ac:dyDescent="0.2">
      <c r="A25" s="156"/>
      <c r="B25" s="44"/>
      <c r="C25" s="41"/>
      <c r="D25" s="157"/>
      <c r="E25" s="40"/>
      <c r="F25" s="41"/>
      <c r="G25" s="40"/>
      <c r="H25" s="40"/>
      <c r="I25" s="158"/>
      <c r="J25" s="159"/>
    </row>
    <row r="26" spans="1:10" ht="15" x14ac:dyDescent="0.2">
      <c r="A26" s="156"/>
      <c r="B26" s="44"/>
      <c r="C26" s="41"/>
      <c r="D26" s="157"/>
      <c r="E26" s="40"/>
      <c r="F26" s="41"/>
      <c r="G26" s="40"/>
      <c r="H26" s="40"/>
      <c r="I26" s="158"/>
      <c r="J26" s="159"/>
    </row>
    <row r="27" spans="1:10" ht="15" x14ac:dyDescent="0.2">
      <c r="A27" s="156"/>
      <c r="B27" s="44"/>
      <c r="C27" s="41"/>
      <c r="D27" s="157"/>
      <c r="E27" s="40"/>
      <c r="F27" s="41"/>
      <c r="G27" s="40"/>
      <c r="H27" s="40"/>
      <c r="I27" s="158"/>
      <c r="J27" s="159"/>
    </row>
    <row r="28" spans="1:10" ht="15" x14ac:dyDescent="0.2">
      <c r="A28" s="156"/>
      <c r="B28" s="44"/>
      <c r="C28" s="41"/>
      <c r="D28" s="157"/>
      <c r="E28" s="40"/>
      <c r="F28" s="41"/>
      <c r="G28" s="40"/>
      <c r="H28" s="40"/>
      <c r="I28" s="158"/>
      <c r="J28" s="159"/>
    </row>
    <row r="29" spans="1:10" ht="15" x14ac:dyDescent="0.2">
      <c r="A29" s="156"/>
      <c r="B29" s="44"/>
      <c r="C29" s="41"/>
      <c r="D29" s="157"/>
      <c r="E29" s="40"/>
      <c r="F29" s="41"/>
      <c r="G29" s="40"/>
      <c r="H29" s="40"/>
      <c r="I29" s="158"/>
      <c r="J29" s="159"/>
    </row>
    <row r="30" spans="1:10" ht="15" x14ac:dyDescent="0.2">
      <c r="A30" s="156"/>
      <c r="B30" s="44"/>
      <c r="C30" s="41"/>
      <c r="D30" s="157"/>
      <c r="E30" s="40"/>
      <c r="F30" s="41"/>
      <c r="G30" s="40"/>
      <c r="H30" s="40"/>
      <c r="I30" s="158"/>
      <c r="J30" s="159"/>
    </row>
    <row r="31" spans="1:10" ht="15" x14ac:dyDescent="0.2">
      <c r="A31" s="156"/>
      <c r="B31" s="44"/>
      <c r="C31" s="41"/>
      <c r="D31" s="157"/>
      <c r="E31" s="40"/>
      <c r="F31" s="41"/>
      <c r="G31" s="40"/>
      <c r="H31" s="40"/>
      <c r="I31" s="158"/>
      <c r="J31" s="159"/>
    </row>
    <row r="32" spans="1:10" ht="15" x14ac:dyDescent="0.2">
      <c r="A32" s="156"/>
      <c r="B32" s="44"/>
      <c r="C32" s="41"/>
      <c r="D32" s="157"/>
      <c r="E32" s="40"/>
      <c r="F32" s="41"/>
      <c r="G32" s="40"/>
      <c r="H32" s="40"/>
      <c r="I32" s="158"/>
      <c r="J32" s="159"/>
    </row>
    <row r="33" spans="1:10" ht="15" x14ac:dyDescent="0.2">
      <c r="A33" s="156"/>
      <c r="B33" s="44"/>
      <c r="C33" s="41"/>
      <c r="D33" s="157"/>
      <c r="E33" s="40"/>
      <c r="F33" s="41"/>
      <c r="G33" s="40"/>
      <c r="H33" s="40"/>
      <c r="I33" s="158"/>
      <c r="J33" s="159"/>
    </row>
    <row r="34" spans="1:10" ht="15" x14ac:dyDescent="0.2">
      <c r="A34" s="156"/>
      <c r="B34" s="44"/>
      <c r="C34" s="41"/>
      <c r="D34" s="157"/>
      <c r="E34" s="40"/>
      <c r="F34" s="41"/>
      <c r="G34" s="161"/>
      <c r="H34" s="40"/>
      <c r="I34" s="158"/>
      <c r="J34" s="159"/>
    </row>
    <row r="35" spans="1:10" ht="15" x14ac:dyDescent="0.2">
      <c r="A35" s="156"/>
      <c r="B35" s="44"/>
      <c r="C35" s="41"/>
      <c r="D35" s="157"/>
      <c r="E35" s="161"/>
      <c r="F35" s="41"/>
      <c r="G35" s="40"/>
      <c r="H35" s="40"/>
      <c r="I35" s="158"/>
      <c r="J35" s="159"/>
    </row>
    <row r="36" spans="1:10" ht="15" x14ac:dyDescent="0.2">
      <c r="A36" s="156"/>
      <c r="B36" s="44"/>
      <c r="C36" s="41"/>
      <c r="D36" s="157"/>
      <c r="E36" s="40"/>
      <c r="F36" s="41"/>
      <c r="G36" s="40"/>
      <c r="H36" s="40"/>
      <c r="I36" s="158"/>
      <c r="J36" s="159"/>
    </row>
    <row r="37" spans="1:10" ht="15" x14ac:dyDescent="0.2">
      <c r="A37" s="156"/>
      <c r="B37" s="44"/>
      <c r="C37" s="41"/>
      <c r="D37" s="157"/>
      <c r="E37" s="40"/>
      <c r="F37" s="41"/>
      <c r="G37" s="40"/>
      <c r="H37" s="40"/>
      <c r="I37" s="158"/>
      <c r="J37" s="159"/>
    </row>
    <row r="38" spans="1:10" ht="15" x14ac:dyDescent="0.2">
      <c r="A38" s="156"/>
      <c r="B38" s="44"/>
      <c r="C38" s="41"/>
      <c r="D38" s="157"/>
      <c r="E38" s="40"/>
      <c r="F38" s="41"/>
      <c r="G38" s="40"/>
      <c r="H38" s="40"/>
      <c r="I38" s="158"/>
      <c r="J38" s="159"/>
    </row>
    <row r="39" spans="1:10" ht="15" x14ac:dyDescent="0.2">
      <c r="A39" s="156"/>
      <c r="B39" s="44"/>
      <c r="C39" s="41"/>
      <c r="D39" s="157"/>
      <c r="E39" s="40"/>
      <c r="F39" s="41"/>
      <c r="G39" s="40"/>
      <c r="H39" s="40"/>
      <c r="I39" s="158"/>
      <c r="J39" s="159"/>
    </row>
    <row r="40" spans="1:10" ht="15" x14ac:dyDescent="0.2">
      <c r="A40" s="156"/>
      <c r="B40" s="44"/>
      <c r="C40" s="41"/>
      <c r="D40" s="157"/>
      <c r="E40" s="40"/>
      <c r="F40" s="41"/>
      <c r="G40" s="40"/>
      <c r="H40" s="40"/>
      <c r="I40" s="158"/>
      <c r="J40" s="159"/>
    </row>
    <row r="41" spans="1:10" ht="15" x14ac:dyDescent="0.2">
      <c r="A41" s="156"/>
      <c r="B41" s="44"/>
      <c r="C41" s="41"/>
      <c r="D41" s="157"/>
      <c r="E41" s="40"/>
      <c r="F41" s="41"/>
      <c r="G41" s="40"/>
      <c r="H41" s="40"/>
      <c r="I41" s="158"/>
      <c r="J41" s="159"/>
    </row>
    <row r="42" spans="1:10" ht="15" x14ac:dyDescent="0.2">
      <c r="A42" s="156"/>
      <c r="B42" s="44"/>
      <c r="C42" s="41"/>
      <c r="D42" s="162"/>
      <c r="E42" s="40"/>
      <c r="F42" s="41"/>
      <c r="G42" s="40"/>
      <c r="H42" s="40"/>
      <c r="I42" s="158"/>
      <c r="J42" s="159"/>
    </row>
    <row r="43" spans="1:10" ht="15" x14ac:dyDescent="0.2">
      <c r="A43" s="156"/>
      <c r="B43" s="44"/>
      <c r="C43" s="162"/>
      <c r="D43" s="162"/>
      <c r="E43" s="40"/>
      <c r="F43" s="41"/>
      <c r="G43" s="40"/>
      <c r="H43" s="40"/>
      <c r="I43" s="158"/>
      <c r="J43" s="159"/>
    </row>
    <row r="44" spans="1:10" ht="15" x14ac:dyDescent="0.2">
      <c r="A44" s="156"/>
      <c r="B44" s="44"/>
      <c r="C44" s="41"/>
      <c r="D44" s="157"/>
      <c r="E44" s="40"/>
      <c r="F44" s="41"/>
      <c r="G44" s="40"/>
      <c r="H44" s="40"/>
      <c r="I44" s="158"/>
      <c r="J44" s="159"/>
    </row>
    <row r="45" spans="1:10" ht="0.75" customHeight="1" x14ac:dyDescent="0.2">
      <c r="B45" s="107"/>
      <c r="C45" s="163"/>
      <c r="D45" s="163"/>
      <c r="E45" s="164"/>
      <c r="F45" s="164"/>
      <c r="G45" s="164"/>
      <c r="H45" s="164"/>
      <c r="I45" s="107"/>
      <c r="J45" s="159"/>
    </row>
    <row r="46" spans="1:10" ht="0.75" customHeight="1" x14ac:dyDescent="0.2">
      <c r="B46" s="107"/>
      <c r="C46" s="165"/>
      <c r="D46" s="165"/>
      <c r="E46" s="166"/>
      <c r="F46" s="166"/>
      <c r="G46" s="166"/>
      <c r="H46" s="166"/>
      <c r="I46" s="107"/>
      <c r="J46" s="159"/>
    </row>
    <row r="47" spans="1:10" hidden="1" x14ac:dyDescent="0.2">
      <c r="B47" s="107"/>
      <c r="C47" s="24"/>
      <c r="D47" s="24"/>
      <c r="E47" s="13"/>
      <c r="F47" s="13"/>
      <c r="G47" s="13"/>
      <c r="H47" s="13"/>
      <c r="I47" s="107"/>
      <c r="J47" s="159"/>
    </row>
    <row r="48" spans="1:10" hidden="1" x14ac:dyDescent="0.2">
      <c r="B48" s="107"/>
      <c r="C48" s="24"/>
      <c r="D48" s="24"/>
      <c r="E48" s="13"/>
      <c r="F48" s="13"/>
      <c r="G48" s="13"/>
      <c r="H48" s="13"/>
      <c r="I48" s="107"/>
      <c r="J48" s="159"/>
    </row>
    <row r="49" spans="2:10" hidden="1" x14ac:dyDescent="0.2">
      <c r="B49" s="107"/>
      <c r="J49"/>
    </row>
    <row r="50" spans="2:10" hidden="1" x14ac:dyDescent="0.2">
      <c r="B50" s="107"/>
      <c r="J50"/>
    </row>
    <row r="51" spans="2:10" hidden="1" x14ac:dyDescent="0.2">
      <c r="J51"/>
    </row>
    <row r="52" spans="2:10" hidden="1" x14ac:dyDescent="0.2">
      <c r="J52"/>
    </row>
    <row r="53" spans="2:10" hidden="1" x14ac:dyDescent="0.2">
      <c r="J53"/>
    </row>
    <row r="54" spans="2:10" hidden="1" x14ac:dyDescent="0.2">
      <c r="J54"/>
    </row>
    <row r="55" spans="2:10" hidden="1" x14ac:dyDescent="0.2">
      <c r="J55"/>
    </row>
    <row r="56" spans="2:10" hidden="1" x14ac:dyDescent="0.2">
      <c r="J56"/>
    </row>
    <row r="57" spans="2:10" hidden="1" x14ac:dyDescent="0.2">
      <c r="J57"/>
    </row>
    <row r="58" spans="2:10" hidden="1" x14ac:dyDescent="0.2">
      <c r="J58"/>
    </row>
    <row r="59" spans="2:10" hidden="1" x14ac:dyDescent="0.2">
      <c r="J59"/>
    </row>
    <row r="60" spans="2:10" hidden="1" x14ac:dyDescent="0.2">
      <c r="J60"/>
    </row>
    <row r="61" spans="2:10" hidden="1" x14ac:dyDescent="0.2">
      <c r="J61"/>
    </row>
    <row r="62" spans="2:10" hidden="1" x14ac:dyDescent="0.2">
      <c r="J62"/>
    </row>
    <row r="63" spans="2:10" hidden="1" x14ac:dyDescent="0.2">
      <c r="J63"/>
    </row>
    <row r="64" spans="2:10" hidden="1" x14ac:dyDescent="0.2">
      <c r="J64"/>
    </row>
    <row r="65" spans="10:10" hidden="1" x14ac:dyDescent="0.2">
      <c r="J65"/>
    </row>
    <row r="66" spans="10:10" hidden="1" x14ac:dyDescent="0.2">
      <c r="J66"/>
    </row>
    <row r="67" spans="10:10" hidden="1" x14ac:dyDescent="0.2">
      <c r="J67"/>
    </row>
    <row r="68" spans="10:10" hidden="1" x14ac:dyDescent="0.2">
      <c r="J68"/>
    </row>
    <row r="69" spans="10:10" hidden="1" x14ac:dyDescent="0.2">
      <c r="J69"/>
    </row>
    <row r="70" spans="10:10" hidden="1" x14ac:dyDescent="0.2">
      <c r="J70"/>
    </row>
    <row r="71" spans="10:10" hidden="1" x14ac:dyDescent="0.2">
      <c r="J71"/>
    </row>
    <row r="72" spans="10:10" hidden="1" x14ac:dyDescent="0.2">
      <c r="J72"/>
    </row>
    <row r="73" spans="10:10" hidden="1" x14ac:dyDescent="0.2">
      <c r="J73"/>
    </row>
    <row r="74" spans="10:10" hidden="1" x14ac:dyDescent="0.2">
      <c r="J74"/>
    </row>
    <row r="75" spans="10:10" hidden="1" x14ac:dyDescent="0.2">
      <c r="J75"/>
    </row>
    <row r="76" spans="10:10" hidden="1" x14ac:dyDescent="0.2">
      <c r="J76"/>
    </row>
    <row r="77" spans="10:10" hidden="1" x14ac:dyDescent="0.2">
      <c r="J77"/>
    </row>
    <row r="78" spans="10:10" hidden="1" x14ac:dyDescent="0.2">
      <c r="J78"/>
    </row>
    <row r="79" spans="10:10" hidden="1" x14ac:dyDescent="0.2">
      <c r="J79"/>
    </row>
    <row r="80" spans="10:10" hidden="1" x14ac:dyDescent="0.2">
      <c r="J80"/>
    </row>
    <row r="81" spans="10:10" hidden="1" x14ac:dyDescent="0.2">
      <c r="J81"/>
    </row>
    <row r="82" spans="10:10" hidden="1" x14ac:dyDescent="0.2">
      <c r="J82"/>
    </row>
    <row r="83" spans="10:10" hidden="1" x14ac:dyDescent="0.2">
      <c r="J83"/>
    </row>
    <row r="84" spans="10:10" hidden="1" x14ac:dyDescent="0.2">
      <c r="J84"/>
    </row>
    <row r="85" spans="10:10" hidden="1" x14ac:dyDescent="0.2">
      <c r="J85"/>
    </row>
    <row r="86" spans="10:10" hidden="1" x14ac:dyDescent="0.2">
      <c r="J86"/>
    </row>
    <row r="87" spans="10:10" hidden="1" x14ac:dyDescent="0.2">
      <c r="J87"/>
    </row>
    <row r="88" spans="10:10" hidden="1" x14ac:dyDescent="0.2">
      <c r="J88"/>
    </row>
    <row r="89" spans="10:10" hidden="1" x14ac:dyDescent="0.2">
      <c r="J89"/>
    </row>
    <row r="90" spans="10:10" hidden="1" x14ac:dyDescent="0.2">
      <c r="J90"/>
    </row>
    <row r="91" spans="10:10" hidden="1" x14ac:dyDescent="0.2">
      <c r="J91"/>
    </row>
    <row r="92" spans="10:10" hidden="1" x14ac:dyDescent="0.2">
      <c r="J92"/>
    </row>
    <row r="93" spans="10:10" hidden="1" x14ac:dyDescent="0.2">
      <c r="J93"/>
    </row>
    <row r="94" spans="10:10" hidden="1" x14ac:dyDescent="0.2">
      <c r="J94"/>
    </row>
    <row r="95" spans="10:10" hidden="1" x14ac:dyDescent="0.2">
      <c r="J95"/>
    </row>
    <row r="96" spans="10:10" hidden="1" x14ac:dyDescent="0.2">
      <c r="J96"/>
    </row>
    <row r="97" spans="10:10" hidden="1" x14ac:dyDescent="0.2">
      <c r="J97"/>
    </row>
  </sheetData>
  <sheetProtection selectLockedCells="1" selectUnlockedCells="1"/>
  <mergeCells count="3">
    <mergeCell ref="C3:H3"/>
    <mergeCell ref="C4:H4"/>
    <mergeCell ref="C5:H5"/>
  </mergeCells>
  <printOptions horizontalCentered="1"/>
  <pageMargins left="0.5" right="0.5" top="0.5" bottom="0.5" header="0.51180555555555551" footer="0.51180555555555551"/>
  <pageSetup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H2648"/>
  <sheetViews>
    <sheetView topLeftCell="E1" zoomScale="85" zoomScaleNormal="85" workbookViewId="0">
      <selection activeCell="N4" sqref="N4"/>
    </sheetView>
  </sheetViews>
  <sheetFormatPr defaultColWidth="0" defaultRowHeight="12.75" zeroHeight="1" x14ac:dyDescent="0.2"/>
  <cols>
    <col min="1" max="1" width="0" hidden="1" customWidth="1"/>
    <col min="2" max="2" width="22" hidden="1" customWidth="1"/>
    <col min="3" max="3" width="21.85546875" hidden="1" customWidth="1"/>
    <col min="4" max="4" width="22" hidden="1" customWidth="1"/>
    <col min="5" max="5" width="26.7109375" customWidth="1"/>
    <col min="6" max="6" width="9.140625" hidden="1" customWidth="1"/>
    <col min="7" max="7" width="17.85546875" customWidth="1"/>
    <col min="8" max="8" width="22.7109375" customWidth="1"/>
    <col min="9" max="9" width="20.42578125" customWidth="1"/>
    <col min="10" max="10" width="11.7109375" customWidth="1"/>
    <col min="11" max="11" width="15.140625" customWidth="1"/>
    <col min="12" max="12" width="9.140625" style="13" customWidth="1"/>
    <col min="13" max="13" width="17.140625" style="13" customWidth="1"/>
    <col min="14" max="14" width="20.7109375" style="13" customWidth="1"/>
    <col min="15" max="15" width="14" style="13" customWidth="1"/>
    <col min="16" max="16" width="12.7109375" style="13" customWidth="1"/>
    <col min="17" max="60" width="0" hidden="1" customWidth="1"/>
    <col min="61" max="16384" width="9.140625" hidden="1"/>
  </cols>
  <sheetData>
    <row r="1" spans="5:22" ht="16.5" thickBot="1" x14ac:dyDescent="0.3">
      <c r="E1" s="228">
        <f ca="1">NOW()</f>
        <v>45946.677234722221</v>
      </c>
      <c r="F1" s="1"/>
      <c r="G1" s="1"/>
      <c r="H1" s="1"/>
      <c r="I1" s="1"/>
      <c r="J1" s="1"/>
      <c r="K1" s="229">
        <f ca="1">NOW()</f>
        <v>45946.677234722221</v>
      </c>
      <c r="M1" s="12"/>
      <c r="N1" s="12"/>
      <c r="O1" s="12"/>
      <c r="Q1" s="167" t="s">
        <v>53</v>
      </c>
      <c r="R1" s="168" t="str">
        <f>IF('Leader &amp; Captain Info'!N2="",(""),('Leader &amp; Captain Info'!N2))</f>
        <v/>
      </c>
      <c r="S1" s="169"/>
    </row>
    <row r="2" spans="5:22" ht="15" x14ac:dyDescent="0.2">
      <c r="E2" s="1"/>
      <c r="F2" s="1"/>
      <c r="G2" s="1"/>
      <c r="H2" s="1"/>
      <c r="I2" s="1"/>
      <c r="J2" s="1"/>
      <c r="K2" s="1"/>
      <c r="R2" s="170"/>
    </row>
    <row r="3" spans="5:22" ht="16.5" thickBot="1" x14ac:dyDescent="0.3">
      <c r="E3" s="278" t="str">
        <f>UPPER(CONCATENATE(R1&amp;" Parish"))</f>
        <v xml:space="preserve"> PARISH</v>
      </c>
      <c r="F3" s="278"/>
      <c r="G3" s="278"/>
      <c r="H3" s="278"/>
      <c r="I3" s="278"/>
      <c r="J3" s="278"/>
      <c r="K3" s="278"/>
      <c r="M3" s="22"/>
      <c r="N3" s="22"/>
      <c r="R3" s="170"/>
    </row>
    <row r="4" spans="5:22" ht="16.5" thickBot="1" x14ac:dyDescent="0.3">
      <c r="E4" s="278" t="s">
        <v>54</v>
      </c>
      <c r="F4" s="278"/>
      <c r="G4" s="278"/>
      <c r="H4" s="278"/>
      <c r="I4" s="278"/>
      <c r="J4" s="278"/>
      <c r="K4" s="278"/>
      <c r="M4" s="171" t="s">
        <v>55</v>
      </c>
      <c r="N4" s="172">
        <v>0.25</v>
      </c>
      <c r="R4" s="170"/>
    </row>
    <row r="5" spans="5:22" ht="15" x14ac:dyDescent="0.2">
      <c r="E5" s="1"/>
      <c r="F5" s="1"/>
      <c r="G5" s="1"/>
      <c r="H5" s="1"/>
      <c r="I5" s="1"/>
      <c r="J5" s="1"/>
      <c r="K5" s="1"/>
      <c r="R5" s="170"/>
    </row>
    <row r="6" spans="5:22" ht="15" x14ac:dyDescent="0.2">
      <c r="E6" s="1"/>
      <c r="F6" s="1"/>
      <c r="G6" s="1"/>
      <c r="H6" s="1"/>
      <c r="I6" s="1"/>
      <c r="J6" s="1"/>
      <c r="K6" s="1"/>
    </row>
    <row r="7" spans="5:22" ht="15" x14ac:dyDescent="0.2">
      <c r="E7" s="1" t="s">
        <v>56</v>
      </c>
      <c r="F7" s="1"/>
      <c r="G7" s="1"/>
      <c r="H7" s="1" t="str">
        <f>IF(R2="",(""),(PROPER(R2)))</f>
        <v/>
      </c>
      <c r="I7" s="1"/>
      <c r="J7" s="1"/>
      <c r="K7" s="1"/>
      <c r="Q7" s="173" t="s">
        <v>57</v>
      </c>
      <c r="U7" s="174">
        <v>0.25</v>
      </c>
      <c r="V7" s="174"/>
    </row>
    <row r="8" spans="5:22" ht="15" x14ac:dyDescent="0.2">
      <c r="E8" s="1"/>
      <c r="F8" s="1"/>
      <c r="G8" s="1" t="str">
        <f>PROPER(AT128)</f>
        <v/>
      </c>
      <c r="H8" s="230" t="str">
        <f>AU128</f>
        <v/>
      </c>
      <c r="I8" s="1"/>
      <c r="J8" s="1"/>
      <c r="K8" s="1"/>
      <c r="U8" s="174">
        <v>0.29166666666666669</v>
      </c>
    </row>
    <row r="9" spans="5:22" ht="15" x14ac:dyDescent="0.2">
      <c r="E9" s="1"/>
      <c r="F9" s="1"/>
      <c r="G9" s="1" t="str">
        <f>PROPER(AT129)</f>
        <v/>
      </c>
      <c r="H9" s="230" t="str">
        <f>AU129</f>
        <v/>
      </c>
      <c r="I9" s="1"/>
      <c r="J9" s="1"/>
      <c r="K9" s="1"/>
      <c r="U9" s="174">
        <v>0.33333333333333331</v>
      </c>
    </row>
    <row r="10" spans="5:22" ht="15" x14ac:dyDescent="0.2">
      <c r="E10" s="1"/>
      <c r="F10" s="1"/>
      <c r="G10" s="1"/>
      <c r="H10" s="1"/>
      <c r="I10" s="1"/>
      <c r="J10" s="1"/>
      <c r="K10" s="1"/>
      <c r="U10" s="174">
        <v>0.375</v>
      </c>
    </row>
    <row r="11" spans="5:22" ht="15" x14ac:dyDescent="0.2">
      <c r="E11" s="279" t="str">
        <f>IF(N4="",(UPPER(CONCATENATE(Q7))),(UPPER(CONCATENATE(Q7,," ",TEXT(N4,"h:mm AM/PM")," - ",TEXT(N4+(1/24),"h:mm AM/PM")))))</f>
        <v>PARTICIPANTS FOR 6:00 AM - 7:00 AM</v>
      </c>
      <c r="F11" s="280"/>
      <c r="G11" s="280"/>
      <c r="H11" s="280"/>
      <c r="I11" s="280"/>
      <c r="J11" s="280"/>
      <c r="K11" s="281"/>
      <c r="U11" s="174">
        <v>0.41666666666666702</v>
      </c>
    </row>
    <row r="12" spans="5:22" ht="15" x14ac:dyDescent="0.2">
      <c r="E12" s="1"/>
      <c r="F12" s="1"/>
      <c r="G12" s="1"/>
      <c r="H12" s="231"/>
      <c r="I12" s="1"/>
      <c r="J12" s="1"/>
      <c r="K12" s="1"/>
      <c r="U12" s="174">
        <v>0.45833333333333398</v>
      </c>
    </row>
    <row r="13" spans="5:22" ht="15" x14ac:dyDescent="0.2">
      <c r="E13" s="1" t="s">
        <v>58</v>
      </c>
      <c r="F13" s="1"/>
      <c r="G13" s="1"/>
      <c r="H13" s="1" t="str">
        <f>IF(R4="",(""),(PROPER(R4)))</f>
        <v/>
      </c>
      <c r="I13" s="1"/>
      <c r="J13" s="1"/>
      <c r="K13" s="1"/>
      <c r="U13" s="174">
        <v>0.5</v>
      </c>
    </row>
    <row r="14" spans="5:22" ht="15" x14ac:dyDescent="0.2">
      <c r="E14" s="1"/>
      <c r="F14" s="1" t="s">
        <v>59</v>
      </c>
      <c r="G14" s="1" t="str">
        <f>PROPER(BG129)</f>
        <v/>
      </c>
      <c r="H14" s="230" t="str">
        <f>BH129</f>
        <v/>
      </c>
      <c r="I14" s="1"/>
      <c r="J14" s="1"/>
      <c r="K14" s="1"/>
      <c r="U14" s="174">
        <v>0.54166666666666696</v>
      </c>
    </row>
    <row r="15" spans="5:22" ht="15" x14ac:dyDescent="0.2">
      <c r="E15" s="1"/>
      <c r="F15" s="1"/>
      <c r="G15" s="1" t="str">
        <f>PROPER(BG130)</f>
        <v/>
      </c>
      <c r="H15" s="230" t="str">
        <f>BH130</f>
        <v/>
      </c>
      <c r="I15" s="1"/>
      <c r="J15" s="1"/>
      <c r="K15" s="1"/>
      <c r="U15" s="174">
        <v>0.58333333333333304</v>
      </c>
    </row>
    <row r="16" spans="5:22" ht="15" x14ac:dyDescent="0.2">
      <c r="E16" s="1" t="s">
        <v>60</v>
      </c>
      <c r="F16" s="1"/>
      <c r="G16" s="1"/>
      <c r="H16" s="1"/>
      <c r="I16" s="1"/>
      <c r="J16" s="1"/>
      <c r="K16" s="1"/>
      <c r="U16" s="174">
        <v>0.625</v>
      </c>
    </row>
    <row r="17" spans="5:21" ht="15" x14ac:dyDescent="0.2">
      <c r="E17" s="1"/>
      <c r="F17" s="1" t="s">
        <v>61</v>
      </c>
      <c r="G17" s="1" t="str">
        <f>PROPER(AI129)</f>
        <v/>
      </c>
      <c r="H17" s="230" t="str">
        <f>AJ129</f>
        <v/>
      </c>
      <c r="I17" s="1"/>
      <c r="J17" s="1"/>
      <c r="K17" s="1"/>
      <c r="U17" s="174">
        <v>0.66666666666666696</v>
      </c>
    </row>
    <row r="18" spans="5:21" ht="15" x14ac:dyDescent="0.2">
      <c r="E18" s="1"/>
      <c r="F18" s="1"/>
      <c r="G18" s="1" t="str">
        <f>PROPER(AI130)</f>
        <v/>
      </c>
      <c r="H18" s="230" t="str">
        <f>AJ130</f>
        <v/>
      </c>
      <c r="I18" s="1"/>
      <c r="J18" s="1"/>
      <c r="K18" s="1"/>
      <c r="U18" s="174">
        <v>0.70833333333333304</v>
      </c>
    </row>
    <row r="19" spans="5:21" ht="15" x14ac:dyDescent="0.2">
      <c r="E19" s="1"/>
      <c r="F19" s="1"/>
      <c r="G19" s="1"/>
      <c r="H19" s="1"/>
      <c r="I19" s="1"/>
      <c r="J19" s="1"/>
      <c r="K19" s="1"/>
      <c r="U19" s="174">
        <v>0.75</v>
      </c>
    </row>
    <row r="20" spans="5:21" ht="15" x14ac:dyDescent="0.2">
      <c r="E20" s="232"/>
      <c r="F20" s="1"/>
      <c r="G20" s="232" t="s">
        <v>62</v>
      </c>
      <c r="H20" s="232" t="s">
        <v>63</v>
      </c>
      <c r="I20" s="232" t="s">
        <v>64</v>
      </c>
      <c r="J20" s="232" t="s">
        <v>29</v>
      </c>
      <c r="K20" s="232"/>
      <c r="L20" s="175"/>
      <c r="U20" s="174">
        <v>0.79166666666666696</v>
      </c>
    </row>
    <row r="21" spans="5:21" ht="15" x14ac:dyDescent="0.2">
      <c r="E21" s="1"/>
      <c r="F21" s="233"/>
      <c r="G21" s="1" t="str">
        <f t="shared" ref="G21" ca="1" si="0">UPPER(R129)</f>
        <v/>
      </c>
      <c r="H21" s="1" t="str">
        <f t="shared" ref="H21" ca="1" si="1">PROPER(S129)</f>
        <v/>
      </c>
      <c r="I21" s="230" t="str">
        <f t="shared" ref="I21" ca="1" si="2">T129</f>
        <v/>
      </c>
      <c r="J21" s="234" t="str">
        <f t="shared" ref="J21" ca="1" si="3">U129</f>
        <v/>
      </c>
      <c r="K21" s="1"/>
      <c r="P21" s="176"/>
      <c r="Q21" s="177"/>
      <c r="U21" s="174">
        <v>0.83333333333333304</v>
      </c>
    </row>
    <row r="22" spans="5:21" ht="15" x14ac:dyDescent="0.2">
      <c r="E22" s="1"/>
      <c r="F22" s="233"/>
      <c r="G22" s="1" t="str">
        <f t="shared" ref="G22:G59" ca="1" si="4">UPPER(R130)</f>
        <v/>
      </c>
      <c r="H22" s="1" t="str">
        <f t="shared" ref="H22:H59" ca="1" si="5">PROPER(S130)</f>
        <v/>
      </c>
      <c r="I22" s="230" t="str">
        <f t="shared" ref="I22:I59" ca="1" si="6">T130</f>
        <v/>
      </c>
      <c r="J22" s="234" t="str">
        <f t="shared" ref="J22:J59" ca="1" si="7">U130</f>
        <v/>
      </c>
      <c r="K22" s="1"/>
      <c r="U22" s="174">
        <v>0.875</v>
      </c>
    </row>
    <row r="23" spans="5:21" ht="15" x14ac:dyDescent="0.2">
      <c r="E23" s="1"/>
      <c r="F23" s="233"/>
      <c r="G23" s="1" t="str">
        <f t="shared" ca="1" si="4"/>
        <v/>
      </c>
      <c r="H23" s="1" t="str">
        <f t="shared" ca="1" si="5"/>
        <v/>
      </c>
      <c r="I23" s="230" t="str">
        <f t="shared" ca="1" si="6"/>
        <v/>
      </c>
      <c r="J23" s="234" t="str">
        <f t="shared" ca="1" si="7"/>
        <v/>
      </c>
      <c r="K23" s="1"/>
      <c r="U23" s="174">
        <v>0.91666666666666596</v>
      </c>
    </row>
    <row r="24" spans="5:21" ht="15" x14ac:dyDescent="0.2">
      <c r="E24" s="1"/>
      <c r="F24" s="233"/>
      <c r="G24" s="1" t="str">
        <f t="shared" ca="1" si="4"/>
        <v/>
      </c>
      <c r="H24" s="1" t="str">
        <f t="shared" ca="1" si="5"/>
        <v/>
      </c>
      <c r="I24" s="230" t="str">
        <f t="shared" ca="1" si="6"/>
        <v/>
      </c>
      <c r="J24" s="234" t="str">
        <f t="shared" ca="1" si="7"/>
        <v/>
      </c>
      <c r="K24" s="1"/>
      <c r="U24" s="174">
        <v>0.95833333333333304</v>
      </c>
    </row>
    <row r="25" spans="5:21" ht="15" x14ac:dyDescent="0.2">
      <c r="E25" s="1"/>
      <c r="F25" s="233"/>
      <c r="G25" s="1" t="str">
        <f t="shared" ca="1" si="4"/>
        <v/>
      </c>
      <c r="H25" s="1" t="str">
        <f t="shared" ca="1" si="5"/>
        <v/>
      </c>
      <c r="I25" s="230" t="str">
        <f t="shared" ca="1" si="6"/>
        <v/>
      </c>
      <c r="J25" s="234" t="str">
        <f t="shared" ca="1" si="7"/>
        <v/>
      </c>
      <c r="K25" s="1"/>
      <c r="U25" s="174">
        <v>2</v>
      </c>
    </row>
    <row r="26" spans="5:21" ht="15" x14ac:dyDescent="0.2">
      <c r="E26" s="1"/>
      <c r="F26" s="233"/>
      <c r="G26" s="1" t="str">
        <f t="shared" ca="1" si="4"/>
        <v/>
      </c>
      <c r="H26" s="1" t="str">
        <f t="shared" ca="1" si="5"/>
        <v/>
      </c>
      <c r="I26" s="230" t="str">
        <f t="shared" ca="1" si="6"/>
        <v/>
      </c>
      <c r="J26" s="234" t="str">
        <f t="shared" ca="1" si="7"/>
        <v/>
      </c>
      <c r="K26" s="1"/>
      <c r="U26" s="174">
        <v>4.1666666666666664E-2</v>
      </c>
    </row>
    <row r="27" spans="5:21" ht="15" x14ac:dyDescent="0.2">
      <c r="E27" s="1"/>
      <c r="F27" s="1"/>
      <c r="G27" s="1" t="str">
        <f t="shared" ca="1" si="4"/>
        <v/>
      </c>
      <c r="H27" s="1" t="str">
        <f t="shared" ca="1" si="5"/>
        <v/>
      </c>
      <c r="I27" s="230" t="str">
        <f t="shared" ca="1" si="6"/>
        <v/>
      </c>
      <c r="J27" s="234" t="str">
        <f t="shared" ca="1" si="7"/>
        <v/>
      </c>
      <c r="K27" s="1"/>
      <c r="U27" s="174">
        <v>8.3333333333333329E-2</v>
      </c>
    </row>
    <row r="28" spans="5:21" ht="15" x14ac:dyDescent="0.2">
      <c r="E28" s="1"/>
      <c r="F28" s="233"/>
      <c r="G28" s="1" t="str">
        <f t="shared" ca="1" si="4"/>
        <v/>
      </c>
      <c r="H28" s="1" t="str">
        <f t="shared" ca="1" si="5"/>
        <v/>
      </c>
      <c r="I28" s="230" t="str">
        <f t="shared" ca="1" si="6"/>
        <v/>
      </c>
      <c r="J28" s="234" t="str">
        <f t="shared" ca="1" si="7"/>
        <v/>
      </c>
      <c r="K28" s="1"/>
      <c r="U28" s="174">
        <v>0.125</v>
      </c>
    </row>
    <row r="29" spans="5:21" ht="15" x14ac:dyDescent="0.2">
      <c r="E29" s="1"/>
      <c r="F29" s="233"/>
      <c r="G29" s="1" t="str">
        <f t="shared" ca="1" si="4"/>
        <v/>
      </c>
      <c r="H29" s="1" t="str">
        <f t="shared" ca="1" si="5"/>
        <v/>
      </c>
      <c r="I29" s="230" t="str">
        <f t="shared" ca="1" si="6"/>
        <v/>
      </c>
      <c r="J29" s="234" t="str">
        <f t="shared" ca="1" si="7"/>
        <v/>
      </c>
      <c r="K29" s="1"/>
      <c r="U29" s="174">
        <v>0.16666666666666666</v>
      </c>
    </row>
    <row r="30" spans="5:21" ht="15" x14ac:dyDescent="0.2">
      <c r="E30" s="1"/>
      <c r="F30" s="233"/>
      <c r="G30" s="1" t="str">
        <f t="shared" ca="1" si="4"/>
        <v/>
      </c>
      <c r="H30" s="1" t="str">
        <f t="shared" ca="1" si="5"/>
        <v/>
      </c>
      <c r="I30" s="230" t="str">
        <f t="shared" ca="1" si="6"/>
        <v/>
      </c>
      <c r="J30" s="234" t="str">
        <f t="shared" ca="1" si="7"/>
        <v/>
      </c>
      <c r="K30" s="1"/>
      <c r="U30" s="174">
        <v>0.20833333333333334</v>
      </c>
    </row>
    <row r="31" spans="5:21" ht="15" x14ac:dyDescent="0.2">
      <c r="E31" s="1"/>
      <c r="F31" s="233"/>
      <c r="G31" s="1" t="str">
        <f t="shared" ca="1" si="4"/>
        <v/>
      </c>
      <c r="H31" s="1" t="str">
        <f t="shared" ca="1" si="5"/>
        <v/>
      </c>
      <c r="I31" s="230" t="str">
        <f t="shared" ca="1" si="6"/>
        <v/>
      </c>
      <c r="J31" s="234" t="str">
        <f t="shared" ca="1" si="7"/>
        <v/>
      </c>
      <c r="K31" s="1"/>
    </row>
    <row r="32" spans="5:21" ht="15" x14ac:dyDescent="0.2">
      <c r="E32" s="1"/>
      <c r="F32" s="233"/>
      <c r="G32" s="1" t="str">
        <f t="shared" ca="1" si="4"/>
        <v/>
      </c>
      <c r="H32" s="1" t="str">
        <f t="shared" ca="1" si="5"/>
        <v/>
      </c>
      <c r="I32" s="230" t="str">
        <f t="shared" ca="1" si="6"/>
        <v/>
      </c>
      <c r="J32" s="234" t="str">
        <f t="shared" ca="1" si="7"/>
        <v/>
      </c>
      <c r="K32" s="1"/>
    </row>
    <row r="33" spans="5:11" ht="15" x14ac:dyDescent="0.2">
      <c r="E33" s="1"/>
      <c r="F33" s="233"/>
      <c r="G33" s="1" t="str">
        <f t="shared" ca="1" si="4"/>
        <v/>
      </c>
      <c r="H33" s="1" t="str">
        <f t="shared" ca="1" si="5"/>
        <v/>
      </c>
      <c r="I33" s="230" t="str">
        <f t="shared" ca="1" si="6"/>
        <v/>
      </c>
      <c r="J33" s="234" t="str">
        <f t="shared" ca="1" si="7"/>
        <v/>
      </c>
      <c r="K33" s="1"/>
    </row>
    <row r="34" spans="5:11" ht="15" x14ac:dyDescent="0.2">
      <c r="E34" s="1"/>
      <c r="F34" s="1"/>
      <c r="G34" s="1" t="str">
        <f t="shared" ca="1" si="4"/>
        <v/>
      </c>
      <c r="H34" s="1" t="str">
        <f t="shared" ca="1" si="5"/>
        <v/>
      </c>
      <c r="I34" s="230" t="str">
        <f t="shared" ca="1" si="6"/>
        <v/>
      </c>
      <c r="J34" s="234" t="str">
        <f t="shared" ca="1" si="7"/>
        <v/>
      </c>
      <c r="K34" s="1"/>
    </row>
    <row r="35" spans="5:11" ht="15" x14ac:dyDescent="0.2">
      <c r="E35" s="1"/>
      <c r="F35" s="233"/>
      <c r="G35" s="1" t="str">
        <f t="shared" ca="1" si="4"/>
        <v/>
      </c>
      <c r="H35" s="1" t="str">
        <f t="shared" ca="1" si="5"/>
        <v/>
      </c>
      <c r="I35" s="230" t="str">
        <f t="shared" ca="1" si="6"/>
        <v/>
      </c>
      <c r="J35" s="234" t="str">
        <f t="shared" ca="1" si="7"/>
        <v/>
      </c>
      <c r="K35" s="1"/>
    </row>
    <row r="36" spans="5:11" ht="15" x14ac:dyDescent="0.2">
      <c r="E36" s="1"/>
      <c r="F36" s="233"/>
      <c r="G36" s="1" t="str">
        <f t="shared" ca="1" si="4"/>
        <v/>
      </c>
      <c r="H36" s="1" t="str">
        <f t="shared" ca="1" si="5"/>
        <v/>
      </c>
      <c r="I36" s="230" t="str">
        <f t="shared" ca="1" si="6"/>
        <v/>
      </c>
      <c r="J36" s="234" t="str">
        <f t="shared" ca="1" si="7"/>
        <v/>
      </c>
      <c r="K36" s="1"/>
    </row>
    <row r="37" spans="5:11" ht="15" x14ac:dyDescent="0.2">
      <c r="E37" s="1"/>
      <c r="F37" s="233"/>
      <c r="G37" s="1" t="str">
        <f t="shared" ca="1" si="4"/>
        <v/>
      </c>
      <c r="H37" s="1" t="str">
        <f t="shared" ca="1" si="5"/>
        <v/>
      </c>
      <c r="I37" s="230" t="str">
        <f t="shared" ca="1" si="6"/>
        <v/>
      </c>
      <c r="J37" s="234" t="str">
        <f t="shared" ca="1" si="7"/>
        <v/>
      </c>
      <c r="K37" s="1"/>
    </row>
    <row r="38" spans="5:11" ht="15" x14ac:dyDescent="0.2">
      <c r="E38" s="1"/>
      <c r="F38" s="233"/>
      <c r="G38" s="1" t="str">
        <f t="shared" ca="1" si="4"/>
        <v/>
      </c>
      <c r="H38" s="1" t="str">
        <f t="shared" ca="1" si="5"/>
        <v/>
      </c>
      <c r="I38" s="230" t="str">
        <f t="shared" ca="1" si="6"/>
        <v/>
      </c>
      <c r="J38" s="234" t="str">
        <f t="shared" ca="1" si="7"/>
        <v/>
      </c>
      <c r="K38" s="1"/>
    </row>
    <row r="39" spans="5:11" ht="15" x14ac:dyDescent="0.2">
      <c r="E39" s="1"/>
      <c r="F39" s="233"/>
      <c r="G39" s="1" t="str">
        <f t="shared" ca="1" si="4"/>
        <v/>
      </c>
      <c r="H39" s="1" t="str">
        <f t="shared" ca="1" si="5"/>
        <v/>
      </c>
      <c r="I39" s="230" t="str">
        <f t="shared" ca="1" si="6"/>
        <v/>
      </c>
      <c r="J39" s="234" t="str">
        <f t="shared" ca="1" si="7"/>
        <v/>
      </c>
      <c r="K39" s="1"/>
    </row>
    <row r="40" spans="5:11" ht="15" x14ac:dyDescent="0.2">
      <c r="E40" s="1"/>
      <c r="F40" s="233"/>
      <c r="G40" s="1" t="str">
        <f t="shared" ca="1" si="4"/>
        <v/>
      </c>
      <c r="H40" s="1" t="str">
        <f t="shared" ca="1" si="5"/>
        <v/>
      </c>
      <c r="I40" s="230" t="str">
        <f t="shared" ca="1" si="6"/>
        <v/>
      </c>
      <c r="J40" s="234" t="str">
        <f t="shared" ca="1" si="7"/>
        <v/>
      </c>
      <c r="K40" s="1"/>
    </row>
    <row r="41" spans="5:11" ht="15" x14ac:dyDescent="0.2">
      <c r="E41" s="1"/>
      <c r="F41" s="1"/>
      <c r="G41" s="1" t="str">
        <f t="shared" ca="1" si="4"/>
        <v/>
      </c>
      <c r="H41" s="1" t="str">
        <f t="shared" ca="1" si="5"/>
        <v/>
      </c>
      <c r="I41" s="230" t="str">
        <f t="shared" ca="1" si="6"/>
        <v/>
      </c>
      <c r="J41" s="234" t="str">
        <f t="shared" ca="1" si="7"/>
        <v/>
      </c>
      <c r="K41" s="1"/>
    </row>
    <row r="42" spans="5:11" ht="15" x14ac:dyDescent="0.2">
      <c r="E42" s="1"/>
      <c r="F42" s="233"/>
      <c r="G42" s="1" t="str">
        <f t="shared" ca="1" si="4"/>
        <v/>
      </c>
      <c r="H42" s="1" t="str">
        <f t="shared" ca="1" si="5"/>
        <v/>
      </c>
      <c r="I42" s="230" t="str">
        <f t="shared" ca="1" si="6"/>
        <v/>
      </c>
      <c r="J42" s="234" t="str">
        <f t="shared" ca="1" si="7"/>
        <v/>
      </c>
      <c r="K42" s="1"/>
    </row>
    <row r="43" spans="5:11" ht="15" x14ac:dyDescent="0.2">
      <c r="E43" s="1"/>
      <c r="F43" s="233"/>
      <c r="G43" s="1" t="str">
        <f t="shared" ca="1" si="4"/>
        <v/>
      </c>
      <c r="H43" s="1" t="str">
        <f t="shared" ca="1" si="5"/>
        <v/>
      </c>
      <c r="I43" s="230" t="str">
        <f t="shared" ca="1" si="6"/>
        <v/>
      </c>
      <c r="J43" s="234" t="str">
        <f t="shared" ca="1" si="7"/>
        <v/>
      </c>
      <c r="K43" s="1"/>
    </row>
    <row r="44" spans="5:11" ht="15" x14ac:dyDescent="0.2">
      <c r="E44" s="1"/>
      <c r="F44" s="233"/>
      <c r="G44" s="1" t="str">
        <f t="shared" ca="1" si="4"/>
        <v/>
      </c>
      <c r="H44" s="1" t="str">
        <f t="shared" ca="1" si="5"/>
        <v/>
      </c>
      <c r="I44" s="230" t="str">
        <f t="shared" ca="1" si="6"/>
        <v/>
      </c>
      <c r="J44" s="234" t="str">
        <f t="shared" ca="1" si="7"/>
        <v/>
      </c>
      <c r="K44" s="1"/>
    </row>
    <row r="45" spans="5:11" ht="15" x14ac:dyDescent="0.2">
      <c r="E45" s="1"/>
      <c r="F45" s="233"/>
      <c r="G45" s="1" t="str">
        <f t="shared" ca="1" si="4"/>
        <v/>
      </c>
      <c r="H45" s="1" t="str">
        <f t="shared" ca="1" si="5"/>
        <v/>
      </c>
      <c r="I45" s="230" t="str">
        <f t="shared" ca="1" si="6"/>
        <v/>
      </c>
      <c r="J45" s="234" t="str">
        <f t="shared" ca="1" si="7"/>
        <v/>
      </c>
      <c r="K45" s="1"/>
    </row>
    <row r="46" spans="5:11" ht="15" x14ac:dyDescent="0.2">
      <c r="E46" s="1"/>
      <c r="F46" s="233"/>
      <c r="G46" s="1" t="str">
        <f t="shared" ca="1" si="4"/>
        <v/>
      </c>
      <c r="H46" s="1" t="str">
        <f t="shared" ca="1" si="5"/>
        <v/>
      </c>
      <c r="I46" s="230" t="str">
        <f t="shared" ca="1" si="6"/>
        <v/>
      </c>
      <c r="J46" s="234" t="str">
        <f t="shared" ca="1" si="7"/>
        <v/>
      </c>
      <c r="K46" s="1"/>
    </row>
    <row r="47" spans="5:11" ht="15" x14ac:dyDescent="0.2">
      <c r="E47" s="1"/>
      <c r="F47" s="233"/>
      <c r="G47" s="1" t="str">
        <f t="shared" ca="1" si="4"/>
        <v/>
      </c>
      <c r="H47" s="1" t="str">
        <f t="shared" ca="1" si="5"/>
        <v/>
      </c>
      <c r="I47" s="230" t="str">
        <f t="shared" ca="1" si="6"/>
        <v/>
      </c>
      <c r="J47" s="234" t="str">
        <f t="shared" ca="1" si="7"/>
        <v/>
      </c>
      <c r="K47" s="1"/>
    </row>
    <row r="48" spans="5:11" ht="15" x14ac:dyDescent="0.2">
      <c r="E48" s="1"/>
      <c r="F48" s="1"/>
      <c r="G48" s="1" t="str">
        <f t="shared" ca="1" si="4"/>
        <v/>
      </c>
      <c r="H48" s="1" t="str">
        <f t="shared" ca="1" si="5"/>
        <v/>
      </c>
      <c r="I48" s="230" t="str">
        <f t="shared" ca="1" si="6"/>
        <v/>
      </c>
      <c r="J48" s="234" t="str">
        <f t="shared" ca="1" si="7"/>
        <v/>
      </c>
      <c r="K48" s="1"/>
    </row>
    <row r="49" spans="5:11" ht="15" x14ac:dyDescent="0.2">
      <c r="E49" s="1"/>
      <c r="F49" s="233"/>
      <c r="G49" s="1" t="str">
        <f t="shared" ca="1" si="4"/>
        <v/>
      </c>
      <c r="H49" s="1" t="str">
        <f t="shared" ca="1" si="5"/>
        <v/>
      </c>
      <c r="I49" s="230" t="str">
        <f t="shared" ca="1" si="6"/>
        <v/>
      </c>
      <c r="J49" s="234" t="str">
        <f t="shared" ca="1" si="7"/>
        <v/>
      </c>
      <c r="K49" s="1"/>
    </row>
    <row r="50" spans="5:11" ht="15" x14ac:dyDescent="0.2">
      <c r="E50" s="1"/>
      <c r="F50" s="233"/>
      <c r="G50" s="1" t="str">
        <f t="shared" ca="1" si="4"/>
        <v/>
      </c>
      <c r="H50" s="1" t="str">
        <f t="shared" ca="1" si="5"/>
        <v/>
      </c>
      <c r="I50" s="230" t="str">
        <f t="shared" ca="1" si="6"/>
        <v/>
      </c>
      <c r="J50" s="234" t="str">
        <f t="shared" ca="1" si="7"/>
        <v/>
      </c>
      <c r="K50" s="1"/>
    </row>
    <row r="51" spans="5:11" ht="15" x14ac:dyDescent="0.2">
      <c r="E51" s="1"/>
      <c r="F51" s="233"/>
      <c r="G51" s="1" t="str">
        <f t="shared" ca="1" si="4"/>
        <v/>
      </c>
      <c r="H51" s="1" t="str">
        <f t="shared" ca="1" si="5"/>
        <v/>
      </c>
      <c r="I51" s="230" t="str">
        <f t="shared" ca="1" si="6"/>
        <v/>
      </c>
      <c r="J51" s="234" t="str">
        <f t="shared" ca="1" si="7"/>
        <v/>
      </c>
      <c r="K51" s="1"/>
    </row>
    <row r="52" spans="5:11" ht="15" x14ac:dyDescent="0.2">
      <c r="E52" s="1"/>
      <c r="F52" s="233"/>
      <c r="G52" s="1" t="str">
        <f t="shared" ca="1" si="4"/>
        <v/>
      </c>
      <c r="H52" s="1" t="str">
        <f t="shared" ca="1" si="5"/>
        <v/>
      </c>
      <c r="I52" s="230" t="str">
        <f t="shared" ca="1" si="6"/>
        <v/>
      </c>
      <c r="J52" s="234" t="str">
        <f t="shared" ca="1" si="7"/>
        <v/>
      </c>
      <c r="K52" s="1"/>
    </row>
    <row r="53" spans="5:11" ht="15" x14ac:dyDescent="0.2">
      <c r="E53" s="1"/>
      <c r="F53" s="233"/>
      <c r="G53" s="1" t="str">
        <f t="shared" ca="1" si="4"/>
        <v/>
      </c>
      <c r="H53" s="1" t="str">
        <f t="shared" ca="1" si="5"/>
        <v/>
      </c>
      <c r="I53" s="230" t="str">
        <f t="shared" ca="1" si="6"/>
        <v/>
      </c>
      <c r="J53" s="234" t="str">
        <f t="shared" ca="1" si="7"/>
        <v/>
      </c>
      <c r="K53" s="1"/>
    </row>
    <row r="54" spans="5:11" ht="15" x14ac:dyDescent="0.2">
      <c r="E54" s="1"/>
      <c r="F54" s="233"/>
      <c r="G54" s="1" t="str">
        <f t="shared" ca="1" si="4"/>
        <v/>
      </c>
      <c r="H54" s="1" t="str">
        <f t="shared" ca="1" si="5"/>
        <v/>
      </c>
      <c r="I54" s="230" t="str">
        <f t="shared" ca="1" si="6"/>
        <v/>
      </c>
      <c r="J54" s="234" t="str">
        <f t="shared" ca="1" si="7"/>
        <v/>
      </c>
      <c r="K54" s="1"/>
    </row>
    <row r="55" spans="5:11" ht="15" x14ac:dyDescent="0.2">
      <c r="E55" s="1"/>
      <c r="F55" s="1"/>
      <c r="G55" s="1" t="str">
        <f t="shared" ca="1" si="4"/>
        <v/>
      </c>
      <c r="H55" s="1" t="str">
        <f t="shared" ca="1" si="5"/>
        <v/>
      </c>
      <c r="I55" s="230" t="str">
        <f t="shared" ca="1" si="6"/>
        <v/>
      </c>
      <c r="J55" s="234" t="str">
        <f t="shared" ca="1" si="7"/>
        <v/>
      </c>
      <c r="K55" s="1"/>
    </row>
    <row r="56" spans="5:11" ht="15" x14ac:dyDescent="0.2">
      <c r="E56" s="1"/>
      <c r="F56" s="233"/>
      <c r="G56" s="1" t="str">
        <f t="shared" ca="1" si="4"/>
        <v/>
      </c>
      <c r="H56" s="1" t="str">
        <f t="shared" ca="1" si="5"/>
        <v/>
      </c>
      <c r="I56" s="230" t="str">
        <f t="shared" ca="1" si="6"/>
        <v/>
      </c>
      <c r="J56" s="234" t="str">
        <f t="shared" ca="1" si="7"/>
        <v/>
      </c>
      <c r="K56" s="1"/>
    </row>
    <row r="57" spans="5:11" ht="15" x14ac:dyDescent="0.2">
      <c r="E57" s="1"/>
      <c r="F57" s="233"/>
      <c r="G57" s="1" t="str">
        <f t="shared" ca="1" si="4"/>
        <v/>
      </c>
      <c r="H57" s="1" t="str">
        <f t="shared" ca="1" si="5"/>
        <v/>
      </c>
      <c r="I57" s="230" t="str">
        <f t="shared" ca="1" si="6"/>
        <v/>
      </c>
      <c r="J57" s="234" t="str">
        <f t="shared" ca="1" si="7"/>
        <v/>
      </c>
      <c r="K57" s="1"/>
    </row>
    <row r="58" spans="5:11" ht="15" x14ac:dyDescent="0.2">
      <c r="E58" s="1"/>
      <c r="F58" s="233"/>
      <c r="G58" s="1" t="str">
        <f t="shared" ca="1" si="4"/>
        <v/>
      </c>
      <c r="H58" s="1" t="str">
        <f t="shared" ca="1" si="5"/>
        <v/>
      </c>
      <c r="I58" s="230" t="str">
        <f t="shared" ca="1" si="6"/>
        <v/>
      </c>
      <c r="J58" s="234" t="str">
        <f t="shared" ca="1" si="7"/>
        <v/>
      </c>
      <c r="K58" s="1"/>
    </row>
    <row r="59" spans="5:11" ht="15" x14ac:dyDescent="0.2">
      <c r="F59" s="174"/>
      <c r="G59" s="1" t="str">
        <f t="shared" ca="1" si="4"/>
        <v/>
      </c>
      <c r="H59" s="1" t="str">
        <f t="shared" ca="1" si="5"/>
        <v/>
      </c>
      <c r="I59" s="230" t="str">
        <f t="shared" ca="1" si="6"/>
        <v/>
      </c>
      <c r="J59" s="234" t="str">
        <f t="shared" ca="1" si="7"/>
        <v/>
      </c>
    </row>
    <row r="60" spans="5:11" ht="15" x14ac:dyDescent="0.2">
      <c r="F60" s="174"/>
      <c r="G60" s="1" t="str">
        <f t="shared" ref="G60:G80" ca="1" si="8">UPPER(R168)</f>
        <v/>
      </c>
      <c r="H60" s="1" t="str">
        <f t="shared" ref="H60:H80" ca="1" si="9">PROPER(S168)</f>
        <v/>
      </c>
      <c r="I60" s="230" t="str">
        <f t="shared" ref="I60:I80" ca="1" si="10">T168</f>
        <v/>
      </c>
      <c r="J60" s="234" t="str">
        <f t="shared" ref="J60:J80" ca="1" si="11">U168</f>
        <v/>
      </c>
    </row>
    <row r="61" spans="5:11" ht="15" x14ac:dyDescent="0.2">
      <c r="F61" s="174"/>
      <c r="G61" s="1" t="str">
        <f t="shared" ca="1" si="8"/>
        <v/>
      </c>
      <c r="H61" s="1" t="str">
        <f t="shared" ca="1" si="9"/>
        <v/>
      </c>
      <c r="I61" s="230" t="str">
        <f t="shared" ca="1" si="10"/>
        <v/>
      </c>
      <c r="J61" s="234" t="str">
        <f t="shared" ca="1" si="11"/>
        <v/>
      </c>
    </row>
    <row r="62" spans="5:11" ht="15" x14ac:dyDescent="0.2">
      <c r="G62" s="1" t="str">
        <f t="shared" ca="1" si="8"/>
        <v/>
      </c>
      <c r="H62" s="1" t="str">
        <f t="shared" ca="1" si="9"/>
        <v/>
      </c>
      <c r="I62" s="230" t="str">
        <f t="shared" ca="1" si="10"/>
        <v/>
      </c>
      <c r="J62" s="234" t="str">
        <f t="shared" ca="1" si="11"/>
        <v/>
      </c>
    </row>
    <row r="63" spans="5:11" ht="15" x14ac:dyDescent="0.2">
      <c r="F63" s="174"/>
      <c r="G63" s="1" t="str">
        <f t="shared" ca="1" si="8"/>
        <v/>
      </c>
      <c r="H63" s="1" t="str">
        <f t="shared" ca="1" si="9"/>
        <v/>
      </c>
      <c r="I63" s="230" t="str">
        <f t="shared" ca="1" si="10"/>
        <v/>
      </c>
      <c r="J63" s="234" t="str">
        <f t="shared" ca="1" si="11"/>
        <v/>
      </c>
    </row>
    <row r="64" spans="5:11" ht="15" x14ac:dyDescent="0.2">
      <c r="F64" s="174"/>
      <c r="G64" s="1" t="str">
        <f t="shared" ca="1" si="8"/>
        <v/>
      </c>
      <c r="H64" s="1" t="str">
        <f t="shared" ca="1" si="9"/>
        <v/>
      </c>
      <c r="I64" s="230" t="str">
        <f t="shared" ca="1" si="10"/>
        <v/>
      </c>
      <c r="J64" s="234" t="str">
        <f t="shared" ca="1" si="11"/>
        <v/>
      </c>
    </row>
    <row r="65" spans="6:10" ht="15" x14ac:dyDescent="0.2">
      <c r="F65" s="174"/>
      <c r="G65" s="1" t="str">
        <f t="shared" ca="1" si="8"/>
        <v/>
      </c>
      <c r="H65" s="1" t="str">
        <f t="shared" ca="1" si="9"/>
        <v/>
      </c>
      <c r="I65" s="230" t="str">
        <f t="shared" ca="1" si="10"/>
        <v/>
      </c>
      <c r="J65" s="234" t="str">
        <f t="shared" ca="1" si="11"/>
        <v/>
      </c>
    </row>
    <row r="66" spans="6:10" ht="15" x14ac:dyDescent="0.2">
      <c r="F66" s="174"/>
      <c r="G66" s="1" t="str">
        <f t="shared" ca="1" si="8"/>
        <v/>
      </c>
      <c r="H66" s="1" t="str">
        <f t="shared" ca="1" si="9"/>
        <v/>
      </c>
      <c r="I66" s="230" t="str">
        <f t="shared" ca="1" si="10"/>
        <v/>
      </c>
      <c r="J66" s="234" t="str">
        <f t="shared" ca="1" si="11"/>
        <v/>
      </c>
    </row>
    <row r="67" spans="6:10" ht="15" x14ac:dyDescent="0.2">
      <c r="F67" s="174"/>
      <c r="G67" s="1" t="str">
        <f t="shared" ca="1" si="8"/>
        <v/>
      </c>
      <c r="H67" s="1" t="str">
        <f t="shared" ca="1" si="9"/>
        <v/>
      </c>
      <c r="I67" s="230" t="str">
        <f t="shared" ca="1" si="10"/>
        <v/>
      </c>
      <c r="J67" s="234" t="str">
        <f t="shared" ca="1" si="11"/>
        <v/>
      </c>
    </row>
    <row r="68" spans="6:10" ht="15" x14ac:dyDescent="0.2">
      <c r="F68" s="174"/>
      <c r="G68" s="1" t="str">
        <f t="shared" ca="1" si="8"/>
        <v/>
      </c>
      <c r="H68" s="1" t="str">
        <f t="shared" ca="1" si="9"/>
        <v/>
      </c>
      <c r="I68" s="230" t="str">
        <f t="shared" ca="1" si="10"/>
        <v/>
      </c>
      <c r="J68" s="234" t="str">
        <f t="shared" ca="1" si="11"/>
        <v/>
      </c>
    </row>
    <row r="69" spans="6:10" ht="15" x14ac:dyDescent="0.2">
      <c r="G69" s="1" t="str">
        <f t="shared" ca="1" si="8"/>
        <v/>
      </c>
      <c r="H69" s="1" t="str">
        <f t="shared" ca="1" si="9"/>
        <v/>
      </c>
      <c r="I69" s="230" t="str">
        <f t="shared" ca="1" si="10"/>
        <v/>
      </c>
      <c r="J69" s="234" t="str">
        <f t="shared" ca="1" si="11"/>
        <v/>
      </c>
    </row>
    <row r="70" spans="6:10" ht="15" x14ac:dyDescent="0.2">
      <c r="G70" s="1" t="str">
        <f t="shared" ca="1" si="8"/>
        <v/>
      </c>
      <c r="H70" s="1" t="str">
        <f t="shared" ca="1" si="9"/>
        <v/>
      </c>
      <c r="I70" s="230" t="str">
        <f t="shared" ca="1" si="10"/>
        <v/>
      </c>
      <c r="J70" s="234" t="str">
        <f t="shared" ca="1" si="11"/>
        <v/>
      </c>
    </row>
    <row r="71" spans="6:10" ht="15" x14ac:dyDescent="0.2">
      <c r="G71" s="1" t="str">
        <f t="shared" ca="1" si="8"/>
        <v/>
      </c>
      <c r="H71" s="1" t="str">
        <f t="shared" ca="1" si="9"/>
        <v/>
      </c>
      <c r="I71" s="230" t="str">
        <f t="shared" ca="1" si="10"/>
        <v/>
      </c>
      <c r="J71" s="234" t="str">
        <f t="shared" ca="1" si="11"/>
        <v/>
      </c>
    </row>
    <row r="72" spans="6:10" ht="15" x14ac:dyDescent="0.2">
      <c r="G72" s="1" t="str">
        <f t="shared" ca="1" si="8"/>
        <v/>
      </c>
      <c r="H72" s="1" t="str">
        <f t="shared" ca="1" si="9"/>
        <v/>
      </c>
      <c r="I72" s="230" t="str">
        <f t="shared" ca="1" si="10"/>
        <v/>
      </c>
      <c r="J72" s="234" t="str">
        <f t="shared" ca="1" si="11"/>
        <v/>
      </c>
    </row>
    <row r="73" spans="6:10" ht="15" x14ac:dyDescent="0.2">
      <c r="G73" s="1" t="str">
        <f t="shared" ca="1" si="8"/>
        <v/>
      </c>
      <c r="H73" s="1" t="str">
        <f t="shared" ca="1" si="9"/>
        <v/>
      </c>
      <c r="I73" s="230" t="str">
        <f t="shared" ca="1" si="10"/>
        <v/>
      </c>
      <c r="J73" s="234" t="str">
        <f t="shared" ca="1" si="11"/>
        <v/>
      </c>
    </row>
    <row r="74" spans="6:10" ht="15" x14ac:dyDescent="0.2">
      <c r="G74" s="1" t="str">
        <f t="shared" ca="1" si="8"/>
        <v/>
      </c>
      <c r="H74" s="1" t="str">
        <f t="shared" ca="1" si="9"/>
        <v/>
      </c>
      <c r="I74" s="230" t="str">
        <f t="shared" ca="1" si="10"/>
        <v/>
      </c>
      <c r="J74" s="234" t="str">
        <f t="shared" ca="1" si="11"/>
        <v/>
      </c>
    </row>
    <row r="75" spans="6:10" ht="15" x14ac:dyDescent="0.2">
      <c r="G75" s="1" t="str">
        <f t="shared" ca="1" si="8"/>
        <v/>
      </c>
      <c r="H75" s="1" t="str">
        <f t="shared" ca="1" si="9"/>
        <v/>
      </c>
      <c r="I75" s="230" t="str">
        <f t="shared" ca="1" si="10"/>
        <v/>
      </c>
      <c r="J75" s="234" t="str">
        <f t="shared" ca="1" si="11"/>
        <v/>
      </c>
    </row>
    <row r="76" spans="6:10" ht="15" x14ac:dyDescent="0.2">
      <c r="G76" s="1" t="str">
        <f t="shared" ca="1" si="8"/>
        <v/>
      </c>
      <c r="H76" s="1" t="str">
        <f t="shared" ca="1" si="9"/>
        <v/>
      </c>
      <c r="I76" s="230" t="str">
        <f t="shared" ca="1" si="10"/>
        <v/>
      </c>
      <c r="J76" s="234" t="str">
        <f t="shared" ca="1" si="11"/>
        <v/>
      </c>
    </row>
    <row r="77" spans="6:10" ht="15" x14ac:dyDescent="0.2">
      <c r="G77" s="1" t="str">
        <f t="shared" ca="1" si="8"/>
        <v/>
      </c>
      <c r="H77" s="1" t="str">
        <f t="shared" ca="1" si="9"/>
        <v/>
      </c>
      <c r="I77" s="230" t="str">
        <f t="shared" ca="1" si="10"/>
        <v/>
      </c>
      <c r="J77" s="234" t="str">
        <f t="shared" ca="1" si="11"/>
        <v/>
      </c>
    </row>
    <row r="78" spans="6:10" ht="15" x14ac:dyDescent="0.2">
      <c r="G78" s="1" t="str">
        <f t="shared" ca="1" si="8"/>
        <v/>
      </c>
      <c r="H78" s="1" t="str">
        <f t="shared" ca="1" si="9"/>
        <v/>
      </c>
      <c r="I78" s="230" t="str">
        <f t="shared" ca="1" si="10"/>
        <v/>
      </c>
      <c r="J78" s="234" t="str">
        <f t="shared" ca="1" si="11"/>
        <v/>
      </c>
    </row>
    <row r="79" spans="6:10" ht="15" x14ac:dyDescent="0.2">
      <c r="G79" s="1" t="str">
        <f t="shared" ca="1" si="8"/>
        <v/>
      </c>
      <c r="H79" s="1" t="str">
        <f t="shared" ca="1" si="9"/>
        <v/>
      </c>
      <c r="I79" s="230" t="str">
        <f t="shared" ca="1" si="10"/>
        <v/>
      </c>
      <c r="J79" s="234" t="str">
        <f t="shared" ca="1" si="11"/>
        <v/>
      </c>
    </row>
    <row r="80" spans="6:10" ht="15" x14ac:dyDescent="0.2">
      <c r="G80" s="1" t="str">
        <f t="shared" ca="1" si="8"/>
        <v/>
      </c>
      <c r="H80" s="1" t="str">
        <f t="shared" ca="1" si="9"/>
        <v/>
      </c>
      <c r="I80" s="230" t="str">
        <f t="shared" ca="1" si="10"/>
        <v/>
      </c>
      <c r="J80" s="234" t="str">
        <f t="shared" ca="1" si="11"/>
        <v/>
      </c>
    </row>
    <row r="81" spans="7:10" ht="15" x14ac:dyDescent="0.2">
      <c r="G81" s="1" t="str">
        <f t="shared" ref="G81:G110" ca="1" si="12">UPPER(R189)</f>
        <v/>
      </c>
      <c r="H81" s="1" t="str">
        <f t="shared" ref="H81:H110" ca="1" si="13">PROPER(S189)</f>
        <v/>
      </c>
      <c r="I81" s="230" t="str">
        <f t="shared" ref="I81:J81" ca="1" si="14">T189</f>
        <v/>
      </c>
      <c r="J81" s="234" t="str">
        <f t="shared" ca="1" si="14"/>
        <v/>
      </c>
    </row>
    <row r="82" spans="7:10" ht="15" x14ac:dyDescent="0.2">
      <c r="G82" s="1" t="str">
        <f t="shared" ca="1" si="12"/>
        <v/>
      </c>
      <c r="H82" s="1" t="str">
        <f t="shared" ca="1" si="13"/>
        <v/>
      </c>
      <c r="I82" s="230" t="str">
        <f t="shared" ref="I82:J82" ca="1" si="15">T190</f>
        <v/>
      </c>
      <c r="J82" s="234" t="str">
        <f t="shared" ca="1" si="15"/>
        <v/>
      </c>
    </row>
    <row r="83" spans="7:10" ht="15" x14ac:dyDescent="0.2">
      <c r="G83" s="1" t="str">
        <f t="shared" ca="1" si="12"/>
        <v/>
      </c>
      <c r="H83" s="1" t="str">
        <f t="shared" ca="1" si="13"/>
        <v/>
      </c>
      <c r="I83" s="230" t="str">
        <f t="shared" ref="I83:J83" ca="1" si="16">T191</f>
        <v/>
      </c>
      <c r="J83" s="234" t="str">
        <f t="shared" ca="1" si="16"/>
        <v/>
      </c>
    </row>
    <row r="84" spans="7:10" ht="15" x14ac:dyDescent="0.2">
      <c r="G84" s="1" t="str">
        <f t="shared" ca="1" si="12"/>
        <v/>
      </c>
      <c r="H84" s="1" t="str">
        <f t="shared" ca="1" si="13"/>
        <v/>
      </c>
      <c r="I84" s="230" t="str">
        <f t="shared" ref="I84:J84" ca="1" si="17">T192</f>
        <v/>
      </c>
      <c r="J84" s="234" t="str">
        <f t="shared" ca="1" si="17"/>
        <v/>
      </c>
    </row>
    <row r="85" spans="7:10" ht="15" x14ac:dyDescent="0.2">
      <c r="G85" s="1" t="str">
        <f t="shared" ca="1" si="12"/>
        <v/>
      </c>
      <c r="H85" s="1" t="str">
        <f t="shared" ca="1" si="13"/>
        <v/>
      </c>
      <c r="I85" s="230" t="str">
        <f t="shared" ref="I85:J85" ca="1" si="18">T193</f>
        <v/>
      </c>
      <c r="J85" s="234" t="str">
        <f t="shared" ca="1" si="18"/>
        <v/>
      </c>
    </row>
    <row r="86" spans="7:10" ht="15" x14ac:dyDescent="0.2">
      <c r="G86" s="1" t="str">
        <f t="shared" ca="1" si="12"/>
        <v/>
      </c>
      <c r="H86" s="1" t="str">
        <f t="shared" ca="1" si="13"/>
        <v/>
      </c>
      <c r="I86" s="230" t="str">
        <f t="shared" ref="I86:J86" ca="1" si="19">T194</f>
        <v/>
      </c>
      <c r="J86" s="234" t="str">
        <f t="shared" ca="1" si="19"/>
        <v/>
      </c>
    </row>
    <row r="87" spans="7:10" ht="15" x14ac:dyDescent="0.2">
      <c r="G87" s="1" t="str">
        <f t="shared" ca="1" si="12"/>
        <v/>
      </c>
      <c r="H87" s="1" t="str">
        <f t="shared" ca="1" si="13"/>
        <v/>
      </c>
      <c r="I87" s="230" t="str">
        <f t="shared" ref="I87:J87" ca="1" si="20">T195</f>
        <v/>
      </c>
      <c r="J87" s="234" t="str">
        <f t="shared" ca="1" si="20"/>
        <v/>
      </c>
    </row>
    <row r="88" spans="7:10" ht="15" x14ac:dyDescent="0.2">
      <c r="G88" s="1" t="str">
        <f t="shared" ca="1" si="12"/>
        <v/>
      </c>
      <c r="H88" s="1" t="str">
        <f t="shared" ca="1" si="13"/>
        <v/>
      </c>
      <c r="I88" s="230" t="str">
        <f t="shared" ref="I88:J88" ca="1" si="21">T196</f>
        <v/>
      </c>
      <c r="J88" s="234" t="str">
        <f t="shared" ca="1" si="21"/>
        <v/>
      </c>
    </row>
    <row r="89" spans="7:10" ht="15" x14ac:dyDescent="0.2">
      <c r="G89" s="1" t="str">
        <f t="shared" ca="1" si="12"/>
        <v/>
      </c>
      <c r="H89" s="1" t="str">
        <f t="shared" ca="1" si="13"/>
        <v/>
      </c>
      <c r="I89" s="230" t="str">
        <f t="shared" ref="I89:J89" ca="1" si="22">T197</f>
        <v/>
      </c>
      <c r="J89" s="234" t="str">
        <f t="shared" ca="1" si="22"/>
        <v/>
      </c>
    </row>
    <row r="90" spans="7:10" ht="15" x14ac:dyDescent="0.2">
      <c r="G90" s="1" t="str">
        <f t="shared" ca="1" si="12"/>
        <v/>
      </c>
      <c r="H90" s="1" t="str">
        <f t="shared" ca="1" si="13"/>
        <v/>
      </c>
      <c r="I90" s="230" t="str">
        <f t="shared" ref="I90:J90" ca="1" si="23">T198</f>
        <v/>
      </c>
      <c r="J90" s="234" t="str">
        <f t="shared" ca="1" si="23"/>
        <v/>
      </c>
    </row>
    <row r="91" spans="7:10" ht="15" x14ac:dyDescent="0.2">
      <c r="G91" s="1" t="str">
        <f t="shared" ca="1" si="12"/>
        <v/>
      </c>
      <c r="H91" s="1" t="str">
        <f t="shared" ca="1" si="13"/>
        <v/>
      </c>
      <c r="I91" s="230" t="str">
        <f t="shared" ref="I91:J91" ca="1" si="24">T199</f>
        <v/>
      </c>
      <c r="J91" s="234" t="str">
        <f t="shared" ca="1" si="24"/>
        <v/>
      </c>
    </row>
    <row r="92" spans="7:10" ht="15" x14ac:dyDescent="0.2">
      <c r="G92" s="1" t="str">
        <f t="shared" ca="1" si="12"/>
        <v/>
      </c>
      <c r="H92" s="1" t="str">
        <f t="shared" ca="1" si="13"/>
        <v/>
      </c>
      <c r="I92" s="230" t="str">
        <f t="shared" ref="I92:J92" ca="1" si="25">T200</f>
        <v/>
      </c>
      <c r="J92" s="234" t="str">
        <f t="shared" ca="1" si="25"/>
        <v/>
      </c>
    </row>
    <row r="93" spans="7:10" ht="15" x14ac:dyDescent="0.2">
      <c r="G93" s="1" t="str">
        <f t="shared" ca="1" si="12"/>
        <v/>
      </c>
      <c r="H93" s="1" t="str">
        <f t="shared" ca="1" si="13"/>
        <v/>
      </c>
      <c r="I93" s="230" t="str">
        <f t="shared" ref="I93:J93" ca="1" si="26">T201</f>
        <v/>
      </c>
      <c r="J93" s="234" t="str">
        <f t="shared" ca="1" si="26"/>
        <v/>
      </c>
    </row>
    <row r="94" spans="7:10" ht="15" x14ac:dyDescent="0.2">
      <c r="G94" s="1" t="str">
        <f t="shared" ca="1" si="12"/>
        <v/>
      </c>
      <c r="H94" s="1" t="str">
        <f t="shared" ca="1" si="13"/>
        <v/>
      </c>
      <c r="I94" s="230" t="str">
        <f t="shared" ref="I94:J94" ca="1" si="27">T202</f>
        <v/>
      </c>
      <c r="J94" s="234" t="str">
        <f t="shared" ca="1" si="27"/>
        <v/>
      </c>
    </row>
    <row r="95" spans="7:10" ht="15" x14ac:dyDescent="0.2">
      <c r="G95" s="1" t="str">
        <f t="shared" ca="1" si="12"/>
        <v/>
      </c>
      <c r="H95" s="1" t="str">
        <f t="shared" ca="1" si="13"/>
        <v/>
      </c>
      <c r="I95" s="230" t="str">
        <f t="shared" ref="I95:J95" ca="1" si="28">T203</f>
        <v/>
      </c>
      <c r="J95" s="234" t="str">
        <f t="shared" ca="1" si="28"/>
        <v/>
      </c>
    </row>
    <row r="96" spans="7:10" ht="15" x14ac:dyDescent="0.2">
      <c r="G96" s="1" t="str">
        <f t="shared" ca="1" si="12"/>
        <v/>
      </c>
      <c r="H96" s="1" t="str">
        <f t="shared" ca="1" si="13"/>
        <v/>
      </c>
      <c r="I96" s="230" t="str">
        <f t="shared" ref="I96:J96" ca="1" si="29">T204</f>
        <v/>
      </c>
      <c r="J96" s="234" t="str">
        <f t="shared" ca="1" si="29"/>
        <v/>
      </c>
    </row>
    <row r="97" spans="7:10" ht="15" x14ac:dyDescent="0.2">
      <c r="G97" s="1" t="str">
        <f t="shared" ca="1" si="12"/>
        <v/>
      </c>
      <c r="H97" s="1" t="str">
        <f t="shared" ca="1" si="13"/>
        <v/>
      </c>
      <c r="I97" s="230" t="str">
        <f t="shared" ref="I97:J97" ca="1" si="30">T205</f>
        <v/>
      </c>
      <c r="J97" s="234" t="str">
        <f t="shared" ca="1" si="30"/>
        <v/>
      </c>
    </row>
    <row r="98" spans="7:10" ht="15" x14ac:dyDescent="0.2">
      <c r="G98" s="1" t="str">
        <f t="shared" ca="1" si="12"/>
        <v/>
      </c>
      <c r="H98" s="1" t="str">
        <f t="shared" ca="1" si="13"/>
        <v/>
      </c>
      <c r="I98" s="230" t="str">
        <f t="shared" ref="I98:J98" ca="1" si="31">T206</f>
        <v/>
      </c>
      <c r="J98" s="234" t="str">
        <f t="shared" ca="1" si="31"/>
        <v/>
      </c>
    </row>
    <row r="99" spans="7:10" ht="15" x14ac:dyDescent="0.2">
      <c r="G99" s="1" t="str">
        <f t="shared" ca="1" si="12"/>
        <v/>
      </c>
      <c r="H99" s="1" t="str">
        <f t="shared" ca="1" si="13"/>
        <v/>
      </c>
      <c r="I99" s="230" t="str">
        <f t="shared" ref="I99:J99" ca="1" si="32">T207</f>
        <v/>
      </c>
      <c r="J99" s="234" t="str">
        <f t="shared" ca="1" si="32"/>
        <v/>
      </c>
    </row>
    <row r="100" spans="7:10" ht="15" x14ac:dyDescent="0.2">
      <c r="G100" s="1" t="str">
        <f t="shared" ca="1" si="12"/>
        <v/>
      </c>
      <c r="H100" s="1" t="str">
        <f t="shared" ca="1" si="13"/>
        <v/>
      </c>
      <c r="I100" s="230" t="str">
        <f t="shared" ref="I100:J100" ca="1" si="33">T208</f>
        <v/>
      </c>
      <c r="J100" s="234" t="str">
        <f t="shared" ca="1" si="33"/>
        <v/>
      </c>
    </row>
    <row r="101" spans="7:10" ht="15" x14ac:dyDescent="0.2">
      <c r="G101" s="1" t="str">
        <f t="shared" ca="1" si="12"/>
        <v/>
      </c>
      <c r="H101" s="1" t="str">
        <f t="shared" ca="1" si="13"/>
        <v/>
      </c>
      <c r="I101" s="230" t="str">
        <f t="shared" ref="I101:J101" ca="1" si="34">T209</f>
        <v/>
      </c>
      <c r="J101" s="234" t="str">
        <f t="shared" ca="1" si="34"/>
        <v/>
      </c>
    </row>
    <row r="102" spans="7:10" ht="15" x14ac:dyDescent="0.2">
      <c r="G102" s="1" t="str">
        <f t="shared" ca="1" si="12"/>
        <v/>
      </c>
      <c r="H102" s="1" t="str">
        <f t="shared" ca="1" si="13"/>
        <v/>
      </c>
      <c r="I102" s="230" t="str">
        <f t="shared" ref="I102:J102" ca="1" si="35">T210</f>
        <v/>
      </c>
      <c r="J102" s="234" t="str">
        <f t="shared" ca="1" si="35"/>
        <v/>
      </c>
    </row>
    <row r="103" spans="7:10" ht="15" x14ac:dyDescent="0.2">
      <c r="G103" s="1" t="str">
        <f t="shared" ca="1" si="12"/>
        <v/>
      </c>
      <c r="H103" s="1" t="str">
        <f t="shared" ca="1" si="13"/>
        <v/>
      </c>
      <c r="I103" s="230" t="str">
        <f t="shared" ref="I103:J103" ca="1" si="36">T211</f>
        <v/>
      </c>
      <c r="J103" s="234" t="str">
        <f t="shared" ca="1" si="36"/>
        <v/>
      </c>
    </row>
    <row r="104" spans="7:10" ht="15" x14ac:dyDescent="0.2">
      <c r="G104" s="1" t="str">
        <f t="shared" ca="1" si="12"/>
        <v/>
      </c>
      <c r="H104" s="1" t="str">
        <f t="shared" ca="1" si="13"/>
        <v/>
      </c>
      <c r="I104" s="230" t="str">
        <f t="shared" ref="I104:J104" ca="1" si="37">T212</f>
        <v/>
      </c>
      <c r="J104" s="234" t="str">
        <f t="shared" ca="1" si="37"/>
        <v/>
      </c>
    </row>
    <row r="105" spans="7:10" ht="15" x14ac:dyDescent="0.2">
      <c r="G105" s="1" t="str">
        <f t="shared" ca="1" si="12"/>
        <v/>
      </c>
      <c r="H105" s="1" t="str">
        <f t="shared" ca="1" si="13"/>
        <v/>
      </c>
      <c r="I105" s="230" t="str">
        <f t="shared" ref="I105:J105" ca="1" si="38">T213</f>
        <v/>
      </c>
      <c r="J105" s="234" t="str">
        <f t="shared" ca="1" si="38"/>
        <v/>
      </c>
    </row>
    <row r="106" spans="7:10" ht="15" x14ac:dyDescent="0.2">
      <c r="G106" s="1" t="str">
        <f t="shared" ca="1" si="12"/>
        <v/>
      </c>
      <c r="H106" s="1" t="str">
        <f t="shared" ca="1" si="13"/>
        <v/>
      </c>
      <c r="I106" s="230" t="str">
        <f t="shared" ref="I106:J106" ca="1" si="39">T214</f>
        <v/>
      </c>
      <c r="J106" s="234" t="str">
        <f t="shared" ca="1" si="39"/>
        <v/>
      </c>
    </row>
    <row r="107" spans="7:10" ht="15" x14ac:dyDescent="0.2">
      <c r="G107" s="1" t="str">
        <f t="shared" ca="1" si="12"/>
        <v/>
      </c>
      <c r="H107" s="1" t="str">
        <f t="shared" ca="1" si="13"/>
        <v/>
      </c>
      <c r="I107" s="230" t="str">
        <f t="shared" ref="I107:J107" ca="1" si="40">T215</f>
        <v/>
      </c>
      <c r="J107" s="234" t="str">
        <f t="shared" ca="1" si="40"/>
        <v/>
      </c>
    </row>
    <row r="108" spans="7:10" ht="15" x14ac:dyDescent="0.2">
      <c r="G108" s="1" t="str">
        <f t="shared" ca="1" si="12"/>
        <v/>
      </c>
      <c r="H108" s="1" t="str">
        <f t="shared" ca="1" si="13"/>
        <v/>
      </c>
      <c r="I108" s="230" t="str">
        <f t="shared" ref="I108:J108" ca="1" si="41">T216</f>
        <v/>
      </c>
      <c r="J108" s="234" t="str">
        <f t="shared" ca="1" si="41"/>
        <v/>
      </c>
    </row>
    <row r="109" spans="7:10" ht="15" x14ac:dyDescent="0.2">
      <c r="G109" s="1" t="str">
        <f t="shared" ca="1" si="12"/>
        <v/>
      </c>
      <c r="H109" s="1" t="str">
        <f t="shared" ca="1" si="13"/>
        <v/>
      </c>
      <c r="I109" s="230" t="str">
        <f t="shared" ref="I109:J109" ca="1" si="42">T217</f>
        <v/>
      </c>
      <c r="J109" s="234" t="str">
        <f t="shared" ca="1" si="42"/>
        <v/>
      </c>
    </row>
    <row r="110" spans="7:10" ht="15" x14ac:dyDescent="0.2">
      <c r="G110" s="1" t="str">
        <f t="shared" ca="1" si="12"/>
        <v/>
      </c>
      <c r="H110" s="1" t="str">
        <f t="shared" ca="1" si="13"/>
        <v/>
      </c>
      <c r="I110" s="230" t="str">
        <f t="shared" ref="I110:J110" ca="1" si="43">T218</f>
        <v/>
      </c>
      <c r="J110" s="234" t="str">
        <f t="shared" ca="1" si="43"/>
        <v/>
      </c>
    </row>
    <row r="111" spans="7:10" ht="15" x14ac:dyDescent="0.2">
      <c r="G111" s="1" t="str">
        <f ca="1">UPPER(R219)</f>
        <v/>
      </c>
      <c r="H111" s="1" t="str">
        <f ca="1">PROPER(S219)</f>
        <v/>
      </c>
      <c r="I111" s="230" t="str">
        <f ca="1">T219</f>
        <v/>
      </c>
      <c r="J111" s="234" t="str">
        <f ca="1">U219</f>
        <v/>
      </c>
    </row>
    <row r="112" spans="7:10" ht="15" x14ac:dyDescent="0.2">
      <c r="G112" s="1" t="str">
        <f t="shared" ref="G112:G125" ca="1" si="44">UPPER(R220)</f>
        <v/>
      </c>
      <c r="H112" s="1" t="str">
        <f t="shared" ref="H112:H125" ca="1" si="45">PROPER(S220)</f>
        <v/>
      </c>
      <c r="I112" s="230" t="str">
        <f t="shared" ref="I112:I125" ca="1" si="46">T220</f>
        <v/>
      </c>
      <c r="J112" s="234" t="str">
        <f t="shared" ref="J112:J125" ca="1" si="47">U220</f>
        <v/>
      </c>
    </row>
    <row r="113" spans="2:59" ht="15" x14ac:dyDescent="0.2">
      <c r="G113" s="1" t="str">
        <f t="shared" ca="1" si="44"/>
        <v/>
      </c>
      <c r="H113" s="1" t="str">
        <f t="shared" ca="1" si="45"/>
        <v/>
      </c>
      <c r="I113" s="230" t="str">
        <f t="shared" ca="1" si="46"/>
        <v/>
      </c>
      <c r="J113" s="234" t="str">
        <f t="shared" ca="1" si="47"/>
        <v/>
      </c>
    </row>
    <row r="114" spans="2:59" ht="15" x14ac:dyDescent="0.2">
      <c r="G114" s="1" t="str">
        <f t="shared" ca="1" si="44"/>
        <v/>
      </c>
      <c r="H114" s="1" t="str">
        <f t="shared" ca="1" si="45"/>
        <v/>
      </c>
      <c r="I114" s="230" t="str">
        <f t="shared" ca="1" si="46"/>
        <v/>
      </c>
      <c r="J114" s="234" t="str">
        <f t="shared" ca="1" si="47"/>
        <v/>
      </c>
    </row>
    <row r="115" spans="2:59" ht="15" x14ac:dyDescent="0.2">
      <c r="G115" s="1" t="str">
        <f t="shared" ca="1" si="44"/>
        <v/>
      </c>
      <c r="H115" s="1" t="str">
        <f t="shared" ca="1" si="45"/>
        <v/>
      </c>
      <c r="I115" s="230" t="str">
        <f t="shared" ca="1" si="46"/>
        <v/>
      </c>
      <c r="J115" s="234" t="str">
        <f t="shared" ca="1" si="47"/>
        <v/>
      </c>
    </row>
    <row r="116" spans="2:59" ht="15" x14ac:dyDescent="0.2">
      <c r="G116" s="1" t="str">
        <f t="shared" ca="1" si="44"/>
        <v/>
      </c>
      <c r="H116" s="1" t="str">
        <f t="shared" ca="1" si="45"/>
        <v/>
      </c>
      <c r="I116" s="230" t="str">
        <f t="shared" ca="1" si="46"/>
        <v/>
      </c>
      <c r="J116" s="234" t="str">
        <f t="shared" ca="1" si="47"/>
        <v/>
      </c>
    </row>
    <row r="117" spans="2:59" ht="15" x14ac:dyDescent="0.2">
      <c r="G117" s="1" t="str">
        <f t="shared" ca="1" si="44"/>
        <v/>
      </c>
      <c r="H117" s="1" t="str">
        <f t="shared" ca="1" si="45"/>
        <v/>
      </c>
      <c r="I117" s="230" t="str">
        <f t="shared" ca="1" si="46"/>
        <v/>
      </c>
      <c r="J117" s="234" t="str">
        <f t="shared" ca="1" si="47"/>
        <v/>
      </c>
    </row>
    <row r="118" spans="2:59" ht="15" x14ac:dyDescent="0.2">
      <c r="G118" s="1" t="str">
        <f t="shared" ca="1" si="44"/>
        <v/>
      </c>
      <c r="H118" s="1" t="str">
        <f t="shared" ca="1" si="45"/>
        <v/>
      </c>
      <c r="I118" s="230" t="str">
        <f t="shared" ca="1" si="46"/>
        <v/>
      </c>
      <c r="J118" s="234" t="str">
        <f t="shared" ca="1" si="47"/>
        <v/>
      </c>
    </row>
    <row r="119" spans="2:59" ht="15" x14ac:dyDescent="0.2">
      <c r="G119" s="1" t="str">
        <f t="shared" ca="1" si="44"/>
        <v/>
      </c>
      <c r="H119" s="1" t="str">
        <f t="shared" ca="1" si="45"/>
        <v/>
      </c>
      <c r="I119" s="230" t="str">
        <f t="shared" ca="1" si="46"/>
        <v/>
      </c>
      <c r="J119" s="234" t="str">
        <f t="shared" ca="1" si="47"/>
        <v/>
      </c>
    </row>
    <row r="120" spans="2:59" ht="15" x14ac:dyDescent="0.2">
      <c r="G120" s="1" t="str">
        <f t="shared" ca="1" si="44"/>
        <v/>
      </c>
      <c r="H120" s="1" t="str">
        <f t="shared" ca="1" si="45"/>
        <v/>
      </c>
      <c r="I120" s="230" t="str">
        <f t="shared" ca="1" si="46"/>
        <v/>
      </c>
      <c r="J120" s="234" t="str">
        <f t="shared" ca="1" si="47"/>
        <v/>
      </c>
    </row>
    <row r="121" spans="2:59" ht="15" x14ac:dyDescent="0.2">
      <c r="G121" s="1" t="str">
        <f t="shared" ca="1" si="44"/>
        <v/>
      </c>
      <c r="H121" s="1" t="str">
        <f t="shared" ca="1" si="45"/>
        <v/>
      </c>
      <c r="I121" s="230" t="str">
        <f t="shared" ca="1" si="46"/>
        <v/>
      </c>
      <c r="J121" s="234" t="str">
        <f t="shared" ca="1" si="47"/>
        <v/>
      </c>
    </row>
    <row r="122" spans="2:59" ht="15" x14ac:dyDescent="0.2">
      <c r="G122" s="1" t="str">
        <f t="shared" ca="1" si="44"/>
        <v/>
      </c>
      <c r="H122" s="1" t="str">
        <f t="shared" ca="1" si="45"/>
        <v/>
      </c>
      <c r="I122" s="230" t="str">
        <f t="shared" ca="1" si="46"/>
        <v/>
      </c>
      <c r="J122" s="234" t="str">
        <f t="shared" ca="1" si="47"/>
        <v/>
      </c>
    </row>
    <row r="123" spans="2:59" ht="15" x14ac:dyDescent="0.2">
      <c r="G123" s="1" t="str">
        <f t="shared" ca="1" si="44"/>
        <v/>
      </c>
      <c r="H123" s="1" t="str">
        <f t="shared" ca="1" si="45"/>
        <v/>
      </c>
      <c r="I123" s="230" t="str">
        <f t="shared" ca="1" si="46"/>
        <v/>
      </c>
      <c r="J123" s="234" t="str">
        <f t="shared" ca="1" si="47"/>
        <v/>
      </c>
    </row>
    <row r="124" spans="2:59" ht="15" x14ac:dyDescent="0.2">
      <c r="G124" s="1" t="str">
        <f t="shared" ca="1" si="44"/>
        <v/>
      </c>
      <c r="H124" s="1" t="str">
        <f t="shared" ca="1" si="45"/>
        <v/>
      </c>
      <c r="I124" s="230" t="str">
        <f t="shared" ca="1" si="46"/>
        <v/>
      </c>
      <c r="J124" s="234" t="str">
        <f t="shared" ca="1" si="47"/>
        <v/>
      </c>
    </row>
    <row r="125" spans="2:59" ht="15" x14ac:dyDescent="0.2">
      <c r="G125" s="1" t="str">
        <f t="shared" ca="1" si="44"/>
        <v/>
      </c>
      <c r="H125" s="1" t="str">
        <f t="shared" ca="1" si="45"/>
        <v/>
      </c>
      <c r="I125" s="230" t="str">
        <f t="shared" ca="1" si="46"/>
        <v/>
      </c>
      <c r="J125" s="234" t="str">
        <f t="shared" ca="1" si="47"/>
        <v/>
      </c>
    </row>
    <row r="126" spans="2:59" ht="15" hidden="1" x14ac:dyDescent="0.2">
      <c r="G126" s="1"/>
      <c r="H126" s="1"/>
      <c r="I126" s="230"/>
      <c r="J126" s="234"/>
    </row>
    <row r="127" spans="2:59" ht="13.5" hidden="1" thickBot="1" x14ac:dyDescent="0.25">
      <c r="B127" s="282" t="s">
        <v>65</v>
      </c>
      <c r="C127" s="282"/>
      <c r="D127" s="282"/>
      <c r="I127" s="193"/>
      <c r="Y127" t="s">
        <v>66</v>
      </c>
      <c r="AL127" t="s">
        <v>67</v>
      </c>
      <c r="AW127" t="s">
        <v>31</v>
      </c>
    </row>
    <row r="128" spans="2:59" ht="13.5" hidden="1" thickBot="1" x14ac:dyDescent="0.25">
      <c r="B128" s="235" t="s">
        <v>47</v>
      </c>
      <c r="C128" s="235" t="s">
        <v>49</v>
      </c>
      <c r="D128" s="235" t="s">
        <v>51</v>
      </c>
      <c r="E128" s="236" t="s">
        <v>68</v>
      </c>
      <c r="F128" s="236"/>
      <c r="G128" s="237" t="s">
        <v>39</v>
      </c>
      <c r="H128" s="238" t="s">
        <v>47</v>
      </c>
      <c r="I128" s="239" t="s">
        <v>49</v>
      </c>
      <c r="J128" s="240" t="s">
        <v>51</v>
      </c>
      <c r="K128" s="5" t="s">
        <v>69</v>
      </c>
      <c r="R128" s="5" t="s">
        <v>70</v>
      </c>
      <c r="S128" t="s">
        <v>47</v>
      </c>
      <c r="T128" t="s">
        <v>49</v>
      </c>
      <c r="U128" t="s">
        <v>51</v>
      </c>
      <c r="Y128" s="178"/>
      <c r="Z128" s="179" t="s">
        <v>68</v>
      </c>
      <c r="AA128" s="179"/>
      <c r="AB128" s="180" t="s">
        <v>39</v>
      </c>
      <c r="AC128" s="181" t="s">
        <v>47</v>
      </c>
      <c r="AD128" s="182" t="s">
        <v>49</v>
      </c>
      <c r="AE128" s="183"/>
      <c r="AF128" s="183"/>
      <c r="AG128" s="183" t="s">
        <v>47</v>
      </c>
      <c r="AH128" s="183" t="s">
        <v>49</v>
      </c>
      <c r="AI128" s="184" t="s">
        <v>70</v>
      </c>
      <c r="AJ128" s="5"/>
      <c r="AL128" s="185">
        <f>IF(AM128="",(0),(RANK(AM128,$AM$128:$AM$129,(1))))</f>
        <v>0</v>
      </c>
      <c r="AM128" s="183" t="str">
        <f>IF(OR(AN128=0,AN128=""),(""),(SUM($AM$127:AM127)+1))</f>
        <v/>
      </c>
      <c r="AN128" s="183">
        <f>'Leader &amp; Captain Info'!E12</f>
        <v>0</v>
      </c>
      <c r="AO128" s="183">
        <f>'Leader &amp; Captain Info'!H12</f>
        <v>0</v>
      </c>
      <c r="AP128" s="183" t="b">
        <f>OR(COUNTIF(AR128,"*"),COUNT(AR128))</f>
        <v>0</v>
      </c>
      <c r="AQ128" s="183">
        <v>1</v>
      </c>
      <c r="AR128" s="183" t="e">
        <f>VLOOKUP(AQ128,AL128:AO129,3,FALSE)</f>
        <v>#N/A</v>
      </c>
      <c r="AS128" s="183" t="e">
        <f>VLOOKUP(AQ128,AM128:AP129,3,FALSE)</f>
        <v>#N/A</v>
      </c>
      <c r="AT128" s="186" t="str">
        <f>IF(AP128=TRUE,(AR128),(""))</f>
        <v/>
      </c>
      <c r="AU128" t="str">
        <f>IF(AP128=TRUE,(AS128),(""))</f>
        <v/>
      </c>
      <c r="AW128" s="178"/>
      <c r="AX128" s="179" t="s">
        <v>68</v>
      </c>
      <c r="AY128" s="179"/>
      <c r="AZ128" s="180" t="s">
        <v>39</v>
      </c>
      <c r="BA128" s="181" t="s">
        <v>47</v>
      </c>
      <c r="BB128" s="182" t="s">
        <v>49</v>
      </c>
      <c r="BC128" s="183"/>
      <c r="BD128" s="183"/>
      <c r="BE128" s="183"/>
      <c r="BF128" s="183"/>
      <c r="BG128" s="184" t="s">
        <v>70</v>
      </c>
    </row>
    <row r="129" spans="1:60" ht="13.5" hidden="1" thickBot="1" x14ac:dyDescent="0.25">
      <c r="A129">
        <v>21</v>
      </c>
      <c r="B129" s="83" t="str">
        <f>CONCATENATE("Adorer_Schedule!C", $A129)</f>
        <v>Adorer_Schedule!C21</v>
      </c>
      <c r="C129" t="str">
        <f>CONCATENATE("Adorer_Schedule!F", $A129)</f>
        <v>Adorer_Schedule!F21</v>
      </c>
      <c r="D129" s="150" t="str">
        <f>CONCATENATE("Adorer_Schedule!H", $A129)</f>
        <v>Adorer_Schedule!H21</v>
      </c>
      <c r="E129">
        <f ca="1">IF(F129="",(0),(RANK(F129,$F$129:$F$2648,(1))))</f>
        <v>0</v>
      </c>
      <c r="F129" t="str">
        <f ca="1">IF(OR(H129=0,H129=""),(""),(MAX($F$128:F128)+1))</f>
        <v/>
      </c>
      <c r="G129" s="174">
        <v>0.29166666666666669</v>
      </c>
      <c r="H129" t="str">
        <f ca="1">IF($N$4=Adorer_Schedule!$A$21,INDIRECT(B129),(""))</f>
        <v/>
      </c>
      <c r="I129" t="str">
        <f ca="1">IF($N$4=Adorer_Schedule!$A$21,INDIRECT(C129),(""))</f>
        <v/>
      </c>
      <c r="J129" t="str">
        <f ca="1">IF($N$4=Adorer_Schedule!$A$21,INDIRECT(D129),(""))</f>
        <v/>
      </c>
      <c r="K129" t="s">
        <v>71</v>
      </c>
      <c r="L129" s="13" t="b">
        <f t="shared" ref="L129" ca="1" si="48">OR(COUNTIF(N129:Q129,"*"),COUNT(N129:Q129))</f>
        <v>0</v>
      </c>
      <c r="M129" s="13">
        <v>1</v>
      </c>
      <c r="N129" s="13" t="e">
        <f ca="1">VLOOKUP($M129,$E$129:$K$2648,7,(FALSE))</f>
        <v>#N/A</v>
      </c>
      <c r="O129" s="13" t="e">
        <f ca="1">VLOOKUP($M129,$E$129:$K$2648,4,(FALSE))</f>
        <v>#N/A</v>
      </c>
      <c r="P129" s="13" t="e">
        <f ca="1">VLOOKUP($M129,$E$129:$K$2648,5,(FALSE))</f>
        <v>#N/A</v>
      </c>
      <c r="Q129" t="e">
        <f ca="1">VLOOKUP($M129,$E$129:$K$2648,6,(FALSE))</f>
        <v>#N/A</v>
      </c>
      <c r="R129" s="185" t="str">
        <f t="shared" ref="R129:R223" ca="1" si="49">IF($L129=TRUE,(N129),(""))</f>
        <v/>
      </c>
      <c r="S129" s="183" t="str">
        <f t="shared" ref="S129:S223" ca="1" si="50">IF($L129=TRUE,(O129),(""))</f>
        <v/>
      </c>
      <c r="T129" s="187" t="str">
        <f t="shared" ref="T129:T223" ca="1" si="51">IF($L129=TRUE,(P129),(""))</f>
        <v/>
      </c>
      <c r="U129" s="188" t="str">
        <f t="shared" ref="U129:U223" ca="1" si="52">IF(L129=TRUE,IF(OR(Q129=0,Q129=""),(""),(Q129)),(""))</f>
        <v/>
      </c>
      <c r="Y129" s="189"/>
      <c r="Z129">
        <f>IF(AA129="",(0),(RANK(AA129,$AA$129:$AA$177,(1))))</f>
        <v>0</v>
      </c>
      <c r="AA129" t="str">
        <f>IF(OR(AC129=0,AC129=""),(""),(SUM($AA$128:AA128)+1))</f>
        <v/>
      </c>
      <c r="AB129" s="174">
        <v>0.29166666666666669</v>
      </c>
      <c r="AC129" t="str">
        <f>IF(AB129=$N$4,('Leader &amp; Captain Info'!E22),(""))</f>
        <v/>
      </c>
      <c r="AD129" t="str">
        <f>IF(AB129=$N$4,('Leader &amp; Captain Info'!H22),(""))</f>
        <v/>
      </c>
      <c r="AE129" t="b">
        <f>OR(COUNTIF(AG129,"*"),COUNT(AG129))</f>
        <v>0</v>
      </c>
      <c r="AF129">
        <v>1</v>
      </c>
      <c r="AG129" t="e">
        <f>VLOOKUP(AF129,$Z$129:$AD$177,4,FALSE)</f>
        <v>#N/A</v>
      </c>
      <c r="AH129" t="e">
        <f>VLOOKUP(AF129,$Z$129:$AD$177,5,FALSE)</f>
        <v>#N/A</v>
      </c>
      <c r="AI129" s="186" t="str">
        <f>IF(AE129=TRUE,(AG129),(""))</f>
        <v/>
      </c>
      <c r="AJ129" s="186" t="str">
        <f>IF(AE129=TRUE,(AH129),(""))</f>
        <v/>
      </c>
      <c r="AL129" s="190">
        <f>IF(AM129="",(0),(RANK(AM129,$AM$128:$AM$129,(1))))</f>
        <v>0</v>
      </c>
      <c r="AM129" s="191" t="str">
        <f>IF(OR(AN129=0,AN129=""),(""),(SUM($AM$127:AM128)+1))</f>
        <v/>
      </c>
      <c r="AN129" s="191">
        <f>'Leader &amp; Captain Info'!E13</f>
        <v>0</v>
      </c>
      <c r="AO129" s="191">
        <f>'Leader &amp; Captain Info'!H13</f>
        <v>0</v>
      </c>
      <c r="AP129" s="191" t="b">
        <f>OR(COUNTIF(AR129,"*"),COUNT(AR129))</f>
        <v>0</v>
      </c>
      <c r="AQ129" s="191">
        <v>2</v>
      </c>
      <c r="AR129" s="191" t="e">
        <f>VLOOKUP(AQ129,AL128:AO129,3,FALSE)</f>
        <v>#N/A</v>
      </c>
      <c r="AS129" s="191" t="e">
        <f>VLOOKUP(AQ129,AM128:AP129,3,FALSE)</f>
        <v>#N/A</v>
      </c>
      <c r="AT129" s="192" t="str">
        <f>IF(AP129=TRUE,(AR129),(""))</f>
        <v/>
      </c>
      <c r="AU129" t="str">
        <f>IF(AP129=TRUE,(AS129),(""))</f>
        <v/>
      </c>
      <c r="AW129" s="189"/>
      <c r="AX129">
        <f>IF(AY129="",(0),(RANK(AY129,$AY$129:AY177,(1))))</f>
        <v>0</v>
      </c>
      <c r="AY129" t="str">
        <f>IF(OR(BA129=0,BA129=""),(""),(SUM($AY$128:AY128)+1))</f>
        <v/>
      </c>
      <c r="AZ129" s="174">
        <v>0.29166666666666669</v>
      </c>
      <c r="BA129" t="str">
        <f>IF($AZ129=$N$4,('Leader &amp; Captain Info'!$E$16),(""))</f>
        <v/>
      </c>
      <c r="BB129" t="str">
        <f>IF($AZ129=$N$4,('Leader &amp; Captain Info'!$H$16),(""))</f>
        <v/>
      </c>
      <c r="BC129" t="b">
        <f>OR(COUNTIF(BE129,"*"),COUNT(BE129))</f>
        <v>0</v>
      </c>
      <c r="BD129">
        <v>1</v>
      </c>
      <c r="BE129" t="e">
        <f>VLOOKUP(BD129,AX129:BB177,4,FALSE)</f>
        <v>#N/A</v>
      </c>
      <c r="BF129" t="e">
        <f>VLOOKUP(BD129,AX129:BB177,5,FALSE)</f>
        <v>#N/A</v>
      </c>
      <c r="BG129" s="186" t="str">
        <f>IF(BC129=TRUE,(BE129),(""))</f>
        <v/>
      </c>
      <c r="BH129" s="186" t="str">
        <f>IF(BC129=TRUE,(BF129),(""))</f>
        <v/>
      </c>
    </row>
    <row r="130" spans="1:60" ht="13.5" hidden="1" thickBot="1" x14ac:dyDescent="0.25">
      <c r="A130">
        <f>A129+1</f>
        <v>22</v>
      </c>
      <c r="B130" s="83" t="str">
        <f>CONCATENATE("Adorer_Schedule!C", $A130)</f>
        <v>Adorer_Schedule!C22</v>
      </c>
      <c r="C130" t="str">
        <f t="shared" ref="C130:C143" si="53">CONCATENATE("Adorer_Schedule!F", $A130)</f>
        <v>Adorer_Schedule!F22</v>
      </c>
      <c r="D130" s="150" t="str">
        <f t="shared" ref="D130:D143" si="54">CONCATENATE("Adorer_Schedule!H", $A130)</f>
        <v>Adorer_Schedule!H22</v>
      </c>
      <c r="E130">
        <f t="shared" ref="E130:E193" ca="1" si="55">IF(F130="",(0),(RANK(F130,$F$129:$F$2648,(1))))</f>
        <v>0</v>
      </c>
      <c r="F130" t="str">
        <f ca="1">IF(OR(H130=0,H130=""),(""),(MAX($F$128:F129)+1))</f>
        <v/>
      </c>
      <c r="H130" t="str">
        <f ca="1">IF($N$4=Adorer_Schedule!$A$21,INDIRECT(B130),(""))</f>
        <v/>
      </c>
      <c r="I130" t="str">
        <f ca="1">IF($N$4=Adorer_Schedule!$A$21,INDIRECT(C130),(""))</f>
        <v/>
      </c>
      <c r="J130" t="str">
        <f ca="1">IF($N$4=Adorer_Schedule!$A$21,INDIRECT(D130),(""))</f>
        <v/>
      </c>
      <c r="K130" t="s">
        <v>71</v>
      </c>
      <c r="L130" s="13" t="b">
        <f t="shared" ref="L130:L150" ca="1" si="56">OR(COUNTIF(N130:Q130,"*"),COUNT(N130:Q130))</f>
        <v>0</v>
      </c>
      <c r="M130" s="13">
        <v>2</v>
      </c>
      <c r="N130" s="13" t="e">
        <f t="shared" ref="N130:N193" ca="1" si="57">VLOOKUP($M130,$E$129:$K$2648,7,(FALSE))</f>
        <v>#N/A</v>
      </c>
      <c r="O130" s="13" t="e">
        <f t="shared" ref="O130:O193" ca="1" si="58">VLOOKUP($M130,$E$129:$K$2648,4,(FALSE))</f>
        <v>#N/A</v>
      </c>
      <c r="P130" s="13" t="e">
        <f t="shared" ref="P130:P193" ca="1" si="59">VLOOKUP($M130,$E$129:$K$2648,5,(FALSE))</f>
        <v>#N/A</v>
      </c>
      <c r="Q130" t="e">
        <f t="shared" ref="Q130:Q193" ca="1" si="60">VLOOKUP($M130,$E$129:$K$2648,6,(FALSE))</f>
        <v>#N/A</v>
      </c>
      <c r="R130" s="189" t="str">
        <f t="shared" ca="1" si="49"/>
        <v/>
      </c>
      <c r="S130" t="str">
        <f t="shared" ca="1" si="50"/>
        <v/>
      </c>
      <c r="T130" s="193" t="str">
        <f t="shared" ca="1" si="51"/>
        <v/>
      </c>
      <c r="U130" s="11" t="str">
        <f t="shared" ca="1" si="52"/>
        <v/>
      </c>
      <c r="Y130" s="189"/>
      <c r="Z130">
        <f t="shared" ref="Z130:Z176" si="61">IF(AA130="",(0),(RANK(AA130,$AA$129:$AA$177,(1))))</f>
        <v>0</v>
      </c>
      <c r="AA130" t="str">
        <f>IF(OR(AC130=0,AC130=""),(""),(SUM($AA$128:AA129)+1))</f>
        <v/>
      </c>
      <c r="AC130" t="str">
        <f>IF(AB129=$N$4,('Leader &amp; Captain Info'!E23),(""))</f>
        <v/>
      </c>
      <c r="AD130" t="str">
        <f>IF(AB129=$N$4,('Leader &amp; Captain Info'!H23),(""))</f>
        <v/>
      </c>
      <c r="AE130" t="b">
        <f>OR(COUNTIF(AG130,"*"),COUNT(AG130))</f>
        <v>0</v>
      </c>
      <c r="AF130">
        <v>2</v>
      </c>
      <c r="AG130" t="e">
        <f>VLOOKUP(AF130,$Z$129:$AC$177,4,FALSE)</f>
        <v>#N/A</v>
      </c>
      <c r="AH130" t="e">
        <f>VLOOKUP(AF130,$Z$129:$AD$177,5,FALSE)</f>
        <v>#N/A</v>
      </c>
      <c r="AI130" s="192" t="str">
        <f>IF(AE130=TRUE,(AG130),(""))</f>
        <v/>
      </c>
      <c r="AJ130" s="192" t="str">
        <f>IF(AE130=TRUE,(AH130),(""))</f>
        <v/>
      </c>
      <c r="AW130" s="189"/>
      <c r="AX130">
        <f>IF(AY130="",(0),(RANK(AY130,$AY$129:AY177,(1))))</f>
        <v>0</v>
      </c>
      <c r="AY130" t="str">
        <f>IF(OR(BA130=0,BA130=""),(""),(SUM($AY$128:AY129)+1))</f>
        <v/>
      </c>
      <c r="BA130" t="str">
        <f>IF($AZ129=$N$4,('Leader &amp; Captain Info'!$E$17),(""))</f>
        <v/>
      </c>
      <c r="BB130" t="str">
        <f>IF($AZ129=$N$4,('Leader &amp; Captain Info'!$H$17),(""))</f>
        <v/>
      </c>
      <c r="BC130" t="b">
        <f>OR(COUNTIF(BE130,"*"),COUNT(BE130))</f>
        <v>0</v>
      </c>
      <c r="BD130">
        <v>2</v>
      </c>
      <c r="BE130" t="e">
        <f>VLOOKUP(BD130,AX129:BB177,4,FALSE)</f>
        <v>#N/A</v>
      </c>
      <c r="BF130" t="e">
        <f>VLOOKUP(BD130,AX129:BB177,5,FALSE)</f>
        <v>#N/A</v>
      </c>
      <c r="BG130" s="192" t="str">
        <f>IF(BC130=TRUE,(BE130),(""))</f>
        <v/>
      </c>
      <c r="BH130" s="192" t="str">
        <f>IF(BC130=TRUE,(BF130),(""))</f>
        <v/>
      </c>
    </row>
    <row r="131" spans="1:60" hidden="1" x14ac:dyDescent="0.2">
      <c r="A131">
        <f t="shared" ref="A131:A143" si="62">A130+1</f>
        <v>23</v>
      </c>
      <c r="B131" s="83" t="str">
        <f t="shared" ref="B131:B143" si="63">CONCATENATE("Adorer_Schedule!C", $A131)</f>
        <v>Adorer_Schedule!C23</v>
      </c>
      <c r="C131" t="str">
        <f t="shared" si="53"/>
        <v>Adorer_Schedule!F23</v>
      </c>
      <c r="D131" s="150" t="str">
        <f t="shared" si="54"/>
        <v>Adorer_Schedule!H23</v>
      </c>
      <c r="E131">
        <f t="shared" ca="1" si="55"/>
        <v>0</v>
      </c>
      <c r="F131" t="str">
        <f ca="1">IF(OR(H131=0,H131=""),(""),(MAX($F$128:F130)+1))</f>
        <v/>
      </c>
      <c r="H131" t="str">
        <f ca="1">IF($N$4=Adorer_Schedule!$A$21,INDIRECT(B131),(""))</f>
        <v/>
      </c>
      <c r="I131" t="str">
        <f ca="1">IF($N$4=Adorer_Schedule!$A$21,INDIRECT(C131),(""))</f>
        <v/>
      </c>
      <c r="J131" t="str">
        <f ca="1">IF($N$4=Adorer_Schedule!$A$21,INDIRECT(D131),(""))</f>
        <v/>
      </c>
      <c r="K131" t="s">
        <v>71</v>
      </c>
      <c r="L131" s="13" t="b">
        <f t="shared" ca="1" si="56"/>
        <v>0</v>
      </c>
      <c r="M131" s="13">
        <v>3</v>
      </c>
      <c r="N131" s="13" t="e">
        <f t="shared" ca="1" si="57"/>
        <v>#N/A</v>
      </c>
      <c r="O131" s="13" t="e">
        <f t="shared" ca="1" si="58"/>
        <v>#N/A</v>
      </c>
      <c r="P131" s="13" t="e">
        <f t="shared" ca="1" si="59"/>
        <v>#N/A</v>
      </c>
      <c r="Q131" t="e">
        <f t="shared" ca="1" si="60"/>
        <v>#N/A</v>
      </c>
      <c r="R131" s="189" t="str">
        <f t="shared" ca="1" si="49"/>
        <v/>
      </c>
      <c r="S131" t="str">
        <f t="shared" ca="1" si="50"/>
        <v/>
      </c>
      <c r="T131" s="193" t="str">
        <f t="shared" ca="1" si="51"/>
        <v/>
      </c>
      <c r="U131" s="11" t="str">
        <f t="shared" ca="1" si="52"/>
        <v/>
      </c>
      <c r="Y131" s="189"/>
      <c r="Z131">
        <f t="shared" si="61"/>
        <v>0</v>
      </c>
      <c r="AA131" t="str">
        <f>IF(OR(AC131=0,AC131=""),(""),(SUM($AA$128:AA130)+1))</f>
        <v/>
      </c>
      <c r="AB131" s="174">
        <v>0.33333333333333331</v>
      </c>
      <c r="AC131" t="str">
        <f>IF(AB131=$N$4,('Leader &amp; Captain Info'!E24),(""))</f>
        <v/>
      </c>
      <c r="AD131" t="str">
        <f>IF(AB131=$N$4,('Leader &amp; Captain Info'!H24),(""))</f>
        <v/>
      </c>
      <c r="AE131" t="b">
        <f t="shared" ref="AE131:AE176" si="64">OR(COUNTIF(AG131,"*"),COUNT(AG131))</f>
        <v>0</v>
      </c>
      <c r="AF131">
        <v>3</v>
      </c>
      <c r="AG131" t="e">
        <f t="shared" ref="AG131" si="65">VLOOKUP(AF131,$Z$129:$AD$177,4,FALSE)</f>
        <v>#N/A</v>
      </c>
      <c r="AH131" t="e">
        <f t="shared" ref="AH131:AH176" si="66">VLOOKUP(AF131,$Z$129:$AD$177,5,FALSE)</f>
        <v>#N/A</v>
      </c>
      <c r="AI131" s="11"/>
      <c r="AW131" s="189"/>
      <c r="AX131">
        <f>IF(AY131="",(0),(RANK(AY131,$AY$129:AY177,(1))))</f>
        <v>0</v>
      </c>
      <c r="AY131" t="str">
        <f>IF(OR(BA131=0,BA131=""),(""),(SUM($AY$128:AY130)+1))</f>
        <v/>
      </c>
      <c r="AZ131" s="174">
        <v>0.33333333333333331</v>
      </c>
      <c r="BA131" t="str">
        <f>IF($AZ131=$N$4,('Leader &amp; Captain Info'!$E$16),(""))</f>
        <v/>
      </c>
      <c r="BB131" t="str">
        <f>IF($AZ131=$N$4,('Leader &amp; Captain Info'!$H$16),(""))</f>
        <v/>
      </c>
      <c r="BC131" t="b">
        <f t="shared" ref="BC131:BC176" si="67">OR(COUNTIF(BE131,"*"),COUNT(BE131))</f>
        <v>0</v>
      </c>
      <c r="BD131">
        <v>3</v>
      </c>
      <c r="BE131" t="e">
        <f>VLOOKUP(BD131,AX131:BB177,4,FALSE)</f>
        <v>#N/A</v>
      </c>
      <c r="BF131" t="e">
        <f>VLOOKUP(BD131,AX131:BB177,5,FALSE)</f>
        <v>#N/A</v>
      </c>
      <c r="BG131" s="11"/>
    </row>
    <row r="132" spans="1:60" hidden="1" x14ac:dyDescent="0.2">
      <c r="A132">
        <f t="shared" si="62"/>
        <v>24</v>
      </c>
      <c r="B132" s="83" t="str">
        <f t="shared" si="63"/>
        <v>Adorer_Schedule!C24</v>
      </c>
      <c r="C132" t="str">
        <f t="shared" si="53"/>
        <v>Adorer_Schedule!F24</v>
      </c>
      <c r="D132" s="150" t="str">
        <f t="shared" si="54"/>
        <v>Adorer_Schedule!H24</v>
      </c>
      <c r="E132">
        <f t="shared" ca="1" si="55"/>
        <v>0</v>
      </c>
      <c r="F132" t="str">
        <f ca="1">IF(OR(H132=0,H132=""),(""),(MAX($F$128:F131)+1))</f>
        <v/>
      </c>
      <c r="H132" t="str">
        <f ca="1">IF($N$4=Adorer_Schedule!$A$21,INDIRECT(B132),(""))</f>
        <v/>
      </c>
      <c r="I132" t="str">
        <f ca="1">IF($N$4=Adorer_Schedule!$A$21,INDIRECT(C132),(""))</f>
        <v/>
      </c>
      <c r="J132" t="str">
        <f ca="1">IF($N$4=Adorer_Schedule!$A$21,INDIRECT(D132),(""))</f>
        <v/>
      </c>
      <c r="K132" t="s">
        <v>71</v>
      </c>
      <c r="L132" s="13" t="b">
        <f t="shared" ca="1" si="56"/>
        <v>0</v>
      </c>
      <c r="M132" s="13">
        <v>4</v>
      </c>
      <c r="N132" s="13" t="e">
        <f t="shared" ca="1" si="57"/>
        <v>#N/A</v>
      </c>
      <c r="O132" s="13" t="e">
        <f t="shared" ca="1" si="58"/>
        <v>#N/A</v>
      </c>
      <c r="P132" s="13" t="e">
        <f t="shared" ca="1" si="59"/>
        <v>#N/A</v>
      </c>
      <c r="Q132" t="e">
        <f t="shared" ca="1" si="60"/>
        <v>#N/A</v>
      </c>
      <c r="R132" s="189" t="str">
        <f t="shared" ca="1" si="49"/>
        <v/>
      </c>
      <c r="S132" t="str">
        <f t="shared" ca="1" si="50"/>
        <v/>
      </c>
      <c r="T132" s="193" t="str">
        <f t="shared" ca="1" si="51"/>
        <v/>
      </c>
      <c r="U132" s="11" t="str">
        <f t="shared" ca="1" si="52"/>
        <v/>
      </c>
      <c r="Y132" s="189"/>
      <c r="Z132">
        <f t="shared" si="61"/>
        <v>0</v>
      </c>
      <c r="AA132" t="str">
        <f>IF(OR(AC132=0,AC132=""),(""),(SUM($AA$128:AA131)+1))</f>
        <v/>
      </c>
      <c r="AC132" t="str">
        <f>IF(AB131=$N$4,('Leader &amp; Captain Info'!E25),(""))</f>
        <v/>
      </c>
      <c r="AD132" t="str">
        <f>IF(AB131=$N$4,('Leader &amp; Captain Info'!H25),(""))</f>
        <v/>
      </c>
      <c r="AE132" t="b">
        <f t="shared" si="64"/>
        <v>0</v>
      </c>
      <c r="AF132">
        <v>4</v>
      </c>
      <c r="AG132" t="e">
        <f t="shared" ref="AG132" si="68">VLOOKUP(AF132,$Z$129:$AC$177,4,FALSE)</f>
        <v>#N/A</v>
      </c>
      <c r="AH132" t="e">
        <f t="shared" si="66"/>
        <v>#N/A</v>
      </c>
      <c r="AI132" s="11"/>
      <c r="AW132" s="189"/>
      <c r="AX132">
        <f>IF(AY132="",(0),(RANK(AY132,$AY$129:AY177,(1))))</f>
        <v>0</v>
      </c>
      <c r="AY132" t="str">
        <f>IF(OR(BA132=0,BA132=""),(""),(SUM($AY$128:AY131)+1))</f>
        <v/>
      </c>
      <c r="BA132" t="str">
        <f>IF($AZ131=$N$4,('Leader &amp; Captain Info'!$E$17),(""))</f>
        <v/>
      </c>
      <c r="BB132" t="str">
        <f>IF($AZ131=$N$4,('Leader &amp; Captain Info'!$H$17),(""))</f>
        <v/>
      </c>
      <c r="BC132" t="b">
        <f t="shared" si="67"/>
        <v>0</v>
      </c>
      <c r="BD132">
        <v>4</v>
      </c>
      <c r="BE132" t="e">
        <f>VLOOKUP(BD132,AX131:BB177,4,FALSE)</f>
        <v>#N/A</v>
      </c>
      <c r="BF132" t="e">
        <f>VLOOKUP(BD132,AX131:BB177,5,FALSE)</f>
        <v>#N/A</v>
      </c>
      <c r="BG132" s="11"/>
    </row>
    <row r="133" spans="1:60" hidden="1" x14ac:dyDescent="0.2">
      <c r="A133">
        <f t="shared" si="62"/>
        <v>25</v>
      </c>
      <c r="B133" s="83" t="str">
        <f t="shared" si="63"/>
        <v>Adorer_Schedule!C25</v>
      </c>
      <c r="C133" t="str">
        <f t="shared" si="53"/>
        <v>Adorer_Schedule!F25</v>
      </c>
      <c r="D133" s="150" t="str">
        <f t="shared" si="54"/>
        <v>Adorer_Schedule!H25</v>
      </c>
      <c r="E133">
        <f t="shared" ca="1" si="55"/>
        <v>0</v>
      </c>
      <c r="F133" t="str">
        <f ca="1">IF(OR(H133=0,H133=""),(""),(MAX($F$128:F132)+1))</f>
        <v/>
      </c>
      <c r="H133" t="str">
        <f ca="1">IF($N$4=Adorer_Schedule!$A$21,INDIRECT(B133),(""))</f>
        <v/>
      </c>
      <c r="I133" t="str">
        <f ca="1">IF($N$4=Adorer_Schedule!$A$21,INDIRECT(C133),(""))</f>
        <v/>
      </c>
      <c r="J133" t="str">
        <f ca="1">IF($N$4=Adorer_Schedule!$A$21,INDIRECT(D133),(""))</f>
        <v/>
      </c>
      <c r="K133" t="s">
        <v>71</v>
      </c>
      <c r="L133" s="13" t="b">
        <f t="shared" ca="1" si="56"/>
        <v>0</v>
      </c>
      <c r="M133" s="13">
        <v>5</v>
      </c>
      <c r="N133" s="13" t="e">
        <f t="shared" ca="1" si="57"/>
        <v>#N/A</v>
      </c>
      <c r="O133" s="13" t="e">
        <f t="shared" ca="1" si="58"/>
        <v>#N/A</v>
      </c>
      <c r="P133" s="13" t="e">
        <f t="shared" ca="1" si="59"/>
        <v>#N/A</v>
      </c>
      <c r="Q133" t="e">
        <f t="shared" ca="1" si="60"/>
        <v>#N/A</v>
      </c>
      <c r="R133" s="189" t="str">
        <f t="shared" ca="1" si="49"/>
        <v/>
      </c>
      <c r="S133" t="str">
        <f t="shared" ca="1" si="50"/>
        <v/>
      </c>
      <c r="T133" s="193" t="str">
        <f t="shared" ca="1" si="51"/>
        <v/>
      </c>
      <c r="U133" s="11" t="str">
        <f t="shared" ca="1" si="52"/>
        <v/>
      </c>
      <c r="Y133" s="189"/>
      <c r="Z133">
        <f t="shared" si="61"/>
        <v>0</v>
      </c>
      <c r="AA133" t="str">
        <f>IF(OR(AC133=0,AC133=""),(""),(SUM($AA$128:AA132)+1))</f>
        <v/>
      </c>
      <c r="AB133" s="174">
        <v>0.375</v>
      </c>
      <c r="AC133" t="str">
        <f>IF(AB133=$N$4,('Leader &amp; Captain Info'!E26),(""))</f>
        <v/>
      </c>
      <c r="AD133" t="str">
        <f>IF(AB133=$N$4,('Leader &amp; Captain Info'!H26),(""))</f>
        <v/>
      </c>
      <c r="AE133" t="b">
        <f t="shared" si="64"/>
        <v>0</v>
      </c>
      <c r="AF133">
        <v>5</v>
      </c>
      <c r="AG133" t="e">
        <f t="shared" ref="AG133" si="69">VLOOKUP(AF133,$Z$129:$AD$177,4,FALSE)</f>
        <v>#N/A</v>
      </c>
      <c r="AH133" t="e">
        <f t="shared" si="66"/>
        <v>#N/A</v>
      </c>
      <c r="AI133" s="11"/>
      <c r="AW133" s="189"/>
      <c r="AX133">
        <f>IF(AY133="",(0),(RANK(AY133,$AY$129:AY177,(1))))</f>
        <v>0</v>
      </c>
      <c r="AY133" t="str">
        <f>IF(OR(BA133=0,BA133=""),(""),(SUM($AY$128:AY132)+1))</f>
        <v/>
      </c>
      <c r="AZ133" s="174">
        <v>0.375</v>
      </c>
      <c r="BA133" t="str">
        <f>IF($AZ133=$N$4,('Leader &amp; Captain Info'!$E$16),(""))</f>
        <v/>
      </c>
      <c r="BB133" t="str">
        <f>IF($AZ133=$N$4,('Leader &amp; Captain Info'!$H$16),(""))</f>
        <v/>
      </c>
      <c r="BC133" t="b">
        <f t="shared" si="67"/>
        <v>0</v>
      </c>
      <c r="BD133">
        <v>5</v>
      </c>
      <c r="BE133" t="e">
        <f>VLOOKUP(BD133,AX133:BB177,4,FALSE)</f>
        <v>#N/A</v>
      </c>
      <c r="BF133" t="e">
        <f>VLOOKUP(BD133,AX133:BB177,5,FALSE)</f>
        <v>#N/A</v>
      </c>
      <c r="BG133" s="11"/>
    </row>
    <row r="134" spans="1:60" hidden="1" x14ac:dyDescent="0.2">
      <c r="A134">
        <f t="shared" si="62"/>
        <v>26</v>
      </c>
      <c r="B134" s="83" t="str">
        <f t="shared" si="63"/>
        <v>Adorer_Schedule!C26</v>
      </c>
      <c r="C134" t="str">
        <f t="shared" si="53"/>
        <v>Adorer_Schedule!F26</v>
      </c>
      <c r="D134" s="150" t="str">
        <f t="shared" si="54"/>
        <v>Adorer_Schedule!H26</v>
      </c>
      <c r="E134">
        <f t="shared" ca="1" si="55"/>
        <v>0</v>
      </c>
      <c r="F134" t="str">
        <f ca="1">IF(OR(H134=0,H134=""),(""),(MAX($F$128:F133)+1))</f>
        <v/>
      </c>
      <c r="H134" t="str">
        <f ca="1">IF($N$4=Adorer_Schedule!$A$21,INDIRECT(B134),(""))</f>
        <v/>
      </c>
      <c r="I134" t="str">
        <f ca="1">IF($N$4=Adorer_Schedule!$A$21,INDIRECT(C134),(""))</f>
        <v/>
      </c>
      <c r="J134" t="str">
        <f ca="1">IF($N$4=Adorer_Schedule!$A$21,INDIRECT(D134),(""))</f>
        <v/>
      </c>
      <c r="K134" t="s">
        <v>71</v>
      </c>
      <c r="L134" s="13" t="b">
        <f t="shared" ca="1" si="56"/>
        <v>0</v>
      </c>
      <c r="M134" s="13">
        <v>6</v>
      </c>
      <c r="N134" s="13" t="e">
        <f t="shared" ca="1" si="57"/>
        <v>#N/A</v>
      </c>
      <c r="O134" s="13" t="e">
        <f t="shared" ca="1" si="58"/>
        <v>#N/A</v>
      </c>
      <c r="P134" s="13" t="e">
        <f t="shared" ca="1" si="59"/>
        <v>#N/A</v>
      </c>
      <c r="Q134" t="e">
        <f t="shared" ca="1" si="60"/>
        <v>#N/A</v>
      </c>
      <c r="R134" s="189" t="str">
        <f t="shared" ref="R134:R170" ca="1" si="70">IF($L134=TRUE,(N134),(""))</f>
        <v/>
      </c>
      <c r="S134" t="str">
        <f t="shared" ref="S134:S170" ca="1" si="71">IF($L134=TRUE,(O134),(""))</f>
        <v/>
      </c>
      <c r="T134" s="193" t="str">
        <f t="shared" ref="T134:T170" ca="1" si="72">IF($L134=TRUE,(P134),(""))</f>
        <v/>
      </c>
      <c r="U134" s="11" t="str">
        <f t="shared" ref="U134:U170" ca="1" si="73">IF(L134=TRUE,IF(OR(Q134=0,Q134=""),(""),(Q134)),(""))</f>
        <v/>
      </c>
      <c r="Y134" s="189"/>
      <c r="Z134">
        <f t="shared" si="61"/>
        <v>0</v>
      </c>
      <c r="AA134" t="str">
        <f>IF(OR(AC134=0,AC134=""),(""),(SUM($AA$128:AA133)+1))</f>
        <v/>
      </c>
      <c r="AB134" s="174"/>
      <c r="AC134" t="str">
        <f>IF(AB133=$N$4,('Leader &amp; Captain Info'!E27),(""))</f>
        <v/>
      </c>
      <c r="AD134" t="str">
        <f>IF(AB133=$N$4,('Leader &amp; Captain Info'!H27),(""))</f>
        <v/>
      </c>
      <c r="AE134" t="b">
        <f t="shared" si="64"/>
        <v>0</v>
      </c>
      <c r="AF134">
        <v>6</v>
      </c>
      <c r="AG134" t="e">
        <f t="shared" ref="AG134" si="74">VLOOKUP(AF134,$Z$129:$AC$177,4,FALSE)</f>
        <v>#N/A</v>
      </c>
      <c r="AH134" t="e">
        <f t="shared" si="66"/>
        <v>#N/A</v>
      </c>
      <c r="AI134" s="11"/>
      <c r="AW134" s="189"/>
      <c r="AX134">
        <f>IF(AY134="",(0),(RANK(AY134,$AY$129:AY177,(1))))</f>
        <v>0</v>
      </c>
      <c r="AY134" t="str">
        <f>IF(OR(BA134=0,BA134=""),(""),(SUM($AY$128:AY133)+1))</f>
        <v/>
      </c>
      <c r="AZ134" s="174"/>
      <c r="BA134" t="str">
        <f>IF($AZ133=$N$4,('Leader &amp; Captain Info'!$E$17),(""))</f>
        <v/>
      </c>
      <c r="BB134" t="str">
        <f>IF($AZ133=$N$4,('Leader &amp; Captain Info'!$H$17),(""))</f>
        <v/>
      </c>
      <c r="BC134" t="b">
        <f t="shared" si="67"/>
        <v>0</v>
      </c>
      <c r="BD134">
        <v>6</v>
      </c>
      <c r="BE134" t="e">
        <f>VLOOKUP(BD134,AX133:BB177,4,FALSE)</f>
        <v>#N/A</v>
      </c>
      <c r="BF134" t="e">
        <f>VLOOKUP(BD134,AX133:BB177,5,FALSE)</f>
        <v>#N/A</v>
      </c>
      <c r="BG134" s="11"/>
    </row>
    <row r="135" spans="1:60" hidden="1" x14ac:dyDescent="0.2">
      <c r="A135">
        <f t="shared" si="62"/>
        <v>27</v>
      </c>
      <c r="B135" s="83" t="str">
        <f t="shared" si="63"/>
        <v>Adorer_Schedule!C27</v>
      </c>
      <c r="C135" t="str">
        <f t="shared" si="53"/>
        <v>Adorer_Schedule!F27</v>
      </c>
      <c r="D135" s="150" t="str">
        <f t="shared" si="54"/>
        <v>Adorer_Schedule!H27</v>
      </c>
      <c r="E135">
        <f t="shared" ca="1" si="55"/>
        <v>0</v>
      </c>
      <c r="F135" t="str">
        <f ca="1">IF(OR(H135=0,H135=""),(""),(MAX($F$128:F134)+1))</f>
        <v/>
      </c>
      <c r="H135" t="str">
        <f ca="1">IF($N$4=Adorer_Schedule!$A$21,INDIRECT(B135),(""))</f>
        <v/>
      </c>
      <c r="I135" t="str">
        <f ca="1">IF($N$4=Adorer_Schedule!$A$21,INDIRECT(C135),(""))</f>
        <v/>
      </c>
      <c r="J135" t="str">
        <f ca="1">IF($N$4=Adorer_Schedule!$A$21,INDIRECT(D135),(""))</f>
        <v/>
      </c>
      <c r="K135" t="s">
        <v>71</v>
      </c>
      <c r="L135" s="13" t="b">
        <f t="shared" ca="1" si="56"/>
        <v>0</v>
      </c>
      <c r="M135" s="13">
        <v>7</v>
      </c>
      <c r="N135" s="13" t="e">
        <f t="shared" ca="1" si="57"/>
        <v>#N/A</v>
      </c>
      <c r="O135" s="13" t="e">
        <f t="shared" ca="1" si="58"/>
        <v>#N/A</v>
      </c>
      <c r="P135" s="13" t="e">
        <f t="shared" ca="1" si="59"/>
        <v>#N/A</v>
      </c>
      <c r="Q135" t="e">
        <f t="shared" ca="1" si="60"/>
        <v>#N/A</v>
      </c>
      <c r="R135" s="189" t="str">
        <f t="shared" ca="1" si="70"/>
        <v/>
      </c>
      <c r="S135" t="str">
        <f t="shared" ca="1" si="71"/>
        <v/>
      </c>
      <c r="T135" s="193" t="str">
        <f t="shared" ca="1" si="72"/>
        <v/>
      </c>
      <c r="U135" s="11" t="str">
        <f t="shared" ca="1" si="73"/>
        <v/>
      </c>
      <c r="Y135" s="189"/>
      <c r="Z135">
        <f t="shared" si="61"/>
        <v>0</v>
      </c>
      <c r="AA135" t="str">
        <f>IF(OR(AC135=0,AC135=""),(""),(SUM($AA$128:AA134)+1))</f>
        <v/>
      </c>
      <c r="AB135" s="174">
        <v>0.41666666666666702</v>
      </c>
      <c r="AC135" t="str">
        <f>IF(AB135=$N$4,('Leader &amp; Captain Info'!E28),(""))</f>
        <v/>
      </c>
      <c r="AD135" t="str">
        <f>IF(AB135=$N$4,('Leader &amp; Captain Info'!H28),(""))</f>
        <v/>
      </c>
      <c r="AE135" t="b">
        <f t="shared" si="64"/>
        <v>0</v>
      </c>
      <c r="AF135">
        <v>7</v>
      </c>
      <c r="AG135" t="e">
        <f t="shared" ref="AG135" si="75">VLOOKUP(AF135,$Z$129:$AD$177,4,FALSE)</f>
        <v>#N/A</v>
      </c>
      <c r="AH135" t="e">
        <f t="shared" si="66"/>
        <v>#N/A</v>
      </c>
      <c r="AI135" s="11"/>
      <c r="AW135" s="189"/>
      <c r="AX135">
        <f>IF(AY135="",(0),(RANK(AY135,$AY$129:AY177,(1))))</f>
        <v>0</v>
      </c>
      <c r="AY135" t="str">
        <f>IF(OR(BA135=0,BA135=""),(""),(SUM($AY$128:AY134)+1))</f>
        <v/>
      </c>
      <c r="AZ135" s="174">
        <v>0.41666666666666702</v>
      </c>
      <c r="BA135" t="str">
        <f>IF($AZ135=$N$4,('Leader &amp; Captain Info'!$E$16),(""))</f>
        <v/>
      </c>
      <c r="BB135" t="str">
        <f>IF($AZ135=$N$4,('Leader &amp; Captain Info'!$H$16),(""))</f>
        <v/>
      </c>
      <c r="BC135" t="b">
        <f t="shared" si="67"/>
        <v>0</v>
      </c>
      <c r="BD135">
        <v>7</v>
      </c>
      <c r="BE135" t="e">
        <f>VLOOKUP(BD135,AX135:BB177,4,FALSE)</f>
        <v>#N/A</v>
      </c>
      <c r="BF135" t="e">
        <f>VLOOKUP(BD135,AX135:BB177,5,FALSE)</f>
        <v>#N/A</v>
      </c>
      <c r="BG135" s="11"/>
    </row>
    <row r="136" spans="1:60" hidden="1" x14ac:dyDescent="0.2">
      <c r="A136">
        <f t="shared" si="62"/>
        <v>28</v>
      </c>
      <c r="B136" s="83" t="str">
        <f t="shared" si="63"/>
        <v>Adorer_Schedule!C28</v>
      </c>
      <c r="C136" t="str">
        <f t="shared" si="53"/>
        <v>Adorer_Schedule!F28</v>
      </c>
      <c r="D136" s="150" t="str">
        <f t="shared" si="54"/>
        <v>Adorer_Schedule!H28</v>
      </c>
      <c r="E136">
        <f t="shared" ca="1" si="55"/>
        <v>0</v>
      </c>
      <c r="F136" t="str">
        <f ca="1">IF(OR(H136=0,H136=""),(""),(MAX($F$128:F135)+1))</f>
        <v/>
      </c>
      <c r="H136" t="str">
        <f ca="1">IF($N$4=Adorer_Schedule!$A$21,INDIRECT(B136),(""))</f>
        <v/>
      </c>
      <c r="I136" t="str">
        <f ca="1">IF($N$4=Adorer_Schedule!$A$21,INDIRECT(C136),(""))</f>
        <v/>
      </c>
      <c r="J136" t="str">
        <f ca="1">IF($N$4=Adorer_Schedule!$A$21,INDIRECT(D136),(""))</f>
        <v/>
      </c>
      <c r="K136" t="s">
        <v>71</v>
      </c>
      <c r="L136" s="13" t="b">
        <f t="shared" ca="1" si="56"/>
        <v>0</v>
      </c>
      <c r="M136" s="13">
        <v>8</v>
      </c>
      <c r="N136" s="13" t="e">
        <f t="shared" ca="1" si="57"/>
        <v>#N/A</v>
      </c>
      <c r="O136" s="13" t="e">
        <f t="shared" ca="1" si="58"/>
        <v>#N/A</v>
      </c>
      <c r="P136" s="13" t="e">
        <f t="shared" ca="1" si="59"/>
        <v>#N/A</v>
      </c>
      <c r="Q136" t="e">
        <f t="shared" ca="1" si="60"/>
        <v>#N/A</v>
      </c>
      <c r="R136" s="189" t="str">
        <f t="shared" ca="1" si="70"/>
        <v/>
      </c>
      <c r="S136" t="str">
        <f t="shared" ca="1" si="71"/>
        <v/>
      </c>
      <c r="T136" s="193" t="str">
        <f t="shared" ca="1" si="72"/>
        <v/>
      </c>
      <c r="U136" s="11" t="str">
        <f t="shared" ca="1" si="73"/>
        <v/>
      </c>
      <c r="Y136" s="189"/>
      <c r="Z136">
        <f t="shared" si="61"/>
        <v>0</v>
      </c>
      <c r="AA136" t="str">
        <f>IF(OR(AC136=0,AC136=""),(""),(SUM($AA$128:AA135)+1))</f>
        <v/>
      </c>
      <c r="AB136" s="174"/>
      <c r="AC136" t="str">
        <f>IF(AB135=$N$4,('Leader &amp; Captain Info'!E29),(""))</f>
        <v/>
      </c>
      <c r="AD136" t="str">
        <f>IF(AB135=$N$4,('Leader &amp; Captain Info'!H29),(""))</f>
        <v/>
      </c>
      <c r="AE136" t="b">
        <f t="shared" si="64"/>
        <v>0</v>
      </c>
      <c r="AF136">
        <v>8</v>
      </c>
      <c r="AG136" t="e">
        <f t="shared" ref="AG136" si="76">VLOOKUP(AF136,$Z$129:$AC$177,4,FALSE)</f>
        <v>#N/A</v>
      </c>
      <c r="AH136" t="e">
        <f t="shared" si="66"/>
        <v>#N/A</v>
      </c>
      <c r="AI136" s="11"/>
      <c r="AW136" s="189"/>
      <c r="AX136">
        <f>IF(AY136="",(0),(RANK(AY136,$AY$129:AY177,(1))))</f>
        <v>0</v>
      </c>
      <c r="AY136" t="str">
        <f>IF(OR(BA136=0,BA136=""),(""),(SUM($AY$128:AY135)+1))</f>
        <v/>
      </c>
      <c r="BA136" t="str">
        <f>IF($AZ135=$N$4,('Leader &amp; Captain Info'!$E$17),(""))</f>
        <v/>
      </c>
      <c r="BB136" t="str">
        <f>IF($AZ135=$N$4,('Leader &amp; Captain Info'!$H$17),(""))</f>
        <v/>
      </c>
      <c r="BC136" t="b">
        <f t="shared" si="67"/>
        <v>0</v>
      </c>
      <c r="BD136">
        <v>8</v>
      </c>
      <c r="BE136" t="e">
        <f>VLOOKUP(BD136,AX135:BB177,4,FALSE)</f>
        <v>#N/A</v>
      </c>
      <c r="BF136" t="e">
        <f>VLOOKUP(BD136,AX135:BB177,5,FALSE)</f>
        <v>#N/A</v>
      </c>
      <c r="BG136" s="11"/>
    </row>
    <row r="137" spans="1:60" hidden="1" x14ac:dyDescent="0.2">
      <c r="A137">
        <f t="shared" si="62"/>
        <v>29</v>
      </c>
      <c r="B137" s="83" t="str">
        <f t="shared" si="63"/>
        <v>Adorer_Schedule!C29</v>
      </c>
      <c r="C137" t="str">
        <f t="shared" si="53"/>
        <v>Adorer_Schedule!F29</v>
      </c>
      <c r="D137" s="150" t="str">
        <f t="shared" si="54"/>
        <v>Adorer_Schedule!H29</v>
      </c>
      <c r="E137">
        <f t="shared" ca="1" si="55"/>
        <v>0</v>
      </c>
      <c r="F137" t="str">
        <f ca="1">IF(OR(H137=0,H137=""),(""),(MAX($F$128:F136)+1))</f>
        <v/>
      </c>
      <c r="H137" t="str">
        <f ca="1">IF($N$4=Adorer_Schedule!$A$21,INDIRECT(B137),(""))</f>
        <v/>
      </c>
      <c r="I137" t="str">
        <f ca="1">IF($N$4=Adorer_Schedule!$A$21,INDIRECT(C137),(""))</f>
        <v/>
      </c>
      <c r="J137" t="str">
        <f ca="1">IF($N$4=Adorer_Schedule!$A$21,INDIRECT(D137),(""))</f>
        <v/>
      </c>
      <c r="K137" t="s">
        <v>71</v>
      </c>
      <c r="L137" s="13" t="b">
        <f t="shared" ca="1" si="56"/>
        <v>0</v>
      </c>
      <c r="M137" s="13">
        <v>9</v>
      </c>
      <c r="N137" s="13" t="e">
        <f t="shared" ca="1" si="57"/>
        <v>#N/A</v>
      </c>
      <c r="O137" s="13" t="e">
        <f t="shared" ca="1" si="58"/>
        <v>#N/A</v>
      </c>
      <c r="P137" s="13" t="e">
        <f t="shared" ca="1" si="59"/>
        <v>#N/A</v>
      </c>
      <c r="Q137" t="e">
        <f t="shared" ca="1" si="60"/>
        <v>#N/A</v>
      </c>
      <c r="R137" s="189" t="str">
        <f t="shared" ca="1" si="70"/>
        <v/>
      </c>
      <c r="S137" t="str">
        <f t="shared" ca="1" si="71"/>
        <v/>
      </c>
      <c r="T137" s="193" t="str">
        <f t="shared" ca="1" si="72"/>
        <v/>
      </c>
      <c r="U137" s="11" t="str">
        <f t="shared" ca="1" si="73"/>
        <v/>
      </c>
      <c r="Y137" s="189"/>
      <c r="Z137">
        <f t="shared" si="61"/>
        <v>0</v>
      </c>
      <c r="AA137" t="str">
        <f>IF(OR(AC137=0,AC137=""),(""),(SUM($AA$128:AA136)+1))</f>
        <v/>
      </c>
      <c r="AB137" s="174">
        <v>0.45833333333333398</v>
      </c>
      <c r="AC137" t="str">
        <f>IF(AB137=$N$4,('Leader &amp; Captain Info'!E30),(""))</f>
        <v/>
      </c>
      <c r="AD137" t="str">
        <f>IF(AB137=$N$4,('Leader &amp; Captain Info'!H30),(""))</f>
        <v/>
      </c>
      <c r="AE137" t="b">
        <f t="shared" si="64"/>
        <v>0</v>
      </c>
      <c r="AF137">
        <v>9</v>
      </c>
      <c r="AG137" t="e">
        <f t="shared" ref="AG137" si="77">VLOOKUP(AF137,$Z$129:$AD$177,4,FALSE)</f>
        <v>#N/A</v>
      </c>
      <c r="AH137" t="e">
        <f t="shared" si="66"/>
        <v>#N/A</v>
      </c>
      <c r="AI137" s="11"/>
      <c r="AW137" s="189"/>
      <c r="AX137">
        <f>IF(AY137="",(0),(RANK(AY137,$AY$129:AY177,(1))))</f>
        <v>0</v>
      </c>
      <c r="AY137" t="str">
        <f>IF(OR(BA137=0,BA137=""),(""),(SUM($AY$128:AY136)+1))</f>
        <v/>
      </c>
      <c r="AZ137" s="174">
        <v>0.45833333333333398</v>
      </c>
      <c r="BA137" t="str">
        <f>IF($AZ137=$N$4,('Leader &amp; Captain Info'!$E$16),(""))</f>
        <v/>
      </c>
      <c r="BB137" t="str">
        <f>IF($AZ137=$N$4,('Leader &amp; Captain Info'!$H$16),(""))</f>
        <v/>
      </c>
      <c r="BC137" t="b">
        <f t="shared" si="67"/>
        <v>0</v>
      </c>
      <c r="BD137">
        <v>9</v>
      </c>
      <c r="BE137" t="e">
        <f>VLOOKUP(BD137,AX137:BB177,4,FALSE)</f>
        <v>#N/A</v>
      </c>
      <c r="BF137" t="e">
        <f>VLOOKUP(BD137,AX137:BB177,5,FALSE)</f>
        <v>#N/A</v>
      </c>
      <c r="BG137" s="11"/>
    </row>
    <row r="138" spans="1:60" hidden="1" x14ac:dyDescent="0.2">
      <c r="A138">
        <f t="shared" si="62"/>
        <v>30</v>
      </c>
      <c r="B138" s="83" t="str">
        <f t="shared" si="63"/>
        <v>Adorer_Schedule!C30</v>
      </c>
      <c r="C138" t="str">
        <f t="shared" si="53"/>
        <v>Adorer_Schedule!F30</v>
      </c>
      <c r="D138" s="150" t="str">
        <f t="shared" si="54"/>
        <v>Adorer_Schedule!H30</v>
      </c>
      <c r="E138">
        <f t="shared" ca="1" si="55"/>
        <v>0</v>
      </c>
      <c r="F138" t="str">
        <f ca="1">IF(OR(H138=0,H138=""),(""),(MAX($F$128:F137)+1))</f>
        <v/>
      </c>
      <c r="H138" t="str">
        <f ca="1">IF($N$4=Adorer_Schedule!$A$21,INDIRECT(B138),(""))</f>
        <v/>
      </c>
      <c r="I138" t="str">
        <f ca="1">IF($N$4=Adorer_Schedule!$A$21,INDIRECT(C138),(""))</f>
        <v/>
      </c>
      <c r="J138" t="str">
        <f ca="1">IF($N$4=Adorer_Schedule!$A$21,INDIRECT(D138),(""))</f>
        <v/>
      </c>
      <c r="K138" t="s">
        <v>71</v>
      </c>
      <c r="L138" s="13" t="b">
        <f t="shared" ca="1" si="56"/>
        <v>0</v>
      </c>
      <c r="M138" s="13">
        <v>10</v>
      </c>
      <c r="N138" s="13" t="e">
        <f t="shared" ca="1" si="57"/>
        <v>#N/A</v>
      </c>
      <c r="O138" s="13" t="e">
        <f t="shared" ca="1" si="58"/>
        <v>#N/A</v>
      </c>
      <c r="P138" s="13" t="e">
        <f t="shared" ca="1" si="59"/>
        <v>#N/A</v>
      </c>
      <c r="Q138" t="e">
        <f t="shared" ca="1" si="60"/>
        <v>#N/A</v>
      </c>
      <c r="R138" s="189" t="str">
        <f t="shared" ca="1" si="70"/>
        <v/>
      </c>
      <c r="S138" t="str">
        <f t="shared" ca="1" si="71"/>
        <v/>
      </c>
      <c r="T138" s="193" t="str">
        <f t="shared" ca="1" si="72"/>
        <v/>
      </c>
      <c r="U138" s="11" t="str">
        <f t="shared" ca="1" si="73"/>
        <v/>
      </c>
      <c r="Y138" s="189"/>
      <c r="Z138">
        <f t="shared" si="61"/>
        <v>0</v>
      </c>
      <c r="AA138" t="str">
        <f>IF(OR(AC138=0,AC138=""),(""),(SUM($AA$128:AA137)+1))</f>
        <v/>
      </c>
      <c r="AB138" s="174"/>
      <c r="AC138" t="str">
        <f>IF(AB137=$N$4,('Leader &amp; Captain Info'!E31),(""))</f>
        <v/>
      </c>
      <c r="AD138" t="str">
        <f>IF(AB137=$N$4,('Leader &amp; Captain Info'!H31),(""))</f>
        <v/>
      </c>
      <c r="AE138" t="b">
        <f t="shared" si="64"/>
        <v>0</v>
      </c>
      <c r="AF138">
        <v>10</v>
      </c>
      <c r="AG138" t="e">
        <f t="shared" ref="AG138" si="78">VLOOKUP(AF138,$Z$129:$AC$177,4,FALSE)</f>
        <v>#N/A</v>
      </c>
      <c r="AH138" t="e">
        <f t="shared" si="66"/>
        <v>#N/A</v>
      </c>
      <c r="AI138" s="11"/>
      <c r="AW138" s="189"/>
      <c r="AX138">
        <f>IF(AY138="",(0),(RANK(AY138,$AY$129:AY177,(1))))</f>
        <v>0</v>
      </c>
      <c r="AY138" t="str">
        <f>IF(OR(BA138=0,BA138=""),(""),(SUM($AY$128:AY137)+1))</f>
        <v/>
      </c>
      <c r="AZ138" s="174"/>
      <c r="BA138" t="str">
        <f>IF($AZ137=$N$4,('Leader &amp; Captain Info'!$E$17),(""))</f>
        <v/>
      </c>
      <c r="BB138" t="str">
        <f>IF($AZ137=$N$4,('Leader &amp; Captain Info'!$H$17),(""))</f>
        <v/>
      </c>
      <c r="BC138" t="b">
        <f t="shared" si="67"/>
        <v>0</v>
      </c>
      <c r="BD138">
        <v>10</v>
      </c>
      <c r="BE138" t="e">
        <f>VLOOKUP(BD138,AX137:BB177,4,FALSE)</f>
        <v>#N/A</v>
      </c>
      <c r="BF138" t="e">
        <f>VLOOKUP(BD138,AX137:BB177,5,FALSE)</f>
        <v>#N/A</v>
      </c>
      <c r="BG138" s="11"/>
    </row>
    <row r="139" spans="1:60" hidden="1" x14ac:dyDescent="0.2">
      <c r="A139">
        <f t="shared" si="62"/>
        <v>31</v>
      </c>
      <c r="B139" s="83" t="str">
        <f t="shared" si="63"/>
        <v>Adorer_Schedule!C31</v>
      </c>
      <c r="C139" t="str">
        <f t="shared" si="53"/>
        <v>Adorer_Schedule!F31</v>
      </c>
      <c r="D139" s="150" t="str">
        <f t="shared" si="54"/>
        <v>Adorer_Schedule!H31</v>
      </c>
      <c r="E139">
        <f t="shared" ca="1" si="55"/>
        <v>0</v>
      </c>
      <c r="F139" t="str">
        <f ca="1">IF(OR(H139=0,H139=""),(""),(MAX($F$128:F138)+1))</f>
        <v/>
      </c>
      <c r="H139" t="str">
        <f ca="1">IF($N$4=Adorer_Schedule!$A$21,INDIRECT(B139),(""))</f>
        <v/>
      </c>
      <c r="I139" t="str">
        <f ca="1">IF($N$4=Adorer_Schedule!$A$21,INDIRECT(C139),(""))</f>
        <v/>
      </c>
      <c r="J139" t="str">
        <f ca="1">IF($N$4=Adorer_Schedule!$A$21,INDIRECT(D139),(""))</f>
        <v/>
      </c>
      <c r="K139" t="s">
        <v>71</v>
      </c>
      <c r="L139" s="13" t="b">
        <f t="shared" ca="1" si="56"/>
        <v>0</v>
      </c>
      <c r="M139" s="13">
        <v>11</v>
      </c>
      <c r="N139" s="13" t="e">
        <f t="shared" ca="1" si="57"/>
        <v>#N/A</v>
      </c>
      <c r="O139" s="13" t="e">
        <f t="shared" ca="1" si="58"/>
        <v>#N/A</v>
      </c>
      <c r="P139" s="13" t="e">
        <f t="shared" ca="1" si="59"/>
        <v>#N/A</v>
      </c>
      <c r="Q139" t="e">
        <f t="shared" ca="1" si="60"/>
        <v>#N/A</v>
      </c>
      <c r="R139" s="189" t="str">
        <f t="shared" ca="1" si="70"/>
        <v/>
      </c>
      <c r="S139" t="str">
        <f t="shared" ca="1" si="71"/>
        <v/>
      </c>
      <c r="T139" s="193" t="str">
        <f t="shared" ca="1" si="72"/>
        <v/>
      </c>
      <c r="U139" s="11" t="str">
        <f t="shared" ca="1" si="73"/>
        <v/>
      </c>
      <c r="Y139" s="189"/>
      <c r="Z139">
        <f t="shared" si="61"/>
        <v>0</v>
      </c>
      <c r="AA139" t="str">
        <f>IF(OR(AC139=0,AC139=""),(""),(SUM($AA$128:AA138)+1))</f>
        <v/>
      </c>
      <c r="AB139" s="174">
        <v>0.5</v>
      </c>
      <c r="AC139" t="str">
        <f>IF(AB139=$N$4,('Leader &amp; Captain Info'!E38),(""))</f>
        <v/>
      </c>
      <c r="AD139" t="str">
        <f>IF(AB139=$N$4,('Leader &amp; Captain Info'!H38),(""))</f>
        <v/>
      </c>
      <c r="AE139" t="b">
        <f t="shared" si="64"/>
        <v>0</v>
      </c>
      <c r="AF139">
        <v>11</v>
      </c>
      <c r="AG139" t="e">
        <f t="shared" ref="AG139" si="79">VLOOKUP(AF139,$Z$129:$AD$177,4,FALSE)</f>
        <v>#N/A</v>
      </c>
      <c r="AH139" t="e">
        <f t="shared" si="66"/>
        <v>#N/A</v>
      </c>
      <c r="AI139" s="11"/>
      <c r="AW139" s="189"/>
      <c r="AX139">
        <f>IF(AY139="",(0),(RANK(AY139,$AY$129:AY177,(1))))</f>
        <v>0</v>
      </c>
      <c r="AY139" t="str">
        <f>IF(OR(BA139=0,BA139=""),(""),(SUM($AY$128:AY138)+1))</f>
        <v/>
      </c>
      <c r="AZ139" s="174">
        <v>0.5</v>
      </c>
      <c r="BA139" t="str">
        <f>IF($AZ139=$N$4,('Leader &amp; Captain Info'!$E$34),(""))</f>
        <v/>
      </c>
      <c r="BB139" t="str">
        <f>IF($AZ139=$N$4,('Leader &amp; Captain Info'!$H$34),(""))</f>
        <v/>
      </c>
      <c r="BC139" t="b">
        <f t="shared" si="67"/>
        <v>0</v>
      </c>
      <c r="BD139">
        <v>11</v>
      </c>
      <c r="BE139" t="e">
        <f>VLOOKUP(BD139,AX139:BB177,4,FALSE)</f>
        <v>#N/A</v>
      </c>
      <c r="BF139" t="e">
        <f>VLOOKUP(BD139,AX139:BB177,5,FALSE)</f>
        <v>#N/A</v>
      </c>
      <c r="BG139" s="11"/>
    </row>
    <row r="140" spans="1:60" hidden="1" x14ac:dyDescent="0.2">
      <c r="A140">
        <f t="shared" si="62"/>
        <v>32</v>
      </c>
      <c r="B140" s="83" t="str">
        <f t="shared" si="63"/>
        <v>Adorer_Schedule!C32</v>
      </c>
      <c r="C140" t="str">
        <f t="shared" si="53"/>
        <v>Adorer_Schedule!F32</v>
      </c>
      <c r="D140" s="150" t="str">
        <f t="shared" si="54"/>
        <v>Adorer_Schedule!H32</v>
      </c>
      <c r="E140">
        <f t="shared" ca="1" si="55"/>
        <v>0</v>
      </c>
      <c r="F140" t="str">
        <f ca="1">IF(OR(H140=0,H140=""),(""),(MAX($F$128:F139)+1))</f>
        <v/>
      </c>
      <c r="H140" t="str">
        <f ca="1">IF($N$4=Adorer_Schedule!$A$21,INDIRECT(B140),(""))</f>
        <v/>
      </c>
      <c r="I140" t="str">
        <f ca="1">IF($N$4=Adorer_Schedule!$A$21,INDIRECT(C140),(""))</f>
        <v/>
      </c>
      <c r="J140" t="str">
        <f ca="1">IF($N$4=Adorer_Schedule!$A$21,INDIRECT(D140),(""))</f>
        <v/>
      </c>
      <c r="K140" t="s">
        <v>71</v>
      </c>
      <c r="L140" s="13" t="b">
        <f t="shared" ca="1" si="56"/>
        <v>0</v>
      </c>
      <c r="M140" s="13">
        <v>12</v>
      </c>
      <c r="N140" s="13" t="e">
        <f t="shared" ca="1" si="57"/>
        <v>#N/A</v>
      </c>
      <c r="O140" s="13" t="e">
        <f t="shared" ca="1" si="58"/>
        <v>#N/A</v>
      </c>
      <c r="P140" s="13" t="e">
        <f t="shared" ca="1" si="59"/>
        <v>#N/A</v>
      </c>
      <c r="Q140" t="e">
        <f t="shared" ca="1" si="60"/>
        <v>#N/A</v>
      </c>
      <c r="R140" s="189" t="str">
        <f t="shared" ca="1" si="70"/>
        <v/>
      </c>
      <c r="S140" t="str">
        <f t="shared" ca="1" si="71"/>
        <v/>
      </c>
      <c r="T140" s="193" t="str">
        <f t="shared" ca="1" si="72"/>
        <v/>
      </c>
      <c r="U140" s="11" t="str">
        <f t="shared" ca="1" si="73"/>
        <v/>
      </c>
      <c r="Y140" s="189"/>
      <c r="Z140">
        <f t="shared" si="61"/>
        <v>0</v>
      </c>
      <c r="AA140" t="str">
        <f>IF(OR(AC140=0,AC140=""),(""),(SUM($AA$128:AA139)+1))</f>
        <v/>
      </c>
      <c r="AB140" s="174"/>
      <c r="AC140" t="str">
        <f>IF(AB139=$N$4,('Leader &amp; Captain Info'!E39),(""))</f>
        <v/>
      </c>
      <c r="AD140" t="str">
        <f>IF(AB139=$N$4,('Leader &amp; Captain Info'!H39),(""))</f>
        <v/>
      </c>
      <c r="AE140" t="b">
        <f t="shared" si="64"/>
        <v>0</v>
      </c>
      <c r="AF140">
        <v>12</v>
      </c>
      <c r="AG140" t="e">
        <f t="shared" ref="AG140" si="80">VLOOKUP(AF140,$Z$129:$AC$177,4,FALSE)</f>
        <v>#N/A</v>
      </c>
      <c r="AH140" t="e">
        <f t="shared" si="66"/>
        <v>#N/A</v>
      </c>
      <c r="AI140" s="11"/>
      <c r="AW140" s="189"/>
      <c r="AX140">
        <f>IF(AY140="",(0),(RANK(AY140,$AY$129:AY177,(1))))</f>
        <v>0</v>
      </c>
      <c r="AY140" t="str">
        <f>IF(OR(BA140=0,BA140=""),(""),(SUM($AY$128:AY139)+1))</f>
        <v/>
      </c>
      <c r="BA140" t="str">
        <f>IF($AZ139=$N$4,('Leader &amp; Captain Info'!$E$35),(""))</f>
        <v/>
      </c>
      <c r="BB140" t="str">
        <f>IF($AZ139=$N$4,('Leader &amp; Captain Info'!$H$35),(""))</f>
        <v/>
      </c>
      <c r="BC140" t="b">
        <f t="shared" si="67"/>
        <v>0</v>
      </c>
      <c r="BD140">
        <v>12</v>
      </c>
      <c r="BE140" t="e">
        <f>VLOOKUP(BD140,AX139:BB177,4,FALSE)</f>
        <v>#N/A</v>
      </c>
      <c r="BF140" t="e">
        <f>VLOOKUP(BD140,AX139:BB177,5,FALSE)</f>
        <v>#N/A</v>
      </c>
      <c r="BG140" s="11"/>
    </row>
    <row r="141" spans="1:60" hidden="1" x14ac:dyDescent="0.2">
      <c r="A141">
        <f t="shared" si="62"/>
        <v>33</v>
      </c>
      <c r="B141" s="83" t="str">
        <f t="shared" si="63"/>
        <v>Adorer_Schedule!C33</v>
      </c>
      <c r="C141" t="str">
        <f t="shared" si="53"/>
        <v>Adorer_Schedule!F33</v>
      </c>
      <c r="D141" s="150" t="str">
        <f t="shared" si="54"/>
        <v>Adorer_Schedule!H33</v>
      </c>
      <c r="E141">
        <f t="shared" ca="1" si="55"/>
        <v>0</v>
      </c>
      <c r="F141" t="str">
        <f ca="1">IF(OR(H141=0,H141=""),(""),(MAX($F$128:F140)+1))</f>
        <v/>
      </c>
      <c r="H141" t="str">
        <f ca="1">IF($N$4=Adorer_Schedule!$A$21,INDIRECT(B141),(""))</f>
        <v/>
      </c>
      <c r="I141" t="str">
        <f ca="1">IF($N$4=Adorer_Schedule!$A$21,INDIRECT(C141),(""))</f>
        <v/>
      </c>
      <c r="J141" t="str">
        <f ca="1">IF($N$4=Adorer_Schedule!$A$21,INDIRECT(D141),(""))</f>
        <v/>
      </c>
      <c r="K141" t="s">
        <v>71</v>
      </c>
      <c r="L141" s="13" t="b">
        <f t="shared" ca="1" si="56"/>
        <v>0</v>
      </c>
      <c r="M141" s="13">
        <v>13</v>
      </c>
      <c r="N141" s="13" t="e">
        <f t="shared" ca="1" si="57"/>
        <v>#N/A</v>
      </c>
      <c r="O141" s="13" t="e">
        <f t="shared" ca="1" si="58"/>
        <v>#N/A</v>
      </c>
      <c r="P141" s="13" t="e">
        <f t="shared" ca="1" si="59"/>
        <v>#N/A</v>
      </c>
      <c r="Q141" t="e">
        <f t="shared" ca="1" si="60"/>
        <v>#N/A</v>
      </c>
      <c r="R141" s="189" t="str">
        <f t="shared" ca="1" si="70"/>
        <v/>
      </c>
      <c r="S141" t="str">
        <f t="shared" ca="1" si="71"/>
        <v/>
      </c>
      <c r="T141" s="193" t="str">
        <f t="shared" ca="1" si="72"/>
        <v/>
      </c>
      <c r="U141" s="11" t="str">
        <f t="shared" ca="1" si="73"/>
        <v/>
      </c>
      <c r="Y141" s="189"/>
      <c r="Z141">
        <f t="shared" si="61"/>
        <v>0</v>
      </c>
      <c r="AA141" t="str">
        <f>IF(OR(AC141=0,AC141=""),(""),(SUM($AA$128:AA140)+1))</f>
        <v/>
      </c>
      <c r="AB141" s="174">
        <v>0.54166666666666696</v>
      </c>
      <c r="AC141" t="str">
        <f>IF(AB141=$N$4,('Leader &amp; Captain Info'!E40),(""))</f>
        <v/>
      </c>
      <c r="AD141" t="str">
        <f>IF(AB141=$N$4,('Leader &amp; Captain Info'!H40),(""))</f>
        <v/>
      </c>
      <c r="AE141" t="b">
        <f t="shared" si="64"/>
        <v>0</v>
      </c>
      <c r="AF141">
        <v>13</v>
      </c>
      <c r="AG141" t="e">
        <f t="shared" ref="AG141" si="81">VLOOKUP(AF141,$Z$129:$AD$177,4,FALSE)</f>
        <v>#N/A</v>
      </c>
      <c r="AH141" t="e">
        <f t="shared" si="66"/>
        <v>#N/A</v>
      </c>
      <c r="AI141" s="11"/>
      <c r="AW141" s="189"/>
      <c r="AX141">
        <f>IF(AY141="",(0),(RANK(AY141,$AY$129:AY177,(1))))</f>
        <v>0</v>
      </c>
      <c r="AY141" t="str">
        <f>IF(OR(BA141=0,BA141=""),(""),(SUM($AY$128:AY140)+1))</f>
        <v/>
      </c>
      <c r="AZ141" s="174">
        <v>0.54166666666666696</v>
      </c>
      <c r="BA141" t="str">
        <f>IF($AZ141=$N$4,('Leader &amp; Captain Info'!$E$34),(""))</f>
        <v/>
      </c>
      <c r="BB141" t="str">
        <f>IF($AZ141=$N$4,('Leader &amp; Captain Info'!$H$34),(""))</f>
        <v/>
      </c>
      <c r="BC141" t="b">
        <f t="shared" si="67"/>
        <v>0</v>
      </c>
      <c r="BD141">
        <v>13</v>
      </c>
      <c r="BE141" t="e">
        <f>VLOOKUP(BD141,AX141:BB177,4,FALSE)</f>
        <v>#N/A</v>
      </c>
      <c r="BF141" t="e">
        <f>VLOOKUP(BD141,AX141:BB177,5,FALSE)</f>
        <v>#N/A</v>
      </c>
      <c r="BG141" s="11"/>
    </row>
    <row r="142" spans="1:60" hidden="1" x14ac:dyDescent="0.2">
      <c r="A142">
        <f t="shared" si="62"/>
        <v>34</v>
      </c>
      <c r="B142" s="83" t="str">
        <f t="shared" si="63"/>
        <v>Adorer_Schedule!C34</v>
      </c>
      <c r="C142" t="str">
        <f t="shared" si="53"/>
        <v>Adorer_Schedule!F34</v>
      </c>
      <c r="D142" s="150" t="str">
        <f t="shared" si="54"/>
        <v>Adorer_Schedule!H34</v>
      </c>
      <c r="E142">
        <f t="shared" ca="1" si="55"/>
        <v>0</v>
      </c>
      <c r="F142" t="str">
        <f ca="1">IF(OR(H142=0,H142=""),(""),(MAX($F$128:F141)+1))</f>
        <v/>
      </c>
      <c r="H142" t="str">
        <f ca="1">IF($N$4=Adorer_Schedule!$A$21,INDIRECT(B142),(""))</f>
        <v/>
      </c>
      <c r="I142" t="str">
        <f ca="1">IF($N$4=Adorer_Schedule!$A$21,INDIRECT(C142),(""))</f>
        <v/>
      </c>
      <c r="J142" t="str">
        <f ca="1">IF($N$4=Adorer_Schedule!$A$21,INDIRECT(D142),(""))</f>
        <v/>
      </c>
      <c r="K142" t="s">
        <v>71</v>
      </c>
      <c r="L142" s="13" t="b">
        <f t="shared" ca="1" si="56"/>
        <v>0</v>
      </c>
      <c r="M142" s="13">
        <v>14</v>
      </c>
      <c r="N142" s="13" t="e">
        <f t="shared" ca="1" si="57"/>
        <v>#N/A</v>
      </c>
      <c r="O142" s="13" t="e">
        <f t="shared" ca="1" si="58"/>
        <v>#N/A</v>
      </c>
      <c r="P142" s="13" t="e">
        <f t="shared" ca="1" si="59"/>
        <v>#N/A</v>
      </c>
      <c r="Q142" t="e">
        <f t="shared" ca="1" si="60"/>
        <v>#N/A</v>
      </c>
      <c r="R142" s="189" t="str">
        <f t="shared" ca="1" si="70"/>
        <v/>
      </c>
      <c r="S142" t="str">
        <f t="shared" ca="1" si="71"/>
        <v/>
      </c>
      <c r="T142" s="193" t="str">
        <f t="shared" ca="1" si="72"/>
        <v/>
      </c>
      <c r="U142" s="11" t="str">
        <f t="shared" ca="1" si="73"/>
        <v/>
      </c>
      <c r="Y142" s="189"/>
      <c r="Z142">
        <f t="shared" si="61"/>
        <v>0</v>
      </c>
      <c r="AA142" t="str">
        <f>IF(OR(AC142=0,AC142=""),(""),(SUM($AA$128:AA141)+1))</f>
        <v/>
      </c>
      <c r="AB142" s="174"/>
      <c r="AC142" t="str">
        <f>IF(AB141=$N$4,('Leader &amp; Captain Info'!E41),(""))</f>
        <v/>
      </c>
      <c r="AD142" t="str">
        <f>IF(AB141=$N$4,('Leader &amp; Captain Info'!H41),(""))</f>
        <v/>
      </c>
      <c r="AE142" t="b">
        <f t="shared" si="64"/>
        <v>0</v>
      </c>
      <c r="AF142">
        <v>14</v>
      </c>
      <c r="AG142" t="e">
        <f t="shared" ref="AG142" si="82">VLOOKUP(AF142,$Z$129:$AC$177,4,FALSE)</f>
        <v>#N/A</v>
      </c>
      <c r="AH142" t="e">
        <f t="shared" si="66"/>
        <v>#N/A</v>
      </c>
      <c r="AI142" s="11"/>
      <c r="AW142" s="189"/>
      <c r="AX142">
        <f>IF(AY142="",(0),(RANK(AY142,$AY$129:AY177,(1))))</f>
        <v>0</v>
      </c>
      <c r="AY142" t="str">
        <f>IF(OR(BA142=0,BA142=""),(""),(SUM($AY$128:AY141)+1))</f>
        <v/>
      </c>
      <c r="BA142" t="str">
        <f>IF($AZ141=$N$4,('Leader &amp; Captain Info'!$E$35),(""))</f>
        <v/>
      </c>
      <c r="BB142" t="str">
        <f>IF($AZ141=$N$4,('Leader &amp; Captain Info'!$H$35),(""))</f>
        <v/>
      </c>
      <c r="BC142" t="b">
        <f t="shared" si="67"/>
        <v>0</v>
      </c>
      <c r="BD142">
        <v>14</v>
      </c>
      <c r="BE142" t="e">
        <f>VLOOKUP(BD142,AX141:BB177,4,FALSE)</f>
        <v>#N/A</v>
      </c>
      <c r="BF142" t="e">
        <f>VLOOKUP(BD142,AX141:BB177,5,FALSE)</f>
        <v>#N/A</v>
      </c>
      <c r="BG142" s="11"/>
    </row>
    <row r="143" spans="1:60" hidden="1" x14ac:dyDescent="0.2">
      <c r="A143">
        <f t="shared" si="62"/>
        <v>35</v>
      </c>
      <c r="B143" s="83" t="str">
        <f t="shared" si="63"/>
        <v>Adorer_Schedule!C35</v>
      </c>
      <c r="C143" t="str">
        <f t="shared" si="53"/>
        <v>Adorer_Schedule!F35</v>
      </c>
      <c r="D143" s="150" t="str">
        <f t="shared" si="54"/>
        <v>Adorer_Schedule!H35</v>
      </c>
      <c r="E143">
        <f t="shared" ca="1" si="55"/>
        <v>0</v>
      </c>
      <c r="F143" t="str">
        <f ca="1">IF(OR(H143=0,H143=""),(""),(MAX($F$128:F142)+1))</f>
        <v/>
      </c>
      <c r="H143" t="str">
        <f ca="1">IF($N$4=Adorer_Schedule!$A$21,INDIRECT(B143),(""))</f>
        <v/>
      </c>
      <c r="I143" t="str">
        <f ca="1">IF($N$4=Adorer_Schedule!$A$21,INDIRECT(C143),(""))</f>
        <v/>
      </c>
      <c r="J143" t="str">
        <f ca="1">IF($N$4=Adorer_Schedule!$A$21,INDIRECT(D143),(""))</f>
        <v/>
      </c>
      <c r="K143" t="s">
        <v>71</v>
      </c>
      <c r="L143" s="13" t="b">
        <f t="shared" ca="1" si="56"/>
        <v>0</v>
      </c>
      <c r="M143" s="13">
        <v>15</v>
      </c>
      <c r="N143" s="13" t="e">
        <f t="shared" ca="1" si="57"/>
        <v>#N/A</v>
      </c>
      <c r="O143" s="13" t="e">
        <f t="shared" ca="1" si="58"/>
        <v>#N/A</v>
      </c>
      <c r="P143" s="13" t="e">
        <f t="shared" ca="1" si="59"/>
        <v>#N/A</v>
      </c>
      <c r="Q143" t="e">
        <f t="shared" ca="1" si="60"/>
        <v>#N/A</v>
      </c>
      <c r="R143" s="189" t="str">
        <f t="shared" ca="1" si="70"/>
        <v/>
      </c>
      <c r="S143" t="str">
        <f t="shared" ca="1" si="71"/>
        <v/>
      </c>
      <c r="T143" s="193" t="str">
        <f t="shared" ca="1" si="72"/>
        <v/>
      </c>
      <c r="U143" s="11" t="str">
        <f t="shared" ca="1" si="73"/>
        <v/>
      </c>
      <c r="Y143" s="189"/>
      <c r="Z143">
        <f t="shared" si="61"/>
        <v>0</v>
      </c>
      <c r="AA143" t="str">
        <f>IF(OR(AC143=0,AC143=""),(""),(SUM($AA$128:AA142)+1))</f>
        <v/>
      </c>
      <c r="AB143" s="174">
        <v>0.58333333333333304</v>
      </c>
      <c r="AC143" t="str">
        <f>IF(AB143=$N$4,('Leader &amp; Captain Info'!E42),(""))</f>
        <v/>
      </c>
      <c r="AD143" t="str">
        <f>IF(AB143=$N$4,('Leader &amp; Captain Info'!H42),(""))</f>
        <v/>
      </c>
      <c r="AE143" t="b">
        <f t="shared" si="64"/>
        <v>0</v>
      </c>
      <c r="AF143">
        <v>15</v>
      </c>
      <c r="AG143" t="e">
        <f t="shared" ref="AG143" si="83">VLOOKUP(AF143,$Z$129:$AD$177,4,FALSE)</f>
        <v>#N/A</v>
      </c>
      <c r="AH143" t="e">
        <f t="shared" si="66"/>
        <v>#N/A</v>
      </c>
      <c r="AI143" s="11"/>
      <c r="AW143" s="189"/>
      <c r="AX143">
        <f>IF(AY143="",(0),(RANK(AY143,$AY$129:AY177,(1))))</f>
        <v>0</v>
      </c>
      <c r="AY143" t="str">
        <f>IF(OR(BA143=0,BA143=""),(""),(SUM($AY$128:AY142)+1))</f>
        <v/>
      </c>
      <c r="AZ143" s="174">
        <v>0.58333333333333304</v>
      </c>
      <c r="BA143" t="str">
        <f>IF($AZ143=$N$4,('Leader &amp; Captain Info'!$E$34),(""))</f>
        <v/>
      </c>
      <c r="BB143" t="str">
        <f>IF($AZ143=$N$4,('Leader &amp; Captain Info'!$H$34),(""))</f>
        <v/>
      </c>
      <c r="BC143" t="b">
        <f t="shared" si="67"/>
        <v>0</v>
      </c>
      <c r="BD143">
        <v>15</v>
      </c>
      <c r="BE143" t="e">
        <f>VLOOKUP(BD143,AX143:BB177,4,FALSE)</f>
        <v>#N/A</v>
      </c>
      <c r="BF143" t="e">
        <f>VLOOKUP(BD143,AX143:BB177,5,FALSE)</f>
        <v>#N/A</v>
      </c>
      <c r="BG143" s="11"/>
    </row>
    <row r="144" spans="1:60" hidden="1" x14ac:dyDescent="0.2">
      <c r="A144">
        <f>A129</f>
        <v>21</v>
      </c>
      <c r="B144" s="83" t="str">
        <f>CONCATENATE("Adorer_Schedule!K", $A144)</f>
        <v>Adorer_Schedule!K21</v>
      </c>
      <c r="C144" t="str">
        <f>CONCATENATE("Adorer_Schedule!N", $A144)</f>
        <v>Adorer_Schedule!N21</v>
      </c>
      <c r="D144" s="150" t="str">
        <f>CONCATENATE("Adorer_Schedule!P", $A144)</f>
        <v>Adorer_Schedule!P21</v>
      </c>
      <c r="E144">
        <f t="shared" ca="1" si="55"/>
        <v>0</v>
      </c>
      <c r="F144" t="str">
        <f ca="1">IF(OR(H144=0,H144=""),(""),(MAX($F$128:F143)+1))</f>
        <v/>
      </c>
      <c r="G144" s="174"/>
      <c r="H144" t="str">
        <f ca="1">IF($N$4=Adorer_Schedule!$A$21,INDIRECT(B144),(""))</f>
        <v/>
      </c>
      <c r="I144" t="str">
        <f ca="1">IF($N$4=Adorer_Schedule!$A$21,INDIRECT(C144),(""))</f>
        <v/>
      </c>
      <c r="J144" t="str">
        <f ca="1">IF($N$4=Adorer_Schedule!$A$21,INDIRECT(D144),(""))</f>
        <v/>
      </c>
      <c r="K144" t="s">
        <v>72</v>
      </c>
      <c r="L144" s="13" t="b">
        <f t="shared" ca="1" si="56"/>
        <v>0</v>
      </c>
      <c r="M144" s="13">
        <v>16</v>
      </c>
      <c r="N144" s="13" t="e">
        <f t="shared" ca="1" si="57"/>
        <v>#N/A</v>
      </c>
      <c r="O144" s="13" t="e">
        <f t="shared" ca="1" si="58"/>
        <v>#N/A</v>
      </c>
      <c r="P144" s="13" t="e">
        <f t="shared" ca="1" si="59"/>
        <v>#N/A</v>
      </c>
      <c r="Q144" t="e">
        <f t="shared" ca="1" si="60"/>
        <v>#N/A</v>
      </c>
      <c r="R144" s="189" t="str">
        <f t="shared" ca="1" si="70"/>
        <v/>
      </c>
      <c r="S144" t="str">
        <f t="shared" ca="1" si="71"/>
        <v/>
      </c>
      <c r="T144" s="193" t="str">
        <f t="shared" ca="1" si="72"/>
        <v/>
      </c>
      <c r="U144" s="11" t="str">
        <f t="shared" ca="1" si="73"/>
        <v/>
      </c>
      <c r="Y144" s="189"/>
      <c r="Z144">
        <f t="shared" si="61"/>
        <v>0</v>
      </c>
      <c r="AA144" t="str">
        <f>IF(OR(AC144=0,AC144=""),(""),(SUM($AA$128:AA143)+1))</f>
        <v/>
      </c>
      <c r="AC144" t="str">
        <f>IF(AB143=$N$4,('Leader &amp; Captain Info'!E43),(""))</f>
        <v/>
      </c>
      <c r="AD144" t="str">
        <f>IF(AB143=$N$4,('Leader &amp; Captain Info'!H43),(""))</f>
        <v/>
      </c>
      <c r="AE144" t="b">
        <f t="shared" si="64"/>
        <v>0</v>
      </c>
      <c r="AF144">
        <v>16</v>
      </c>
      <c r="AG144" t="e">
        <f t="shared" ref="AG144" si="84">VLOOKUP(AF144,$Z$129:$AC$177,4,FALSE)</f>
        <v>#N/A</v>
      </c>
      <c r="AH144" t="e">
        <f t="shared" si="66"/>
        <v>#N/A</v>
      </c>
      <c r="AI144" s="11"/>
      <c r="AW144" s="189"/>
      <c r="AX144">
        <f>IF(AY144="",(0),(RANK(AY144,$AY$129:AY177,(1))))</f>
        <v>0</v>
      </c>
      <c r="AY144" t="str">
        <f>IF(OR(BA144=0,BA144=""),(""),(SUM($AY$128:AY143)+1))</f>
        <v/>
      </c>
      <c r="BA144" t="str">
        <f>IF($AZ143=$N$4,('Leader &amp; Captain Info'!$E$35),(""))</f>
        <v/>
      </c>
      <c r="BB144" t="str">
        <f>IF($AZ143=$N$4,('Leader &amp; Captain Info'!$H$35),(""))</f>
        <v/>
      </c>
      <c r="BC144" t="b">
        <f t="shared" si="67"/>
        <v>0</v>
      </c>
      <c r="BD144">
        <v>16</v>
      </c>
      <c r="BE144" t="e">
        <f>VLOOKUP(BD144,AX143:BB177,4,FALSE)</f>
        <v>#N/A</v>
      </c>
      <c r="BF144" t="e">
        <f>VLOOKUP(BD144,AX143:BB177,5,FALSE)</f>
        <v>#N/A</v>
      </c>
      <c r="BG144" s="11"/>
    </row>
    <row r="145" spans="1:59" hidden="1" x14ac:dyDescent="0.2">
      <c r="A145">
        <f>A144+1</f>
        <v>22</v>
      </c>
      <c r="B145" s="83" t="str">
        <f t="shared" ref="B145:B158" si="85">CONCATENATE("Adorer_Schedule!K", $A145)</f>
        <v>Adorer_Schedule!K22</v>
      </c>
      <c r="C145" t="str">
        <f t="shared" ref="C145:C158" si="86">CONCATENATE("Adorer_Schedule!N", $A145)</f>
        <v>Adorer_Schedule!N22</v>
      </c>
      <c r="D145" s="150" t="str">
        <f t="shared" ref="D145:D158" si="87">CONCATENATE("Adorer_Schedule!P", $A145)</f>
        <v>Adorer_Schedule!P22</v>
      </c>
      <c r="E145">
        <f t="shared" ca="1" si="55"/>
        <v>0</v>
      </c>
      <c r="F145" t="str">
        <f ca="1">IF(OR(H145=0,H145=""),(""),(MAX($F$128:F144)+1))</f>
        <v/>
      </c>
      <c r="G145" s="174"/>
      <c r="H145" t="str">
        <f ca="1">IF($N$4=Adorer_Schedule!$A$21,INDIRECT(B145),(""))</f>
        <v/>
      </c>
      <c r="I145" t="str">
        <f ca="1">IF($N$4=Adorer_Schedule!$A$21,INDIRECT(C145),(""))</f>
        <v/>
      </c>
      <c r="J145" t="str">
        <f ca="1">IF($N$4=Adorer_Schedule!$A$21,INDIRECT(D145),(""))</f>
        <v/>
      </c>
      <c r="K145" t="s">
        <v>72</v>
      </c>
      <c r="L145" s="13" t="b">
        <f t="shared" ca="1" si="56"/>
        <v>0</v>
      </c>
      <c r="M145" s="13">
        <v>17</v>
      </c>
      <c r="N145" s="13" t="e">
        <f t="shared" ca="1" si="57"/>
        <v>#N/A</v>
      </c>
      <c r="O145" s="13" t="e">
        <f t="shared" ca="1" si="58"/>
        <v>#N/A</v>
      </c>
      <c r="P145" s="13" t="e">
        <f t="shared" ca="1" si="59"/>
        <v>#N/A</v>
      </c>
      <c r="Q145" t="e">
        <f t="shared" ca="1" si="60"/>
        <v>#N/A</v>
      </c>
      <c r="R145" s="189" t="str">
        <f t="shared" ca="1" si="70"/>
        <v/>
      </c>
      <c r="S145" t="str">
        <f t="shared" ca="1" si="71"/>
        <v/>
      </c>
      <c r="T145" s="193" t="str">
        <f t="shared" ca="1" si="72"/>
        <v/>
      </c>
      <c r="U145" s="11" t="str">
        <f t="shared" ca="1" si="73"/>
        <v/>
      </c>
      <c r="Y145" s="189"/>
      <c r="Z145">
        <f t="shared" si="61"/>
        <v>0</v>
      </c>
      <c r="AA145" t="str">
        <f>IF(OR(AC145=0,AC145=""),(""),(SUM($AA$128:AA144)+1))</f>
        <v/>
      </c>
      <c r="AB145" s="174">
        <v>0.625</v>
      </c>
      <c r="AC145" t="str">
        <f>IF(AB145=$N$4,('Leader &amp; Captain Info'!E44),(""))</f>
        <v/>
      </c>
      <c r="AD145" t="str">
        <f>IF(AB145=$N$4,('Leader &amp; Captain Info'!H44),(""))</f>
        <v/>
      </c>
      <c r="AE145" t="b">
        <f t="shared" si="64"/>
        <v>0</v>
      </c>
      <c r="AF145">
        <v>17</v>
      </c>
      <c r="AG145" t="e">
        <f t="shared" ref="AG145" si="88">VLOOKUP(AF145,$Z$129:$AD$177,4,FALSE)</f>
        <v>#N/A</v>
      </c>
      <c r="AH145" t="e">
        <f t="shared" si="66"/>
        <v>#N/A</v>
      </c>
      <c r="AI145" s="11"/>
      <c r="AW145" s="189"/>
      <c r="AX145">
        <f>IF(AY145="",(0),(RANK(AY145,$AY$129:AY177,(1))))</f>
        <v>0</v>
      </c>
      <c r="AY145" t="str">
        <f>IF(OR(BA145=0,BA145=""),(""),(SUM($AY$128:AY144)+1))</f>
        <v/>
      </c>
      <c r="AZ145" s="174">
        <v>0.625</v>
      </c>
      <c r="BA145" t="str">
        <f>IF($AZ145=$N$4,('Leader &amp; Captain Info'!$E$34),(""))</f>
        <v/>
      </c>
      <c r="BB145" t="str">
        <f>IF($AZ145=$N$4,('Leader &amp; Captain Info'!$H$34),(""))</f>
        <v/>
      </c>
      <c r="BC145" t="b">
        <f t="shared" si="67"/>
        <v>0</v>
      </c>
      <c r="BD145">
        <v>17</v>
      </c>
      <c r="BE145" t="e">
        <f>VLOOKUP(BD145,AX145:BB177,4,FALSE)</f>
        <v>#N/A</v>
      </c>
      <c r="BF145" t="e">
        <f>VLOOKUP(BD145,AX145:BB177,5,FALSE)</f>
        <v>#N/A</v>
      </c>
      <c r="BG145" s="11"/>
    </row>
    <row r="146" spans="1:59" hidden="1" x14ac:dyDescent="0.2">
      <c r="A146">
        <f t="shared" ref="A146:A158" si="89">A145+1</f>
        <v>23</v>
      </c>
      <c r="B146" s="83" t="str">
        <f t="shared" si="85"/>
        <v>Adorer_Schedule!K23</v>
      </c>
      <c r="C146" t="str">
        <f t="shared" si="86"/>
        <v>Adorer_Schedule!N23</v>
      </c>
      <c r="D146" s="150" t="str">
        <f t="shared" si="87"/>
        <v>Adorer_Schedule!P23</v>
      </c>
      <c r="E146">
        <f t="shared" ca="1" si="55"/>
        <v>0</v>
      </c>
      <c r="F146" t="str">
        <f ca="1">IF(OR(H146=0,H146=""),(""),(MAX($F$128:F145)+1))</f>
        <v/>
      </c>
      <c r="G146" s="174"/>
      <c r="H146" t="str">
        <f ca="1">IF($N$4=Adorer_Schedule!$A$21,INDIRECT(B146),(""))</f>
        <v/>
      </c>
      <c r="I146" t="str">
        <f ca="1">IF($N$4=Adorer_Schedule!$A$21,INDIRECT(C146),(""))</f>
        <v/>
      </c>
      <c r="J146" t="str">
        <f ca="1">IF($N$4=Adorer_Schedule!$A$21,INDIRECT(D146),(""))</f>
        <v/>
      </c>
      <c r="K146" t="s">
        <v>72</v>
      </c>
      <c r="L146" s="13" t="b">
        <f t="shared" ca="1" si="56"/>
        <v>0</v>
      </c>
      <c r="M146" s="13">
        <v>18</v>
      </c>
      <c r="N146" s="13" t="e">
        <f t="shared" ca="1" si="57"/>
        <v>#N/A</v>
      </c>
      <c r="O146" s="13" t="e">
        <f t="shared" ca="1" si="58"/>
        <v>#N/A</v>
      </c>
      <c r="P146" s="13" t="e">
        <f t="shared" ca="1" si="59"/>
        <v>#N/A</v>
      </c>
      <c r="Q146" t="e">
        <f t="shared" ca="1" si="60"/>
        <v>#N/A</v>
      </c>
      <c r="R146" s="189" t="str">
        <f t="shared" ca="1" si="70"/>
        <v/>
      </c>
      <c r="S146" t="str">
        <f t="shared" ca="1" si="71"/>
        <v/>
      </c>
      <c r="T146" s="193" t="str">
        <f t="shared" ca="1" si="72"/>
        <v/>
      </c>
      <c r="U146" s="11" t="str">
        <f t="shared" ca="1" si="73"/>
        <v/>
      </c>
      <c r="Y146" s="189"/>
      <c r="Z146">
        <f t="shared" si="61"/>
        <v>0</v>
      </c>
      <c r="AA146" t="str">
        <f>IF(OR(AC146=0,AC146=""),(""),(SUM($AA$128:AA145)+1))</f>
        <v/>
      </c>
      <c r="AC146" t="str">
        <f>IF(AB145=$N$4,('Leader &amp; Captain Info'!E45),(""))</f>
        <v/>
      </c>
      <c r="AD146" t="str">
        <f>IF(AB145=$N$4,('Leader &amp; Captain Info'!H45),(""))</f>
        <v/>
      </c>
      <c r="AE146" t="b">
        <f t="shared" si="64"/>
        <v>0</v>
      </c>
      <c r="AF146">
        <v>18</v>
      </c>
      <c r="AG146" t="e">
        <f t="shared" ref="AG146" si="90">VLOOKUP(AF146,$Z$129:$AC$177,4,FALSE)</f>
        <v>#N/A</v>
      </c>
      <c r="AH146" t="e">
        <f t="shared" si="66"/>
        <v>#N/A</v>
      </c>
      <c r="AI146" s="11"/>
      <c r="AW146" s="189"/>
      <c r="AX146">
        <f>IF(AY146="",(0),(RANK(AY146,$AY$129:AY177,(1))))</f>
        <v>0</v>
      </c>
      <c r="AY146" t="str">
        <f>IF(OR(BA146=0,BA146=""),(""),(SUM($AY$128:AY145)+1))</f>
        <v/>
      </c>
      <c r="BA146" t="str">
        <f>IF($AZ145=$N$4,('Leader &amp; Captain Info'!$E$35),(""))</f>
        <v/>
      </c>
      <c r="BB146" t="str">
        <f>IF($AZ145=$N$4,('Leader &amp; Captain Info'!$H$35),(""))</f>
        <v/>
      </c>
      <c r="BC146" t="b">
        <f t="shared" si="67"/>
        <v>0</v>
      </c>
      <c r="BD146">
        <v>18</v>
      </c>
      <c r="BE146" t="e">
        <f>VLOOKUP(BD146,AX145:BB177,4,FALSE)</f>
        <v>#N/A</v>
      </c>
      <c r="BF146" t="e">
        <f>VLOOKUP(BD146,AX145:BB177,5,FALSE)</f>
        <v>#N/A</v>
      </c>
      <c r="BG146" s="11"/>
    </row>
    <row r="147" spans="1:59" hidden="1" x14ac:dyDescent="0.2">
      <c r="A147">
        <f t="shared" si="89"/>
        <v>24</v>
      </c>
      <c r="B147" s="83" t="str">
        <f t="shared" si="85"/>
        <v>Adorer_Schedule!K24</v>
      </c>
      <c r="C147" t="str">
        <f t="shared" si="86"/>
        <v>Adorer_Schedule!N24</v>
      </c>
      <c r="D147" s="150" t="str">
        <f t="shared" si="87"/>
        <v>Adorer_Schedule!P24</v>
      </c>
      <c r="E147">
        <f t="shared" ca="1" si="55"/>
        <v>0</v>
      </c>
      <c r="F147" t="str">
        <f ca="1">IF(OR(H147=0,H147=""),(""),(MAX($F$128:F146)+1))</f>
        <v/>
      </c>
      <c r="G147" s="174"/>
      <c r="H147" t="str">
        <f ca="1">IF($N$4=Adorer_Schedule!$A$21,INDIRECT(B147),(""))</f>
        <v/>
      </c>
      <c r="I147" t="str">
        <f ca="1">IF($N$4=Adorer_Schedule!$A$21,INDIRECT(C147),(""))</f>
        <v/>
      </c>
      <c r="J147" t="str">
        <f ca="1">IF($N$4=Adorer_Schedule!$A$21,INDIRECT(D147),(""))</f>
        <v/>
      </c>
      <c r="K147" t="s">
        <v>72</v>
      </c>
      <c r="L147" s="13" t="b">
        <f t="shared" ca="1" si="56"/>
        <v>0</v>
      </c>
      <c r="M147" s="13">
        <v>19</v>
      </c>
      <c r="N147" s="13" t="e">
        <f t="shared" ca="1" si="57"/>
        <v>#N/A</v>
      </c>
      <c r="O147" s="13" t="e">
        <f t="shared" ca="1" si="58"/>
        <v>#N/A</v>
      </c>
      <c r="P147" s="13" t="e">
        <f t="shared" ca="1" si="59"/>
        <v>#N/A</v>
      </c>
      <c r="Q147" t="e">
        <f t="shared" ca="1" si="60"/>
        <v>#N/A</v>
      </c>
      <c r="R147" s="189" t="str">
        <f t="shared" ca="1" si="70"/>
        <v/>
      </c>
      <c r="S147" t="str">
        <f t="shared" ca="1" si="71"/>
        <v/>
      </c>
      <c r="T147" s="193" t="str">
        <f t="shared" ca="1" si="72"/>
        <v/>
      </c>
      <c r="U147" s="11" t="str">
        <f t="shared" ca="1" si="73"/>
        <v/>
      </c>
      <c r="Y147" s="189"/>
      <c r="Z147">
        <f t="shared" si="61"/>
        <v>0</v>
      </c>
      <c r="AA147" t="str">
        <f>IF(OR(AC147=0,AC147=""),(""),(SUM($AA$128:AA146)+1))</f>
        <v/>
      </c>
      <c r="AB147" s="174">
        <v>0.66666666666666696</v>
      </c>
      <c r="AC147" t="str">
        <f>IF(AB147=$N$4,('Leader &amp; Captain Info'!E46),(""))</f>
        <v/>
      </c>
      <c r="AD147" t="str">
        <f>IF(AB147=$N$4,('Leader &amp; Captain Info'!H46),(""))</f>
        <v/>
      </c>
      <c r="AE147" t="b">
        <f t="shared" si="64"/>
        <v>0</v>
      </c>
      <c r="AF147">
        <v>19</v>
      </c>
      <c r="AG147" t="e">
        <f t="shared" ref="AG147" si="91">VLOOKUP(AF147,$Z$129:$AD$177,4,FALSE)</f>
        <v>#N/A</v>
      </c>
      <c r="AH147" t="e">
        <f t="shared" si="66"/>
        <v>#N/A</v>
      </c>
      <c r="AI147" s="11"/>
      <c r="AW147" s="189"/>
      <c r="AX147">
        <f>IF(AY147="",(0),(RANK(AY147,$AY$129:AY177,(1))))</f>
        <v>0</v>
      </c>
      <c r="AY147" t="str">
        <f>IF(OR(BA147=0,BA147=""),(""),(SUM($AY$128:AY146)+1))</f>
        <v/>
      </c>
      <c r="AZ147" s="174">
        <v>0.66666666666666696</v>
      </c>
      <c r="BA147" t="str">
        <f>IF($AZ147=$N$4,('Leader &amp; Captain Info'!$E$34),(""))</f>
        <v/>
      </c>
      <c r="BB147" t="str">
        <f>IF($AZ147=$N$4,('Leader &amp; Captain Info'!$H$34),(""))</f>
        <v/>
      </c>
      <c r="BC147" t="b">
        <f t="shared" si="67"/>
        <v>0</v>
      </c>
      <c r="BD147">
        <v>19</v>
      </c>
      <c r="BE147" t="e">
        <f>VLOOKUP(BD147,AX147:BB177,4,FALSE)</f>
        <v>#N/A</v>
      </c>
      <c r="BF147" t="e">
        <f>VLOOKUP(BD147,AX147:BB177,5,FALSE)</f>
        <v>#N/A</v>
      </c>
      <c r="BG147" s="11"/>
    </row>
    <row r="148" spans="1:59" hidden="1" x14ac:dyDescent="0.2">
      <c r="A148">
        <f t="shared" si="89"/>
        <v>25</v>
      </c>
      <c r="B148" s="83" t="str">
        <f t="shared" si="85"/>
        <v>Adorer_Schedule!K25</v>
      </c>
      <c r="C148" t="str">
        <f t="shared" si="86"/>
        <v>Adorer_Schedule!N25</v>
      </c>
      <c r="D148" s="150" t="str">
        <f t="shared" si="87"/>
        <v>Adorer_Schedule!P25</v>
      </c>
      <c r="E148">
        <f t="shared" ca="1" si="55"/>
        <v>0</v>
      </c>
      <c r="F148" t="str">
        <f ca="1">IF(OR(H148=0,H148=""),(""),(MAX($F$128:F147)+1))</f>
        <v/>
      </c>
      <c r="G148" s="174"/>
      <c r="H148" t="str">
        <f ca="1">IF($N$4=Adorer_Schedule!$A$21,INDIRECT(B148),(""))</f>
        <v/>
      </c>
      <c r="I148" t="str">
        <f ca="1">IF($N$4=Adorer_Schedule!$A$21,INDIRECT(C148),(""))</f>
        <v/>
      </c>
      <c r="J148" t="str">
        <f ca="1">IF($N$4=Adorer_Schedule!$A$21,INDIRECT(D148),(""))</f>
        <v/>
      </c>
      <c r="K148" t="s">
        <v>72</v>
      </c>
      <c r="L148" s="13" t="b">
        <f t="shared" ca="1" si="56"/>
        <v>0</v>
      </c>
      <c r="M148" s="13">
        <v>20</v>
      </c>
      <c r="N148" s="13" t="e">
        <f t="shared" ca="1" si="57"/>
        <v>#N/A</v>
      </c>
      <c r="O148" s="13" t="e">
        <f t="shared" ca="1" si="58"/>
        <v>#N/A</v>
      </c>
      <c r="P148" s="13" t="e">
        <f t="shared" ca="1" si="59"/>
        <v>#N/A</v>
      </c>
      <c r="Q148" t="e">
        <f t="shared" ca="1" si="60"/>
        <v>#N/A</v>
      </c>
      <c r="R148" s="189" t="str">
        <f t="shared" ca="1" si="70"/>
        <v/>
      </c>
      <c r="S148" t="str">
        <f t="shared" ca="1" si="71"/>
        <v/>
      </c>
      <c r="T148" s="193" t="str">
        <f t="shared" ca="1" si="72"/>
        <v/>
      </c>
      <c r="U148" s="11" t="str">
        <f t="shared" ca="1" si="73"/>
        <v/>
      </c>
      <c r="Y148" s="189"/>
      <c r="Z148">
        <f t="shared" si="61"/>
        <v>0</v>
      </c>
      <c r="AA148" t="str">
        <f>IF(OR(AC148=0,AC148=""),(""),(SUM($AA$128:AA147)+1))</f>
        <v/>
      </c>
      <c r="AC148" t="str">
        <f>IF(AB147=$N$4,('Leader &amp; Captain Info'!E47),(""))</f>
        <v/>
      </c>
      <c r="AD148" t="str">
        <f>IF(AB147=$N$4,('Leader &amp; Captain Info'!H47),(""))</f>
        <v/>
      </c>
      <c r="AE148" t="b">
        <f t="shared" si="64"/>
        <v>0</v>
      </c>
      <c r="AF148">
        <v>20</v>
      </c>
      <c r="AG148" t="e">
        <f t="shared" ref="AG148" si="92">VLOOKUP(AF148,$Z$129:$AC$177,4,FALSE)</f>
        <v>#N/A</v>
      </c>
      <c r="AH148" t="e">
        <f t="shared" si="66"/>
        <v>#N/A</v>
      </c>
      <c r="AI148" s="11"/>
      <c r="AW148" s="189"/>
      <c r="AX148">
        <f>IF(AY148="",(0),(RANK(AY148,$AY$129:AY177,(1))))</f>
        <v>0</v>
      </c>
      <c r="AY148" t="str">
        <f>IF(OR(BA148=0,BA148=""),(""),(SUM($AY$128:AY147)+1))</f>
        <v/>
      </c>
      <c r="BA148" t="str">
        <f>IF($AZ147=$N$4,('Leader &amp; Captain Info'!$E$35),(""))</f>
        <v/>
      </c>
      <c r="BB148" t="str">
        <f>IF($AZ147=$N$4,('Leader &amp; Captain Info'!$H$35),(""))</f>
        <v/>
      </c>
      <c r="BC148" t="b">
        <f t="shared" si="67"/>
        <v>0</v>
      </c>
      <c r="BD148">
        <v>20</v>
      </c>
      <c r="BE148" t="e">
        <f>VLOOKUP(BD148,AX147:BB177,4,FALSE)</f>
        <v>#N/A</v>
      </c>
      <c r="BF148" t="e">
        <f>VLOOKUP(BD148,AX147:BB177,5,FALSE)</f>
        <v>#N/A</v>
      </c>
      <c r="BG148" s="11"/>
    </row>
    <row r="149" spans="1:59" hidden="1" x14ac:dyDescent="0.2">
      <c r="A149">
        <f t="shared" si="89"/>
        <v>26</v>
      </c>
      <c r="B149" s="83" t="str">
        <f t="shared" si="85"/>
        <v>Adorer_Schedule!K26</v>
      </c>
      <c r="C149" t="str">
        <f t="shared" si="86"/>
        <v>Adorer_Schedule!N26</v>
      </c>
      <c r="D149" s="150" t="str">
        <f t="shared" si="87"/>
        <v>Adorer_Schedule!P26</v>
      </c>
      <c r="E149">
        <f t="shared" ca="1" si="55"/>
        <v>0</v>
      </c>
      <c r="F149" t="str">
        <f ca="1">IF(OR(H149=0,H149=""),(""),(MAX($F$128:F148)+1))</f>
        <v/>
      </c>
      <c r="G149" s="174"/>
      <c r="H149" t="str">
        <f ca="1">IF($N$4=Adorer_Schedule!$A$21,INDIRECT(B149),(""))</f>
        <v/>
      </c>
      <c r="I149" t="str">
        <f ca="1">IF($N$4=Adorer_Schedule!$A$21,INDIRECT(C149),(""))</f>
        <v/>
      </c>
      <c r="J149" t="str">
        <f ca="1">IF($N$4=Adorer_Schedule!$A$21,INDIRECT(D149),(""))</f>
        <v/>
      </c>
      <c r="K149" t="s">
        <v>72</v>
      </c>
      <c r="L149" s="13" t="b">
        <f t="shared" ca="1" si="56"/>
        <v>0</v>
      </c>
      <c r="M149" s="13">
        <v>21</v>
      </c>
      <c r="N149" s="13" t="e">
        <f t="shared" ca="1" si="57"/>
        <v>#N/A</v>
      </c>
      <c r="O149" s="13" t="e">
        <f t="shared" ca="1" si="58"/>
        <v>#N/A</v>
      </c>
      <c r="P149" s="13" t="e">
        <f t="shared" ca="1" si="59"/>
        <v>#N/A</v>
      </c>
      <c r="Q149" t="e">
        <f t="shared" ca="1" si="60"/>
        <v>#N/A</v>
      </c>
      <c r="R149" s="189" t="str">
        <f t="shared" ca="1" si="70"/>
        <v/>
      </c>
      <c r="S149" t="str">
        <f t="shared" ca="1" si="71"/>
        <v/>
      </c>
      <c r="T149" s="193" t="str">
        <f t="shared" ca="1" si="72"/>
        <v/>
      </c>
      <c r="U149" s="11" t="str">
        <f t="shared" ca="1" si="73"/>
        <v/>
      </c>
      <c r="Y149" s="189"/>
      <c r="Z149">
        <f t="shared" si="61"/>
        <v>0</v>
      </c>
      <c r="AA149" t="str">
        <f>IF(OR(AC149=0,AC149=""),(""),(SUM($AA$128:AA148)+1))</f>
        <v/>
      </c>
      <c r="AB149" s="174">
        <v>0.70833333333333304</v>
      </c>
      <c r="AC149" t="str">
        <f>IF(AB149=$N$4,('Leader &amp; Captain Info'!E48),(""))</f>
        <v/>
      </c>
      <c r="AD149" t="str">
        <f>IF(AB149=$N$4,('Leader &amp; Captain Info'!H48),(""))</f>
        <v/>
      </c>
      <c r="AE149" t="b">
        <f t="shared" si="64"/>
        <v>0</v>
      </c>
      <c r="AF149">
        <v>21</v>
      </c>
      <c r="AG149" t="e">
        <f t="shared" ref="AG149" si="93">VLOOKUP(AF149,$Z$129:$AD$177,4,FALSE)</f>
        <v>#N/A</v>
      </c>
      <c r="AH149" t="e">
        <f t="shared" si="66"/>
        <v>#N/A</v>
      </c>
      <c r="AI149" s="11"/>
      <c r="AW149" s="189"/>
      <c r="AX149">
        <f>IF(AY149="",(0),(RANK(AY149,$AY$129:AY177,(1))))</f>
        <v>0</v>
      </c>
      <c r="AY149" t="str">
        <f>IF(OR(BA149=0,BA149=""),(""),(SUM($AY$128:AY148)+1))</f>
        <v/>
      </c>
      <c r="AZ149" s="174">
        <v>0.70833333333333304</v>
      </c>
      <c r="BA149" t="str">
        <f>IF($AZ149=$N$4,('Leader &amp; Captain Info'!$E$34),(""))</f>
        <v/>
      </c>
      <c r="BB149" t="str">
        <f>IF($AZ149=$N$4,('Leader &amp; Captain Info'!$H$34),(""))</f>
        <v/>
      </c>
      <c r="BC149" t="b">
        <f t="shared" si="67"/>
        <v>0</v>
      </c>
      <c r="BD149">
        <v>21</v>
      </c>
      <c r="BE149" t="e">
        <f>VLOOKUP(BD149,AX149:BB177,4,FALSE)</f>
        <v>#N/A</v>
      </c>
      <c r="BF149" t="e">
        <f>VLOOKUP(BD149,AX149:BB177,5,FALSE)</f>
        <v>#N/A</v>
      </c>
      <c r="BG149" s="11"/>
    </row>
    <row r="150" spans="1:59" hidden="1" x14ac:dyDescent="0.2">
      <c r="A150">
        <f t="shared" si="89"/>
        <v>27</v>
      </c>
      <c r="B150" s="83" t="str">
        <f t="shared" si="85"/>
        <v>Adorer_Schedule!K27</v>
      </c>
      <c r="C150" t="str">
        <f t="shared" si="86"/>
        <v>Adorer_Schedule!N27</v>
      </c>
      <c r="D150" s="150" t="str">
        <f t="shared" si="87"/>
        <v>Adorer_Schedule!P27</v>
      </c>
      <c r="E150">
        <f t="shared" ca="1" si="55"/>
        <v>0</v>
      </c>
      <c r="F150" t="str">
        <f ca="1">IF(OR(H150=0,H150=""),(""),(MAX($F$128:F149)+1))</f>
        <v/>
      </c>
      <c r="G150" s="174"/>
      <c r="H150" t="str">
        <f ca="1">IF($N$4=Adorer_Schedule!$A$21,INDIRECT(B150),(""))</f>
        <v/>
      </c>
      <c r="I150" t="str">
        <f ca="1">IF($N$4=Adorer_Schedule!$A$21,INDIRECT(C150),(""))</f>
        <v/>
      </c>
      <c r="J150" t="str">
        <f ca="1">IF($N$4=Adorer_Schedule!$A$21,INDIRECT(D150),(""))</f>
        <v/>
      </c>
      <c r="K150" t="s">
        <v>72</v>
      </c>
      <c r="L150" s="13" t="b">
        <f t="shared" ca="1" si="56"/>
        <v>0</v>
      </c>
      <c r="M150" s="13">
        <v>22</v>
      </c>
      <c r="N150" s="13" t="e">
        <f t="shared" ca="1" si="57"/>
        <v>#N/A</v>
      </c>
      <c r="O150" s="13" t="e">
        <f t="shared" ca="1" si="58"/>
        <v>#N/A</v>
      </c>
      <c r="P150" s="13" t="e">
        <f t="shared" ca="1" si="59"/>
        <v>#N/A</v>
      </c>
      <c r="Q150" t="e">
        <f t="shared" ca="1" si="60"/>
        <v>#N/A</v>
      </c>
      <c r="R150" s="189" t="str">
        <f t="shared" ca="1" si="70"/>
        <v/>
      </c>
      <c r="S150" t="str">
        <f t="shared" ca="1" si="71"/>
        <v/>
      </c>
      <c r="T150" s="193" t="str">
        <f t="shared" ca="1" si="72"/>
        <v/>
      </c>
      <c r="U150" s="11" t="str">
        <f t="shared" ca="1" si="73"/>
        <v/>
      </c>
      <c r="Y150" s="189"/>
      <c r="Z150">
        <f t="shared" si="61"/>
        <v>0</v>
      </c>
      <c r="AA150" t="str">
        <f>IF(OR(AC150=0,AC150=""),(""),(SUM($AA$128:AA149)+1))</f>
        <v/>
      </c>
      <c r="AC150" t="str">
        <f>IF(AB149=$N$4,('Leader &amp; Captain Info'!E49),(""))</f>
        <v/>
      </c>
      <c r="AD150" t="str">
        <f>IF(AB149=$N$4,('Leader &amp; Captain Info'!H49),(""))</f>
        <v/>
      </c>
      <c r="AE150" t="b">
        <f t="shared" si="64"/>
        <v>0</v>
      </c>
      <c r="AF150">
        <v>22</v>
      </c>
      <c r="AG150" t="e">
        <f t="shared" ref="AG150" si="94">VLOOKUP(AF150,$Z$129:$AC$177,4,FALSE)</f>
        <v>#N/A</v>
      </c>
      <c r="AH150" t="e">
        <f t="shared" si="66"/>
        <v>#N/A</v>
      </c>
      <c r="AI150" s="11"/>
      <c r="AW150" s="189"/>
      <c r="AX150">
        <f>IF(AY150="",(0),(RANK(AY150,$AY$129:AY177,(1))))</f>
        <v>0</v>
      </c>
      <c r="AY150" t="str">
        <f>IF(OR(BA150=0,BA150=""),(""),(SUM($AY$128:AY149)+1))</f>
        <v/>
      </c>
      <c r="BA150" t="str">
        <f>IF($AZ149=$N$4,('Leader &amp; Captain Info'!$E$35),(""))</f>
        <v/>
      </c>
      <c r="BB150" t="str">
        <f>IF($AZ149=$N$4,('Leader &amp; Captain Info'!$H$35),(""))</f>
        <v/>
      </c>
      <c r="BC150" t="b">
        <f t="shared" si="67"/>
        <v>0</v>
      </c>
      <c r="BD150">
        <v>22</v>
      </c>
      <c r="BE150" t="e">
        <f>VLOOKUP(BD150,AX149:BB177,4,FALSE)</f>
        <v>#N/A</v>
      </c>
      <c r="BF150" t="e">
        <f>VLOOKUP(BD150,AX149:BB177,5,FALSE)</f>
        <v>#N/A</v>
      </c>
      <c r="BG150" s="11"/>
    </row>
    <row r="151" spans="1:59" hidden="1" x14ac:dyDescent="0.2">
      <c r="A151">
        <f t="shared" si="89"/>
        <v>28</v>
      </c>
      <c r="B151" s="83" t="str">
        <f t="shared" si="85"/>
        <v>Adorer_Schedule!K28</v>
      </c>
      <c r="C151" t="str">
        <f t="shared" si="86"/>
        <v>Adorer_Schedule!N28</v>
      </c>
      <c r="D151" s="150" t="str">
        <f t="shared" si="87"/>
        <v>Adorer_Schedule!P28</v>
      </c>
      <c r="E151">
        <f t="shared" ca="1" si="55"/>
        <v>0</v>
      </c>
      <c r="F151" t="str">
        <f ca="1">IF(OR(H151=0,H151=""),(""),(MAX($F$128:F150)+1))</f>
        <v/>
      </c>
      <c r="G151" s="174"/>
      <c r="H151" t="str">
        <f ca="1">IF($N$4=Adorer_Schedule!$A$21,INDIRECT(B151),(""))</f>
        <v/>
      </c>
      <c r="I151" t="str">
        <f ca="1">IF($N$4=Adorer_Schedule!$A$21,INDIRECT(C151),(""))</f>
        <v/>
      </c>
      <c r="J151" t="str">
        <f ca="1">IF($N$4=Adorer_Schedule!$A$21,INDIRECT(D151),(""))</f>
        <v/>
      </c>
      <c r="K151" t="s">
        <v>72</v>
      </c>
      <c r="L151" s="13" t="b">
        <f t="shared" ref="L151:L214" ca="1" si="95">OR(COUNTIF(N151:Q151,"*"),COUNT(N151:Q151))</f>
        <v>0</v>
      </c>
      <c r="M151" s="13">
        <v>23</v>
      </c>
      <c r="N151" s="13" t="e">
        <f t="shared" ca="1" si="57"/>
        <v>#N/A</v>
      </c>
      <c r="O151" s="13" t="e">
        <f t="shared" ca="1" si="58"/>
        <v>#N/A</v>
      </c>
      <c r="P151" s="13" t="e">
        <f t="shared" ca="1" si="59"/>
        <v>#N/A</v>
      </c>
      <c r="Q151" t="e">
        <f t="shared" ca="1" si="60"/>
        <v>#N/A</v>
      </c>
      <c r="R151" s="189" t="str">
        <f t="shared" ca="1" si="70"/>
        <v/>
      </c>
      <c r="S151" t="str">
        <f t="shared" ca="1" si="71"/>
        <v/>
      </c>
      <c r="T151" s="193" t="str">
        <f t="shared" ca="1" si="72"/>
        <v/>
      </c>
      <c r="U151" s="11" t="str">
        <f t="shared" ca="1" si="73"/>
        <v/>
      </c>
      <c r="Y151" s="189"/>
      <c r="Z151">
        <f t="shared" si="61"/>
        <v>0</v>
      </c>
      <c r="AA151" t="str">
        <f>IF(OR(AC151=0,AC151=""),(""),(SUM($AA$128:AA150)+1))</f>
        <v/>
      </c>
      <c r="AB151" s="174">
        <v>0.75</v>
      </c>
      <c r="AC151" t="str">
        <f>IF(AB151=$N$4,('Leader &amp; Captain Info'!E66),(""))</f>
        <v/>
      </c>
      <c r="AD151" t="str">
        <f>IF(AB151=$N$4,('Leader &amp; Captain Info'!H66),(""))</f>
        <v/>
      </c>
      <c r="AE151" t="b">
        <f t="shared" si="64"/>
        <v>0</v>
      </c>
      <c r="AF151">
        <v>23</v>
      </c>
      <c r="AG151" t="e">
        <f t="shared" ref="AG151" si="96">VLOOKUP(AF151,$Z$129:$AD$177,4,FALSE)</f>
        <v>#N/A</v>
      </c>
      <c r="AH151" t="e">
        <f t="shared" si="66"/>
        <v>#N/A</v>
      </c>
      <c r="AI151" s="11"/>
      <c r="AW151" s="189"/>
      <c r="AX151">
        <f>IF(AY151="",(0),(RANK(AY151,$AY$129:AY177,(1))))</f>
        <v>0</v>
      </c>
      <c r="AY151" t="str">
        <f>IF(OR(BA151=0,BA151=""),(""),(SUM($AY$128:AY150)+1))</f>
        <v/>
      </c>
      <c r="AZ151" s="174">
        <v>0.75</v>
      </c>
      <c r="BA151" t="str">
        <f>IF($AZ151=$N$4,('Leader &amp; Captain Info'!$E$62),(""))</f>
        <v/>
      </c>
      <c r="BB151" t="str">
        <f>IF($AZ151=$N$4,('Leader &amp; Captain Info'!$H$62),(""))</f>
        <v/>
      </c>
      <c r="BC151" t="b">
        <f t="shared" si="67"/>
        <v>0</v>
      </c>
      <c r="BD151">
        <v>23</v>
      </c>
      <c r="BE151" t="e">
        <f>VLOOKUP(BD151,AX151:BB177,4,FALSE)</f>
        <v>#N/A</v>
      </c>
      <c r="BF151" t="e">
        <f>VLOOKUP(BD151,AX151:BB177,5,FALSE)</f>
        <v>#N/A</v>
      </c>
      <c r="BG151" s="11"/>
    </row>
    <row r="152" spans="1:59" hidden="1" x14ac:dyDescent="0.2">
      <c r="A152">
        <f t="shared" si="89"/>
        <v>29</v>
      </c>
      <c r="B152" s="83" t="str">
        <f t="shared" si="85"/>
        <v>Adorer_Schedule!K29</v>
      </c>
      <c r="C152" t="str">
        <f t="shared" si="86"/>
        <v>Adorer_Schedule!N29</v>
      </c>
      <c r="D152" s="150" t="str">
        <f t="shared" si="87"/>
        <v>Adorer_Schedule!P29</v>
      </c>
      <c r="E152">
        <f t="shared" ca="1" si="55"/>
        <v>0</v>
      </c>
      <c r="F152" t="str">
        <f ca="1">IF(OR(H152=0,H152=""),(""),(MAX($F$128:F151)+1))</f>
        <v/>
      </c>
      <c r="G152" s="174"/>
      <c r="H152" t="str">
        <f ca="1">IF($N$4=Adorer_Schedule!$A$21,INDIRECT(B152),(""))</f>
        <v/>
      </c>
      <c r="I152" t="str">
        <f ca="1">IF($N$4=Adorer_Schedule!$A$21,INDIRECT(C152),(""))</f>
        <v/>
      </c>
      <c r="J152" t="str">
        <f ca="1">IF($N$4=Adorer_Schedule!$A$21,INDIRECT(D152),(""))</f>
        <v/>
      </c>
      <c r="K152" t="s">
        <v>72</v>
      </c>
      <c r="L152" s="13" t="b">
        <f t="shared" ca="1" si="95"/>
        <v>0</v>
      </c>
      <c r="M152" s="13">
        <v>24</v>
      </c>
      <c r="N152" s="13" t="e">
        <f t="shared" ca="1" si="57"/>
        <v>#N/A</v>
      </c>
      <c r="O152" s="13" t="e">
        <f t="shared" ca="1" si="58"/>
        <v>#N/A</v>
      </c>
      <c r="P152" s="13" t="e">
        <f t="shared" ca="1" si="59"/>
        <v>#N/A</v>
      </c>
      <c r="Q152" t="e">
        <f t="shared" ca="1" si="60"/>
        <v>#N/A</v>
      </c>
      <c r="R152" s="189" t="str">
        <f t="shared" ca="1" si="70"/>
        <v/>
      </c>
      <c r="S152" t="str">
        <f t="shared" ca="1" si="71"/>
        <v/>
      </c>
      <c r="T152" s="193" t="str">
        <f t="shared" ca="1" si="72"/>
        <v/>
      </c>
      <c r="U152" s="11" t="str">
        <f t="shared" ca="1" si="73"/>
        <v/>
      </c>
      <c r="Y152" s="189"/>
      <c r="Z152">
        <f t="shared" si="61"/>
        <v>0</v>
      </c>
      <c r="AA152" t="str">
        <f>IF(OR(AC152=0,AC152=""),(""),(SUM($AA$128:AA151)+1))</f>
        <v/>
      </c>
      <c r="AC152" t="str">
        <f>IF(AB151=$N$4,('Leader &amp; Captain Info'!E67),(""))</f>
        <v/>
      </c>
      <c r="AD152" t="str">
        <f>IF(AB151=$N$4,('Leader &amp; Captain Info'!H67),(""))</f>
        <v/>
      </c>
      <c r="AE152" t="b">
        <f t="shared" si="64"/>
        <v>0</v>
      </c>
      <c r="AF152">
        <v>24</v>
      </c>
      <c r="AG152" t="e">
        <f t="shared" ref="AG152" si="97">VLOOKUP(AF152,$Z$129:$AC$177,4,FALSE)</f>
        <v>#N/A</v>
      </c>
      <c r="AH152" t="e">
        <f t="shared" si="66"/>
        <v>#N/A</v>
      </c>
      <c r="AI152" s="11"/>
      <c r="AW152" s="189"/>
      <c r="AX152">
        <f>IF(AY152="",(0),(RANK(AY152,$AY$129:AY177,(1))))</f>
        <v>0</v>
      </c>
      <c r="AY152" t="str">
        <f>IF(OR(BA152=0,BA152=""),(""),(SUM($AY$128:AY151)+1))</f>
        <v/>
      </c>
      <c r="BA152" t="str">
        <f>IF($AZ151=$N$4,('Leader &amp; Captain Info'!$E$63),(""))</f>
        <v/>
      </c>
      <c r="BB152" t="str">
        <f>IF($AZ151=$N$4,('Leader &amp; Captain Info'!$H$63),(""))</f>
        <v/>
      </c>
      <c r="BC152" t="b">
        <f t="shared" si="67"/>
        <v>0</v>
      </c>
      <c r="BD152">
        <v>24</v>
      </c>
      <c r="BE152" t="e">
        <f>VLOOKUP(BD152,AX151:BB177,4,FALSE)</f>
        <v>#N/A</v>
      </c>
      <c r="BF152" t="e">
        <f>VLOOKUP(BD152,AX151:BB177,5,FALSE)</f>
        <v>#N/A</v>
      </c>
      <c r="BG152" s="11"/>
    </row>
    <row r="153" spans="1:59" hidden="1" x14ac:dyDescent="0.2">
      <c r="A153">
        <f t="shared" si="89"/>
        <v>30</v>
      </c>
      <c r="B153" s="83" t="str">
        <f t="shared" si="85"/>
        <v>Adorer_Schedule!K30</v>
      </c>
      <c r="C153" t="str">
        <f t="shared" si="86"/>
        <v>Adorer_Schedule!N30</v>
      </c>
      <c r="D153" s="150" t="str">
        <f t="shared" si="87"/>
        <v>Adorer_Schedule!P30</v>
      </c>
      <c r="E153">
        <f t="shared" ca="1" si="55"/>
        <v>0</v>
      </c>
      <c r="F153" t="str">
        <f ca="1">IF(OR(H153=0,H153=""),(""),(MAX($F$128:F152)+1))</f>
        <v/>
      </c>
      <c r="G153" s="174"/>
      <c r="H153" t="str">
        <f ca="1">IF($N$4=Adorer_Schedule!$A$21,INDIRECT(B153),(""))</f>
        <v/>
      </c>
      <c r="I153" t="str">
        <f ca="1">IF($N$4=Adorer_Schedule!$A$21,INDIRECT(C153),(""))</f>
        <v/>
      </c>
      <c r="J153" t="str">
        <f ca="1">IF($N$4=Adorer_Schedule!$A$21,INDIRECT(D153),(""))</f>
        <v/>
      </c>
      <c r="K153" t="s">
        <v>72</v>
      </c>
      <c r="L153" s="13" t="b">
        <f t="shared" ca="1" si="95"/>
        <v>0</v>
      </c>
      <c r="M153" s="13">
        <v>25</v>
      </c>
      <c r="N153" s="13" t="e">
        <f t="shared" ca="1" si="57"/>
        <v>#N/A</v>
      </c>
      <c r="O153" s="13" t="e">
        <f t="shared" ca="1" si="58"/>
        <v>#N/A</v>
      </c>
      <c r="P153" s="13" t="e">
        <f t="shared" ca="1" si="59"/>
        <v>#N/A</v>
      </c>
      <c r="Q153" t="e">
        <f t="shared" ca="1" si="60"/>
        <v>#N/A</v>
      </c>
      <c r="R153" s="189" t="str">
        <f t="shared" ca="1" si="70"/>
        <v/>
      </c>
      <c r="S153" t="str">
        <f t="shared" ca="1" si="71"/>
        <v/>
      </c>
      <c r="T153" s="193" t="str">
        <f t="shared" ca="1" si="72"/>
        <v/>
      </c>
      <c r="U153" s="11" t="str">
        <f t="shared" ca="1" si="73"/>
        <v/>
      </c>
      <c r="Y153" s="189"/>
      <c r="Z153">
        <f t="shared" si="61"/>
        <v>0</v>
      </c>
      <c r="AA153" t="str">
        <f>IF(OR(AC153=0,AC153=""),(""),(SUM($AA$128:AA152)+1))</f>
        <v/>
      </c>
      <c r="AB153" s="174">
        <v>0.79166666666666696</v>
      </c>
      <c r="AC153" t="str">
        <f>IF(AB153=$N$4,('Leader &amp; Captain Info'!E68),(""))</f>
        <v/>
      </c>
      <c r="AD153" t="str">
        <f>IF(AB153=$N$4,('Leader &amp; Captain Info'!H68),(""))</f>
        <v/>
      </c>
      <c r="AE153" t="b">
        <f t="shared" si="64"/>
        <v>0</v>
      </c>
      <c r="AF153">
        <v>25</v>
      </c>
      <c r="AG153" t="e">
        <f t="shared" ref="AG153" si="98">VLOOKUP(AF153,$Z$129:$AD$177,4,FALSE)</f>
        <v>#N/A</v>
      </c>
      <c r="AH153" t="e">
        <f t="shared" si="66"/>
        <v>#N/A</v>
      </c>
      <c r="AI153" s="11"/>
      <c r="AW153" s="189"/>
      <c r="AX153">
        <f>IF(AY153="",(0),(RANK(AY153,$AY$129:AY177,(1))))</f>
        <v>0</v>
      </c>
      <c r="AY153" t="str">
        <f>IF(OR(BA153=0,BA153=""),(""),(SUM($AY$128:AY152)+1))</f>
        <v/>
      </c>
      <c r="AZ153" s="174">
        <v>0.79166666666666696</v>
      </c>
      <c r="BA153" t="str">
        <f>IF($AZ153=$N$4,('Leader &amp; Captain Info'!$E$62),(""))</f>
        <v/>
      </c>
      <c r="BB153" t="str">
        <f>IF($AZ153=$N$4,('Leader &amp; Captain Info'!$H$62),(""))</f>
        <v/>
      </c>
      <c r="BC153" t="b">
        <f t="shared" si="67"/>
        <v>0</v>
      </c>
      <c r="BD153">
        <v>25</v>
      </c>
      <c r="BE153" t="e">
        <f>VLOOKUP(BD153,AX153:BB177,4,FALSE)</f>
        <v>#N/A</v>
      </c>
      <c r="BF153" t="e">
        <f>VLOOKUP(BD153,AX153:BB177,5,FALSE)</f>
        <v>#N/A</v>
      </c>
      <c r="BG153" s="11"/>
    </row>
    <row r="154" spans="1:59" hidden="1" x14ac:dyDescent="0.2">
      <c r="A154">
        <f t="shared" si="89"/>
        <v>31</v>
      </c>
      <c r="B154" s="83" t="str">
        <f t="shared" si="85"/>
        <v>Adorer_Schedule!K31</v>
      </c>
      <c r="C154" t="str">
        <f t="shared" si="86"/>
        <v>Adorer_Schedule!N31</v>
      </c>
      <c r="D154" s="150" t="str">
        <f t="shared" si="87"/>
        <v>Adorer_Schedule!P31</v>
      </c>
      <c r="E154">
        <f t="shared" ca="1" si="55"/>
        <v>0</v>
      </c>
      <c r="F154" t="str">
        <f ca="1">IF(OR(H154=0,H154=""),(""),(MAX($F$128:F153)+1))</f>
        <v/>
      </c>
      <c r="G154" s="174"/>
      <c r="H154" t="str">
        <f ca="1">IF($N$4=Adorer_Schedule!$A$21,INDIRECT(B154),(""))</f>
        <v/>
      </c>
      <c r="I154" t="str">
        <f ca="1">IF($N$4=Adorer_Schedule!$A$21,INDIRECT(C154),(""))</f>
        <v/>
      </c>
      <c r="J154" t="str">
        <f ca="1">IF($N$4=Adorer_Schedule!$A$21,INDIRECT(D154),(""))</f>
        <v/>
      </c>
      <c r="K154" t="s">
        <v>72</v>
      </c>
      <c r="L154" s="13" t="b">
        <f t="shared" ca="1" si="95"/>
        <v>0</v>
      </c>
      <c r="M154" s="13">
        <v>26</v>
      </c>
      <c r="N154" s="13" t="e">
        <f t="shared" ca="1" si="57"/>
        <v>#N/A</v>
      </c>
      <c r="O154" s="13" t="e">
        <f t="shared" ca="1" si="58"/>
        <v>#N/A</v>
      </c>
      <c r="P154" s="13" t="e">
        <f t="shared" ca="1" si="59"/>
        <v>#N/A</v>
      </c>
      <c r="Q154" t="e">
        <f t="shared" ca="1" si="60"/>
        <v>#N/A</v>
      </c>
      <c r="R154" s="189" t="str">
        <f t="shared" ca="1" si="70"/>
        <v/>
      </c>
      <c r="S154" t="str">
        <f t="shared" ca="1" si="71"/>
        <v/>
      </c>
      <c r="T154" s="193" t="str">
        <f t="shared" ca="1" si="72"/>
        <v/>
      </c>
      <c r="U154" s="11" t="str">
        <f t="shared" ca="1" si="73"/>
        <v/>
      </c>
      <c r="Y154" s="189"/>
      <c r="Z154">
        <f t="shared" si="61"/>
        <v>0</v>
      </c>
      <c r="AA154" t="str">
        <f>IF(OR(AC154=0,AC154=""),(""),(SUM($AA$128:AA153)+1))</f>
        <v/>
      </c>
      <c r="AC154" t="str">
        <f>IF(AB153=$N$4,('Leader &amp; Captain Info'!E69),(""))</f>
        <v/>
      </c>
      <c r="AD154" t="str">
        <f>IF(AB153=$N$4,('Leader &amp; Captain Info'!H69),(""))</f>
        <v/>
      </c>
      <c r="AE154" t="b">
        <f t="shared" si="64"/>
        <v>0</v>
      </c>
      <c r="AF154">
        <v>26</v>
      </c>
      <c r="AG154" t="e">
        <f t="shared" ref="AG154" si="99">VLOOKUP(AF154,$Z$129:$AC$177,4,FALSE)</f>
        <v>#N/A</v>
      </c>
      <c r="AH154" t="e">
        <f t="shared" si="66"/>
        <v>#N/A</v>
      </c>
      <c r="AI154" s="11"/>
      <c r="AW154" s="189"/>
      <c r="AX154">
        <f>IF(AY154="",(0),(RANK(AY154,$AY$129:AY177,(1))))</f>
        <v>0</v>
      </c>
      <c r="AY154" t="str">
        <f>IF(OR(BA154=0,BA154=""),(""),(SUM($AY$128:AY153)+1))</f>
        <v/>
      </c>
      <c r="BA154" t="str">
        <f>IF($AZ153=$N$4,('Leader &amp; Captain Info'!$E$63),(""))</f>
        <v/>
      </c>
      <c r="BB154" t="str">
        <f>IF($AZ153=$N$4,('Leader &amp; Captain Info'!$H$63),(""))</f>
        <v/>
      </c>
      <c r="BC154" t="b">
        <f t="shared" si="67"/>
        <v>0</v>
      </c>
      <c r="BD154">
        <v>26</v>
      </c>
      <c r="BE154" t="e">
        <f>VLOOKUP(BD154,AX153:BB177,4,FALSE)</f>
        <v>#N/A</v>
      </c>
      <c r="BF154" t="e">
        <f>VLOOKUP(BD154,AX153:BB177,5,FALSE)</f>
        <v>#N/A</v>
      </c>
      <c r="BG154" s="11"/>
    </row>
    <row r="155" spans="1:59" hidden="1" x14ac:dyDescent="0.2">
      <c r="A155">
        <f t="shared" si="89"/>
        <v>32</v>
      </c>
      <c r="B155" s="83" t="str">
        <f t="shared" si="85"/>
        <v>Adorer_Schedule!K32</v>
      </c>
      <c r="C155" t="str">
        <f t="shared" si="86"/>
        <v>Adorer_Schedule!N32</v>
      </c>
      <c r="D155" s="150" t="str">
        <f t="shared" si="87"/>
        <v>Adorer_Schedule!P32</v>
      </c>
      <c r="E155">
        <f t="shared" ca="1" si="55"/>
        <v>0</v>
      </c>
      <c r="F155" t="str">
        <f ca="1">IF(OR(H155=0,H155=""),(""),(MAX($F$128:F154)+1))</f>
        <v/>
      </c>
      <c r="G155" s="174"/>
      <c r="H155" t="str">
        <f ca="1">IF($N$4=Adorer_Schedule!$A$21,INDIRECT(B155),(""))</f>
        <v/>
      </c>
      <c r="I155" t="str">
        <f ca="1">IF($N$4=Adorer_Schedule!$A$21,INDIRECT(C155),(""))</f>
        <v/>
      </c>
      <c r="J155" t="str">
        <f ca="1">IF($N$4=Adorer_Schedule!$A$21,INDIRECT(D155),(""))</f>
        <v/>
      </c>
      <c r="K155" t="s">
        <v>72</v>
      </c>
      <c r="L155" s="13" t="b">
        <f t="shared" ca="1" si="95"/>
        <v>0</v>
      </c>
      <c r="M155" s="13">
        <v>27</v>
      </c>
      <c r="N155" s="13" t="e">
        <f t="shared" ca="1" si="57"/>
        <v>#N/A</v>
      </c>
      <c r="O155" s="13" t="e">
        <f t="shared" ca="1" si="58"/>
        <v>#N/A</v>
      </c>
      <c r="P155" s="13" t="e">
        <f t="shared" ca="1" si="59"/>
        <v>#N/A</v>
      </c>
      <c r="Q155" t="e">
        <f t="shared" ca="1" si="60"/>
        <v>#N/A</v>
      </c>
      <c r="R155" s="189" t="str">
        <f t="shared" ca="1" si="70"/>
        <v/>
      </c>
      <c r="S155" t="str">
        <f t="shared" ca="1" si="71"/>
        <v/>
      </c>
      <c r="T155" s="193" t="str">
        <f t="shared" ca="1" si="72"/>
        <v/>
      </c>
      <c r="U155" s="11" t="str">
        <f t="shared" ca="1" si="73"/>
        <v/>
      </c>
      <c r="Y155" s="189"/>
      <c r="Z155">
        <f t="shared" si="61"/>
        <v>0</v>
      </c>
      <c r="AA155" t="str">
        <f>IF(OR(AC155=0,AC155=""),(""),(SUM($AA$128:AA154)+1))</f>
        <v/>
      </c>
      <c r="AB155" s="174">
        <v>0.83333333333333304</v>
      </c>
      <c r="AC155" t="str">
        <f>IF(AB155=$N$4,('Leader &amp; Captain Info'!E70),(""))</f>
        <v/>
      </c>
      <c r="AD155" t="str">
        <f>IF(AB155=$N$4,('Leader &amp; Captain Info'!H70),(""))</f>
        <v/>
      </c>
      <c r="AE155" t="b">
        <f t="shared" si="64"/>
        <v>0</v>
      </c>
      <c r="AF155">
        <v>27</v>
      </c>
      <c r="AG155" t="e">
        <f t="shared" ref="AG155" si="100">VLOOKUP(AF155,$Z$129:$AD$177,4,FALSE)</f>
        <v>#N/A</v>
      </c>
      <c r="AH155" t="e">
        <f t="shared" si="66"/>
        <v>#N/A</v>
      </c>
      <c r="AI155" s="11"/>
      <c r="AW155" s="189"/>
      <c r="AX155">
        <f>IF(AY155="",(0),(RANK(AY155,$AY$129:AY177,(1))))</f>
        <v>0</v>
      </c>
      <c r="AY155" t="str">
        <f>IF(OR(BA155=0,BA155=""),(""),(SUM($AY$128:AY154)+1))</f>
        <v/>
      </c>
      <c r="AZ155" s="174">
        <v>0.83333333333333304</v>
      </c>
      <c r="BA155" t="str">
        <f>IF($AZ155=$N$4,('Leader &amp; Captain Info'!$E$62),(""))</f>
        <v/>
      </c>
      <c r="BB155" t="str">
        <f>IF($AZ155=$N$4,('Leader &amp; Captain Info'!$H$62),(""))</f>
        <v/>
      </c>
      <c r="BC155" t="b">
        <f t="shared" si="67"/>
        <v>0</v>
      </c>
      <c r="BD155">
        <v>27</v>
      </c>
      <c r="BE155" t="e">
        <f>VLOOKUP(BD155,AX155:BB177,4,FALSE)</f>
        <v>#N/A</v>
      </c>
      <c r="BF155" t="e">
        <f>VLOOKUP(BD155,AX155:BB177,5,FALSE)</f>
        <v>#N/A</v>
      </c>
      <c r="BG155" s="11"/>
    </row>
    <row r="156" spans="1:59" hidden="1" x14ac:dyDescent="0.2">
      <c r="A156">
        <f t="shared" si="89"/>
        <v>33</v>
      </c>
      <c r="B156" s="83" t="str">
        <f t="shared" si="85"/>
        <v>Adorer_Schedule!K33</v>
      </c>
      <c r="C156" t="str">
        <f t="shared" si="86"/>
        <v>Adorer_Schedule!N33</v>
      </c>
      <c r="D156" s="150" t="str">
        <f t="shared" si="87"/>
        <v>Adorer_Schedule!P33</v>
      </c>
      <c r="E156">
        <f t="shared" ca="1" si="55"/>
        <v>0</v>
      </c>
      <c r="F156" t="str">
        <f ca="1">IF(OR(H156=0,H156=""),(""),(MAX($F$128:F155)+1))</f>
        <v/>
      </c>
      <c r="G156" s="174"/>
      <c r="H156" t="str">
        <f ca="1">IF($N$4=Adorer_Schedule!$A$21,INDIRECT(B156),(""))</f>
        <v/>
      </c>
      <c r="I156" t="str">
        <f ca="1">IF($N$4=Adorer_Schedule!$A$21,INDIRECT(C156),(""))</f>
        <v/>
      </c>
      <c r="J156" t="str">
        <f ca="1">IF($N$4=Adorer_Schedule!$A$21,INDIRECT(D156),(""))</f>
        <v/>
      </c>
      <c r="K156" t="s">
        <v>72</v>
      </c>
      <c r="L156" s="13" t="b">
        <f t="shared" ca="1" si="95"/>
        <v>0</v>
      </c>
      <c r="M156" s="13">
        <v>28</v>
      </c>
      <c r="N156" s="13" t="e">
        <f t="shared" ca="1" si="57"/>
        <v>#N/A</v>
      </c>
      <c r="O156" s="13" t="e">
        <f t="shared" ca="1" si="58"/>
        <v>#N/A</v>
      </c>
      <c r="P156" s="13" t="e">
        <f t="shared" ca="1" si="59"/>
        <v>#N/A</v>
      </c>
      <c r="Q156" t="e">
        <f t="shared" ca="1" si="60"/>
        <v>#N/A</v>
      </c>
      <c r="R156" s="189" t="str">
        <f t="shared" ca="1" si="70"/>
        <v/>
      </c>
      <c r="S156" t="str">
        <f t="shared" ca="1" si="71"/>
        <v/>
      </c>
      <c r="T156" s="193" t="str">
        <f t="shared" ca="1" si="72"/>
        <v/>
      </c>
      <c r="U156" s="11" t="str">
        <f t="shared" ca="1" si="73"/>
        <v/>
      </c>
      <c r="Y156" s="189"/>
      <c r="Z156">
        <f t="shared" si="61"/>
        <v>0</v>
      </c>
      <c r="AA156" t="str">
        <f>IF(OR(AC156=0,AC156=""),(""),(SUM($AA$128:AA155)+1))</f>
        <v/>
      </c>
      <c r="AC156" t="str">
        <f>IF(AB155=$N$4,('Leader &amp; Captain Info'!E71),(""))</f>
        <v/>
      </c>
      <c r="AD156" t="str">
        <f>IF(AB155=$N$4,('Leader &amp; Captain Info'!H71),(""))</f>
        <v/>
      </c>
      <c r="AE156" t="b">
        <f t="shared" si="64"/>
        <v>0</v>
      </c>
      <c r="AF156">
        <v>28</v>
      </c>
      <c r="AG156" t="e">
        <f t="shared" ref="AG156" si="101">VLOOKUP(AF156,$Z$129:$AC$177,4,FALSE)</f>
        <v>#N/A</v>
      </c>
      <c r="AH156" t="e">
        <f t="shared" si="66"/>
        <v>#N/A</v>
      </c>
      <c r="AI156" s="11"/>
      <c r="AW156" s="189"/>
      <c r="AX156">
        <f>IF(AY156="",(0),(RANK(AY156,$AY$129:AY177,(1))))</f>
        <v>0</v>
      </c>
      <c r="AY156" t="str">
        <f>IF(OR(BA156=0,BA156=""),(""),(SUM($AY$128:AY155)+1))</f>
        <v/>
      </c>
      <c r="BA156" t="str">
        <f>IF($AZ155=$N$4,('Leader &amp; Captain Info'!$E$63),(""))</f>
        <v/>
      </c>
      <c r="BB156" t="str">
        <f>IF($AZ155=$N$4,('Leader &amp; Captain Info'!$H$63),(""))</f>
        <v/>
      </c>
      <c r="BC156" t="b">
        <f t="shared" si="67"/>
        <v>0</v>
      </c>
      <c r="BD156">
        <v>28</v>
      </c>
      <c r="BE156" t="e">
        <f>VLOOKUP(BD156,AX155:BB177,4,FALSE)</f>
        <v>#N/A</v>
      </c>
      <c r="BF156" t="e">
        <f>VLOOKUP(BD156,AX155:BB177,5,FALSE)</f>
        <v>#N/A</v>
      </c>
      <c r="BG156" s="11"/>
    </row>
    <row r="157" spans="1:59" hidden="1" x14ac:dyDescent="0.2">
      <c r="A157">
        <f t="shared" si="89"/>
        <v>34</v>
      </c>
      <c r="B157" s="83" t="str">
        <f t="shared" si="85"/>
        <v>Adorer_Schedule!K34</v>
      </c>
      <c r="C157" t="str">
        <f t="shared" si="86"/>
        <v>Adorer_Schedule!N34</v>
      </c>
      <c r="D157" s="150" t="str">
        <f t="shared" si="87"/>
        <v>Adorer_Schedule!P34</v>
      </c>
      <c r="E157">
        <f t="shared" ca="1" si="55"/>
        <v>0</v>
      </c>
      <c r="F157" t="str">
        <f ca="1">IF(OR(H157=0,H157=""),(""),(MAX($F$128:F156)+1))</f>
        <v/>
      </c>
      <c r="G157" s="174"/>
      <c r="H157" t="str">
        <f ca="1">IF($N$4=Adorer_Schedule!$A$21,INDIRECT(B157),(""))</f>
        <v/>
      </c>
      <c r="I157" t="str">
        <f ca="1">IF($N$4=Adorer_Schedule!$A$21,INDIRECT(C157),(""))</f>
        <v/>
      </c>
      <c r="J157" t="str">
        <f ca="1">IF($N$4=Adorer_Schedule!$A$21,INDIRECT(D157),(""))</f>
        <v/>
      </c>
      <c r="K157" t="s">
        <v>72</v>
      </c>
      <c r="L157" s="13" t="b">
        <f t="shared" ca="1" si="95"/>
        <v>0</v>
      </c>
      <c r="M157" s="13">
        <v>29</v>
      </c>
      <c r="N157" s="13" t="e">
        <f t="shared" ca="1" si="57"/>
        <v>#N/A</v>
      </c>
      <c r="O157" s="13" t="e">
        <f t="shared" ca="1" si="58"/>
        <v>#N/A</v>
      </c>
      <c r="P157" s="13" t="e">
        <f t="shared" ca="1" si="59"/>
        <v>#N/A</v>
      </c>
      <c r="Q157" t="e">
        <f t="shared" ca="1" si="60"/>
        <v>#N/A</v>
      </c>
      <c r="R157" s="189" t="str">
        <f t="shared" ca="1" si="70"/>
        <v/>
      </c>
      <c r="S157" t="str">
        <f t="shared" ca="1" si="71"/>
        <v/>
      </c>
      <c r="T157" s="193" t="str">
        <f t="shared" ca="1" si="72"/>
        <v/>
      </c>
      <c r="U157" s="11" t="str">
        <f t="shared" ca="1" si="73"/>
        <v/>
      </c>
      <c r="Y157" s="189"/>
      <c r="Z157">
        <f t="shared" si="61"/>
        <v>0</v>
      </c>
      <c r="AA157" t="str">
        <f>IF(OR(AC157=0,AC157=""),(""),(SUM($AA$128:AA156)+1))</f>
        <v/>
      </c>
      <c r="AB157" s="174">
        <v>0.875</v>
      </c>
      <c r="AC157" t="str">
        <f>IF(AB157=$N$4,('Leader &amp; Captain Info'!E72),(""))</f>
        <v/>
      </c>
      <c r="AD157" t="str">
        <f>IF(AB157=$N$4,('Leader &amp; Captain Info'!H72),(""))</f>
        <v/>
      </c>
      <c r="AE157" t="b">
        <f t="shared" si="64"/>
        <v>0</v>
      </c>
      <c r="AF157">
        <v>29</v>
      </c>
      <c r="AG157" t="e">
        <f t="shared" ref="AG157" si="102">VLOOKUP(AF157,$Z$129:$AD$177,4,FALSE)</f>
        <v>#N/A</v>
      </c>
      <c r="AH157" t="e">
        <f t="shared" si="66"/>
        <v>#N/A</v>
      </c>
      <c r="AI157" s="11"/>
      <c r="AW157" s="189"/>
      <c r="AX157">
        <f>IF(AY157="",(0),(RANK(AY157,$AY$129:AY177,(1))))</f>
        <v>0</v>
      </c>
      <c r="AY157" t="str">
        <f>IF(OR(BA157=0,BA157=""),(""),(SUM($AY$128:AY156)+1))</f>
        <v/>
      </c>
      <c r="AZ157" s="174">
        <v>0.875</v>
      </c>
      <c r="BA157" t="str">
        <f>IF($AZ157=$N$4,('Leader &amp; Captain Info'!$E$62),(""))</f>
        <v/>
      </c>
      <c r="BB157" t="str">
        <f>IF($AZ157=$N$4,('Leader &amp; Captain Info'!$H$62),(""))</f>
        <v/>
      </c>
      <c r="BC157" t="b">
        <f t="shared" si="67"/>
        <v>0</v>
      </c>
      <c r="BD157">
        <v>29</v>
      </c>
      <c r="BE157" t="e">
        <f>VLOOKUP(BD157,AX157:BB177,4,FALSE)</f>
        <v>#N/A</v>
      </c>
      <c r="BF157" t="e">
        <f>VLOOKUP(BD157,AX157:BB177,5,FALSE)</f>
        <v>#N/A</v>
      </c>
      <c r="BG157" s="11"/>
    </row>
    <row r="158" spans="1:59" hidden="1" x14ac:dyDescent="0.2">
      <c r="A158">
        <f t="shared" si="89"/>
        <v>35</v>
      </c>
      <c r="B158" s="83" t="str">
        <f t="shared" si="85"/>
        <v>Adorer_Schedule!K35</v>
      </c>
      <c r="C158" t="str">
        <f t="shared" si="86"/>
        <v>Adorer_Schedule!N35</v>
      </c>
      <c r="D158" s="150" t="str">
        <f t="shared" si="87"/>
        <v>Adorer_Schedule!P35</v>
      </c>
      <c r="E158">
        <f t="shared" ca="1" si="55"/>
        <v>0</v>
      </c>
      <c r="F158" t="str">
        <f ca="1">IF(OR(H158=0,H158=""),(""),(MAX($F$128:F157)+1))</f>
        <v/>
      </c>
      <c r="G158" s="174"/>
      <c r="H158" t="str">
        <f ca="1">IF($N$4=Adorer_Schedule!$A$21,INDIRECT(B158),(""))</f>
        <v/>
      </c>
      <c r="I158" t="str">
        <f ca="1">IF($N$4=Adorer_Schedule!$A$21,INDIRECT(C158),(""))</f>
        <v/>
      </c>
      <c r="J158" t="str">
        <f ca="1">IF($N$4=Adorer_Schedule!$A$21,INDIRECT(D158),(""))</f>
        <v/>
      </c>
      <c r="K158" t="s">
        <v>72</v>
      </c>
      <c r="L158" s="13" t="b">
        <f t="shared" ca="1" si="95"/>
        <v>0</v>
      </c>
      <c r="M158" s="13">
        <v>30</v>
      </c>
      <c r="N158" s="13" t="e">
        <f t="shared" ca="1" si="57"/>
        <v>#N/A</v>
      </c>
      <c r="O158" s="13" t="e">
        <f t="shared" ca="1" si="58"/>
        <v>#N/A</v>
      </c>
      <c r="P158" s="13" t="e">
        <f t="shared" ca="1" si="59"/>
        <v>#N/A</v>
      </c>
      <c r="Q158" t="e">
        <f t="shared" ca="1" si="60"/>
        <v>#N/A</v>
      </c>
      <c r="R158" s="189" t="str">
        <f t="shared" ca="1" si="70"/>
        <v/>
      </c>
      <c r="S158" t="str">
        <f t="shared" ca="1" si="71"/>
        <v/>
      </c>
      <c r="T158" s="193" t="str">
        <f t="shared" ca="1" si="72"/>
        <v/>
      </c>
      <c r="U158" s="11" t="str">
        <f t="shared" ca="1" si="73"/>
        <v/>
      </c>
      <c r="Y158" s="189"/>
      <c r="Z158">
        <f t="shared" si="61"/>
        <v>0</v>
      </c>
      <c r="AA158" t="str">
        <f>IF(OR(AC158=0,AC158=""),(""),(SUM($AA$128:AA157)+1))</f>
        <v/>
      </c>
      <c r="AC158" t="str">
        <f>IF(AB157=$N$4,('Leader &amp; Captain Info'!E73),(""))</f>
        <v/>
      </c>
      <c r="AD158" t="str">
        <f>IF(AB157=$N$4,('Leader &amp; Captain Info'!H73),(""))</f>
        <v/>
      </c>
      <c r="AE158" t="b">
        <f t="shared" si="64"/>
        <v>0</v>
      </c>
      <c r="AF158">
        <v>30</v>
      </c>
      <c r="AG158" t="e">
        <f t="shared" ref="AG158" si="103">VLOOKUP(AF158,$Z$129:$AC$177,4,FALSE)</f>
        <v>#N/A</v>
      </c>
      <c r="AH158" t="e">
        <f t="shared" si="66"/>
        <v>#N/A</v>
      </c>
      <c r="AI158" s="11"/>
      <c r="AW158" s="189"/>
      <c r="AX158">
        <f>IF(AY158="",(0),(RANK(AY158,$AY$129:AY177,(1))))</f>
        <v>0</v>
      </c>
      <c r="AY158" t="str">
        <f>IF(OR(BA158=0,BA158=""),(""),(SUM($AY$128:AY157)+1))</f>
        <v/>
      </c>
      <c r="BA158" t="str">
        <f>IF($AZ157=$N$4,('Leader &amp; Captain Info'!$E$63),(""))</f>
        <v/>
      </c>
      <c r="BB158" t="str">
        <f>IF($AZ157=$N$4,('Leader &amp; Captain Info'!$H$63),(""))</f>
        <v/>
      </c>
      <c r="BC158" t="b">
        <f t="shared" si="67"/>
        <v>0</v>
      </c>
      <c r="BD158">
        <v>30</v>
      </c>
      <c r="BE158" t="e">
        <f>VLOOKUP(BD158,AX157:BB177,4,FALSE)</f>
        <v>#N/A</v>
      </c>
      <c r="BF158" t="e">
        <f>VLOOKUP(BD158,AX157:BB177,5,FALSE)</f>
        <v>#N/A</v>
      </c>
      <c r="BG158" s="11"/>
    </row>
    <row r="159" spans="1:59" hidden="1" x14ac:dyDescent="0.2">
      <c r="A159">
        <f>A144</f>
        <v>21</v>
      </c>
      <c r="B159" s="83" t="str">
        <f>CONCATENATE("Adorer_Schedule!S", $A159)</f>
        <v>Adorer_Schedule!S21</v>
      </c>
      <c r="C159" t="str">
        <f>CONCATENATE("Adorer_Schedule!V", $A159)</f>
        <v>Adorer_Schedule!V21</v>
      </c>
      <c r="D159" s="150" t="str">
        <f>CONCATENATE("Adorer_Schedule!X", $A159)</f>
        <v>Adorer_Schedule!X21</v>
      </c>
      <c r="E159">
        <f t="shared" ca="1" si="55"/>
        <v>0</v>
      </c>
      <c r="F159" t="str">
        <f ca="1">IF(OR(H159=0,H159=""),(""),(MAX($F$128:F158)+1))</f>
        <v/>
      </c>
      <c r="G159" s="174"/>
      <c r="H159" t="str">
        <f ca="1">IF($N$4=Adorer_Schedule!$A$21,INDIRECT(B159),(""))</f>
        <v/>
      </c>
      <c r="I159" t="str">
        <f ca="1">IF($N$4=Adorer_Schedule!$A$21,INDIRECT(C159),(""))</f>
        <v/>
      </c>
      <c r="J159" t="str">
        <f ca="1">IF($N$4=Adorer_Schedule!$A$21,INDIRECT(D159),(""))</f>
        <v/>
      </c>
      <c r="K159" t="s">
        <v>73</v>
      </c>
      <c r="L159" s="13" t="b">
        <f t="shared" ca="1" si="95"/>
        <v>0</v>
      </c>
      <c r="M159" s="13">
        <v>31</v>
      </c>
      <c r="N159" s="13" t="e">
        <f t="shared" ca="1" si="57"/>
        <v>#N/A</v>
      </c>
      <c r="O159" s="13" t="e">
        <f t="shared" ca="1" si="58"/>
        <v>#N/A</v>
      </c>
      <c r="P159" s="13" t="e">
        <f t="shared" ca="1" si="59"/>
        <v>#N/A</v>
      </c>
      <c r="Q159" t="e">
        <f t="shared" ca="1" si="60"/>
        <v>#N/A</v>
      </c>
      <c r="R159" s="189" t="str">
        <f t="shared" ca="1" si="70"/>
        <v/>
      </c>
      <c r="S159" t="str">
        <f t="shared" ca="1" si="71"/>
        <v/>
      </c>
      <c r="T159" s="193" t="str">
        <f t="shared" ca="1" si="72"/>
        <v/>
      </c>
      <c r="U159" s="11" t="str">
        <f t="shared" ca="1" si="73"/>
        <v/>
      </c>
      <c r="Y159" s="189"/>
      <c r="Z159">
        <f t="shared" si="61"/>
        <v>0</v>
      </c>
      <c r="AA159" t="str">
        <f>IF(OR(AC159=0,AC159=""),(""),(SUM($AA$128:AA158)+1))</f>
        <v/>
      </c>
      <c r="AB159" s="174">
        <v>0.91666666666666596</v>
      </c>
      <c r="AC159" t="str">
        <f>IF(AB159=$N$4,('Leader &amp; Captain Info'!E74),(""))</f>
        <v/>
      </c>
      <c r="AD159" t="str">
        <f>IF(AB159=$N$4,('Leader &amp; Captain Info'!H74),(""))</f>
        <v/>
      </c>
      <c r="AE159" t="b">
        <f t="shared" si="64"/>
        <v>0</v>
      </c>
      <c r="AF159">
        <v>31</v>
      </c>
      <c r="AG159" t="e">
        <f t="shared" ref="AG159" si="104">VLOOKUP(AF159,$Z$129:$AD$177,4,FALSE)</f>
        <v>#N/A</v>
      </c>
      <c r="AH159" t="e">
        <f t="shared" si="66"/>
        <v>#N/A</v>
      </c>
      <c r="AI159" s="11"/>
      <c r="AW159" s="189"/>
      <c r="AX159">
        <f>IF(AY159="",(0),(RANK(AY159,$AY$129:AY177,(1))))</f>
        <v>0</v>
      </c>
      <c r="AY159" t="str">
        <f>IF(OR(BA159=0,BA159=""),(""),(SUM($AY$128:AY158)+1))</f>
        <v/>
      </c>
      <c r="AZ159" s="174">
        <v>0.91666666666666596</v>
      </c>
      <c r="BA159" t="str">
        <f>IF($AZ159=$N$4,('Leader &amp; Captain Info'!$E$62),(""))</f>
        <v/>
      </c>
      <c r="BB159" t="str">
        <f>IF($AZ159=$N$4,('Leader &amp; Captain Info'!$H$62),(""))</f>
        <v/>
      </c>
      <c r="BC159" t="b">
        <f t="shared" si="67"/>
        <v>0</v>
      </c>
      <c r="BD159">
        <v>31</v>
      </c>
      <c r="BE159" t="e">
        <f>VLOOKUP(BD159,AX159:BB177,4,FALSE)</f>
        <v>#N/A</v>
      </c>
      <c r="BF159" t="e">
        <f>VLOOKUP(BD159,AX159:BB177,5,FALSE)</f>
        <v>#N/A</v>
      </c>
      <c r="BG159" s="11"/>
    </row>
    <row r="160" spans="1:59" hidden="1" x14ac:dyDescent="0.2">
      <c r="A160">
        <f>A159+1</f>
        <v>22</v>
      </c>
      <c r="B160" s="83" t="str">
        <f t="shared" ref="B160:B173" si="105">CONCATENATE("Adorer_Schedule!S", $A160)</f>
        <v>Adorer_Schedule!S22</v>
      </c>
      <c r="C160" t="str">
        <f t="shared" ref="C160:C173" si="106">CONCATENATE("Adorer_Schedule!V", $A160)</f>
        <v>Adorer_Schedule!V22</v>
      </c>
      <c r="D160" s="150" t="str">
        <f t="shared" ref="D160:D173" si="107">CONCATENATE("Adorer_Schedule!X", $A160)</f>
        <v>Adorer_Schedule!X22</v>
      </c>
      <c r="E160">
        <f t="shared" ca="1" si="55"/>
        <v>0</v>
      </c>
      <c r="F160" t="str">
        <f ca="1">IF(OR(H160=0,H160=""),(""),(MAX($F$128:F159)+1))</f>
        <v/>
      </c>
      <c r="G160" s="174"/>
      <c r="H160" t="str">
        <f ca="1">IF($N$4=Adorer_Schedule!$A$21,INDIRECT(B160),(""))</f>
        <v/>
      </c>
      <c r="I160" t="str">
        <f ca="1">IF($N$4=Adorer_Schedule!$A$21,INDIRECT(C160),(""))</f>
        <v/>
      </c>
      <c r="J160" t="str">
        <f ca="1">IF($N$4=Adorer_Schedule!$A$21,INDIRECT(D160),(""))</f>
        <v/>
      </c>
      <c r="K160" t="s">
        <v>73</v>
      </c>
      <c r="L160" s="13" t="b">
        <f t="shared" ca="1" si="95"/>
        <v>0</v>
      </c>
      <c r="M160" s="13">
        <v>32</v>
      </c>
      <c r="N160" s="13" t="e">
        <f t="shared" ca="1" si="57"/>
        <v>#N/A</v>
      </c>
      <c r="O160" s="13" t="e">
        <f t="shared" ca="1" si="58"/>
        <v>#N/A</v>
      </c>
      <c r="P160" s="13" t="e">
        <f t="shared" ca="1" si="59"/>
        <v>#N/A</v>
      </c>
      <c r="Q160" t="e">
        <f t="shared" ca="1" si="60"/>
        <v>#N/A</v>
      </c>
      <c r="R160" s="189" t="str">
        <f t="shared" ca="1" si="70"/>
        <v/>
      </c>
      <c r="S160" t="str">
        <f t="shared" ca="1" si="71"/>
        <v/>
      </c>
      <c r="T160" s="193" t="str">
        <f t="shared" ca="1" si="72"/>
        <v/>
      </c>
      <c r="U160" s="11" t="str">
        <f t="shared" ca="1" si="73"/>
        <v/>
      </c>
      <c r="Y160" s="189"/>
      <c r="Z160">
        <f t="shared" si="61"/>
        <v>0</v>
      </c>
      <c r="AA160" t="str">
        <f>IF(OR(AC160=0,AC160=""),(""),(SUM($AA$128:AA159)+1))</f>
        <v/>
      </c>
      <c r="AC160" t="str">
        <f>IF(AB159=$N$4,('Leader &amp; Captain Info'!E75),(""))</f>
        <v/>
      </c>
      <c r="AD160" t="str">
        <f>IF(AB159=$N$4,('Leader &amp; Captain Info'!H75),(""))</f>
        <v/>
      </c>
      <c r="AE160" t="b">
        <f t="shared" si="64"/>
        <v>0</v>
      </c>
      <c r="AF160">
        <v>32</v>
      </c>
      <c r="AG160" t="e">
        <f t="shared" ref="AG160" si="108">VLOOKUP(AF160,$Z$129:$AC$177,4,FALSE)</f>
        <v>#N/A</v>
      </c>
      <c r="AH160" t="e">
        <f t="shared" si="66"/>
        <v>#N/A</v>
      </c>
      <c r="AI160" s="11"/>
      <c r="AW160" s="189"/>
      <c r="AX160">
        <f>IF(AY160="",(0),(RANK(AY160,$AY$129:AY177,(1))))</f>
        <v>0</v>
      </c>
      <c r="AY160" t="str">
        <f>IF(OR(BA160=0,BA160=""),(""),(SUM($AY$128:AY159)+1))</f>
        <v/>
      </c>
      <c r="BA160" t="str">
        <f>IF($AZ159=$N$4,('Leader &amp; Captain Info'!$E$63),(""))</f>
        <v/>
      </c>
      <c r="BB160" t="str">
        <f>IF($AZ159=$N$4,('Leader &amp; Captain Info'!$H$63),(""))</f>
        <v/>
      </c>
      <c r="BC160" t="b">
        <f t="shared" si="67"/>
        <v>0</v>
      </c>
      <c r="BD160">
        <v>32</v>
      </c>
      <c r="BE160" t="e">
        <f>VLOOKUP(BD160,AX159:BB177,4,FALSE)</f>
        <v>#N/A</v>
      </c>
      <c r="BF160" t="e">
        <f>VLOOKUP(BD160,AX159:BB177,5,FALSE)</f>
        <v>#N/A</v>
      </c>
      <c r="BG160" s="11"/>
    </row>
    <row r="161" spans="1:59" hidden="1" x14ac:dyDescent="0.2">
      <c r="A161">
        <f t="shared" ref="A161:A173" si="109">A160+1</f>
        <v>23</v>
      </c>
      <c r="B161" s="83" t="str">
        <f t="shared" si="105"/>
        <v>Adorer_Schedule!S23</v>
      </c>
      <c r="C161" t="str">
        <f t="shared" si="106"/>
        <v>Adorer_Schedule!V23</v>
      </c>
      <c r="D161" s="150" t="str">
        <f t="shared" si="107"/>
        <v>Adorer_Schedule!X23</v>
      </c>
      <c r="E161">
        <f t="shared" ca="1" si="55"/>
        <v>0</v>
      </c>
      <c r="F161" t="str">
        <f ca="1">IF(OR(H161=0,H161=""),(""),(MAX($F$128:F160)+1))</f>
        <v/>
      </c>
      <c r="G161" s="174"/>
      <c r="H161" t="str">
        <f ca="1">IF($N$4=Adorer_Schedule!$A$21,INDIRECT(B161),(""))</f>
        <v/>
      </c>
      <c r="I161" t="str">
        <f ca="1">IF($N$4=Adorer_Schedule!$A$21,INDIRECT(C161),(""))</f>
        <v/>
      </c>
      <c r="J161" t="str">
        <f ca="1">IF($N$4=Adorer_Schedule!$A$21,INDIRECT(D161),(""))</f>
        <v/>
      </c>
      <c r="K161" t="s">
        <v>73</v>
      </c>
      <c r="L161" s="13" t="b">
        <f t="shared" ca="1" si="95"/>
        <v>0</v>
      </c>
      <c r="M161" s="13">
        <v>33</v>
      </c>
      <c r="N161" s="13" t="e">
        <f t="shared" ca="1" si="57"/>
        <v>#N/A</v>
      </c>
      <c r="O161" s="13" t="e">
        <f t="shared" ca="1" si="58"/>
        <v>#N/A</v>
      </c>
      <c r="P161" s="13" t="e">
        <f t="shared" ca="1" si="59"/>
        <v>#N/A</v>
      </c>
      <c r="Q161" t="e">
        <f t="shared" ca="1" si="60"/>
        <v>#N/A</v>
      </c>
      <c r="R161" s="189" t="str">
        <f t="shared" ca="1" si="70"/>
        <v/>
      </c>
      <c r="S161" t="str">
        <f t="shared" ca="1" si="71"/>
        <v/>
      </c>
      <c r="T161" s="193" t="str">
        <f t="shared" ca="1" si="72"/>
        <v/>
      </c>
      <c r="U161" s="11" t="str">
        <f t="shared" ca="1" si="73"/>
        <v/>
      </c>
      <c r="Y161" s="189"/>
      <c r="Z161">
        <f t="shared" si="61"/>
        <v>0</v>
      </c>
      <c r="AA161" t="str">
        <f>IF(OR(AC161=0,AC161=""),(""),(SUM($AA$128:AA160)+1))</f>
        <v/>
      </c>
      <c r="AB161" s="174">
        <v>0.95833333333333304</v>
      </c>
      <c r="AC161" t="str">
        <f>IF(AB161=$N$4,('Leader &amp; Captain Info'!E76),(""))</f>
        <v/>
      </c>
      <c r="AD161" t="str">
        <f>IF(AB161=$N$4,('Leader &amp; Captain Info'!H76),(""))</f>
        <v/>
      </c>
      <c r="AE161" t="b">
        <f t="shared" si="64"/>
        <v>0</v>
      </c>
      <c r="AF161">
        <v>33</v>
      </c>
      <c r="AG161" t="e">
        <f t="shared" ref="AG161" si="110">VLOOKUP(AF161,$Z$129:$AD$177,4,FALSE)</f>
        <v>#N/A</v>
      </c>
      <c r="AH161" t="e">
        <f t="shared" si="66"/>
        <v>#N/A</v>
      </c>
      <c r="AI161" s="11"/>
      <c r="AW161" s="189"/>
      <c r="AX161">
        <f>IF(AY161="",(0),(RANK(AY161,$AY$129:AY177,(1))))</f>
        <v>0</v>
      </c>
      <c r="AY161" t="str">
        <f>IF(OR(BA161=0,BA161=""),(""),(SUM($AY$128:AY160)+1))</f>
        <v/>
      </c>
      <c r="AZ161" s="174">
        <v>0.95833333333333304</v>
      </c>
      <c r="BA161" t="str">
        <f>IF($AZ161=$N$4,('Leader &amp; Captain Info'!$E$62),(""))</f>
        <v/>
      </c>
      <c r="BB161" t="str">
        <f>IF($AZ161=$N$4,('Leader &amp; Captain Info'!$H$62),(""))</f>
        <v/>
      </c>
      <c r="BC161" t="b">
        <f t="shared" si="67"/>
        <v>0</v>
      </c>
      <c r="BD161">
        <v>33</v>
      </c>
      <c r="BE161" t="e">
        <f>VLOOKUP(BD161,AX161:BB177,4,FALSE)</f>
        <v>#N/A</v>
      </c>
      <c r="BF161" t="e">
        <f>VLOOKUP(BD161,AX161:BB177,5,FALSE)</f>
        <v>#N/A</v>
      </c>
      <c r="BG161" s="11"/>
    </row>
    <row r="162" spans="1:59" hidden="1" x14ac:dyDescent="0.2">
      <c r="A162">
        <f t="shared" si="109"/>
        <v>24</v>
      </c>
      <c r="B162" s="83" t="str">
        <f t="shared" si="105"/>
        <v>Adorer_Schedule!S24</v>
      </c>
      <c r="C162" t="str">
        <f t="shared" si="106"/>
        <v>Adorer_Schedule!V24</v>
      </c>
      <c r="D162" s="150" t="str">
        <f t="shared" si="107"/>
        <v>Adorer_Schedule!X24</v>
      </c>
      <c r="E162">
        <f t="shared" ca="1" si="55"/>
        <v>0</v>
      </c>
      <c r="F162" t="str">
        <f ca="1">IF(OR(H162=0,H162=""),(""),(MAX($F$128:F161)+1))</f>
        <v/>
      </c>
      <c r="G162" s="174"/>
      <c r="H162" t="str">
        <f ca="1">IF($N$4=Adorer_Schedule!$A$21,INDIRECT(B162),(""))</f>
        <v/>
      </c>
      <c r="I162" t="str">
        <f ca="1">IF($N$4=Adorer_Schedule!$A$21,INDIRECT(C162),(""))</f>
        <v/>
      </c>
      <c r="J162" t="str">
        <f ca="1">IF($N$4=Adorer_Schedule!$A$21,INDIRECT(D162),(""))</f>
        <v/>
      </c>
      <c r="K162" t="s">
        <v>73</v>
      </c>
      <c r="L162" s="13" t="b">
        <f t="shared" ca="1" si="95"/>
        <v>0</v>
      </c>
      <c r="M162" s="13">
        <v>34</v>
      </c>
      <c r="N162" s="13" t="e">
        <f t="shared" ca="1" si="57"/>
        <v>#N/A</v>
      </c>
      <c r="O162" s="13" t="e">
        <f t="shared" ca="1" si="58"/>
        <v>#N/A</v>
      </c>
      <c r="P162" s="13" t="e">
        <f t="shared" ca="1" si="59"/>
        <v>#N/A</v>
      </c>
      <c r="Q162" t="e">
        <f t="shared" ca="1" si="60"/>
        <v>#N/A</v>
      </c>
      <c r="R162" s="189" t="str">
        <f t="shared" ca="1" si="70"/>
        <v/>
      </c>
      <c r="S162" t="str">
        <f t="shared" ca="1" si="71"/>
        <v/>
      </c>
      <c r="T162" s="193" t="str">
        <f t="shared" ca="1" si="72"/>
        <v/>
      </c>
      <c r="U162" s="11" t="str">
        <f t="shared" ca="1" si="73"/>
        <v/>
      </c>
      <c r="Y162" s="189"/>
      <c r="Z162">
        <f t="shared" si="61"/>
        <v>0</v>
      </c>
      <c r="AA162" t="str">
        <f>IF(OR(AC162=0,AC162=""),(""),(SUM($AA$128:AA161)+1))</f>
        <v/>
      </c>
      <c r="AC162" t="str">
        <f>IF(AB161=$N$4,('Leader &amp; Captain Info'!E77),(""))</f>
        <v/>
      </c>
      <c r="AD162" t="str">
        <f>IF(AB161=$N$4,('Leader &amp; Captain Info'!H77),(""))</f>
        <v/>
      </c>
      <c r="AE162" t="b">
        <f t="shared" si="64"/>
        <v>0</v>
      </c>
      <c r="AF162">
        <v>34</v>
      </c>
      <c r="AG162" t="e">
        <f t="shared" ref="AG162" si="111">VLOOKUP(AF162,$Z$129:$AC$177,4,FALSE)</f>
        <v>#N/A</v>
      </c>
      <c r="AH162" t="e">
        <f t="shared" si="66"/>
        <v>#N/A</v>
      </c>
      <c r="AI162" s="11"/>
      <c r="AW162" s="189"/>
      <c r="AX162">
        <f>IF(AY162="",(0),(RANK(AY162,$AY$129:AY178,(1))))</f>
        <v>0</v>
      </c>
      <c r="AY162" t="str">
        <f>IF(OR(BA162=0,BA162=""),(""),(SUM($AY$128:AY161)+1))</f>
        <v/>
      </c>
      <c r="BA162" t="str">
        <f>IF($AZ161=$N$4,('Leader &amp; Captain Info'!$E$63),(""))</f>
        <v/>
      </c>
      <c r="BB162" t="str">
        <f>IF($AZ161=$N$4,('Leader &amp; Captain Info'!$H$63),(""))</f>
        <v/>
      </c>
      <c r="BC162" t="b">
        <f t="shared" si="67"/>
        <v>0</v>
      </c>
      <c r="BD162">
        <v>34</v>
      </c>
      <c r="BE162" t="e">
        <f>VLOOKUP(BD162,AX161:BB177,4,FALSE)</f>
        <v>#N/A</v>
      </c>
      <c r="BF162" t="e">
        <f>VLOOKUP(BD162,AX161:BB177,5,FALSE)</f>
        <v>#N/A</v>
      </c>
      <c r="BG162" s="11"/>
    </row>
    <row r="163" spans="1:59" hidden="1" x14ac:dyDescent="0.2">
      <c r="A163">
        <f t="shared" si="109"/>
        <v>25</v>
      </c>
      <c r="B163" s="83" t="str">
        <f t="shared" si="105"/>
        <v>Adorer_Schedule!S25</v>
      </c>
      <c r="C163" t="str">
        <f t="shared" si="106"/>
        <v>Adorer_Schedule!V25</v>
      </c>
      <c r="D163" s="150" t="str">
        <f t="shared" si="107"/>
        <v>Adorer_Schedule!X25</v>
      </c>
      <c r="E163">
        <f t="shared" ca="1" si="55"/>
        <v>0</v>
      </c>
      <c r="F163" t="str">
        <f ca="1">IF(OR(H163=0,H163=""),(""),(MAX($F$128:F162)+1))</f>
        <v/>
      </c>
      <c r="G163" s="174"/>
      <c r="H163" t="str">
        <f ca="1">IF($N$4=Adorer_Schedule!$A$21,INDIRECT(B163),(""))</f>
        <v/>
      </c>
      <c r="I163" t="str">
        <f ca="1">IF($N$4=Adorer_Schedule!$A$21,INDIRECT(C163),(""))</f>
        <v/>
      </c>
      <c r="J163" t="str">
        <f ca="1">IF($N$4=Adorer_Schedule!$A$21,INDIRECT(D163),(""))</f>
        <v/>
      </c>
      <c r="K163" t="s">
        <v>73</v>
      </c>
      <c r="L163" s="13" t="b">
        <f t="shared" ca="1" si="95"/>
        <v>0</v>
      </c>
      <c r="M163" s="13">
        <v>35</v>
      </c>
      <c r="N163" s="13" t="e">
        <f t="shared" ca="1" si="57"/>
        <v>#N/A</v>
      </c>
      <c r="O163" s="13" t="e">
        <f t="shared" ca="1" si="58"/>
        <v>#N/A</v>
      </c>
      <c r="P163" s="13" t="e">
        <f t="shared" ca="1" si="59"/>
        <v>#N/A</v>
      </c>
      <c r="Q163" t="e">
        <f t="shared" ca="1" si="60"/>
        <v>#N/A</v>
      </c>
      <c r="R163" s="189" t="str">
        <f t="shared" ca="1" si="70"/>
        <v/>
      </c>
      <c r="S163" t="str">
        <f t="shared" ca="1" si="71"/>
        <v/>
      </c>
      <c r="T163" s="193" t="str">
        <f t="shared" ca="1" si="72"/>
        <v/>
      </c>
      <c r="U163" s="11" t="str">
        <f t="shared" ca="1" si="73"/>
        <v/>
      </c>
      <c r="Y163" s="189"/>
      <c r="Z163">
        <f t="shared" si="61"/>
        <v>0</v>
      </c>
      <c r="AA163" t="str">
        <f>IF(OR(AC163=0,AC163=""),(""),(SUM($AA$128:AA162)+1))</f>
        <v/>
      </c>
      <c r="AB163" s="174">
        <v>2</v>
      </c>
      <c r="AC163" t="str">
        <f>IF(AB163=$N$4,('Leader &amp; Captain Info'!E84),(""))</f>
        <v/>
      </c>
      <c r="AD163" t="str">
        <f>IF(AB163=$N$4,('Leader &amp; Captain Info'!H84),(""))</f>
        <v/>
      </c>
      <c r="AE163" t="b">
        <f t="shared" si="64"/>
        <v>0</v>
      </c>
      <c r="AF163">
        <v>35</v>
      </c>
      <c r="AG163" t="e">
        <f t="shared" ref="AG163" si="112">VLOOKUP(AF163,$Z$129:$AD$177,4,FALSE)</f>
        <v>#N/A</v>
      </c>
      <c r="AH163" t="e">
        <f t="shared" si="66"/>
        <v>#N/A</v>
      </c>
      <c r="AI163" s="11"/>
      <c r="AW163" s="189"/>
      <c r="AX163">
        <f>IF(AY163="",(0),(RANK(AY163,$AY$129:AY179,(1))))</f>
        <v>0</v>
      </c>
      <c r="AY163" t="str">
        <f>IF(OR(BA163=0,BA163=""),(""),(SUM($AY$128:AY162)+1))</f>
        <v/>
      </c>
      <c r="AZ163" s="174">
        <v>2</v>
      </c>
      <c r="BA163" t="str">
        <f>IF($AZ163=$N$4,('Leader &amp; Captain Info'!$E$80),(""))</f>
        <v/>
      </c>
      <c r="BB163" t="str">
        <f>IF($AZ163=$N$4,('Leader &amp; Captain Info'!$H$80),(""))</f>
        <v/>
      </c>
      <c r="BC163" t="b">
        <f t="shared" si="67"/>
        <v>0</v>
      </c>
      <c r="BD163">
        <v>35</v>
      </c>
      <c r="BE163" t="e">
        <f>VLOOKUP(BD163,AX163:BB179,4,FALSE)</f>
        <v>#N/A</v>
      </c>
      <c r="BF163" t="e">
        <f>VLOOKUP(BD163,AX163:BB179,5,FALSE)</f>
        <v>#N/A</v>
      </c>
      <c r="BG163" s="11"/>
    </row>
    <row r="164" spans="1:59" hidden="1" x14ac:dyDescent="0.2">
      <c r="A164">
        <f t="shared" si="109"/>
        <v>26</v>
      </c>
      <c r="B164" s="83" t="str">
        <f t="shared" si="105"/>
        <v>Adorer_Schedule!S26</v>
      </c>
      <c r="C164" t="str">
        <f t="shared" si="106"/>
        <v>Adorer_Schedule!V26</v>
      </c>
      <c r="D164" s="150" t="str">
        <f t="shared" si="107"/>
        <v>Adorer_Schedule!X26</v>
      </c>
      <c r="E164">
        <f t="shared" ca="1" si="55"/>
        <v>0</v>
      </c>
      <c r="F164" t="str">
        <f ca="1">IF(OR(H164=0,H164=""),(""),(MAX($F$128:F163)+1))</f>
        <v/>
      </c>
      <c r="G164" s="174"/>
      <c r="H164" t="str">
        <f ca="1">IF($N$4=Adorer_Schedule!$A$21,INDIRECT(B164),(""))</f>
        <v/>
      </c>
      <c r="I164" t="str">
        <f ca="1">IF($N$4=Adorer_Schedule!$A$21,INDIRECT(C164),(""))</f>
        <v/>
      </c>
      <c r="J164" t="str">
        <f ca="1">IF($N$4=Adorer_Schedule!$A$21,INDIRECT(D164),(""))</f>
        <v/>
      </c>
      <c r="K164" t="s">
        <v>73</v>
      </c>
      <c r="L164" s="13" t="b">
        <f t="shared" ca="1" si="95"/>
        <v>0</v>
      </c>
      <c r="M164" s="13">
        <v>36</v>
      </c>
      <c r="N164" s="13" t="e">
        <f t="shared" ca="1" si="57"/>
        <v>#N/A</v>
      </c>
      <c r="O164" s="13" t="e">
        <f t="shared" ca="1" si="58"/>
        <v>#N/A</v>
      </c>
      <c r="P164" s="13" t="e">
        <f t="shared" ca="1" si="59"/>
        <v>#N/A</v>
      </c>
      <c r="Q164" t="e">
        <f t="shared" ca="1" si="60"/>
        <v>#N/A</v>
      </c>
      <c r="R164" s="189" t="str">
        <f t="shared" ca="1" si="70"/>
        <v/>
      </c>
      <c r="S164" t="str">
        <f t="shared" ca="1" si="71"/>
        <v/>
      </c>
      <c r="T164" s="193" t="str">
        <f t="shared" ca="1" si="72"/>
        <v/>
      </c>
      <c r="U164" s="11" t="str">
        <f t="shared" ca="1" si="73"/>
        <v/>
      </c>
      <c r="Y164" s="189"/>
      <c r="Z164">
        <f t="shared" si="61"/>
        <v>0</v>
      </c>
      <c r="AA164" t="str">
        <f>IF(OR(AC164=0,AC164=""),(""),(SUM($AA$128:AA163)+1))</f>
        <v/>
      </c>
      <c r="AB164" s="174"/>
      <c r="AC164" t="str">
        <f>IF(AB163=$N$4,('Leader &amp; Captain Info'!E85),(""))</f>
        <v/>
      </c>
      <c r="AD164" t="str">
        <f>IF(AB163=$N$4,('Leader &amp; Captain Info'!H85),(""))</f>
        <v/>
      </c>
      <c r="AE164" t="b">
        <f t="shared" si="64"/>
        <v>0</v>
      </c>
      <c r="AF164">
        <v>36</v>
      </c>
      <c r="AG164" t="e">
        <f t="shared" ref="AG164" si="113">VLOOKUP(AF164,$Z$129:$AC$177,4,FALSE)</f>
        <v>#N/A</v>
      </c>
      <c r="AH164" t="e">
        <f t="shared" si="66"/>
        <v>#N/A</v>
      </c>
      <c r="AI164" s="11"/>
      <c r="AW164" s="189"/>
      <c r="AX164">
        <f>IF(AY164="",(0),(RANK(AY164,$AY$129:AY180,(1))))</f>
        <v>0</v>
      </c>
      <c r="AY164" t="str">
        <f>IF(OR(BA164=0,BA164=""),(""),(SUM($AY$128:AY163)+1))</f>
        <v/>
      </c>
      <c r="AZ164" s="174"/>
      <c r="BA164" t="str">
        <f>IF($AZ163=$N$4,('Leader &amp; Captain Info'!$E$81),(""))</f>
        <v/>
      </c>
      <c r="BB164" t="str">
        <f>IF($AZ163=$N$4,('Leader &amp; Captain Info'!$H$81),(""))</f>
        <v/>
      </c>
      <c r="BC164" t="b">
        <f t="shared" si="67"/>
        <v>0</v>
      </c>
      <c r="BD164">
        <v>36</v>
      </c>
      <c r="BE164" t="e">
        <f>VLOOKUP(BD164,AX163:BB179,4,FALSE)</f>
        <v>#N/A</v>
      </c>
      <c r="BF164" t="e">
        <f>VLOOKUP(BD164,AX163:BB179,5,FALSE)</f>
        <v>#N/A</v>
      </c>
      <c r="BG164" s="11"/>
    </row>
    <row r="165" spans="1:59" hidden="1" x14ac:dyDescent="0.2">
      <c r="A165">
        <f t="shared" si="109"/>
        <v>27</v>
      </c>
      <c r="B165" s="83" t="str">
        <f t="shared" si="105"/>
        <v>Adorer_Schedule!S27</v>
      </c>
      <c r="C165" t="str">
        <f t="shared" si="106"/>
        <v>Adorer_Schedule!V27</v>
      </c>
      <c r="D165" s="150" t="str">
        <f t="shared" si="107"/>
        <v>Adorer_Schedule!X27</v>
      </c>
      <c r="E165">
        <f t="shared" ca="1" si="55"/>
        <v>0</v>
      </c>
      <c r="F165" t="str">
        <f ca="1">IF(OR(H165=0,H165=""),(""),(MAX($F$128:F164)+1))</f>
        <v/>
      </c>
      <c r="G165" s="174"/>
      <c r="H165" t="str">
        <f ca="1">IF($N$4=Adorer_Schedule!$A$21,INDIRECT(B165),(""))</f>
        <v/>
      </c>
      <c r="I165" t="str">
        <f ca="1">IF($N$4=Adorer_Schedule!$A$21,INDIRECT(C165),(""))</f>
        <v/>
      </c>
      <c r="J165" t="str">
        <f ca="1">IF($N$4=Adorer_Schedule!$A$21,INDIRECT(D165),(""))</f>
        <v/>
      </c>
      <c r="K165" t="s">
        <v>73</v>
      </c>
      <c r="L165" s="13" t="b">
        <f t="shared" ca="1" si="95"/>
        <v>0</v>
      </c>
      <c r="M165" s="13">
        <v>37</v>
      </c>
      <c r="N165" s="13" t="e">
        <f t="shared" ca="1" si="57"/>
        <v>#N/A</v>
      </c>
      <c r="O165" s="13" t="e">
        <f t="shared" ca="1" si="58"/>
        <v>#N/A</v>
      </c>
      <c r="P165" s="13" t="e">
        <f t="shared" ca="1" si="59"/>
        <v>#N/A</v>
      </c>
      <c r="Q165" t="e">
        <f t="shared" ca="1" si="60"/>
        <v>#N/A</v>
      </c>
      <c r="R165" s="189" t="str">
        <f t="shared" ca="1" si="70"/>
        <v/>
      </c>
      <c r="S165" t="str">
        <f t="shared" ca="1" si="71"/>
        <v/>
      </c>
      <c r="T165" s="193" t="str">
        <f t="shared" ca="1" si="72"/>
        <v/>
      </c>
      <c r="U165" s="11" t="str">
        <f t="shared" ca="1" si="73"/>
        <v/>
      </c>
      <c r="Y165" s="189"/>
      <c r="Z165">
        <f t="shared" si="61"/>
        <v>0</v>
      </c>
      <c r="AA165" t="str">
        <f>IF(OR(AC165=0,AC165=""),(""),(SUM($AA$128:AA164)+1))</f>
        <v/>
      </c>
      <c r="AB165" s="174">
        <v>4.1666666666666664E-2</v>
      </c>
      <c r="AC165" t="str">
        <f>IF(AB165=$N$4,('Leader &amp; Captain Info'!E86),(""))</f>
        <v/>
      </c>
      <c r="AD165" t="str">
        <f>IF(AB165=$N$4,('Leader &amp; Captain Info'!H86),(""))</f>
        <v/>
      </c>
      <c r="AE165" t="b">
        <f t="shared" si="64"/>
        <v>0</v>
      </c>
      <c r="AF165">
        <v>37</v>
      </c>
      <c r="AG165" t="e">
        <f t="shared" ref="AG165" si="114">VLOOKUP(AF165,$Z$129:$AD$177,4,FALSE)</f>
        <v>#N/A</v>
      </c>
      <c r="AH165" t="e">
        <f t="shared" si="66"/>
        <v>#N/A</v>
      </c>
      <c r="AI165" s="11"/>
      <c r="AW165" s="189"/>
      <c r="AX165">
        <f>IF(AY165="",(0),(RANK(AY165,$AY$129:AY181,(1))))</f>
        <v>0</v>
      </c>
      <c r="AY165" t="str">
        <f>IF(OR(BA165=0,BA165=""),(""),(SUM($AY$128:AY164)+1))</f>
        <v/>
      </c>
      <c r="AZ165" s="174">
        <v>4.1666666666666664E-2</v>
      </c>
      <c r="BA165" t="str">
        <f>IF($AZ165=$N$4,('Leader &amp; Captain Info'!$E$80),(""))</f>
        <v/>
      </c>
      <c r="BB165" t="str">
        <f>IF($AZ165=$N$4,('Leader &amp; Captain Info'!$H$80),(""))</f>
        <v/>
      </c>
      <c r="BC165" t="b">
        <f t="shared" si="67"/>
        <v>0</v>
      </c>
      <c r="BD165">
        <v>37</v>
      </c>
      <c r="BE165" t="e">
        <f>VLOOKUP(BD165,AX165:BB181,4,FALSE)</f>
        <v>#N/A</v>
      </c>
      <c r="BF165" t="e">
        <f>VLOOKUP(BD165,AX165:BB181,5,FALSE)</f>
        <v>#N/A</v>
      </c>
      <c r="BG165" s="11"/>
    </row>
    <row r="166" spans="1:59" hidden="1" x14ac:dyDescent="0.2">
      <c r="A166">
        <f t="shared" si="109"/>
        <v>28</v>
      </c>
      <c r="B166" s="83" t="str">
        <f t="shared" si="105"/>
        <v>Adorer_Schedule!S28</v>
      </c>
      <c r="C166" t="str">
        <f t="shared" si="106"/>
        <v>Adorer_Schedule!V28</v>
      </c>
      <c r="D166" s="150" t="str">
        <f t="shared" si="107"/>
        <v>Adorer_Schedule!X28</v>
      </c>
      <c r="E166">
        <f t="shared" ca="1" si="55"/>
        <v>0</v>
      </c>
      <c r="F166" t="str">
        <f ca="1">IF(OR(H166=0,H166=""),(""),(MAX($F$128:F165)+1))</f>
        <v/>
      </c>
      <c r="G166" s="174"/>
      <c r="H166" t="str">
        <f ca="1">IF($N$4=Adorer_Schedule!$A$21,INDIRECT(B166),(""))</f>
        <v/>
      </c>
      <c r="I166" t="str">
        <f ca="1">IF($N$4=Adorer_Schedule!$A$21,INDIRECT(C166),(""))</f>
        <v/>
      </c>
      <c r="J166" t="str">
        <f ca="1">IF($N$4=Adorer_Schedule!$A$21,INDIRECT(D166),(""))</f>
        <v/>
      </c>
      <c r="K166" t="s">
        <v>73</v>
      </c>
      <c r="L166" s="13" t="b">
        <f t="shared" ca="1" si="95"/>
        <v>0</v>
      </c>
      <c r="M166" s="13">
        <v>38</v>
      </c>
      <c r="N166" s="13" t="e">
        <f t="shared" ca="1" si="57"/>
        <v>#N/A</v>
      </c>
      <c r="O166" s="13" t="e">
        <f t="shared" ca="1" si="58"/>
        <v>#N/A</v>
      </c>
      <c r="P166" s="13" t="e">
        <f t="shared" ca="1" si="59"/>
        <v>#N/A</v>
      </c>
      <c r="Q166" t="e">
        <f t="shared" ca="1" si="60"/>
        <v>#N/A</v>
      </c>
      <c r="R166" s="189" t="str">
        <f t="shared" ca="1" si="70"/>
        <v/>
      </c>
      <c r="S166" t="str">
        <f t="shared" ca="1" si="71"/>
        <v/>
      </c>
      <c r="T166" s="193" t="str">
        <f t="shared" ca="1" si="72"/>
        <v/>
      </c>
      <c r="U166" s="11" t="str">
        <f t="shared" ca="1" si="73"/>
        <v/>
      </c>
      <c r="Y166" s="189"/>
      <c r="Z166">
        <f t="shared" si="61"/>
        <v>0</v>
      </c>
      <c r="AA166" t="str">
        <f>IF(OR(AC166=0,AC166=""),(""),(SUM($AA$128:AA165)+1))</f>
        <v/>
      </c>
      <c r="AC166" t="str">
        <f>IF(AB165=$N$4,('Leader &amp; Captain Info'!E87),(""))</f>
        <v/>
      </c>
      <c r="AD166" t="str">
        <f>IF(AB165=$N$4,('Leader &amp; Captain Info'!H87),(""))</f>
        <v/>
      </c>
      <c r="AE166" t="b">
        <f t="shared" si="64"/>
        <v>0</v>
      </c>
      <c r="AF166">
        <v>38</v>
      </c>
      <c r="AG166" t="e">
        <f t="shared" ref="AG166" si="115">VLOOKUP(AF166,$Z$129:$AC$177,4,FALSE)</f>
        <v>#N/A</v>
      </c>
      <c r="AH166" t="e">
        <f t="shared" si="66"/>
        <v>#N/A</v>
      </c>
      <c r="AI166" s="11"/>
      <c r="AW166" s="189"/>
      <c r="AX166">
        <f>IF(AY166="",(0),(RANK(AY166,$AY$129:AY182,(1))))</f>
        <v>0</v>
      </c>
      <c r="AY166" t="str">
        <f>IF(OR(BA166=0,BA166=""),(""),(SUM($AY$128:AY165)+1))</f>
        <v/>
      </c>
      <c r="BA166" t="str">
        <f>IF($AZ165=$N$4,('Leader &amp; Captain Info'!$E$81),(""))</f>
        <v/>
      </c>
      <c r="BB166" t="str">
        <f>IF($AZ165=$N$4,('Leader &amp; Captain Info'!$H$81),(""))</f>
        <v/>
      </c>
      <c r="BC166" t="b">
        <f t="shared" si="67"/>
        <v>0</v>
      </c>
      <c r="BD166">
        <v>38</v>
      </c>
      <c r="BE166" t="e">
        <f>VLOOKUP(BD166,AX165:BB181,4,FALSE)</f>
        <v>#N/A</v>
      </c>
      <c r="BF166" t="e">
        <f>VLOOKUP(BD166,AX165:BB181,5,FALSE)</f>
        <v>#N/A</v>
      </c>
      <c r="BG166" s="11"/>
    </row>
    <row r="167" spans="1:59" hidden="1" x14ac:dyDescent="0.2">
      <c r="A167">
        <f t="shared" si="109"/>
        <v>29</v>
      </c>
      <c r="B167" s="83" t="str">
        <f t="shared" si="105"/>
        <v>Adorer_Schedule!S29</v>
      </c>
      <c r="C167" t="str">
        <f t="shared" si="106"/>
        <v>Adorer_Schedule!V29</v>
      </c>
      <c r="D167" s="150" t="str">
        <f t="shared" si="107"/>
        <v>Adorer_Schedule!X29</v>
      </c>
      <c r="E167">
        <f t="shared" ca="1" si="55"/>
        <v>0</v>
      </c>
      <c r="F167" t="str">
        <f ca="1">IF(OR(H167=0,H167=""),(""),(MAX($F$128:F166)+1))</f>
        <v/>
      </c>
      <c r="G167" s="174"/>
      <c r="H167" t="str">
        <f ca="1">IF($N$4=Adorer_Schedule!$A$21,INDIRECT(B167),(""))</f>
        <v/>
      </c>
      <c r="I167" t="str">
        <f ca="1">IF($N$4=Adorer_Schedule!$A$21,INDIRECT(C167),(""))</f>
        <v/>
      </c>
      <c r="J167" t="str">
        <f ca="1">IF($N$4=Adorer_Schedule!$A$21,INDIRECT(D167),(""))</f>
        <v/>
      </c>
      <c r="K167" t="s">
        <v>73</v>
      </c>
      <c r="L167" s="13" t="b">
        <f t="shared" ca="1" si="95"/>
        <v>0</v>
      </c>
      <c r="M167" s="13">
        <v>39</v>
      </c>
      <c r="N167" s="13" t="e">
        <f t="shared" ca="1" si="57"/>
        <v>#N/A</v>
      </c>
      <c r="O167" s="13" t="e">
        <f t="shared" ca="1" si="58"/>
        <v>#N/A</v>
      </c>
      <c r="P167" s="13" t="e">
        <f t="shared" ca="1" si="59"/>
        <v>#N/A</v>
      </c>
      <c r="Q167" t="e">
        <f t="shared" ca="1" si="60"/>
        <v>#N/A</v>
      </c>
      <c r="R167" s="189" t="str">
        <f t="shared" ca="1" si="70"/>
        <v/>
      </c>
      <c r="S167" t="str">
        <f t="shared" ca="1" si="71"/>
        <v/>
      </c>
      <c r="T167" s="193" t="str">
        <f t="shared" ca="1" si="72"/>
        <v/>
      </c>
      <c r="U167" s="11" t="str">
        <f t="shared" ca="1" si="73"/>
        <v/>
      </c>
      <c r="Y167" s="189"/>
      <c r="Z167">
        <f t="shared" si="61"/>
        <v>0</v>
      </c>
      <c r="AA167" t="str">
        <f>IF(OR(AC167=0,AC167=""),(""),(SUM($AA$128:AA166)+1))</f>
        <v/>
      </c>
      <c r="AB167" s="174">
        <v>8.3333333333333329E-2</v>
      </c>
      <c r="AC167" t="str">
        <f>IF(AB167=$N$4,('Leader &amp; Captain Info'!E88),(""))</f>
        <v/>
      </c>
      <c r="AD167" t="str">
        <f>IF(AB167=$N$4,('Leader &amp; Captain Info'!H88),(""))</f>
        <v/>
      </c>
      <c r="AE167" t="b">
        <f t="shared" si="64"/>
        <v>0</v>
      </c>
      <c r="AF167">
        <v>39</v>
      </c>
      <c r="AG167" t="e">
        <f t="shared" ref="AG167" si="116">VLOOKUP(AF167,$Z$129:$AD$177,4,FALSE)</f>
        <v>#N/A</v>
      </c>
      <c r="AH167" t="e">
        <f t="shared" si="66"/>
        <v>#N/A</v>
      </c>
      <c r="AI167" s="11"/>
      <c r="AW167" s="189"/>
      <c r="AX167">
        <f>IF(AY167="",(0),(RANK(AY167,$AY$129:AY183,(1))))</f>
        <v>0</v>
      </c>
      <c r="AY167" t="str">
        <f>IF(OR(BA167=0,BA167=""),(""),(SUM($AY$128:AY166)+1))</f>
        <v/>
      </c>
      <c r="AZ167" s="174">
        <v>8.3333333333333329E-2</v>
      </c>
      <c r="BA167" t="str">
        <f>IF($AZ167=$N$4,('Leader &amp; Captain Info'!$E$80),(""))</f>
        <v/>
      </c>
      <c r="BB167" t="str">
        <f>IF($AZ167=$N$4,('Leader &amp; Captain Info'!$H$80),(""))</f>
        <v/>
      </c>
      <c r="BC167" t="b">
        <f t="shared" si="67"/>
        <v>0</v>
      </c>
      <c r="BD167">
        <v>39</v>
      </c>
      <c r="BE167" t="e">
        <f>VLOOKUP(BD167,AX167:BB183,4,FALSE)</f>
        <v>#N/A</v>
      </c>
      <c r="BF167" t="e">
        <f>VLOOKUP(BD167,AX167:BB183,5,FALSE)</f>
        <v>#N/A</v>
      </c>
      <c r="BG167" s="11"/>
    </row>
    <row r="168" spans="1:59" hidden="1" x14ac:dyDescent="0.2">
      <c r="A168">
        <f t="shared" si="109"/>
        <v>30</v>
      </c>
      <c r="B168" s="83" t="str">
        <f t="shared" si="105"/>
        <v>Adorer_Schedule!S30</v>
      </c>
      <c r="C168" t="str">
        <f t="shared" si="106"/>
        <v>Adorer_Schedule!V30</v>
      </c>
      <c r="D168" s="150" t="str">
        <f t="shared" si="107"/>
        <v>Adorer_Schedule!X30</v>
      </c>
      <c r="E168">
        <f t="shared" ca="1" si="55"/>
        <v>0</v>
      </c>
      <c r="F168" t="str">
        <f ca="1">IF(OR(H168=0,H168=""),(""),(MAX($F$128:F167)+1))</f>
        <v/>
      </c>
      <c r="G168" s="174"/>
      <c r="H168" t="str">
        <f ca="1">IF($N$4=Adorer_Schedule!$A$21,INDIRECT(B168),(""))</f>
        <v/>
      </c>
      <c r="I168" t="str">
        <f ca="1">IF($N$4=Adorer_Schedule!$A$21,INDIRECT(C168),(""))</f>
        <v/>
      </c>
      <c r="J168" t="str">
        <f ca="1">IF($N$4=Adorer_Schedule!$A$21,INDIRECT(D168),(""))</f>
        <v/>
      </c>
      <c r="K168" t="s">
        <v>73</v>
      </c>
      <c r="L168" s="13" t="b">
        <f t="shared" ca="1" si="95"/>
        <v>0</v>
      </c>
      <c r="M168" s="13">
        <v>40</v>
      </c>
      <c r="N168" s="13" t="e">
        <f t="shared" ca="1" si="57"/>
        <v>#N/A</v>
      </c>
      <c r="O168" s="13" t="e">
        <f t="shared" ca="1" si="58"/>
        <v>#N/A</v>
      </c>
      <c r="P168" s="13" t="e">
        <f t="shared" ca="1" si="59"/>
        <v>#N/A</v>
      </c>
      <c r="Q168" t="e">
        <f t="shared" ca="1" si="60"/>
        <v>#N/A</v>
      </c>
      <c r="R168" s="189" t="str">
        <f t="shared" ca="1" si="70"/>
        <v/>
      </c>
      <c r="S168" t="str">
        <f t="shared" ca="1" si="71"/>
        <v/>
      </c>
      <c r="T168" s="193" t="str">
        <f t="shared" ca="1" si="72"/>
        <v/>
      </c>
      <c r="U168" s="11" t="str">
        <f t="shared" ca="1" si="73"/>
        <v/>
      </c>
      <c r="Y168" s="189"/>
      <c r="Z168">
        <f t="shared" si="61"/>
        <v>0</v>
      </c>
      <c r="AA168" t="str">
        <f>IF(OR(AC168=0,AC168=""),(""),(SUM($AA$128:AA167)+1))</f>
        <v/>
      </c>
      <c r="AC168" t="str">
        <f>IF(AB167=$N$4,('Leader &amp; Captain Info'!E89),(""))</f>
        <v/>
      </c>
      <c r="AD168" t="str">
        <f>IF(AB167=$N$4,('Leader &amp; Captain Info'!H89),(""))</f>
        <v/>
      </c>
      <c r="AE168" t="b">
        <f t="shared" si="64"/>
        <v>0</v>
      </c>
      <c r="AF168">
        <v>40</v>
      </c>
      <c r="AG168" t="e">
        <f t="shared" ref="AG168" si="117">VLOOKUP(AF168,$Z$129:$AC$177,4,FALSE)</f>
        <v>#N/A</v>
      </c>
      <c r="AH168" t="e">
        <f t="shared" si="66"/>
        <v>#N/A</v>
      </c>
      <c r="AI168" s="11"/>
      <c r="AW168" s="189"/>
      <c r="AX168">
        <f>IF(AY168="",(0),(RANK(AY168,$AY$129:AY184,(1))))</f>
        <v>0</v>
      </c>
      <c r="AY168" t="str">
        <f>IF(OR(BA168=0,BA168=""),(""),(SUM($AY$128:AY167)+1))</f>
        <v/>
      </c>
      <c r="BA168" t="str">
        <f>IF($AZ167=$N$4,('Leader &amp; Captain Info'!$E$81),(""))</f>
        <v/>
      </c>
      <c r="BB168" t="str">
        <f>IF($AZ167=$N$4,('Leader &amp; Captain Info'!$H$81),(""))</f>
        <v/>
      </c>
      <c r="BC168" t="b">
        <f t="shared" si="67"/>
        <v>0</v>
      </c>
      <c r="BD168">
        <v>40</v>
      </c>
      <c r="BE168" t="e">
        <f>VLOOKUP(BD168,AX167:BB183,4,FALSE)</f>
        <v>#N/A</v>
      </c>
      <c r="BF168" t="e">
        <f>VLOOKUP(BD168,AX167:BB183,5,FALSE)</f>
        <v>#N/A</v>
      </c>
      <c r="BG168" s="11"/>
    </row>
    <row r="169" spans="1:59" hidden="1" x14ac:dyDescent="0.2">
      <c r="A169">
        <f t="shared" si="109"/>
        <v>31</v>
      </c>
      <c r="B169" s="83" t="str">
        <f t="shared" si="105"/>
        <v>Adorer_Schedule!S31</v>
      </c>
      <c r="C169" t="str">
        <f t="shared" si="106"/>
        <v>Adorer_Schedule!V31</v>
      </c>
      <c r="D169" s="150" t="str">
        <f t="shared" si="107"/>
        <v>Adorer_Schedule!X31</v>
      </c>
      <c r="E169">
        <f t="shared" ca="1" si="55"/>
        <v>0</v>
      </c>
      <c r="F169" t="str">
        <f ca="1">IF(OR(H169=0,H169=""),(""),(MAX($F$128:F168)+1))</f>
        <v/>
      </c>
      <c r="G169" s="174"/>
      <c r="H169" t="str">
        <f ca="1">IF($N$4=Adorer_Schedule!$A$21,INDIRECT(B169),(""))</f>
        <v/>
      </c>
      <c r="I169" t="str">
        <f ca="1">IF($N$4=Adorer_Schedule!$A$21,INDIRECT(C169),(""))</f>
        <v/>
      </c>
      <c r="J169" t="str">
        <f ca="1">IF($N$4=Adorer_Schedule!$A$21,INDIRECT(D169),(""))</f>
        <v/>
      </c>
      <c r="K169" t="s">
        <v>73</v>
      </c>
      <c r="L169" s="13" t="b">
        <f t="shared" ca="1" si="95"/>
        <v>0</v>
      </c>
      <c r="M169" s="13">
        <v>41</v>
      </c>
      <c r="N169" s="13" t="e">
        <f t="shared" ca="1" si="57"/>
        <v>#N/A</v>
      </c>
      <c r="O169" s="13" t="e">
        <f t="shared" ca="1" si="58"/>
        <v>#N/A</v>
      </c>
      <c r="P169" s="13" t="e">
        <f t="shared" ca="1" si="59"/>
        <v>#N/A</v>
      </c>
      <c r="Q169" t="e">
        <f t="shared" ca="1" si="60"/>
        <v>#N/A</v>
      </c>
      <c r="R169" s="189" t="str">
        <f t="shared" ca="1" si="70"/>
        <v/>
      </c>
      <c r="S169" t="str">
        <f t="shared" ca="1" si="71"/>
        <v/>
      </c>
      <c r="T169" s="193" t="str">
        <f t="shared" ca="1" si="72"/>
        <v/>
      </c>
      <c r="U169" s="11" t="str">
        <f t="shared" ca="1" si="73"/>
        <v/>
      </c>
      <c r="Y169" s="189"/>
      <c r="Z169">
        <f t="shared" si="61"/>
        <v>0</v>
      </c>
      <c r="AA169" t="str">
        <f>IF(OR(AC169=0,AC169=""),(""),(SUM($AA$128:AA168)+1))</f>
        <v/>
      </c>
      <c r="AB169" s="174">
        <v>0.125</v>
      </c>
      <c r="AC169" t="str">
        <f>IF(AB169=$N$4,('Leader &amp; Captain Info'!E90),(""))</f>
        <v/>
      </c>
      <c r="AD169" t="str">
        <f>IF(AB169=$N$4,('Leader &amp; Captain Info'!H90),(""))</f>
        <v/>
      </c>
      <c r="AE169" t="b">
        <f t="shared" si="64"/>
        <v>0</v>
      </c>
      <c r="AF169">
        <v>41</v>
      </c>
      <c r="AG169" t="e">
        <f t="shared" ref="AG169" si="118">VLOOKUP(AF169,$Z$129:$AD$177,4,FALSE)</f>
        <v>#N/A</v>
      </c>
      <c r="AH169" t="e">
        <f t="shared" si="66"/>
        <v>#N/A</v>
      </c>
      <c r="AI169" s="11"/>
      <c r="AW169" s="189"/>
      <c r="AX169">
        <f>IF(AY169="",(0),(RANK(AY169,$AY$129:AY185,(1))))</f>
        <v>0</v>
      </c>
      <c r="AY169" t="str">
        <f>IF(OR(BA169=0,BA169=""),(""),(SUM($AY$128:AY168)+1))</f>
        <v/>
      </c>
      <c r="AZ169" s="174">
        <v>0.125</v>
      </c>
      <c r="BA169" t="str">
        <f>IF($AZ169=$N$4,('Leader &amp; Captain Info'!$E$80),(""))</f>
        <v/>
      </c>
      <c r="BB169" t="str">
        <f>IF($AZ169=$N$4,('Leader &amp; Captain Info'!$H$80),(""))</f>
        <v/>
      </c>
      <c r="BC169" t="b">
        <f t="shared" si="67"/>
        <v>0</v>
      </c>
      <c r="BD169">
        <v>41</v>
      </c>
      <c r="BE169" t="e">
        <f>VLOOKUP(BD169,AX169:BB185,4,FALSE)</f>
        <v>#N/A</v>
      </c>
      <c r="BF169" t="e">
        <f>VLOOKUP(BD169,AX169:BB185,5,FALSE)</f>
        <v>#N/A</v>
      </c>
      <c r="BG169" s="11"/>
    </row>
    <row r="170" spans="1:59" hidden="1" x14ac:dyDescent="0.2">
      <c r="A170">
        <f t="shared" si="109"/>
        <v>32</v>
      </c>
      <c r="B170" s="83" t="str">
        <f t="shared" si="105"/>
        <v>Adorer_Schedule!S32</v>
      </c>
      <c r="C170" t="str">
        <f t="shared" si="106"/>
        <v>Adorer_Schedule!V32</v>
      </c>
      <c r="D170" s="150" t="str">
        <f t="shared" si="107"/>
        <v>Adorer_Schedule!X32</v>
      </c>
      <c r="E170">
        <f t="shared" ca="1" si="55"/>
        <v>0</v>
      </c>
      <c r="F170" t="str">
        <f ca="1">IF(OR(H170=0,H170=""),(""),(MAX($F$128:F169)+1))</f>
        <v/>
      </c>
      <c r="G170" s="174"/>
      <c r="H170" t="str">
        <f ca="1">IF($N$4=Adorer_Schedule!$A$21,INDIRECT(B170),(""))</f>
        <v/>
      </c>
      <c r="I170" t="str">
        <f ca="1">IF($N$4=Adorer_Schedule!$A$21,INDIRECT(C170),(""))</f>
        <v/>
      </c>
      <c r="J170" t="str">
        <f ca="1">IF($N$4=Adorer_Schedule!$A$21,INDIRECT(D170),(""))</f>
        <v/>
      </c>
      <c r="K170" t="s">
        <v>73</v>
      </c>
      <c r="L170" s="13" t="b">
        <f t="shared" ca="1" si="95"/>
        <v>0</v>
      </c>
      <c r="M170" s="13">
        <v>42</v>
      </c>
      <c r="N170" s="13" t="e">
        <f t="shared" ca="1" si="57"/>
        <v>#N/A</v>
      </c>
      <c r="O170" s="13" t="e">
        <f t="shared" ca="1" si="58"/>
        <v>#N/A</v>
      </c>
      <c r="P170" s="13" t="e">
        <f t="shared" ca="1" si="59"/>
        <v>#N/A</v>
      </c>
      <c r="Q170" t="e">
        <f t="shared" ca="1" si="60"/>
        <v>#N/A</v>
      </c>
      <c r="R170" s="189" t="str">
        <f t="shared" ca="1" si="70"/>
        <v/>
      </c>
      <c r="S170" t="str">
        <f t="shared" ca="1" si="71"/>
        <v/>
      </c>
      <c r="T170" s="193" t="str">
        <f t="shared" ca="1" si="72"/>
        <v/>
      </c>
      <c r="U170" s="11" t="str">
        <f t="shared" ca="1" si="73"/>
        <v/>
      </c>
      <c r="Y170" s="189"/>
      <c r="Z170">
        <f t="shared" si="61"/>
        <v>0</v>
      </c>
      <c r="AA170" t="str">
        <f>IF(OR(AC170=0,AC170=""),(""),(SUM($AA$128:AA169)+1))</f>
        <v/>
      </c>
      <c r="AC170" t="str">
        <f>IF(AB169=$N$4,('Leader &amp; Captain Info'!E91),(""))</f>
        <v/>
      </c>
      <c r="AD170" t="str">
        <f>IF(AB169=$N$4,('Leader &amp; Captain Info'!H91),(""))</f>
        <v/>
      </c>
      <c r="AE170" t="b">
        <f t="shared" si="64"/>
        <v>0</v>
      </c>
      <c r="AF170">
        <v>42</v>
      </c>
      <c r="AG170" t="e">
        <f t="shared" ref="AG170" si="119">VLOOKUP(AF170,$Z$129:$AC$177,4,FALSE)</f>
        <v>#N/A</v>
      </c>
      <c r="AH170" t="e">
        <f t="shared" si="66"/>
        <v>#N/A</v>
      </c>
      <c r="AI170" s="11"/>
      <c r="AW170" s="189"/>
      <c r="AX170">
        <f>IF(AY170="",(0),(RANK(AY170,$AY$129:AY186,(1))))</f>
        <v>0</v>
      </c>
      <c r="AY170" t="str">
        <f>IF(OR(BA170=0,BA170=""),(""),(SUM($AY$128:AY169)+1))</f>
        <v/>
      </c>
      <c r="BA170" t="str">
        <f>IF($AZ169=$N$4,('Leader &amp; Captain Info'!$E$81),(""))</f>
        <v/>
      </c>
      <c r="BB170" t="str">
        <f>IF($AZ169=$N$4,('Leader &amp; Captain Info'!$H$81),(""))</f>
        <v/>
      </c>
      <c r="BC170" t="b">
        <f t="shared" si="67"/>
        <v>0</v>
      </c>
      <c r="BD170">
        <v>42</v>
      </c>
      <c r="BE170" t="e">
        <f>VLOOKUP(BD170,AX169:BB185,4,FALSE)</f>
        <v>#N/A</v>
      </c>
      <c r="BF170" t="e">
        <f>VLOOKUP(BD170,AX169:BB185,5,FALSE)</f>
        <v>#N/A</v>
      </c>
      <c r="BG170" s="11"/>
    </row>
    <row r="171" spans="1:59" hidden="1" x14ac:dyDescent="0.2">
      <c r="A171">
        <f t="shared" si="109"/>
        <v>33</v>
      </c>
      <c r="B171" s="83" t="str">
        <f t="shared" si="105"/>
        <v>Adorer_Schedule!S33</v>
      </c>
      <c r="C171" t="str">
        <f t="shared" si="106"/>
        <v>Adorer_Schedule!V33</v>
      </c>
      <c r="D171" s="150" t="str">
        <f t="shared" si="107"/>
        <v>Adorer_Schedule!X33</v>
      </c>
      <c r="E171">
        <f t="shared" ca="1" si="55"/>
        <v>0</v>
      </c>
      <c r="F171" t="str">
        <f ca="1">IF(OR(H171=0,H171=""),(""),(MAX($F$128:F170)+1))</f>
        <v/>
      </c>
      <c r="G171" s="174"/>
      <c r="H171" t="str">
        <f ca="1">IF($N$4=Adorer_Schedule!$A$21,INDIRECT(B171),(""))</f>
        <v/>
      </c>
      <c r="I171" t="str">
        <f ca="1">IF($N$4=Adorer_Schedule!$A$21,INDIRECT(C171),(""))</f>
        <v/>
      </c>
      <c r="J171" t="str">
        <f ca="1">IF($N$4=Adorer_Schedule!$A$21,INDIRECT(D171),(""))</f>
        <v/>
      </c>
      <c r="K171" t="s">
        <v>73</v>
      </c>
      <c r="L171" s="13" t="b">
        <f t="shared" ca="1" si="95"/>
        <v>0</v>
      </c>
      <c r="M171" s="13">
        <v>43</v>
      </c>
      <c r="N171" s="13" t="e">
        <f t="shared" ca="1" si="57"/>
        <v>#N/A</v>
      </c>
      <c r="O171" s="13" t="e">
        <f t="shared" ca="1" si="58"/>
        <v>#N/A</v>
      </c>
      <c r="P171" s="13" t="e">
        <f t="shared" ca="1" si="59"/>
        <v>#N/A</v>
      </c>
      <c r="Q171" t="e">
        <f t="shared" ca="1" si="60"/>
        <v>#N/A</v>
      </c>
      <c r="R171" s="189" t="str">
        <f t="shared" ref="R171:R222" ca="1" si="120">IF($L171=TRUE,(N171),(""))</f>
        <v/>
      </c>
      <c r="S171" t="str">
        <f t="shared" ref="S171:S222" ca="1" si="121">IF($L171=TRUE,(O171),(""))</f>
        <v/>
      </c>
      <c r="T171" s="193" t="str">
        <f t="shared" ref="T171:T222" ca="1" si="122">IF($L171=TRUE,(P171),(""))</f>
        <v/>
      </c>
      <c r="U171" s="11" t="str">
        <f t="shared" ref="U171:U222" ca="1" si="123">IF(L171=TRUE,IF(OR(Q171=0,Q171=""),(""),(Q171)),(""))</f>
        <v/>
      </c>
      <c r="Y171" s="189"/>
      <c r="Z171">
        <f t="shared" si="61"/>
        <v>0</v>
      </c>
      <c r="AA171" t="str">
        <f>IF(OR(AC171=0,AC171=""),(""),(SUM($AA$128:AA170)+1))</f>
        <v/>
      </c>
      <c r="AB171" s="174">
        <v>0.16666666666666666</v>
      </c>
      <c r="AC171" t="str">
        <f>IF(AB171=$N$4,('Leader &amp; Captain Info'!E92),(""))</f>
        <v/>
      </c>
      <c r="AD171" t="str">
        <f>IF(AB171=$N$4,('Leader &amp; Captain Info'!H92),(""))</f>
        <v/>
      </c>
      <c r="AE171" t="b">
        <f t="shared" si="64"/>
        <v>0</v>
      </c>
      <c r="AF171">
        <v>43</v>
      </c>
      <c r="AG171" t="e">
        <f t="shared" ref="AG171" si="124">VLOOKUP(AF171,$Z$129:$AD$177,4,FALSE)</f>
        <v>#N/A</v>
      </c>
      <c r="AH171" t="e">
        <f t="shared" si="66"/>
        <v>#N/A</v>
      </c>
      <c r="AI171" s="11"/>
      <c r="AW171" s="189"/>
      <c r="AX171">
        <f>IF(AY171="",(0),(RANK(AY171,$AY$129:AY187,(1))))</f>
        <v>0</v>
      </c>
      <c r="AY171" t="str">
        <f>IF(OR(BA171=0,BA171=""),(""),(SUM($AY$128:AY170)+1))</f>
        <v/>
      </c>
      <c r="AZ171" s="174">
        <v>0.16666666666666666</v>
      </c>
      <c r="BA171" t="str">
        <f>IF($AZ171=$N$4,('Leader &amp; Captain Info'!$E$80),(""))</f>
        <v/>
      </c>
      <c r="BB171" t="str">
        <f>IF($AZ171=$N$4,('Leader &amp; Captain Info'!$H$80),(""))</f>
        <v/>
      </c>
      <c r="BC171" t="b">
        <f t="shared" si="67"/>
        <v>0</v>
      </c>
      <c r="BD171">
        <v>43</v>
      </c>
      <c r="BE171" t="e">
        <f>VLOOKUP(BD171,AX171:BB187,4,FALSE)</f>
        <v>#N/A</v>
      </c>
      <c r="BF171" t="e">
        <f>VLOOKUP(BD171,AX171:BB187,5,FALSE)</f>
        <v>#N/A</v>
      </c>
      <c r="BG171" s="11"/>
    </row>
    <row r="172" spans="1:59" hidden="1" x14ac:dyDescent="0.2">
      <c r="A172">
        <f t="shared" si="109"/>
        <v>34</v>
      </c>
      <c r="B172" s="83" t="str">
        <f t="shared" si="105"/>
        <v>Adorer_Schedule!S34</v>
      </c>
      <c r="C172" t="str">
        <f t="shared" si="106"/>
        <v>Adorer_Schedule!V34</v>
      </c>
      <c r="D172" s="150" t="str">
        <f t="shared" si="107"/>
        <v>Adorer_Schedule!X34</v>
      </c>
      <c r="E172">
        <f t="shared" ca="1" si="55"/>
        <v>0</v>
      </c>
      <c r="F172" t="str">
        <f ca="1">IF(OR(H172=0,H172=""),(""),(MAX($F$128:F171)+1))</f>
        <v/>
      </c>
      <c r="G172" s="174"/>
      <c r="H172" t="str">
        <f ca="1">IF($N$4=Adorer_Schedule!$A$21,INDIRECT(B172),(""))</f>
        <v/>
      </c>
      <c r="I172" t="str">
        <f ca="1">IF($N$4=Adorer_Schedule!$A$21,INDIRECT(C172),(""))</f>
        <v/>
      </c>
      <c r="J172" t="str">
        <f ca="1">IF($N$4=Adorer_Schedule!$A$21,INDIRECT(D172),(""))</f>
        <v/>
      </c>
      <c r="K172" t="s">
        <v>73</v>
      </c>
      <c r="L172" s="13" t="b">
        <f t="shared" ca="1" si="95"/>
        <v>0</v>
      </c>
      <c r="M172" s="13">
        <v>44</v>
      </c>
      <c r="N172" s="13" t="e">
        <f t="shared" ca="1" si="57"/>
        <v>#N/A</v>
      </c>
      <c r="O172" s="13" t="e">
        <f t="shared" ca="1" si="58"/>
        <v>#N/A</v>
      </c>
      <c r="P172" s="13" t="e">
        <f t="shared" ca="1" si="59"/>
        <v>#N/A</v>
      </c>
      <c r="Q172" t="e">
        <f t="shared" ca="1" si="60"/>
        <v>#N/A</v>
      </c>
      <c r="R172" s="189" t="str">
        <f t="shared" ca="1" si="120"/>
        <v/>
      </c>
      <c r="S172" t="str">
        <f t="shared" ca="1" si="121"/>
        <v/>
      </c>
      <c r="T172" s="193" t="str">
        <f t="shared" ca="1" si="122"/>
        <v/>
      </c>
      <c r="U172" s="11" t="str">
        <f t="shared" ca="1" si="123"/>
        <v/>
      </c>
      <c r="Y172" s="189"/>
      <c r="Z172">
        <f t="shared" si="61"/>
        <v>0</v>
      </c>
      <c r="AA172" t="str">
        <f>IF(OR(AC172=0,AC172=""),(""),(SUM($AA$128:AA171)+1))</f>
        <v/>
      </c>
      <c r="AC172" t="str">
        <f>IF(AB171=$N$4,('Leader &amp; Captain Info'!E93),(""))</f>
        <v/>
      </c>
      <c r="AD172" t="str">
        <f>IF(AB171=$N$4,('Leader &amp; Captain Info'!H93),(""))</f>
        <v/>
      </c>
      <c r="AE172" t="b">
        <f t="shared" si="64"/>
        <v>0</v>
      </c>
      <c r="AF172">
        <v>44</v>
      </c>
      <c r="AG172" t="e">
        <f t="shared" ref="AG172" si="125">VLOOKUP(AF172,$Z$129:$AC$177,4,FALSE)</f>
        <v>#N/A</v>
      </c>
      <c r="AH172" t="e">
        <f t="shared" si="66"/>
        <v>#N/A</v>
      </c>
      <c r="AI172" s="11"/>
      <c r="AW172" s="189"/>
      <c r="AX172">
        <f>IF(AY172="",(0),(RANK(AY172,$AY$129:AY188,(1))))</f>
        <v>0</v>
      </c>
      <c r="AY172" t="str">
        <f>IF(OR(BA172=0,BA172=""),(""),(SUM($AY$128:AY171)+1))</f>
        <v/>
      </c>
      <c r="BA172" t="str">
        <f>IF($AZ171=$N$4,('Leader &amp; Captain Info'!$E$81),(""))</f>
        <v/>
      </c>
      <c r="BB172" t="str">
        <f>IF($AZ171=$N$4,('Leader &amp; Captain Info'!$H$81),(""))</f>
        <v/>
      </c>
      <c r="BC172" t="b">
        <f t="shared" si="67"/>
        <v>0</v>
      </c>
      <c r="BD172">
        <v>44</v>
      </c>
      <c r="BE172" t="e">
        <f>VLOOKUP(BD172,AX171:BB187,4,FALSE)</f>
        <v>#N/A</v>
      </c>
      <c r="BF172" t="e">
        <f>VLOOKUP(BD172,AX171:BB187,5,FALSE)</f>
        <v>#N/A</v>
      </c>
      <c r="BG172" s="11"/>
    </row>
    <row r="173" spans="1:59" hidden="1" x14ac:dyDescent="0.2">
      <c r="A173">
        <f t="shared" si="109"/>
        <v>35</v>
      </c>
      <c r="B173" s="83" t="str">
        <f t="shared" si="105"/>
        <v>Adorer_Schedule!S35</v>
      </c>
      <c r="C173" t="str">
        <f t="shared" si="106"/>
        <v>Adorer_Schedule!V35</v>
      </c>
      <c r="D173" s="150" t="str">
        <f t="shared" si="107"/>
        <v>Adorer_Schedule!X35</v>
      </c>
      <c r="E173">
        <f t="shared" ca="1" si="55"/>
        <v>0</v>
      </c>
      <c r="F173" t="str">
        <f ca="1">IF(OR(H173=0,H173=""),(""),(MAX($F$128:F172)+1))</f>
        <v/>
      </c>
      <c r="G173" s="174"/>
      <c r="H173" t="str">
        <f ca="1">IF($N$4=Adorer_Schedule!$A$21,INDIRECT(B173),(""))</f>
        <v/>
      </c>
      <c r="I173" t="str">
        <f ca="1">IF($N$4=Adorer_Schedule!$A$21,INDIRECT(C173),(""))</f>
        <v/>
      </c>
      <c r="J173" t="str">
        <f ca="1">IF($N$4=Adorer_Schedule!$A$21,INDIRECT(D173),(""))</f>
        <v/>
      </c>
      <c r="K173" t="s">
        <v>73</v>
      </c>
      <c r="L173" s="13" t="b">
        <f t="shared" ca="1" si="95"/>
        <v>0</v>
      </c>
      <c r="M173" s="13">
        <v>45</v>
      </c>
      <c r="N173" s="13" t="e">
        <f t="shared" ca="1" si="57"/>
        <v>#N/A</v>
      </c>
      <c r="O173" s="13" t="e">
        <f t="shared" ca="1" si="58"/>
        <v>#N/A</v>
      </c>
      <c r="P173" s="13" t="e">
        <f t="shared" ca="1" si="59"/>
        <v>#N/A</v>
      </c>
      <c r="Q173" t="e">
        <f t="shared" ca="1" si="60"/>
        <v>#N/A</v>
      </c>
      <c r="R173" s="189" t="str">
        <f t="shared" ca="1" si="120"/>
        <v/>
      </c>
      <c r="S173" t="str">
        <f t="shared" ca="1" si="121"/>
        <v/>
      </c>
      <c r="T173" s="193" t="str">
        <f t="shared" ca="1" si="122"/>
        <v/>
      </c>
      <c r="U173" s="11" t="str">
        <f t="shared" ca="1" si="123"/>
        <v/>
      </c>
      <c r="Y173" s="189"/>
      <c r="Z173">
        <f t="shared" si="61"/>
        <v>0</v>
      </c>
      <c r="AA173" t="str">
        <f>IF(OR(AC173=0,AC173=""),(""),(SUM($AA$128:AA172)+1))</f>
        <v/>
      </c>
      <c r="AB173" s="174">
        <v>0.20833333333333334</v>
      </c>
      <c r="AC173" t="str">
        <f>IF(AB173=$N$4,('Leader &amp; Captain Info'!E94),(""))</f>
        <v/>
      </c>
      <c r="AD173" t="str">
        <f>IF(AB173=$N$4,('Leader &amp; Captain Info'!H94),(""))</f>
        <v/>
      </c>
      <c r="AE173" t="b">
        <f t="shared" si="64"/>
        <v>0</v>
      </c>
      <c r="AF173">
        <v>45</v>
      </c>
      <c r="AG173" t="e">
        <f t="shared" ref="AG173" si="126">VLOOKUP(AF173,$Z$129:$AD$177,4,FALSE)</f>
        <v>#N/A</v>
      </c>
      <c r="AH173" t="e">
        <f t="shared" si="66"/>
        <v>#N/A</v>
      </c>
      <c r="AI173" s="11"/>
      <c r="AW173" s="189"/>
      <c r="AX173">
        <f>IF(AY173="",(0),(RANK(AY173,$AY$129:AY189,(1))))</f>
        <v>0</v>
      </c>
      <c r="AY173" t="str">
        <f>IF(OR(BA173=0,BA173=""),(""),(SUM($AY$128:AY172)+1))</f>
        <v/>
      </c>
      <c r="AZ173" s="174">
        <v>0.20833333333333334</v>
      </c>
      <c r="BA173" t="str">
        <f>IF($AZ173=$N$4,('Leader &amp; Captain Info'!$E$80),(""))</f>
        <v/>
      </c>
      <c r="BB173" t="str">
        <f>IF($AZ173=$N$4,('Leader &amp; Captain Info'!$H$80),(""))</f>
        <v/>
      </c>
      <c r="BC173" t="b">
        <f t="shared" si="67"/>
        <v>0</v>
      </c>
      <c r="BD173">
        <v>45</v>
      </c>
      <c r="BE173" t="e">
        <f>VLOOKUP(BD173,AX173:BB189,4,FALSE)</f>
        <v>#N/A</v>
      </c>
      <c r="BF173" t="e">
        <f>VLOOKUP(BD173,AX173:BB189,5,FALSE)</f>
        <v>#N/A</v>
      </c>
      <c r="BG173" s="11"/>
    </row>
    <row r="174" spans="1:59" hidden="1" x14ac:dyDescent="0.2">
      <c r="A174">
        <f>A159</f>
        <v>21</v>
      </c>
      <c r="B174" s="83" t="str">
        <f>CONCATENATE("Adorer_Schedule!AA", $A174)</f>
        <v>Adorer_Schedule!AA21</v>
      </c>
      <c r="C174" t="str">
        <f>CONCATENATE("Adorer_Schedule!AD", $A174)</f>
        <v>Adorer_Schedule!AD21</v>
      </c>
      <c r="D174" s="150" t="str">
        <f>CONCATENATE("Adorer_Schedule!AF", $A174)</f>
        <v>Adorer_Schedule!AF21</v>
      </c>
      <c r="E174">
        <f t="shared" ca="1" si="55"/>
        <v>0</v>
      </c>
      <c r="F174" t="str">
        <f ca="1">IF(OR(H174=0,H174=""),(""),(MAX($F$128:F173)+1))</f>
        <v/>
      </c>
      <c r="G174" s="174"/>
      <c r="H174" t="str">
        <f ca="1">IF($N$4=Adorer_Schedule!$A$21,INDIRECT(B174),(""))</f>
        <v/>
      </c>
      <c r="I174" t="str">
        <f ca="1">IF($N$4=Adorer_Schedule!$A$21,INDIRECT(C174),(""))</f>
        <v/>
      </c>
      <c r="J174" t="str">
        <f ca="1">IF($N$4=Adorer_Schedule!$A$21,INDIRECT(D174),(""))</f>
        <v/>
      </c>
      <c r="K174" t="s">
        <v>74</v>
      </c>
      <c r="L174" s="13" t="b">
        <f t="shared" ca="1" si="95"/>
        <v>0</v>
      </c>
      <c r="M174" s="13">
        <v>46</v>
      </c>
      <c r="N174" s="13" t="e">
        <f t="shared" ca="1" si="57"/>
        <v>#N/A</v>
      </c>
      <c r="O174" s="13" t="e">
        <f t="shared" ca="1" si="58"/>
        <v>#N/A</v>
      </c>
      <c r="P174" s="13" t="e">
        <f t="shared" ca="1" si="59"/>
        <v>#N/A</v>
      </c>
      <c r="Q174" t="e">
        <f t="shared" ca="1" si="60"/>
        <v>#N/A</v>
      </c>
      <c r="R174" s="189" t="str">
        <f t="shared" ca="1" si="120"/>
        <v/>
      </c>
      <c r="S174" t="str">
        <f t="shared" ca="1" si="121"/>
        <v/>
      </c>
      <c r="T174" s="193" t="str">
        <f t="shared" ca="1" si="122"/>
        <v/>
      </c>
      <c r="U174" s="11" t="str">
        <f t="shared" ca="1" si="123"/>
        <v/>
      </c>
      <c r="Y174" s="189"/>
      <c r="Z174">
        <f t="shared" si="61"/>
        <v>0</v>
      </c>
      <c r="AA174" t="str">
        <f>IF(OR(AC174=0,AC174=""),(""),(SUM($AA$128:AA173)+1))</f>
        <v/>
      </c>
      <c r="AC174" t="str">
        <f>IF(AB173=$N$4,('Leader &amp; Captain Info'!E95),(""))</f>
        <v/>
      </c>
      <c r="AD174" t="str">
        <f>IF(AB173=$N$4,('Leader &amp; Captain Info'!H95),(""))</f>
        <v/>
      </c>
      <c r="AE174" t="b">
        <f t="shared" si="64"/>
        <v>0</v>
      </c>
      <c r="AF174">
        <v>46</v>
      </c>
      <c r="AG174" t="e">
        <f t="shared" ref="AG174" si="127">VLOOKUP(AF174,$Z$129:$AC$177,4,FALSE)</f>
        <v>#N/A</v>
      </c>
      <c r="AH174" t="e">
        <f t="shared" si="66"/>
        <v>#N/A</v>
      </c>
      <c r="AI174" s="11"/>
      <c r="AW174" s="189"/>
      <c r="AX174">
        <f>IF(AY174="",(0),(RANK(AY174,$AY$129:AY190,(1))))</f>
        <v>0</v>
      </c>
      <c r="AY174" t="str">
        <f>IF(OR(BA174=0,BA174=""),(""),(SUM($AY$128:AY173)+1))</f>
        <v/>
      </c>
      <c r="BA174" t="str">
        <f>IF($AZ173=$N$4,('Leader &amp; Captain Info'!$E$81),(""))</f>
        <v/>
      </c>
      <c r="BB174" t="str">
        <f>IF($AZ173=$N$4,('Leader &amp; Captain Info'!$H$81),(""))</f>
        <v/>
      </c>
      <c r="BC174" t="b">
        <f t="shared" si="67"/>
        <v>0</v>
      </c>
      <c r="BD174">
        <v>46</v>
      </c>
      <c r="BE174" t="e">
        <f>VLOOKUP(BD174,AX173:BB189,4,FALSE)</f>
        <v>#N/A</v>
      </c>
      <c r="BF174" t="e">
        <f>VLOOKUP(BD174,AX173:BB189,5,FALSE)</f>
        <v>#N/A</v>
      </c>
      <c r="BG174" s="11"/>
    </row>
    <row r="175" spans="1:59" hidden="1" x14ac:dyDescent="0.2">
      <c r="A175">
        <f>A174+1</f>
        <v>22</v>
      </c>
      <c r="B175" s="83" t="str">
        <f t="shared" ref="B175:B188" si="128">CONCATENATE("Adorer_Schedule!AA", $A175)</f>
        <v>Adorer_Schedule!AA22</v>
      </c>
      <c r="C175" t="str">
        <f t="shared" ref="C175:C188" si="129">CONCATENATE("Adorer_Schedule!AD", $A175)</f>
        <v>Adorer_Schedule!AD22</v>
      </c>
      <c r="D175" s="150" t="str">
        <f t="shared" ref="D175:D188" si="130">CONCATENATE("Adorer_Schedule!AF", $A175)</f>
        <v>Adorer_Schedule!AF22</v>
      </c>
      <c r="E175">
        <f t="shared" ca="1" si="55"/>
        <v>0</v>
      </c>
      <c r="F175" t="str">
        <f ca="1">IF(OR(H175=0,H175=""),(""),(MAX($F$128:F174)+1))</f>
        <v/>
      </c>
      <c r="G175" s="174"/>
      <c r="H175" t="str">
        <f ca="1">IF($N$4=Adorer_Schedule!$A$21,INDIRECT(B175),(""))</f>
        <v/>
      </c>
      <c r="I175" t="str">
        <f ca="1">IF($N$4=Adorer_Schedule!$A$21,INDIRECT(C175),(""))</f>
        <v/>
      </c>
      <c r="J175" t="str">
        <f ca="1">IF($N$4=Adorer_Schedule!$A$21,INDIRECT(D175),(""))</f>
        <v/>
      </c>
      <c r="K175" t="s">
        <v>74</v>
      </c>
      <c r="L175" s="13" t="b">
        <f t="shared" ca="1" si="95"/>
        <v>0</v>
      </c>
      <c r="M175" s="13">
        <v>47</v>
      </c>
      <c r="N175" s="13" t="e">
        <f t="shared" ca="1" si="57"/>
        <v>#N/A</v>
      </c>
      <c r="O175" s="13" t="e">
        <f t="shared" ca="1" si="58"/>
        <v>#N/A</v>
      </c>
      <c r="P175" s="13" t="e">
        <f t="shared" ca="1" si="59"/>
        <v>#N/A</v>
      </c>
      <c r="Q175" t="e">
        <f t="shared" ca="1" si="60"/>
        <v>#N/A</v>
      </c>
      <c r="R175" s="189" t="str">
        <f t="shared" ca="1" si="120"/>
        <v/>
      </c>
      <c r="S175" t="str">
        <f t="shared" ca="1" si="121"/>
        <v/>
      </c>
      <c r="T175" s="193" t="str">
        <f t="shared" ca="1" si="122"/>
        <v/>
      </c>
      <c r="U175" s="11" t="str">
        <f t="shared" ca="1" si="123"/>
        <v/>
      </c>
      <c r="Y175" s="189"/>
      <c r="Z175">
        <f t="shared" si="61"/>
        <v>0</v>
      </c>
      <c r="AA175" t="str">
        <f>IF(OR(AC175=0,AC175=""),(""),(SUM($AA$128:AA174)+1))</f>
        <v/>
      </c>
      <c r="AB175" s="174">
        <v>0.25</v>
      </c>
      <c r="AC175">
        <f>IF(AB175=$N$4,('Leader &amp; Captain Info'!E20),(""))</f>
        <v>0</v>
      </c>
      <c r="AD175">
        <f>IF(AB175=$N$4,('Leader &amp; Captain Info'!H20),(""))</f>
        <v>0</v>
      </c>
      <c r="AE175" t="b">
        <f t="shared" si="64"/>
        <v>0</v>
      </c>
      <c r="AF175">
        <v>47</v>
      </c>
      <c r="AG175" t="e">
        <f t="shared" ref="AG175" si="131">VLOOKUP(AF175,$Z$129:$AD$177,4,FALSE)</f>
        <v>#N/A</v>
      </c>
      <c r="AH175" t="e">
        <f t="shared" si="66"/>
        <v>#N/A</v>
      </c>
      <c r="AI175" s="11"/>
      <c r="AW175" s="189"/>
      <c r="AX175">
        <f>IF(AY175="",(0),(RANK(AY175,$AY$129:AY191,(1))))</f>
        <v>0</v>
      </c>
      <c r="AY175" t="str">
        <f>IF(OR(BA175=0,BA175=""),(""),(SUM($AY$128:AY174)+1))</f>
        <v/>
      </c>
      <c r="AZ175" s="174">
        <v>0.25</v>
      </c>
      <c r="BA175">
        <f>IF($AZ175=$N$4,('Leader &amp; Captain Info'!$E$16),(""))</f>
        <v>0</v>
      </c>
      <c r="BB175">
        <f>IF($AZ175=$N$4,('Leader &amp; Captain Info'!$H$16),(""))</f>
        <v>0</v>
      </c>
      <c r="BC175" t="b">
        <f t="shared" si="67"/>
        <v>0</v>
      </c>
      <c r="BD175">
        <v>47</v>
      </c>
      <c r="BE175" t="e">
        <f>VLOOKUP(BD175,AX175:BB191,4,FALSE)</f>
        <v>#N/A</v>
      </c>
      <c r="BF175" t="e">
        <f>VLOOKUP(BD175,AX175:BB191,5,FALSE)</f>
        <v>#N/A</v>
      </c>
      <c r="BG175" s="11"/>
    </row>
    <row r="176" spans="1:59" hidden="1" x14ac:dyDescent="0.2">
      <c r="A176">
        <f t="shared" ref="A176:A188" si="132">A175+1</f>
        <v>23</v>
      </c>
      <c r="B176" s="83" t="str">
        <f t="shared" si="128"/>
        <v>Adorer_Schedule!AA23</v>
      </c>
      <c r="C176" t="str">
        <f t="shared" si="129"/>
        <v>Adorer_Schedule!AD23</v>
      </c>
      <c r="D176" s="150" t="str">
        <f t="shared" si="130"/>
        <v>Adorer_Schedule!AF23</v>
      </c>
      <c r="E176">
        <f t="shared" ca="1" si="55"/>
        <v>0</v>
      </c>
      <c r="F176" t="str">
        <f ca="1">IF(OR(H176=0,H176=""),(""),(MAX($F$128:F175)+1))</f>
        <v/>
      </c>
      <c r="G176" s="174"/>
      <c r="H176" t="str">
        <f ca="1">IF($N$4=Adorer_Schedule!$A$21,INDIRECT(B176),(""))</f>
        <v/>
      </c>
      <c r="I176" t="str">
        <f ca="1">IF($N$4=Adorer_Schedule!$A$21,INDIRECT(C176),(""))</f>
        <v/>
      </c>
      <c r="J176" t="str">
        <f ca="1">IF($N$4=Adorer_Schedule!$A$21,INDIRECT(D176),(""))</f>
        <v/>
      </c>
      <c r="K176" t="s">
        <v>74</v>
      </c>
      <c r="L176" s="13" t="b">
        <f t="shared" ca="1" si="95"/>
        <v>0</v>
      </c>
      <c r="M176" s="13">
        <v>48</v>
      </c>
      <c r="N176" s="13" t="e">
        <f t="shared" ca="1" si="57"/>
        <v>#N/A</v>
      </c>
      <c r="O176" s="13" t="e">
        <f t="shared" ca="1" si="58"/>
        <v>#N/A</v>
      </c>
      <c r="P176" s="13" t="e">
        <f t="shared" ca="1" si="59"/>
        <v>#N/A</v>
      </c>
      <c r="Q176" t="e">
        <f t="shared" ca="1" si="60"/>
        <v>#N/A</v>
      </c>
      <c r="R176" s="189" t="str">
        <f t="shared" ca="1" si="120"/>
        <v/>
      </c>
      <c r="S176" t="str">
        <f t="shared" ca="1" si="121"/>
        <v/>
      </c>
      <c r="T176" s="193" t="str">
        <f t="shared" ca="1" si="122"/>
        <v/>
      </c>
      <c r="U176" s="11" t="str">
        <f t="shared" ca="1" si="123"/>
        <v/>
      </c>
      <c r="Y176" s="189"/>
      <c r="Z176">
        <f t="shared" si="61"/>
        <v>0</v>
      </c>
      <c r="AA176" t="str">
        <f>IF(OR(AC176=0,AC176=""),(""),(SUM($AA$128:AA175)+1))</f>
        <v/>
      </c>
      <c r="AC176">
        <f>IF(AB175=$N$4,('Leader &amp; Captain Info'!E21),(""))</f>
        <v>0</v>
      </c>
      <c r="AD176">
        <f>IF(AB175=$N$4,('Leader &amp; Captain Info'!H21),(""))</f>
        <v>0</v>
      </c>
      <c r="AE176" t="b">
        <f t="shared" si="64"/>
        <v>0</v>
      </c>
      <c r="AF176">
        <v>48</v>
      </c>
      <c r="AG176" t="e">
        <f t="shared" ref="AG176" si="133">VLOOKUP(AF176,$Z$129:$AC$177,4,FALSE)</f>
        <v>#N/A</v>
      </c>
      <c r="AH176" t="e">
        <f t="shared" si="66"/>
        <v>#N/A</v>
      </c>
      <c r="AI176" s="11"/>
      <c r="AW176" s="189"/>
      <c r="AX176">
        <f>IF(AY176="",(0),(RANK(AY176,$AY$129:AY192,(1))))</f>
        <v>0</v>
      </c>
      <c r="AY176" t="str">
        <f>IF(OR(BA176=0,BA176=""),(""),(SUM($AY$128:AY175)+1))</f>
        <v/>
      </c>
      <c r="BA176">
        <f>IF($AZ175=$N$4,('Leader &amp; Captain Info'!$E$17),(""))</f>
        <v>0</v>
      </c>
      <c r="BB176">
        <f>IF($AZ175=$N$4,('Leader &amp; Captain Info'!$H$17),(""))</f>
        <v>0</v>
      </c>
      <c r="BC176" t="b">
        <f t="shared" si="67"/>
        <v>0</v>
      </c>
      <c r="BD176">
        <v>48</v>
      </c>
      <c r="BE176" t="e">
        <f>VLOOKUP(BD176,AX175:BB191,4,FALSE)</f>
        <v>#N/A</v>
      </c>
      <c r="BF176" t="e">
        <f>VLOOKUP(BD176,AX175:BB191,5,FALSE)</f>
        <v>#N/A</v>
      </c>
      <c r="BG176" s="11"/>
    </row>
    <row r="177" spans="1:59" ht="13.5" hidden="1" thickBot="1" x14ac:dyDescent="0.25">
      <c r="A177">
        <f t="shared" si="132"/>
        <v>24</v>
      </c>
      <c r="B177" s="83" t="str">
        <f t="shared" si="128"/>
        <v>Adorer_Schedule!AA24</v>
      </c>
      <c r="C177" t="str">
        <f t="shared" si="129"/>
        <v>Adorer_Schedule!AD24</v>
      </c>
      <c r="D177" s="150" t="str">
        <f t="shared" si="130"/>
        <v>Adorer_Schedule!AF24</v>
      </c>
      <c r="E177">
        <f t="shared" ca="1" si="55"/>
        <v>0</v>
      </c>
      <c r="F177" t="str">
        <f ca="1">IF(OR(H177=0,H177=""),(""),(MAX($F$128:F176)+1))</f>
        <v/>
      </c>
      <c r="G177" s="174"/>
      <c r="H177" t="str">
        <f ca="1">IF($N$4=Adorer_Schedule!$A$21,INDIRECT(B177),(""))</f>
        <v/>
      </c>
      <c r="I177" t="str">
        <f ca="1">IF($N$4=Adorer_Schedule!$A$21,INDIRECT(C177),(""))</f>
        <v/>
      </c>
      <c r="J177" t="str">
        <f ca="1">IF($N$4=Adorer_Schedule!$A$21,INDIRECT(D177),(""))</f>
        <v/>
      </c>
      <c r="K177" t="s">
        <v>74</v>
      </c>
      <c r="L177" s="13" t="b">
        <f t="shared" ca="1" si="95"/>
        <v>0</v>
      </c>
      <c r="M177" s="13">
        <v>49</v>
      </c>
      <c r="N177" s="13" t="e">
        <f t="shared" ca="1" si="57"/>
        <v>#N/A</v>
      </c>
      <c r="O177" s="13" t="e">
        <f t="shared" ca="1" si="58"/>
        <v>#N/A</v>
      </c>
      <c r="P177" s="13" t="e">
        <f t="shared" ca="1" si="59"/>
        <v>#N/A</v>
      </c>
      <c r="Q177" t="e">
        <f t="shared" ca="1" si="60"/>
        <v>#N/A</v>
      </c>
      <c r="R177" s="189" t="str">
        <f t="shared" ca="1" si="120"/>
        <v/>
      </c>
      <c r="S177" t="str">
        <f t="shared" ca="1" si="121"/>
        <v/>
      </c>
      <c r="T177" s="193" t="str">
        <f t="shared" ca="1" si="122"/>
        <v/>
      </c>
      <c r="U177" s="11" t="str">
        <f t="shared" ca="1" si="123"/>
        <v/>
      </c>
      <c r="Y177" s="190"/>
      <c r="Z177" s="191"/>
      <c r="AA177" s="191"/>
      <c r="AB177" s="191"/>
      <c r="AC177" s="191"/>
      <c r="AD177" s="191"/>
      <c r="AE177" s="191"/>
      <c r="AF177" s="191"/>
      <c r="AG177" s="191"/>
      <c r="AH177" s="191"/>
      <c r="AI177" s="195"/>
      <c r="AW177" s="190"/>
      <c r="AX177" s="191"/>
      <c r="AY177" s="191"/>
      <c r="AZ177" s="191"/>
      <c r="BA177" s="191"/>
      <c r="BB177" s="191"/>
      <c r="BC177" s="191"/>
      <c r="BD177" s="191"/>
      <c r="BE177" s="191"/>
      <c r="BF177" s="191"/>
      <c r="BG177" s="195"/>
    </row>
    <row r="178" spans="1:59" hidden="1" x14ac:dyDescent="0.2">
      <c r="A178">
        <f t="shared" si="132"/>
        <v>25</v>
      </c>
      <c r="B178" s="83" t="str">
        <f t="shared" si="128"/>
        <v>Adorer_Schedule!AA25</v>
      </c>
      <c r="C178" t="str">
        <f t="shared" si="129"/>
        <v>Adorer_Schedule!AD25</v>
      </c>
      <c r="D178" s="150" t="str">
        <f t="shared" si="130"/>
        <v>Adorer_Schedule!AF25</v>
      </c>
      <c r="E178">
        <f t="shared" ca="1" si="55"/>
        <v>0</v>
      </c>
      <c r="F178" t="str">
        <f ca="1">IF(OR(H178=0,H178=""),(""),(MAX($F$128:F177)+1))</f>
        <v/>
      </c>
      <c r="G178" s="174"/>
      <c r="H178" t="str">
        <f ca="1">IF($N$4=Adorer_Schedule!$A$21,INDIRECT(B178),(""))</f>
        <v/>
      </c>
      <c r="I178" t="str">
        <f ca="1">IF($N$4=Adorer_Schedule!$A$21,INDIRECT(C178),(""))</f>
        <v/>
      </c>
      <c r="J178" t="str">
        <f ca="1">IF($N$4=Adorer_Schedule!$A$21,INDIRECT(D178),(""))</f>
        <v/>
      </c>
      <c r="K178" t="s">
        <v>74</v>
      </c>
      <c r="L178" s="13" t="b">
        <f t="shared" ca="1" si="95"/>
        <v>0</v>
      </c>
      <c r="M178" s="13">
        <v>50</v>
      </c>
      <c r="N178" s="13" t="e">
        <f t="shared" ca="1" si="57"/>
        <v>#N/A</v>
      </c>
      <c r="O178" s="13" t="e">
        <f t="shared" ca="1" si="58"/>
        <v>#N/A</v>
      </c>
      <c r="P178" s="13" t="e">
        <f t="shared" ca="1" si="59"/>
        <v>#N/A</v>
      </c>
      <c r="Q178" t="e">
        <f t="shared" ca="1" si="60"/>
        <v>#N/A</v>
      </c>
      <c r="R178" s="189" t="str">
        <f t="shared" ca="1" si="120"/>
        <v/>
      </c>
      <c r="S178" t="str">
        <f t="shared" ca="1" si="121"/>
        <v/>
      </c>
      <c r="T178" s="193" t="str">
        <f t="shared" ca="1" si="122"/>
        <v/>
      </c>
      <c r="U178" s="11" t="str">
        <f t="shared" ca="1" si="123"/>
        <v/>
      </c>
    </row>
    <row r="179" spans="1:59" hidden="1" x14ac:dyDescent="0.2">
      <c r="A179">
        <f t="shared" si="132"/>
        <v>26</v>
      </c>
      <c r="B179" s="83" t="str">
        <f t="shared" si="128"/>
        <v>Adorer_Schedule!AA26</v>
      </c>
      <c r="C179" t="str">
        <f t="shared" si="129"/>
        <v>Adorer_Schedule!AD26</v>
      </c>
      <c r="D179" s="150" t="str">
        <f t="shared" si="130"/>
        <v>Adorer_Schedule!AF26</v>
      </c>
      <c r="E179">
        <f t="shared" ca="1" si="55"/>
        <v>0</v>
      </c>
      <c r="F179" t="str">
        <f ca="1">IF(OR(H179=0,H179=""),(""),(MAX($F$128:F178)+1))</f>
        <v/>
      </c>
      <c r="G179" s="174"/>
      <c r="H179" t="str">
        <f ca="1">IF($N$4=Adorer_Schedule!$A$21,INDIRECT(B179),(""))</f>
        <v/>
      </c>
      <c r="I179" t="str">
        <f ca="1">IF($N$4=Adorer_Schedule!$A$21,INDIRECT(C179),(""))</f>
        <v/>
      </c>
      <c r="J179" t="str">
        <f ca="1">IF($N$4=Adorer_Schedule!$A$21,INDIRECT(D179),(""))</f>
        <v/>
      </c>
      <c r="K179" t="s">
        <v>74</v>
      </c>
      <c r="L179" s="13" t="b">
        <f t="shared" ca="1" si="95"/>
        <v>0</v>
      </c>
      <c r="M179" s="13">
        <v>51</v>
      </c>
      <c r="N179" s="13" t="e">
        <f t="shared" ca="1" si="57"/>
        <v>#N/A</v>
      </c>
      <c r="O179" s="13" t="e">
        <f t="shared" ca="1" si="58"/>
        <v>#N/A</v>
      </c>
      <c r="P179" s="13" t="e">
        <f t="shared" ca="1" si="59"/>
        <v>#N/A</v>
      </c>
      <c r="Q179" t="e">
        <f t="shared" ca="1" si="60"/>
        <v>#N/A</v>
      </c>
      <c r="R179" s="189" t="str">
        <f t="shared" ca="1" si="120"/>
        <v/>
      </c>
      <c r="S179" t="str">
        <f t="shared" ca="1" si="121"/>
        <v/>
      </c>
      <c r="T179" s="193" t="str">
        <f t="shared" ca="1" si="122"/>
        <v/>
      </c>
      <c r="U179" s="11" t="str">
        <f t="shared" ca="1" si="123"/>
        <v/>
      </c>
    </row>
    <row r="180" spans="1:59" hidden="1" x14ac:dyDescent="0.2">
      <c r="A180">
        <f t="shared" si="132"/>
        <v>27</v>
      </c>
      <c r="B180" s="83" t="str">
        <f t="shared" si="128"/>
        <v>Adorer_Schedule!AA27</v>
      </c>
      <c r="C180" t="str">
        <f t="shared" si="129"/>
        <v>Adorer_Schedule!AD27</v>
      </c>
      <c r="D180" s="150" t="str">
        <f t="shared" si="130"/>
        <v>Adorer_Schedule!AF27</v>
      </c>
      <c r="E180">
        <f t="shared" ca="1" si="55"/>
        <v>0</v>
      </c>
      <c r="F180" t="str">
        <f ca="1">IF(OR(H180=0,H180=""),(""),(MAX($F$128:F179)+1))</f>
        <v/>
      </c>
      <c r="G180" s="174"/>
      <c r="H180" t="str">
        <f ca="1">IF($N$4=Adorer_Schedule!$A$21,INDIRECT(B180),(""))</f>
        <v/>
      </c>
      <c r="I180" t="str">
        <f ca="1">IF($N$4=Adorer_Schedule!$A$21,INDIRECT(C180),(""))</f>
        <v/>
      </c>
      <c r="J180" t="str">
        <f ca="1">IF($N$4=Adorer_Schedule!$A$21,INDIRECT(D180),(""))</f>
        <v/>
      </c>
      <c r="K180" t="s">
        <v>74</v>
      </c>
      <c r="L180" s="13" t="b">
        <f t="shared" ca="1" si="95"/>
        <v>0</v>
      </c>
      <c r="M180" s="13">
        <v>52</v>
      </c>
      <c r="N180" s="13" t="e">
        <f t="shared" ca="1" si="57"/>
        <v>#N/A</v>
      </c>
      <c r="O180" s="13" t="e">
        <f t="shared" ca="1" si="58"/>
        <v>#N/A</v>
      </c>
      <c r="P180" s="13" t="e">
        <f t="shared" ca="1" si="59"/>
        <v>#N/A</v>
      </c>
      <c r="Q180" t="e">
        <f t="shared" ca="1" si="60"/>
        <v>#N/A</v>
      </c>
      <c r="R180" s="189" t="str">
        <f t="shared" ca="1" si="120"/>
        <v/>
      </c>
      <c r="S180" t="str">
        <f t="shared" ca="1" si="121"/>
        <v/>
      </c>
      <c r="T180" s="193" t="str">
        <f t="shared" ca="1" si="122"/>
        <v/>
      </c>
      <c r="U180" s="11" t="str">
        <f t="shared" ca="1" si="123"/>
        <v/>
      </c>
    </row>
    <row r="181" spans="1:59" hidden="1" x14ac:dyDescent="0.2">
      <c r="A181">
        <f t="shared" si="132"/>
        <v>28</v>
      </c>
      <c r="B181" s="83" t="str">
        <f t="shared" si="128"/>
        <v>Adorer_Schedule!AA28</v>
      </c>
      <c r="C181" t="str">
        <f t="shared" si="129"/>
        <v>Adorer_Schedule!AD28</v>
      </c>
      <c r="D181" s="150" t="str">
        <f t="shared" si="130"/>
        <v>Adorer_Schedule!AF28</v>
      </c>
      <c r="E181">
        <f t="shared" ca="1" si="55"/>
        <v>0</v>
      </c>
      <c r="F181" t="str">
        <f ca="1">IF(OR(H181=0,H181=""),(""),(MAX($F$128:F180)+1))</f>
        <v/>
      </c>
      <c r="G181" s="174"/>
      <c r="H181" t="str">
        <f ca="1">IF($N$4=Adorer_Schedule!$A$21,INDIRECT(B181),(""))</f>
        <v/>
      </c>
      <c r="I181" t="str">
        <f ca="1">IF($N$4=Adorer_Schedule!$A$21,INDIRECT(C181),(""))</f>
        <v/>
      </c>
      <c r="J181" t="str">
        <f ca="1">IF($N$4=Adorer_Schedule!$A$21,INDIRECT(D181),(""))</f>
        <v/>
      </c>
      <c r="K181" t="s">
        <v>74</v>
      </c>
      <c r="L181" s="13" t="b">
        <f t="shared" ca="1" si="95"/>
        <v>0</v>
      </c>
      <c r="M181" s="13">
        <v>53</v>
      </c>
      <c r="N181" s="13" t="e">
        <f t="shared" ca="1" si="57"/>
        <v>#N/A</v>
      </c>
      <c r="O181" s="13" t="e">
        <f t="shared" ca="1" si="58"/>
        <v>#N/A</v>
      </c>
      <c r="P181" s="13" t="e">
        <f t="shared" ca="1" si="59"/>
        <v>#N/A</v>
      </c>
      <c r="Q181" t="e">
        <f t="shared" ca="1" si="60"/>
        <v>#N/A</v>
      </c>
      <c r="R181" s="189" t="str">
        <f t="shared" ca="1" si="120"/>
        <v/>
      </c>
      <c r="S181" t="str">
        <f t="shared" ca="1" si="121"/>
        <v/>
      </c>
      <c r="T181" s="193" t="str">
        <f t="shared" ca="1" si="122"/>
        <v/>
      </c>
      <c r="U181" s="11" t="str">
        <f t="shared" ca="1" si="123"/>
        <v/>
      </c>
    </row>
    <row r="182" spans="1:59" hidden="1" x14ac:dyDescent="0.2">
      <c r="A182">
        <f t="shared" si="132"/>
        <v>29</v>
      </c>
      <c r="B182" s="83" t="str">
        <f t="shared" si="128"/>
        <v>Adorer_Schedule!AA29</v>
      </c>
      <c r="C182" t="str">
        <f t="shared" si="129"/>
        <v>Adorer_Schedule!AD29</v>
      </c>
      <c r="D182" s="150" t="str">
        <f t="shared" si="130"/>
        <v>Adorer_Schedule!AF29</v>
      </c>
      <c r="E182">
        <f t="shared" ca="1" si="55"/>
        <v>0</v>
      </c>
      <c r="F182" t="str">
        <f ca="1">IF(OR(H182=0,H182=""),(""),(MAX($F$128:F181)+1))</f>
        <v/>
      </c>
      <c r="G182" s="174"/>
      <c r="H182" t="str">
        <f ca="1">IF($N$4=Adorer_Schedule!$A$21,INDIRECT(B182),(""))</f>
        <v/>
      </c>
      <c r="I182" t="str">
        <f ca="1">IF($N$4=Adorer_Schedule!$A$21,INDIRECT(C182),(""))</f>
        <v/>
      </c>
      <c r="J182" t="str">
        <f ca="1">IF($N$4=Adorer_Schedule!$A$21,INDIRECT(D182),(""))</f>
        <v/>
      </c>
      <c r="K182" t="s">
        <v>74</v>
      </c>
      <c r="L182" s="13" t="b">
        <f t="shared" ca="1" si="95"/>
        <v>0</v>
      </c>
      <c r="M182" s="13">
        <v>54</v>
      </c>
      <c r="N182" s="13" t="e">
        <f t="shared" ca="1" si="57"/>
        <v>#N/A</v>
      </c>
      <c r="O182" s="13" t="e">
        <f t="shared" ca="1" si="58"/>
        <v>#N/A</v>
      </c>
      <c r="P182" s="13" t="e">
        <f t="shared" ca="1" si="59"/>
        <v>#N/A</v>
      </c>
      <c r="Q182" t="e">
        <f t="shared" ca="1" si="60"/>
        <v>#N/A</v>
      </c>
      <c r="R182" s="189" t="str">
        <f t="shared" ca="1" si="120"/>
        <v/>
      </c>
      <c r="S182" t="str">
        <f t="shared" ca="1" si="121"/>
        <v/>
      </c>
      <c r="T182" s="193" t="str">
        <f t="shared" ca="1" si="122"/>
        <v/>
      </c>
      <c r="U182" s="11" t="str">
        <f t="shared" ca="1" si="123"/>
        <v/>
      </c>
    </row>
    <row r="183" spans="1:59" hidden="1" x14ac:dyDescent="0.2">
      <c r="A183">
        <f t="shared" si="132"/>
        <v>30</v>
      </c>
      <c r="B183" s="83" t="str">
        <f t="shared" si="128"/>
        <v>Adorer_Schedule!AA30</v>
      </c>
      <c r="C183" t="str">
        <f t="shared" si="129"/>
        <v>Adorer_Schedule!AD30</v>
      </c>
      <c r="D183" s="150" t="str">
        <f t="shared" si="130"/>
        <v>Adorer_Schedule!AF30</v>
      </c>
      <c r="E183">
        <f t="shared" ca="1" si="55"/>
        <v>0</v>
      </c>
      <c r="F183" t="str">
        <f ca="1">IF(OR(H183=0,H183=""),(""),(MAX($F$128:F182)+1))</f>
        <v/>
      </c>
      <c r="G183" s="174"/>
      <c r="H183" t="str">
        <f ca="1">IF($N$4=Adorer_Schedule!$A$21,INDIRECT(B183),(""))</f>
        <v/>
      </c>
      <c r="I183" t="str">
        <f ca="1">IF($N$4=Adorer_Schedule!$A$21,INDIRECT(C183),(""))</f>
        <v/>
      </c>
      <c r="J183" t="str">
        <f ca="1">IF($N$4=Adorer_Schedule!$A$21,INDIRECT(D183),(""))</f>
        <v/>
      </c>
      <c r="K183" t="s">
        <v>74</v>
      </c>
      <c r="L183" s="13" t="b">
        <f t="shared" ca="1" si="95"/>
        <v>0</v>
      </c>
      <c r="M183" s="13">
        <v>55</v>
      </c>
      <c r="N183" s="13" t="e">
        <f t="shared" ca="1" si="57"/>
        <v>#N/A</v>
      </c>
      <c r="O183" s="13" t="e">
        <f t="shared" ca="1" si="58"/>
        <v>#N/A</v>
      </c>
      <c r="P183" s="13" t="e">
        <f t="shared" ca="1" si="59"/>
        <v>#N/A</v>
      </c>
      <c r="Q183" t="e">
        <f t="shared" ca="1" si="60"/>
        <v>#N/A</v>
      </c>
      <c r="R183" s="189" t="str">
        <f t="shared" ca="1" si="120"/>
        <v/>
      </c>
      <c r="S183" t="str">
        <f t="shared" ca="1" si="121"/>
        <v/>
      </c>
      <c r="T183" s="193" t="str">
        <f t="shared" ca="1" si="122"/>
        <v/>
      </c>
      <c r="U183" s="11" t="str">
        <f t="shared" ca="1" si="123"/>
        <v/>
      </c>
    </row>
    <row r="184" spans="1:59" hidden="1" x14ac:dyDescent="0.2">
      <c r="A184">
        <f t="shared" si="132"/>
        <v>31</v>
      </c>
      <c r="B184" s="83" t="str">
        <f t="shared" si="128"/>
        <v>Adorer_Schedule!AA31</v>
      </c>
      <c r="C184" t="str">
        <f t="shared" si="129"/>
        <v>Adorer_Schedule!AD31</v>
      </c>
      <c r="D184" s="150" t="str">
        <f t="shared" si="130"/>
        <v>Adorer_Schedule!AF31</v>
      </c>
      <c r="E184">
        <f t="shared" ca="1" si="55"/>
        <v>0</v>
      </c>
      <c r="F184" t="str">
        <f ca="1">IF(OR(H184=0,H184=""),(""),(MAX($F$128:F183)+1))</f>
        <v/>
      </c>
      <c r="G184" s="174"/>
      <c r="H184" t="str">
        <f ca="1">IF($N$4=Adorer_Schedule!$A$21,INDIRECT(B184),(""))</f>
        <v/>
      </c>
      <c r="I184" t="str">
        <f ca="1">IF($N$4=Adorer_Schedule!$A$21,INDIRECT(C184),(""))</f>
        <v/>
      </c>
      <c r="J184" t="str">
        <f ca="1">IF($N$4=Adorer_Schedule!$A$21,INDIRECT(D184),(""))</f>
        <v/>
      </c>
      <c r="K184" t="s">
        <v>74</v>
      </c>
      <c r="L184" s="13" t="b">
        <f t="shared" ca="1" si="95"/>
        <v>0</v>
      </c>
      <c r="M184" s="13">
        <v>56</v>
      </c>
      <c r="N184" s="13" t="e">
        <f t="shared" ca="1" si="57"/>
        <v>#N/A</v>
      </c>
      <c r="O184" s="13" t="e">
        <f t="shared" ca="1" si="58"/>
        <v>#N/A</v>
      </c>
      <c r="P184" s="13" t="e">
        <f t="shared" ca="1" si="59"/>
        <v>#N/A</v>
      </c>
      <c r="Q184" t="e">
        <f t="shared" ca="1" si="60"/>
        <v>#N/A</v>
      </c>
      <c r="R184" s="189" t="str">
        <f t="shared" ca="1" si="120"/>
        <v/>
      </c>
      <c r="S184" t="str">
        <f t="shared" ca="1" si="121"/>
        <v/>
      </c>
      <c r="T184" s="193" t="str">
        <f t="shared" ca="1" si="122"/>
        <v/>
      </c>
      <c r="U184" s="11" t="str">
        <f t="shared" ca="1" si="123"/>
        <v/>
      </c>
    </row>
    <row r="185" spans="1:59" hidden="1" x14ac:dyDescent="0.2">
      <c r="A185">
        <f t="shared" si="132"/>
        <v>32</v>
      </c>
      <c r="B185" s="83" t="str">
        <f t="shared" si="128"/>
        <v>Adorer_Schedule!AA32</v>
      </c>
      <c r="C185" t="str">
        <f t="shared" si="129"/>
        <v>Adorer_Schedule!AD32</v>
      </c>
      <c r="D185" s="150" t="str">
        <f t="shared" si="130"/>
        <v>Adorer_Schedule!AF32</v>
      </c>
      <c r="E185">
        <f t="shared" ca="1" si="55"/>
        <v>0</v>
      </c>
      <c r="F185" t="str">
        <f ca="1">IF(OR(H185=0,H185=""),(""),(MAX($F$128:F184)+1))</f>
        <v/>
      </c>
      <c r="G185" s="174"/>
      <c r="H185" t="str">
        <f ca="1">IF($N$4=Adorer_Schedule!$A$21,INDIRECT(B185),(""))</f>
        <v/>
      </c>
      <c r="I185" t="str">
        <f ca="1">IF($N$4=Adorer_Schedule!$A$21,INDIRECT(C185),(""))</f>
        <v/>
      </c>
      <c r="J185" t="str">
        <f ca="1">IF($N$4=Adorer_Schedule!$A$21,INDIRECT(D185),(""))</f>
        <v/>
      </c>
      <c r="K185" t="s">
        <v>74</v>
      </c>
      <c r="L185" s="13" t="b">
        <f t="shared" ca="1" si="95"/>
        <v>0</v>
      </c>
      <c r="M185" s="13">
        <v>57</v>
      </c>
      <c r="N185" s="13" t="e">
        <f t="shared" ca="1" si="57"/>
        <v>#N/A</v>
      </c>
      <c r="O185" s="13" t="e">
        <f t="shared" ca="1" si="58"/>
        <v>#N/A</v>
      </c>
      <c r="P185" s="13" t="e">
        <f t="shared" ca="1" si="59"/>
        <v>#N/A</v>
      </c>
      <c r="Q185" t="e">
        <f t="shared" ca="1" si="60"/>
        <v>#N/A</v>
      </c>
      <c r="R185" s="189" t="str">
        <f t="shared" ca="1" si="120"/>
        <v/>
      </c>
      <c r="S185" t="str">
        <f t="shared" ca="1" si="121"/>
        <v/>
      </c>
      <c r="T185" s="193" t="str">
        <f t="shared" ca="1" si="122"/>
        <v/>
      </c>
      <c r="U185" s="11" t="str">
        <f t="shared" ca="1" si="123"/>
        <v/>
      </c>
    </row>
    <row r="186" spans="1:59" hidden="1" x14ac:dyDescent="0.2">
      <c r="A186">
        <f t="shared" si="132"/>
        <v>33</v>
      </c>
      <c r="B186" s="83" t="str">
        <f t="shared" si="128"/>
        <v>Adorer_Schedule!AA33</v>
      </c>
      <c r="C186" t="str">
        <f t="shared" si="129"/>
        <v>Adorer_Schedule!AD33</v>
      </c>
      <c r="D186" s="150" t="str">
        <f t="shared" si="130"/>
        <v>Adorer_Schedule!AF33</v>
      </c>
      <c r="E186">
        <f t="shared" ca="1" si="55"/>
        <v>0</v>
      </c>
      <c r="F186" t="str">
        <f ca="1">IF(OR(H186=0,H186=""),(""),(MAX($F$128:F185)+1))</f>
        <v/>
      </c>
      <c r="G186" s="174"/>
      <c r="H186" t="str">
        <f ca="1">IF($N$4=Adorer_Schedule!$A$21,INDIRECT(B186),(""))</f>
        <v/>
      </c>
      <c r="I186" t="str">
        <f ca="1">IF($N$4=Adorer_Schedule!$A$21,INDIRECT(C186),(""))</f>
        <v/>
      </c>
      <c r="J186" t="str">
        <f ca="1">IF($N$4=Adorer_Schedule!$A$21,INDIRECT(D186),(""))</f>
        <v/>
      </c>
      <c r="K186" t="s">
        <v>74</v>
      </c>
      <c r="L186" s="13" t="b">
        <f t="shared" ca="1" si="95"/>
        <v>0</v>
      </c>
      <c r="M186" s="13">
        <v>58</v>
      </c>
      <c r="N186" s="13" t="e">
        <f t="shared" ca="1" si="57"/>
        <v>#N/A</v>
      </c>
      <c r="O186" s="13" t="e">
        <f t="shared" ca="1" si="58"/>
        <v>#N/A</v>
      </c>
      <c r="P186" s="13" t="e">
        <f t="shared" ca="1" si="59"/>
        <v>#N/A</v>
      </c>
      <c r="Q186" t="e">
        <f t="shared" ca="1" si="60"/>
        <v>#N/A</v>
      </c>
      <c r="R186" s="189" t="str">
        <f t="shared" ca="1" si="120"/>
        <v/>
      </c>
      <c r="S186" t="str">
        <f t="shared" ca="1" si="121"/>
        <v/>
      </c>
      <c r="T186" s="193" t="str">
        <f t="shared" ca="1" si="122"/>
        <v/>
      </c>
      <c r="U186" s="11" t="str">
        <f t="shared" ca="1" si="123"/>
        <v/>
      </c>
    </row>
    <row r="187" spans="1:59" hidden="1" x14ac:dyDescent="0.2">
      <c r="A187">
        <f t="shared" si="132"/>
        <v>34</v>
      </c>
      <c r="B187" s="83" t="str">
        <f t="shared" si="128"/>
        <v>Adorer_Schedule!AA34</v>
      </c>
      <c r="C187" t="str">
        <f t="shared" si="129"/>
        <v>Adorer_Schedule!AD34</v>
      </c>
      <c r="D187" s="150" t="str">
        <f t="shared" si="130"/>
        <v>Adorer_Schedule!AF34</v>
      </c>
      <c r="E187">
        <f t="shared" ca="1" si="55"/>
        <v>0</v>
      </c>
      <c r="F187" t="str">
        <f ca="1">IF(OR(H187=0,H187=""),(""),(MAX($F$128:F186)+1))</f>
        <v/>
      </c>
      <c r="G187" s="174"/>
      <c r="H187" t="str">
        <f ca="1">IF($N$4=Adorer_Schedule!$A$21,INDIRECT(B187),(""))</f>
        <v/>
      </c>
      <c r="I187" t="str">
        <f ca="1">IF($N$4=Adorer_Schedule!$A$21,INDIRECT(C187),(""))</f>
        <v/>
      </c>
      <c r="J187" t="str">
        <f ca="1">IF($N$4=Adorer_Schedule!$A$21,INDIRECT(D187),(""))</f>
        <v/>
      </c>
      <c r="K187" t="s">
        <v>74</v>
      </c>
      <c r="L187" s="13" t="b">
        <f t="shared" ca="1" si="95"/>
        <v>0</v>
      </c>
      <c r="M187" s="13">
        <v>59</v>
      </c>
      <c r="N187" s="13" t="e">
        <f t="shared" ca="1" si="57"/>
        <v>#N/A</v>
      </c>
      <c r="O187" s="13" t="e">
        <f t="shared" ca="1" si="58"/>
        <v>#N/A</v>
      </c>
      <c r="P187" s="13" t="e">
        <f t="shared" ca="1" si="59"/>
        <v>#N/A</v>
      </c>
      <c r="Q187" t="e">
        <f t="shared" ca="1" si="60"/>
        <v>#N/A</v>
      </c>
      <c r="R187" s="189" t="str">
        <f t="shared" ca="1" si="120"/>
        <v/>
      </c>
      <c r="S187" t="str">
        <f t="shared" ca="1" si="121"/>
        <v/>
      </c>
      <c r="T187" s="193" t="str">
        <f t="shared" ca="1" si="122"/>
        <v/>
      </c>
      <c r="U187" s="11" t="str">
        <f t="shared" ca="1" si="123"/>
        <v/>
      </c>
    </row>
    <row r="188" spans="1:59" hidden="1" x14ac:dyDescent="0.2">
      <c r="A188">
        <f t="shared" si="132"/>
        <v>35</v>
      </c>
      <c r="B188" s="83" t="str">
        <f t="shared" si="128"/>
        <v>Adorer_Schedule!AA35</v>
      </c>
      <c r="C188" t="str">
        <f t="shared" si="129"/>
        <v>Adorer_Schedule!AD35</v>
      </c>
      <c r="D188" s="150" t="str">
        <f t="shared" si="130"/>
        <v>Adorer_Schedule!AF35</v>
      </c>
      <c r="E188">
        <f t="shared" ca="1" si="55"/>
        <v>0</v>
      </c>
      <c r="F188" t="str">
        <f ca="1">IF(OR(H188=0,H188=""),(""),(MAX($F$128:F187)+1))</f>
        <v/>
      </c>
      <c r="G188" s="174"/>
      <c r="H188" t="str">
        <f ca="1">IF($N$4=Adorer_Schedule!$A$21,INDIRECT(B188),(""))</f>
        <v/>
      </c>
      <c r="I188" t="str">
        <f ca="1">IF($N$4=Adorer_Schedule!$A$21,INDIRECT(C188),(""))</f>
        <v/>
      </c>
      <c r="J188" t="str">
        <f ca="1">IF($N$4=Adorer_Schedule!$A$21,INDIRECT(D188),(""))</f>
        <v/>
      </c>
      <c r="K188" t="s">
        <v>74</v>
      </c>
      <c r="L188" s="13" t="b">
        <f t="shared" ca="1" si="95"/>
        <v>0</v>
      </c>
      <c r="M188" s="13">
        <v>60</v>
      </c>
      <c r="N188" s="13" t="e">
        <f t="shared" ca="1" si="57"/>
        <v>#N/A</v>
      </c>
      <c r="O188" s="13" t="e">
        <f t="shared" ca="1" si="58"/>
        <v>#N/A</v>
      </c>
      <c r="P188" s="13" t="e">
        <f t="shared" ca="1" si="59"/>
        <v>#N/A</v>
      </c>
      <c r="Q188" t="e">
        <f t="shared" ca="1" si="60"/>
        <v>#N/A</v>
      </c>
      <c r="R188" s="189" t="str">
        <f t="shared" ca="1" si="120"/>
        <v/>
      </c>
      <c r="S188" t="str">
        <f t="shared" ca="1" si="121"/>
        <v/>
      </c>
      <c r="T188" s="193" t="str">
        <f t="shared" ca="1" si="122"/>
        <v/>
      </c>
      <c r="U188" s="11" t="str">
        <f t="shared" ca="1" si="123"/>
        <v/>
      </c>
    </row>
    <row r="189" spans="1:59" hidden="1" x14ac:dyDescent="0.2">
      <c r="A189">
        <f>A174</f>
        <v>21</v>
      </c>
      <c r="B189" s="83" t="str">
        <f>CONCATENATE("Adorer_Schedule!AI", $A189)</f>
        <v>Adorer_Schedule!AI21</v>
      </c>
      <c r="C189" t="str">
        <f>CONCATENATE("Adorer_Schedule!AL", $A189)</f>
        <v>Adorer_Schedule!AL21</v>
      </c>
      <c r="D189" s="150" t="str">
        <f>CONCATENATE("Adorer_Schedule!AN", $A189)</f>
        <v>Adorer_Schedule!AN21</v>
      </c>
      <c r="E189">
        <f t="shared" ca="1" si="55"/>
        <v>0</v>
      </c>
      <c r="F189" t="str">
        <f ca="1">IF(OR(H189=0,H189=""),(""),(MAX($F$128:F188)+1))</f>
        <v/>
      </c>
      <c r="G189" s="174"/>
      <c r="H189" t="str">
        <f ca="1">IF($N$4=Adorer_Schedule!$A$21,INDIRECT(B189),(""))</f>
        <v/>
      </c>
      <c r="I189" t="str">
        <f ca="1">IF($N$4=Adorer_Schedule!$A$21,INDIRECT(C189),(""))</f>
        <v/>
      </c>
      <c r="J189" t="str">
        <f ca="1">IF($N$4=Adorer_Schedule!$A$21,INDIRECT(D189),(""))</f>
        <v/>
      </c>
      <c r="K189" t="s">
        <v>75</v>
      </c>
      <c r="L189" s="13" t="b">
        <f t="shared" ca="1" si="95"/>
        <v>0</v>
      </c>
      <c r="M189" s="13">
        <v>61</v>
      </c>
      <c r="N189" s="13" t="e">
        <f t="shared" ca="1" si="57"/>
        <v>#N/A</v>
      </c>
      <c r="O189" s="13" t="e">
        <f t="shared" ca="1" si="58"/>
        <v>#N/A</v>
      </c>
      <c r="P189" s="13" t="e">
        <f t="shared" ca="1" si="59"/>
        <v>#N/A</v>
      </c>
      <c r="Q189" t="e">
        <f t="shared" ca="1" si="60"/>
        <v>#N/A</v>
      </c>
      <c r="R189" s="189" t="str">
        <f t="shared" ca="1" si="120"/>
        <v/>
      </c>
      <c r="S189" t="str">
        <f t="shared" ca="1" si="121"/>
        <v/>
      </c>
      <c r="T189" s="193" t="str">
        <f t="shared" ca="1" si="122"/>
        <v/>
      </c>
      <c r="U189" s="11" t="str">
        <f t="shared" ca="1" si="123"/>
        <v/>
      </c>
    </row>
    <row r="190" spans="1:59" hidden="1" x14ac:dyDescent="0.2">
      <c r="A190">
        <f>A189+1</f>
        <v>22</v>
      </c>
      <c r="B190" s="83" t="str">
        <f t="shared" ref="B190:B203" si="134">CONCATENATE("Adorer_Schedule!AI", $A190)</f>
        <v>Adorer_Schedule!AI22</v>
      </c>
      <c r="C190" t="str">
        <f t="shared" ref="C190:C203" si="135">CONCATENATE("Adorer_Schedule!AL", $A190)</f>
        <v>Adorer_Schedule!AL22</v>
      </c>
      <c r="D190" s="150" t="str">
        <f t="shared" ref="D190:D203" si="136">CONCATENATE("Adorer_Schedule!AN", $A190)</f>
        <v>Adorer_Schedule!AN22</v>
      </c>
      <c r="E190">
        <f t="shared" ca="1" si="55"/>
        <v>0</v>
      </c>
      <c r="F190" t="str">
        <f ca="1">IF(OR(H190=0,H190=""),(""),(MAX($F$128:F189)+1))</f>
        <v/>
      </c>
      <c r="G190" s="174"/>
      <c r="H190" t="str">
        <f ca="1">IF($N$4=Adorer_Schedule!$A$21,INDIRECT(B190),(""))</f>
        <v/>
      </c>
      <c r="I190" t="str">
        <f ca="1">IF($N$4=Adorer_Schedule!$A$21,INDIRECT(C190),(""))</f>
        <v/>
      </c>
      <c r="J190" t="str">
        <f ca="1">IF($N$4=Adorer_Schedule!$A$21,INDIRECT(D190),(""))</f>
        <v/>
      </c>
      <c r="K190" t="s">
        <v>75</v>
      </c>
      <c r="L190" s="13" t="b">
        <f t="shared" ca="1" si="95"/>
        <v>0</v>
      </c>
      <c r="M190" s="13">
        <v>62</v>
      </c>
      <c r="N190" s="13" t="e">
        <f t="shared" ca="1" si="57"/>
        <v>#N/A</v>
      </c>
      <c r="O190" s="13" t="e">
        <f t="shared" ca="1" si="58"/>
        <v>#N/A</v>
      </c>
      <c r="P190" s="13" t="e">
        <f t="shared" ca="1" si="59"/>
        <v>#N/A</v>
      </c>
      <c r="Q190" t="e">
        <f t="shared" ca="1" si="60"/>
        <v>#N/A</v>
      </c>
      <c r="R190" s="189" t="str">
        <f t="shared" ca="1" si="120"/>
        <v/>
      </c>
      <c r="S190" t="str">
        <f t="shared" ca="1" si="121"/>
        <v/>
      </c>
      <c r="T190" s="193" t="str">
        <f t="shared" ca="1" si="122"/>
        <v/>
      </c>
      <c r="U190" s="11" t="str">
        <f t="shared" ca="1" si="123"/>
        <v/>
      </c>
    </row>
    <row r="191" spans="1:59" hidden="1" x14ac:dyDescent="0.2">
      <c r="A191">
        <f t="shared" ref="A191:A203" si="137">A190+1</f>
        <v>23</v>
      </c>
      <c r="B191" s="83" t="str">
        <f t="shared" si="134"/>
        <v>Adorer_Schedule!AI23</v>
      </c>
      <c r="C191" t="str">
        <f t="shared" si="135"/>
        <v>Adorer_Schedule!AL23</v>
      </c>
      <c r="D191" s="150" t="str">
        <f t="shared" si="136"/>
        <v>Adorer_Schedule!AN23</v>
      </c>
      <c r="E191">
        <f t="shared" ca="1" si="55"/>
        <v>0</v>
      </c>
      <c r="F191" t="str">
        <f ca="1">IF(OR(H191=0,H191=""),(""),(MAX($F$128:F190)+1))</f>
        <v/>
      </c>
      <c r="G191" s="174"/>
      <c r="H191" t="str">
        <f ca="1">IF($N$4=Adorer_Schedule!$A$21,INDIRECT(B191),(""))</f>
        <v/>
      </c>
      <c r="I191" t="str">
        <f ca="1">IF($N$4=Adorer_Schedule!$A$21,INDIRECT(C191),(""))</f>
        <v/>
      </c>
      <c r="J191" t="str">
        <f ca="1">IF($N$4=Adorer_Schedule!$A$21,INDIRECT(D191),(""))</f>
        <v/>
      </c>
      <c r="K191" t="s">
        <v>75</v>
      </c>
      <c r="L191" s="13" t="b">
        <f t="shared" ca="1" si="95"/>
        <v>0</v>
      </c>
      <c r="M191" s="13">
        <v>63</v>
      </c>
      <c r="N191" s="13" t="e">
        <f t="shared" ca="1" si="57"/>
        <v>#N/A</v>
      </c>
      <c r="O191" s="13" t="e">
        <f t="shared" ca="1" si="58"/>
        <v>#N/A</v>
      </c>
      <c r="P191" s="13" t="e">
        <f t="shared" ca="1" si="59"/>
        <v>#N/A</v>
      </c>
      <c r="Q191" t="e">
        <f t="shared" ca="1" si="60"/>
        <v>#N/A</v>
      </c>
      <c r="R191" s="189" t="str">
        <f t="shared" ca="1" si="120"/>
        <v/>
      </c>
      <c r="S191" t="str">
        <f t="shared" ca="1" si="121"/>
        <v/>
      </c>
      <c r="T191" s="193" t="str">
        <f t="shared" ca="1" si="122"/>
        <v/>
      </c>
      <c r="U191" s="11" t="str">
        <f t="shared" ca="1" si="123"/>
        <v/>
      </c>
    </row>
    <row r="192" spans="1:59" hidden="1" x14ac:dyDescent="0.2">
      <c r="A192">
        <f t="shared" si="137"/>
        <v>24</v>
      </c>
      <c r="B192" s="83" t="str">
        <f t="shared" si="134"/>
        <v>Adorer_Schedule!AI24</v>
      </c>
      <c r="C192" t="str">
        <f t="shared" si="135"/>
        <v>Adorer_Schedule!AL24</v>
      </c>
      <c r="D192" s="150" t="str">
        <f t="shared" si="136"/>
        <v>Adorer_Schedule!AN24</v>
      </c>
      <c r="E192">
        <f t="shared" ca="1" si="55"/>
        <v>0</v>
      </c>
      <c r="F192" t="str">
        <f ca="1">IF(OR(H192=0,H192=""),(""),(MAX($F$128:F191)+1))</f>
        <v/>
      </c>
      <c r="G192" s="174"/>
      <c r="H192" t="str">
        <f ca="1">IF($N$4=Adorer_Schedule!$A$21,INDIRECT(B192),(""))</f>
        <v/>
      </c>
      <c r="I192" t="str">
        <f ca="1">IF($N$4=Adorer_Schedule!$A$21,INDIRECT(C192),(""))</f>
        <v/>
      </c>
      <c r="J192" t="str">
        <f ca="1">IF($N$4=Adorer_Schedule!$A$21,INDIRECT(D192),(""))</f>
        <v/>
      </c>
      <c r="K192" t="s">
        <v>75</v>
      </c>
      <c r="L192" s="13" t="b">
        <f t="shared" ca="1" si="95"/>
        <v>0</v>
      </c>
      <c r="M192" s="13">
        <v>64</v>
      </c>
      <c r="N192" s="13" t="e">
        <f t="shared" ca="1" si="57"/>
        <v>#N/A</v>
      </c>
      <c r="O192" s="13" t="e">
        <f t="shared" ca="1" si="58"/>
        <v>#N/A</v>
      </c>
      <c r="P192" s="13" t="e">
        <f t="shared" ca="1" si="59"/>
        <v>#N/A</v>
      </c>
      <c r="Q192" t="e">
        <f t="shared" ca="1" si="60"/>
        <v>#N/A</v>
      </c>
      <c r="R192" s="189" t="str">
        <f t="shared" ca="1" si="120"/>
        <v/>
      </c>
      <c r="S192" t="str">
        <f t="shared" ca="1" si="121"/>
        <v/>
      </c>
      <c r="T192" s="193" t="str">
        <f t="shared" ca="1" si="122"/>
        <v/>
      </c>
      <c r="U192" s="11" t="str">
        <f t="shared" ca="1" si="123"/>
        <v/>
      </c>
    </row>
    <row r="193" spans="1:21" hidden="1" x14ac:dyDescent="0.2">
      <c r="A193">
        <f t="shared" si="137"/>
        <v>25</v>
      </c>
      <c r="B193" s="83" t="str">
        <f t="shared" si="134"/>
        <v>Adorer_Schedule!AI25</v>
      </c>
      <c r="C193" t="str">
        <f t="shared" si="135"/>
        <v>Adorer_Schedule!AL25</v>
      </c>
      <c r="D193" s="150" t="str">
        <f t="shared" si="136"/>
        <v>Adorer_Schedule!AN25</v>
      </c>
      <c r="E193">
        <f t="shared" ca="1" si="55"/>
        <v>0</v>
      </c>
      <c r="F193" t="str">
        <f ca="1">IF(OR(H193=0,H193=""),(""),(MAX($F$128:F192)+1))</f>
        <v/>
      </c>
      <c r="G193" s="174"/>
      <c r="H193" t="str">
        <f ca="1">IF($N$4=Adorer_Schedule!$A$21,INDIRECT(B193),(""))</f>
        <v/>
      </c>
      <c r="I193" t="str">
        <f ca="1">IF($N$4=Adorer_Schedule!$A$21,INDIRECT(C193),(""))</f>
        <v/>
      </c>
      <c r="J193" t="str">
        <f ca="1">IF($N$4=Adorer_Schedule!$A$21,INDIRECT(D193),(""))</f>
        <v/>
      </c>
      <c r="K193" t="s">
        <v>75</v>
      </c>
      <c r="L193" s="13" t="b">
        <f t="shared" ca="1" si="95"/>
        <v>0</v>
      </c>
      <c r="M193" s="13">
        <v>65</v>
      </c>
      <c r="N193" s="13" t="e">
        <f t="shared" ca="1" si="57"/>
        <v>#N/A</v>
      </c>
      <c r="O193" s="13" t="e">
        <f t="shared" ca="1" si="58"/>
        <v>#N/A</v>
      </c>
      <c r="P193" s="13" t="e">
        <f t="shared" ca="1" si="59"/>
        <v>#N/A</v>
      </c>
      <c r="Q193" t="e">
        <f t="shared" ca="1" si="60"/>
        <v>#N/A</v>
      </c>
      <c r="R193" s="189" t="str">
        <f t="shared" ca="1" si="120"/>
        <v/>
      </c>
      <c r="S193" t="str">
        <f t="shared" ca="1" si="121"/>
        <v/>
      </c>
      <c r="T193" s="193" t="str">
        <f t="shared" ca="1" si="122"/>
        <v/>
      </c>
      <c r="U193" s="11" t="str">
        <f t="shared" ca="1" si="123"/>
        <v/>
      </c>
    </row>
    <row r="194" spans="1:21" hidden="1" x14ac:dyDescent="0.2">
      <c r="A194">
        <f t="shared" si="137"/>
        <v>26</v>
      </c>
      <c r="B194" s="83" t="str">
        <f t="shared" si="134"/>
        <v>Adorer_Schedule!AI26</v>
      </c>
      <c r="C194" t="str">
        <f t="shared" si="135"/>
        <v>Adorer_Schedule!AL26</v>
      </c>
      <c r="D194" s="150" t="str">
        <f t="shared" si="136"/>
        <v>Adorer_Schedule!AN26</v>
      </c>
      <c r="E194">
        <f t="shared" ref="E194:E257" ca="1" si="138">IF(F194="",(0),(RANK(F194,$F$129:$F$2648,(1))))</f>
        <v>0</v>
      </c>
      <c r="F194" t="str">
        <f ca="1">IF(OR(H194=0,H194=""),(""),(MAX($F$128:F193)+1))</f>
        <v/>
      </c>
      <c r="G194" s="174"/>
      <c r="H194" t="str">
        <f ca="1">IF($N$4=Adorer_Schedule!$A$21,INDIRECT(B194),(""))</f>
        <v/>
      </c>
      <c r="I194" t="str">
        <f ca="1">IF($N$4=Adorer_Schedule!$A$21,INDIRECT(C194),(""))</f>
        <v/>
      </c>
      <c r="J194" t="str">
        <f ca="1">IF($N$4=Adorer_Schedule!$A$21,INDIRECT(D194),(""))</f>
        <v/>
      </c>
      <c r="K194" t="s">
        <v>75</v>
      </c>
      <c r="L194" s="13" t="b">
        <f t="shared" ca="1" si="95"/>
        <v>0</v>
      </c>
      <c r="M194" s="13">
        <v>66</v>
      </c>
      <c r="N194" s="13" t="e">
        <f t="shared" ref="N194:N257" ca="1" si="139">VLOOKUP($M194,$E$129:$K$2648,7,(FALSE))</f>
        <v>#N/A</v>
      </c>
      <c r="O194" s="13" t="e">
        <f t="shared" ref="O194:O257" ca="1" si="140">VLOOKUP($M194,$E$129:$K$2648,4,(FALSE))</f>
        <v>#N/A</v>
      </c>
      <c r="P194" s="13" t="e">
        <f t="shared" ref="P194:P257" ca="1" si="141">VLOOKUP($M194,$E$129:$K$2648,5,(FALSE))</f>
        <v>#N/A</v>
      </c>
      <c r="Q194" t="e">
        <f t="shared" ref="Q194:Q257" ca="1" si="142">VLOOKUP($M194,$E$129:$K$2648,6,(FALSE))</f>
        <v>#N/A</v>
      </c>
      <c r="R194" s="189" t="str">
        <f t="shared" ca="1" si="120"/>
        <v/>
      </c>
      <c r="S194" t="str">
        <f t="shared" ca="1" si="121"/>
        <v/>
      </c>
      <c r="T194" s="193" t="str">
        <f t="shared" ca="1" si="122"/>
        <v/>
      </c>
      <c r="U194" s="11" t="str">
        <f t="shared" ca="1" si="123"/>
        <v/>
      </c>
    </row>
    <row r="195" spans="1:21" hidden="1" x14ac:dyDescent="0.2">
      <c r="A195">
        <f t="shared" si="137"/>
        <v>27</v>
      </c>
      <c r="B195" s="83" t="str">
        <f t="shared" si="134"/>
        <v>Adorer_Schedule!AI27</v>
      </c>
      <c r="C195" t="str">
        <f t="shared" si="135"/>
        <v>Adorer_Schedule!AL27</v>
      </c>
      <c r="D195" s="150" t="str">
        <f t="shared" si="136"/>
        <v>Adorer_Schedule!AN27</v>
      </c>
      <c r="E195">
        <f t="shared" ca="1" si="138"/>
        <v>0</v>
      </c>
      <c r="F195" t="str">
        <f ca="1">IF(OR(H195=0,H195=""),(""),(MAX($F$128:F194)+1))</f>
        <v/>
      </c>
      <c r="G195" s="174"/>
      <c r="H195" t="str">
        <f ca="1">IF($N$4=Adorer_Schedule!$A$21,INDIRECT(B195),(""))</f>
        <v/>
      </c>
      <c r="I195" t="str">
        <f ca="1">IF($N$4=Adorer_Schedule!$A$21,INDIRECT(C195),(""))</f>
        <v/>
      </c>
      <c r="J195" t="str">
        <f ca="1">IF($N$4=Adorer_Schedule!$A$21,INDIRECT(D195),(""))</f>
        <v/>
      </c>
      <c r="K195" t="s">
        <v>75</v>
      </c>
      <c r="L195" s="13" t="b">
        <f t="shared" ca="1" si="95"/>
        <v>0</v>
      </c>
      <c r="M195" s="13">
        <v>67</v>
      </c>
      <c r="N195" s="13" t="e">
        <f t="shared" ca="1" si="139"/>
        <v>#N/A</v>
      </c>
      <c r="O195" s="13" t="e">
        <f t="shared" ca="1" si="140"/>
        <v>#N/A</v>
      </c>
      <c r="P195" s="13" t="e">
        <f t="shared" ca="1" si="141"/>
        <v>#N/A</v>
      </c>
      <c r="Q195" t="e">
        <f t="shared" ca="1" si="142"/>
        <v>#N/A</v>
      </c>
      <c r="R195" s="189" t="str">
        <f t="shared" ca="1" si="120"/>
        <v/>
      </c>
      <c r="S195" t="str">
        <f t="shared" ca="1" si="121"/>
        <v/>
      </c>
      <c r="T195" s="193" t="str">
        <f t="shared" ca="1" si="122"/>
        <v/>
      </c>
      <c r="U195" s="11" t="str">
        <f t="shared" ca="1" si="123"/>
        <v/>
      </c>
    </row>
    <row r="196" spans="1:21" hidden="1" x14ac:dyDescent="0.2">
      <c r="A196">
        <f t="shared" si="137"/>
        <v>28</v>
      </c>
      <c r="B196" s="83" t="str">
        <f t="shared" si="134"/>
        <v>Adorer_Schedule!AI28</v>
      </c>
      <c r="C196" t="str">
        <f t="shared" si="135"/>
        <v>Adorer_Schedule!AL28</v>
      </c>
      <c r="D196" s="150" t="str">
        <f t="shared" si="136"/>
        <v>Adorer_Schedule!AN28</v>
      </c>
      <c r="E196">
        <f t="shared" ca="1" si="138"/>
        <v>0</v>
      </c>
      <c r="F196" t="str">
        <f ca="1">IF(OR(H196=0,H196=""),(""),(MAX($F$128:F195)+1))</f>
        <v/>
      </c>
      <c r="G196" s="174"/>
      <c r="H196" t="str">
        <f ca="1">IF($N$4=Adorer_Schedule!$A$21,INDIRECT(B196),(""))</f>
        <v/>
      </c>
      <c r="I196" t="str">
        <f ca="1">IF($N$4=Adorer_Schedule!$A$21,INDIRECT(C196),(""))</f>
        <v/>
      </c>
      <c r="J196" t="str">
        <f ca="1">IF($N$4=Adorer_Schedule!$A$21,INDIRECT(D196),(""))</f>
        <v/>
      </c>
      <c r="K196" t="s">
        <v>75</v>
      </c>
      <c r="L196" s="13" t="b">
        <f t="shared" ca="1" si="95"/>
        <v>0</v>
      </c>
      <c r="M196" s="13">
        <v>68</v>
      </c>
      <c r="N196" s="13" t="e">
        <f t="shared" ca="1" si="139"/>
        <v>#N/A</v>
      </c>
      <c r="O196" s="13" t="e">
        <f t="shared" ca="1" si="140"/>
        <v>#N/A</v>
      </c>
      <c r="P196" s="13" t="e">
        <f t="shared" ca="1" si="141"/>
        <v>#N/A</v>
      </c>
      <c r="Q196" t="e">
        <f t="shared" ca="1" si="142"/>
        <v>#N/A</v>
      </c>
      <c r="R196" s="189" t="str">
        <f t="shared" ca="1" si="120"/>
        <v/>
      </c>
      <c r="S196" t="str">
        <f t="shared" ca="1" si="121"/>
        <v/>
      </c>
      <c r="T196" s="193" t="str">
        <f t="shared" ca="1" si="122"/>
        <v/>
      </c>
      <c r="U196" s="11" t="str">
        <f t="shared" ca="1" si="123"/>
        <v/>
      </c>
    </row>
    <row r="197" spans="1:21" hidden="1" x14ac:dyDescent="0.2">
      <c r="A197">
        <f t="shared" si="137"/>
        <v>29</v>
      </c>
      <c r="B197" s="83" t="str">
        <f t="shared" si="134"/>
        <v>Adorer_Schedule!AI29</v>
      </c>
      <c r="C197" t="str">
        <f t="shared" si="135"/>
        <v>Adorer_Schedule!AL29</v>
      </c>
      <c r="D197" s="150" t="str">
        <f t="shared" si="136"/>
        <v>Adorer_Schedule!AN29</v>
      </c>
      <c r="E197">
        <f t="shared" ca="1" si="138"/>
        <v>0</v>
      </c>
      <c r="F197" t="str">
        <f ca="1">IF(OR(H197=0,H197=""),(""),(MAX($F$128:F196)+1))</f>
        <v/>
      </c>
      <c r="G197" s="174"/>
      <c r="H197" t="str">
        <f ca="1">IF($N$4=Adorer_Schedule!$A$21,INDIRECT(B197),(""))</f>
        <v/>
      </c>
      <c r="I197" t="str">
        <f ca="1">IF($N$4=Adorer_Schedule!$A$21,INDIRECT(C197),(""))</f>
        <v/>
      </c>
      <c r="J197" t="str">
        <f ca="1">IF($N$4=Adorer_Schedule!$A$21,INDIRECT(D197),(""))</f>
        <v/>
      </c>
      <c r="K197" t="s">
        <v>75</v>
      </c>
      <c r="L197" s="13" t="b">
        <f t="shared" ca="1" si="95"/>
        <v>0</v>
      </c>
      <c r="M197" s="13">
        <v>69</v>
      </c>
      <c r="N197" s="13" t="e">
        <f t="shared" ca="1" si="139"/>
        <v>#N/A</v>
      </c>
      <c r="O197" s="13" t="e">
        <f t="shared" ca="1" si="140"/>
        <v>#N/A</v>
      </c>
      <c r="P197" s="13" t="e">
        <f t="shared" ca="1" si="141"/>
        <v>#N/A</v>
      </c>
      <c r="Q197" t="e">
        <f t="shared" ca="1" si="142"/>
        <v>#N/A</v>
      </c>
      <c r="R197" s="189" t="str">
        <f t="shared" ca="1" si="120"/>
        <v/>
      </c>
      <c r="S197" t="str">
        <f t="shared" ca="1" si="121"/>
        <v/>
      </c>
      <c r="T197" s="193" t="str">
        <f t="shared" ca="1" si="122"/>
        <v/>
      </c>
      <c r="U197" s="11" t="str">
        <f t="shared" ca="1" si="123"/>
        <v/>
      </c>
    </row>
    <row r="198" spans="1:21" hidden="1" x14ac:dyDescent="0.2">
      <c r="A198">
        <f t="shared" si="137"/>
        <v>30</v>
      </c>
      <c r="B198" s="83" t="str">
        <f t="shared" si="134"/>
        <v>Adorer_Schedule!AI30</v>
      </c>
      <c r="C198" t="str">
        <f t="shared" si="135"/>
        <v>Adorer_Schedule!AL30</v>
      </c>
      <c r="D198" s="150" t="str">
        <f t="shared" si="136"/>
        <v>Adorer_Schedule!AN30</v>
      </c>
      <c r="E198">
        <f t="shared" ca="1" si="138"/>
        <v>0</v>
      </c>
      <c r="F198" t="str">
        <f ca="1">IF(OR(H198=0,H198=""),(""),(MAX($F$128:F197)+1))</f>
        <v/>
      </c>
      <c r="G198" s="174"/>
      <c r="H198" t="str">
        <f ca="1">IF($N$4=Adorer_Schedule!$A$21,INDIRECT(B198),(""))</f>
        <v/>
      </c>
      <c r="I198" t="str">
        <f ca="1">IF($N$4=Adorer_Schedule!$A$21,INDIRECT(C198),(""))</f>
        <v/>
      </c>
      <c r="J198" t="str">
        <f ca="1">IF($N$4=Adorer_Schedule!$A$21,INDIRECT(D198),(""))</f>
        <v/>
      </c>
      <c r="K198" t="s">
        <v>75</v>
      </c>
      <c r="L198" s="13" t="b">
        <f t="shared" ca="1" si="95"/>
        <v>0</v>
      </c>
      <c r="M198" s="13">
        <v>70</v>
      </c>
      <c r="N198" s="13" t="e">
        <f t="shared" ca="1" si="139"/>
        <v>#N/A</v>
      </c>
      <c r="O198" s="13" t="e">
        <f t="shared" ca="1" si="140"/>
        <v>#N/A</v>
      </c>
      <c r="P198" s="13" t="e">
        <f t="shared" ca="1" si="141"/>
        <v>#N/A</v>
      </c>
      <c r="Q198" t="e">
        <f t="shared" ca="1" si="142"/>
        <v>#N/A</v>
      </c>
      <c r="R198" s="189" t="str">
        <f t="shared" ca="1" si="120"/>
        <v/>
      </c>
      <c r="S198" t="str">
        <f t="shared" ca="1" si="121"/>
        <v/>
      </c>
      <c r="T198" s="193" t="str">
        <f t="shared" ca="1" si="122"/>
        <v/>
      </c>
      <c r="U198" s="11" t="str">
        <f t="shared" ca="1" si="123"/>
        <v/>
      </c>
    </row>
    <row r="199" spans="1:21" hidden="1" x14ac:dyDescent="0.2">
      <c r="A199">
        <f t="shared" si="137"/>
        <v>31</v>
      </c>
      <c r="B199" s="83" t="str">
        <f t="shared" si="134"/>
        <v>Adorer_Schedule!AI31</v>
      </c>
      <c r="C199" t="str">
        <f t="shared" si="135"/>
        <v>Adorer_Schedule!AL31</v>
      </c>
      <c r="D199" s="150" t="str">
        <f t="shared" si="136"/>
        <v>Adorer_Schedule!AN31</v>
      </c>
      <c r="E199">
        <f t="shared" ca="1" si="138"/>
        <v>0</v>
      </c>
      <c r="F199" t="str">
        <f ca="1">IF(OR(H199=0,H199=""),(""),(MAX($F$128:F198)+1))</f>
        <v/>
      </c>
      <c r="G199" s="174"/>
      <c r="H199" t="str">
        <f ca="1">IF($N$4=Adorer_Schedule!$A$21,INDIRECT(B199),(""))</f>
        <v/>
      </c>
      <c r="I199" t="str">
        <f ca="1">IF($N$4=Adorer_Schedule!$A$21,INDIRECT(C199),(""))</f>
        <v/>
      </c>
      <c r="J199" t="str">
        <f ca="1">IF($N$4=Adorer_Schedule!$A$21,INDIRECT(D199),(""))</f>
        <v/>
      </c>
      <c r="K199" t="s">
        <v>75</v>
      </c>
      <c r="L199" s="13" t="b">
        <f t="shared" ca="1" si="95"/>
        <v>0</v>
      </c>
      <c r="M199" s="13">
        <v>71</v>
      </c>
      <c r="N199" s="13" t="e">
        <f t="shared" ca="1" si="139"/>
        <v>#N/A</v>
      </c>
      <c r="O199" s="13" t="e">
        <f t="shared" ca="1" si="140"/>
        <v>#N/A</v>
      </c>
      <c r="P199" s="13" t="e">
        <f t="shared" ca="1" si="141"/>
        <v>#N/A</v>
      </c>
      <c r="Q199" t="e">
        <f t="shared" ca="1" si="142"/>
        <v>#N/A</v>
      </c>
      <c r="R199" s="189" t="str">
        <f t="shared" ca="1" si="120"/>
        <v/>
      </c>
      <c r="S199" t="str">
        <f t="shared" ca="1" si="121"/>
        <v/>
      </c>
      <c r="T199" s="193" t="str">
        <f t="shared" ca="1" si="122"/>
        <v/>
      </c>
      <c r="U199" s="11" t="str">
        <f t="shared" ca="1" si="123"/>
        <v/>
      </c>
    </row>
    <row r="200" spans="1:21" hidden="1" x14ac:dyDescent="0.2">
      <c r="A200">
        <f t="shared" si="137"/>
        <v>32</v>
      </c>
      <c r="B200" s="83" t="str">
        <f t="shared" si="134"/>
        <v>Adorer_Schedule!AI32</v>
      </c>
      <c r="C200" t="str">
        <f t="shared" si="135"/>
        <v>Adorer_Schedule!AL32</v>
      </c>
      <c r="D200" s="150" t="str">
        <f t="shared" si="136"/>
        <v>Adorer_Schedule!AN32</v>
      </c>
      <c r="E200">
        <f t="shared" ca="1" si="138"/>
        <v>0</v>
      </c>
      <c r="F200" t="str">
        <f ca="1">IF(OR(H200=0,H200=""),(""),(MAX($F$128:F199)+1))</f>
        <v/>
      </c>
      <c r="G200" s="174"/>
      <c r="H200" t="str">
        <f ca="1">IF($N$4=Adorer_Schedule!$A$21,INDIRECT(B200),(""))</f>
        <v/>
      </c>
      <c r="I200" t="str">
        <f ca="1">IF($N$4=Adorer_Schedule!$A$21,INDIRECT(C200),(""))</f>
        <v/>
      </c>
      <c r="J200" t="str">
        <f ca="1">IF($N$4=Adorer_Schedule!$A$21,INDIRECT(D200),(""))</f>
        <v/>
      </c>
      <c r="K200" t="s">
        <v>75</v>
      </c>
      <c r="L200" s="13" t="b">
        <f t="shared" ca="1" si="95"/>
        <v>0</v>
      </c>
      <c r="M200" s="13">
        <v>72</v>
      </c>
      <c r="N200" s="13" t="e">
        <f t="shared" ca="1" si="139"/>
        <v>#N/A</v>
      </c>
      <c r="O200" s="13" t="e">
        <f t="shared" ca="1" si="140"/>
        <v>#N/A</v>
      </c>
      <c r="P200" s="13" t="e">
        <f t="shared" ca="1" si="141"/>
        <v>#N/A</v>
      </c>
      <c r="Q200" t="e">
        <f t="shared" ca="1" si="142"/>
        <v>#N/A</v>
      </c>
      <c r="R200" s="189" t="str">
        <f t="shared" ca="1" si="120"/>
        <v/>
      </c>
      <c r="S200" t="str">
        <f t="shared" ca="1" si="121"/>
        <v/>
      </c>
      <c r="T200" s="193" t="str">
        <f t="shared" ca="1" si="122"/>
        <v/>
      </c>
      <c r="U200" s="11" t="str">
        <f t="shared" ca="1" si="123"/>
        <v/>
      </c>
    </row>
    <row r="201" spans="1:21" hidden="1" x14ac:dyDescent="0.2">
      <c r="A201">
        <f t="shared" si="137"/>
        <v>33</v>
      </c>
      <c r="B201" s="83" t="str">
        <f t="shared" si="134"/>
        <v>Adorer_Schedule!AI33</v>
      </c>
      <c r="C201" t="str">
        <f t="shared" si="135"/>
        <v>Adorer_Schedule!AL33</v>
      </c>
      <c r="D201" s="150" t="str">
        <f t="shared" si="136"/>
        <v>Adorer_Schedule!AN33</v>
      </c>
      <c r="E201">
        <f t="shared" ca="1" si="138"/>
        <v>0</v>
      </c>
      <c r="F201" t="str">
        <f ca="1">IF(OR(H201=0,H201=""),(""),(MAX($F$128:F200)+1))</f>
        <v/>
      </c>
      <c r="G201" s="174"/>
      <c r="H201" t="str">
        <f ca="1">IF($N$4=Adorer_Schedule!$A$21,INDIRECT(B201),(""))</f>
        <v/>
      </c>
      <c r="I201" t="str">
        <f ca="1">IF($N$4=Adorer_Schedule!$A$21,INDIRECT(C201),(""))</f>
        <v/>
      </c>
      <c r="J201" t="str">
        <f ca="1">IF($N$4=Adorer_Schedule!$A$21,INDIRECT(D201),(""))</f>
        <v/>
      </c>
      <c r="K201" t="s">
        <v>75</v>
      </c>
      <c r="L201" s="13" t="b">
        <f t="shared" ca="1" si="95"/>
        <v>0</v>
      </c>
      <c r="M201" s="13">
        <v>73</v>
      </c>
      <c r="N201" s="13" t="e">
        <f t="shared" ca="1" si="139"/>
        <v>#N/A</v>
      </c>
      <c r="O201" s="13" t="e">
        <f t="shared" ca="1" si="140"/>
        <v>#N/A</v>
      </c>
      <c r="P201" s="13" t="e">
        <f t="shared" ca="1" si="141"/>
        <v>#N/A</v>
      </c>
      <c r="Q201" t="e">
        <f t="shared" ca="1" si="142"/>
        <v>#N/A</v>
      </c>
      <c r="R201" s="189" t="str">
        <f t="shared" ca="1" si="120"/>
        <v/>
      </c>
      <c r="S201" t="str">
        <f t="shared" ca="1" si="121"/>
        <v/>
      </c>
      <c r="T201" s="193" t="str">
        <f t="shared" ca="1" si="122"/>
        <v/>
      </c>
      <c r="U201" s="11" t="str">
        <f t="shared" ca="1" si="123"/>
        <v/>
      </c>
    </row>
    <row r="202" spans="1:21" hidden="1" x14ac:dyDescent="0.2">
      <c r="A202">
        <f t="shared" si="137"/>
        <v>34</v>
      </c>
      <c r="B202" s="83" t="str">
        <f t="shared" si="134"/>
        <v>Adorer_Schedule!AI34</v>
      </c>
      <c r="C202" t="str">
        <f t="shared" si="135"/>
        <v>Adorer_Schedule!AL34</v>
      </c>
      <c r="D202" s="150" t="str">
        <f t="shared" si="136"/>
        <v>Adorer_Schedule!AN34</v>
      </c>
      <c r="E202">
        <f t="shared" ca="1" si="138"/>
        <v>0</v>
      </c>
      <c r="F202" t="str">
        <f ca="1">IF(OR(H202=0,H202=""),(""),(MAX($F$128:F201)+1))</f>
        <v/>
      </c>
      <c r="G202" s="174"/>
      <c r="H202" t="str">
        <f ca="1">IF($N$4=Adorer_Schedule!$A$21,INDIRECT(B202),(""))</f>
        <v/>
      </c>
      <c r="I202" t="str">
        <f ca="1">IF($N$4=Adorer_Schedule!$A$21,INDIRECT(C202),(""))</f>
        <v/>
      </c>
      <c r="J202" t="str">
        <f ca="1">IF($N$4=Adorer_Schedule!$A$21,INDIRECT(D202),(""))</f>
        <v/>
      </c>
      <c r="K202" t="s">
        <v>75</v>
      </c>
      <c r="L202" s="13" t="b">
        <f t="shared" ca="1" si="95"/>
        <v>0</v>
      </c>
      <c r="M202" s="13">
        <v>74</v>
      </c>
      <c r="N202" s="13" t="e">
        <f t="shared" ca="1" si="139"/>
        <v>#N/A</v>
      </c>
      <c r="O202" s="13" t="e">
        <f t="shared" ca="1" si="140"/>
        <v>#N/A</v>
      </c>
      <c r="P202" s="13" t="e">
        <f t="shared" ca="1" si="141"/>
        <v>#N/A</v>
      </c>
      <c r="Q202" t="e">
        <f t="shared" ca="1" si="142"/>
        <v>#N/A</v>
      </c>
      <c r="R202" s="189" t="str">
        <f t="shared" ca="1" si="120"/>
        <v/>
      </c>
      <c r="S202" t="str">
        <f t="shared" ca="1" si="121"/>
        <v/>
      </c>
      <c r="T202" s="193" t="str">
        <f t="shared" ca="1" si="122"/>
        <v/>
      </c>
      <c r="U202" s="11" t="str">
        <f t="shared" ca="1" si="123"/>
        <v/>
      </c>
    </row>
    <row r="203" spans="1:21" hidden="1" x14ac:dyDescent="0.2">
      <c r="A203">
        <f t="shared" si="137"/>
        <v>35</v>
      </c>
      <c r="B203" s="83" t="str">
        <f t="shared" si="134"/>
        <v>Adorer_Schedule!AI35</v>
      </c>
      <c r="C203" t="str">
        <f t="shared" si="135"/>
        <v>Adorer_Schedule!AL35</v>
      </c>
      <c r="D203" s="150" t="str">
        <f t="shared" si="136"/>
        <v>Adorer_Schedule!AN35</v>
      </c>
      <c r="E203">
        <f t="shared" ca="1" si="138"/>
        <v>0</v>
      </c>
      <c r="F203" t="str">
        <f ca="1">IF(OR(H203=0,H203=""),(""),(MAX($F$128:F202)+1))</f>
        <v/>
      </c>
      <c r="G203" s="174"/>
      <c r="H203" t="str">
        <f ca="1">IF($N$4=Adorer_Schedule!$A$21,INDIRECT(B203),(""))</f>
        <v/>
      </c>
      <c r="I203" t="str">
        <f ca="1">IF($N$4=Adorer_Schedule!$A$21,INDIRECT(C203),(""))</f>
        <v/>
      </c>
      <c r="J203" t="str">
        <f ca="1">IF($N$4=Adorer_Schedule!$A$21,INDIRECT(D203),(""))</f>
        <v/>
      </c>
      <c r="K203" t="s">
        <v>75</v>
      </c>
      <c r="L203" s="13" t="b">
        <f t="shared" ca="1" si="95"/>
        <v>0</v>
      </c>
      <c r="M203" s="13">
        <v>75</v>
      </c>
      <c r="N203" s="13" t="e">
        <f t="shared" ca="1" si="139"/>
        <v>#N/A</v>
      </c>
      <c r="O203" s="13" t="e">
        <f t="shared" ca="1" si="140"/>
        <v>#N/A</v>
      </c>
      <c r="P203" s="13" t="e">
        <f t="shared" ca="1" si="141"/>
        <v>#N/A</v>
      </c>
      <c r="Q203" t="e">
        <f t="shared" ca="1" si="142"/>
        <v>#N/A</v>
      </c>
      <c r="R203" s="189" t="str">
        <f t="shared" ca="1" si="120"/>
        <v/>
      </c>
      <c r="S203" t="str">
        <f t="shared" ca="1" si="121"/>
        <v/>
      </c>
      <c r="T203" s="193" t="str">
        <f t="shared" ca="1" si="122"/>
        <v/>
      </c>
      <c r="U203" s="11" t="str">
        <f t="shared" ca="1" si="123"/>
        <v/>
      </c>
    </row>
    <row r="204" spans="1:21" hidden="1" x14ac:dyDescent="0.2">
      <c r="A204">
        <f>A189</f>
        <v>21</v>
      </c>
      <c r="B204" s="83" t="str">
        <f>CONCATENATE("Adorer_Schedule!AQ", $A204)</f>
        <v>Adorer_Schedule!AQ21</v>
      </c>
      <c r="C204" t="str">
        <f>CONCATENATE("Adorer_Schedule!AT", $A204)</f>
        <v>Adorer_Schedule!AT21</v>
      </c>
      <c r="D204" s="150" t="str">
        <f>CONCATENATE("Adorer_Schedule!AV", $A204)</f>
        <v>Adorer_Schedule!AV21</v>
      </c>
      <c r="E204">
        <f t="shared" ca="1" si="138"/>
        <v>0</v>
      </c>
      <c r="F204" t="str">
        <f ca="1">IF(OR(H204=0,H204=""),(""),(MAX($F$128:F203)+1))</f>
        <v/>
      </c>
      <c r="G204" s="174"/>
      <c r="H204" t="str">
        <f ca="1">IF($N$4=Adorer_Schedule!$A$21,INDIRECT(B204),(""))</f>
        <v/>
      </c>
      <c r="I204" t="str">
        <f ca="1">IF($N$4=Adorer_Schedule!$A$21,INDIRECT(C204),(""))</f>
        <v/>
      </c>
      <c r="J204" t="str">
        <f ca="1">IF($N$4=Adorer_Schedule!$A$21,INDIRECT(D204),(""))</f>
        <v/>
      </c>
      <c r="K204" t="s">
        <v>76</v>
      </c>
      <c r="L204" s="13" t="b">
        <f t="shared" ca="1" si="95"/>
        <v>0</v>
      </c>
      <c r="M204" s="13">
        <v>76</v>
      </c>
      <c r="N204" s="13" t="e">
        <f t="shared" ca="1" si="139"/>
        <v>#N/A</v>
      </c>
      <c r="O204" s="13" t="e">
        <f t="shared" ca="1" si="140"/>
        <v>#N/A</v>
      </c>
      <c r="P204" s="13" t="e">
        <f t="shared" ca="1" si="141"/>
        <v>#N/A</v>
      </c>
      <c r="Q204" t="e">
        <f t="shared" ca="1" si="142"/>
        <v>#N/A</v>
      </c>
      <c r="R204" s="189" t="str">
        <f t="shared" ca="1" si="120"/>
        <v/>
      </c>
      <c r="S204" t="str">
        <f t="shared" ca="1" si="121"/>
        <v/>
      </c>
      <c r="T204" s="193" t="str">
        <f t="shared" ca="1" si="122"/>
        <v/>
      </c>
      <c r="U204" s="11" t="str">
        <f t="shared" ca="1" si="123"/>
        <v/>
      </c>
    </row>
    <row r="205" spans="1:21" hidden="1" x14ac:dyDescent="0.2">
      <c r="A205">
        <f>A204+1</f>
        <v>22</v>
      </c>
      <c r="B205" s="83" t="str">
        <f t="shared" ref="B205:B218" si="143">CONCATENATE("Adorer_Schedule!AQ", $A205)</f>
        <v>Adorer_Schedule!AQ22</v>
      </c>
      <c r="C205" t="str">
        <f t="shared" ref="C205:C218" si="144">CONCATENATE("Adorer_Schedule!AT", $A205)</f>
        <v>Adorer_Schedule!AT22</v>
      </c>
      <c r="D205" s="150" t="str">
        <f t="shared" ref="D205:D218" si="145">CONCATENATE("Adorer_Schedule!AV", $A205)</f>
        <v>Adorer_Schedule!AV22</v>
      </c>
      <c r="E205">
        <f t="shared" ca="1" si="138"/>
        <v>0</v>
      </c>
      <c r="F205" t="str">
        <f ca="1">IF(OR(H205=0,H205=""),(""),(MAX($F$128:F204)+1))</f>
        <v/>
      </c>
      <c r="G205" s="174"/>
      <c r="H205" t="str">
        <f ca="1">IF($N$4=Adorer_Schedule!$A$21,INDIRECT(B205),(""))</f>
        <v/>
      </c>
      <c r="I205" t="str">
        <f ca="1">IF($N$4=Adorer_Schedule!$A$21,INDIRECT(C205),(""))</f>
        <v/>
      </c>
      <c r="J205" t="str">
        <f ca="1">IF($N$4=Adorer_Schedule!$A$21,INDIRECT(D205),(""))</f>
        <v/>
      </c>
      <c r="K205" t="s">
        <v>76</v>
      </c>
      <c r="L205" s="13" t="b">
        <f t="shared" ca="1" si="95"/>
        <v>0</v>
      </c>
      <c r="M205" s="13">
        <v>77</v>
      </c>
      <c r="N205" s="13" t="e">
        <f t="shared" ca="1" si="139"/>
        <v>#N/A</v>
      </c>
      <c r="O205" s="13" t="e">
        <f t="shared" ca="1" si="140"/>
        <v>#N/A</v>
      </c>
      <c r="P205" s="13" t="e">
        <f t="shared" ca="1" si="141"/>
        <v>#N/A</v>
      </c>
      <c r="Q205" t="e">
        <f t="shared" ca="1" si="142"/>
        <v>#N/A</v>
      </c>
      <c r="R205" s="189" t="str">
        <f t="shared" ca="1" si="120"/>
        <v/>
      </c>
      <c r="S205" t="str">
        <f t="shared" ca="1" si="121"/>
        <v/>
      </c>
      <c r="T205" s="193" t="str">
        <f t="shared" ca="1" si="122"/>
        <v/>
      </c>
      <c r="U205" s="11" t="str">
        <f t="shared" ca="1" si="123"/>
        <v/>
      </c>
    </row>
    <row r="206" spans="1:21" hidden="1" x14ac:dyDescent="0.2">
      <c r="A206">
        <f t="shared" ref="A206:A218" si="146">A205+1</f>
        <v>23</v>
      </c>
      <c r="B206" s="83" t="str">
        <f t="shared" si="143"/>
        <v>Adorer_Schedule!AQ23</v>
      </c>
      <c r="C206" t="str">
        <f t="shared" si="144"/>
        <v>Adorer_Schedule!AT23</v>
      </c>
      <c r="D206" s="150" t="str">
        <f t="shared" si="145"/>
        <v>Adorer_Schedule!AV23</v>
      </c>
      <c r="E206">
        <f t="shared" ca="1" si="138"/>
        <v>0</v>
      </c>
      <c r="F206" t="str">
        <f ca="1">IF(OR(H206=0,H206=""),(""),(MAX($F$128:F205)+1))</f>
        <v/>
      </c>
      <c r="G206" s="174"/>
      <c r="H206" t="str">
        <f ca="1">IF($N$4=Adorer_Schedule!$A$21,INDIRECT(B206),(""))</f>
        <v/>
      </c>
      <c r="I206" t="str">
        <f ca="1">IF($N$4=Adorer_Schedule!$A$21,INDIRECT(C206),(""))</f>
        <v/>
      </c>
      <c r="J206" t="str">
        <f ca="1">IF($N$4=Adorer_Schedule!$A$21,INDIRECT(D206),(""))</f>
        <v/>
      </c>
      <c r="K206" t="s">
        <v>76</v>
      </c>
      <c r="L206" s="13" t="b">
        <f t="shared" ca="1" si="95"/>
        <v>0</v>
      </c>
      <c r="M206" s="13">
        <v>78</v>
      </c>
      <c r="N206" s="13" t="e">
        <f t="shared" ca="1" si="139"/>
        <v>#N/A</v>
      </c>
      <c r="O206" s="13" t="e">
        <f t="shared" ca="1" si="140"/>
        <v>#N/A</v>
      </c>
      <c r="P206" s="13" t="e">
        <f t="shared" ca="1" si="141"/>
        <v>#N/A</v>
      </c>
      <c r="Q206" t="e">
        <f t="shared" ca="1" si="142"/>
        <v>#N/A</v>
      </c>
      <c r="R206" s="189" t="str">
        <f t="shared" ca="1" si="120"/>
        <v/>
      </c>
      <c r="S206" t="str">
        <f t="shared" ca="1" si="121"/>
        <v/>
      </c>
      <c r="T206" s="193" t="str">
        <f t="shared" ca="1" si="122"/>
        <v/>
      </c>
      <c r="U206" s="11" t="str">
        <f t="shared" ca="1" si="123"/>
        <v/>
      </c>
    </row>
    <row r="207" spans="1:21" hidden="1" x14ac:dyDescent="0.2">
      <c r="A207">
        <f t="shared" si="146"/>
        <v>24</v>
      </c>
      <c r="B207" s="83" t="str">
        <f t="shared" si="143"/>
        <v>Adorer_Schedule!AQ24</v>
      </c>
      <c r="C207" t="str">
        <f t="shared" si="144"/>
        <v>Adorer_Schedule!AT24</v>
      </c>
      <c r="D207" s="150" t="str">
        <f t="shared" si="145"/>
        <v>Adorer_Schedule!AV24</v>
      </c>
      <c r="E207">
        <f t="shared" ca="1" si="138"/>
        <v>0</v>
      </c>
      <c r="F207" t="str">
        <f ca="1">IF(OR(H207=0,H207=""),(""),(MAX($F$128:F206)+1))</f>
        <v/>
      </c>
      <c r="G207" s="174"/>
      <c r="H207" t="str">
        <f ca="1">IF($N$4=Adorer_Schedule!$A$21,INDIRECT(B207),(""))</f>
        <v/>
      </c>
      <c r="I207" t="str">
        <f ca="1">IF($N$4=Adorer_Schedule!$A$21,INDIRECT(C207),(""))</f>
        <v/>
      </c>
      <c r="J207" t="str">
        <f ca="1">IF($N$4=Adorer_Schedule!$A$21,INDIRECT(D207),(""))</f>
        <v/>
      </c>
      <c r="K207" t="s">
        <v>76</v>
      </c>
      <c r="L207" s="13" t="b">
        <f t="shared" ca="1" si="95"/>
        <v>0</v>
      </c>
      <c r="M207" s="13">
        <v>79</v>
      </c>
      <c r="N207" s="13" t="e">
        <f t="shared" ca="1" si="139"/>
        <v>#N/A</v>
      </c>
      <c r="O207" s="13" t="e">
        <f t="shared" ca="1" si="140"/>
        <v>#N/A</v>
      </c>
      <c r="P207" s="13" t="e">
        <f t="shared" ca="1" si="141"/>
        <v>#N/A</v>
      </c>
      <c r="Q207" t="e">
        <f t="shared" ca="1" si="142"/>
        <v>#N/A</v>
      </c>
      <c r="R207" s="189" t="str">
        <f t="shared" ca="1" si="120"/>
        <v/>
      </c>
      <c r="S207" t="str">
        <f t="shared" ca="1" si="121"/>
        <v/>
      </c>
      <c r="T207" s="193" t="str">
        <f t="shared" ca="1" si="122"/>
        <v/>
      </c>
      <c r="U207" s="11" t="str">
        <f t="shared" ca="1" si="123"/>
        <v/>
      </c>
    </row>
    <row r="208" spans="1:21" hidden="1" x14ac:dyDescent="0.2">
      <c r="A208">
        <f t="shared" si="146"/>
        <v>25</v>
      </c>
      <c r="B208" s="83" t="str">
        <f t="shared" si="143"/>
        <v>Adorer_Schedule!AQ25</v>
      </c>
      <c r="C208" t="str">
        <f t="shared" si="144"/>
        <v>Adorer_Schedule!AT25</v>
      </c>
      <c r="D208" s="150" t="str">
        <f t="shared" si="145"/>
        <v>Adorer_Schedule!AV25</v>
      </c>
      <c r="E208">
        <f t="shared" ca="1" si="138"/>
        <v>0</v>
      </c>
      <c r="F208" t="str">
        <f ca="1">IF(OR(H208=0,H208=""),(""),(MAX($F$128:F207)+1))</f>
        <v/>
      </c>
      <c r="G208" s="174"/>
      <c r="H208" t="str">
        <f ca="1">IF($N$4=Adorer_Schedule!$A$21,INDIRECT(B208),(""))</f>
        <v/>
      </c>
      <c r="I208" t="str">
        <f ca="1">IF($N$4=Adorer_Schedule!$A$21,INDIRECT(C208),(""))</f>
        <v/>
      </c>
      <c r="J208" t="str">
        <f ca="1">IF($N$4=Adorer_Schedule!$A$21,INDIRECT(D208),(""))</f>
        <v/>
      </c>
      <c r="K208" t="s">
        <v>76</v>
      </c>
      <c r="L208" s="13" t="b">
        <f t="shared" ca="1" si="95"/>
        <v>0</v>
      </c>
      <c r="M208" s="13">
        <v>80</v>
      </c>
      <c r="N208" s="13" t="e">
        <f t="shared" ca="1" si="139"/>
        <v>#N/A</v>
      </c>
      <c r="O208" s="13" t="e">
        <f t="shared" ca="1" si="140"/>
        <v>#N/A</v>
      </c>
      <c r="P208" s="13" t="e">
        <f t="shared" ca="1" si="141"/>
        <v>#N/A</v>
      </c>
      <c r="Q208" t="e">
        <f t="shared" ca="1" si="142"/>
        <v>#N/A</v>
      </c>
      <c r="R208" s="189" t="str">
        <f t="shared" ca="1" si="120"/>
        <v/>
      </c>
      <c r="S208" t="str">
        <f t="shared" ca="1" si="121"/>
        <v/>
      </c>
      <c r="T208" s="193" t="str">
        <f t="shared" ca="1" si="122"/>
        <v/>
      </c>
      <c r="U208" s="11" t="str">
        <f t="shared" ca="1" si="123"/>
        <v/>
      </c>
    </row>
    <row r="209" spans="1:21" hidden="1" x14ac:dyDescent="0.2">
      <c r="A209">
        <f t="shared" si="146"/>
        <v>26</v>
      </c>
      <c r="B209" s="83" t="str">
        <f t="shared" si="143"/>
        <v>Adorer_Schedule!AQ26</v>
      </c>
      <c r="C209" t="str">
        <f t="shared" si="144"/>
        <v>Adorer_Schedule!AT26</v>
      </c>
      <c r="D209" s="150" t="str">
        <f t="shared" si="145"/>
        <v>Adorer_Schedule!AV26</v>
      </c>
      <c r="E209">
        <f t="shared" ca="1" si="138"/>
        <v>0</v>
      </c>
      <c r="F209" t="str">
        <f ca="1">IF(OR(H209=0,H209=""),(""),(MAX($F$128:F208)+1))</f>
        <v/>
      </c>
      <c r="G209" s="174"/>
      <c r="H209" t="str">
        <f ca="1">IF($N$4=Adorer_Schedule!$A$21,INDIRECT(B209),(""))</f>
        <v/>
      </c>
      <c r="I209" t="str">
        <f ca="1">IF($N$4=Adorer_Schedule!$A$21,INDIRECT(C209),(""))</f>
        <v/>
      </c>
      <c r="J209" t="str">
        <f ca="1">IF($N$4=Adorer_Schedule!$A$21,INDIRECT(D209),(""))</f>
        <v/>
      </c>
      <c r="K209" t="s">
        <v>76</v>
      </c>
      <c r="L209" s="13" t="b">
        <f t="shared" ca="1" si="95"/>
        <v>0</v>
      </c>
      <c r="M209" s="13">
        <v>81</v>
      </c>
      <c r="N209" s="13" t="e">
        <f t="shared" ca="1" si="139"/>
        <v>#N/A</v>
      </c>
      <c r="O209" s="13" t="e">
        <f t="shared" ca="1" si="140"/>
        <v>#N/A</v>
      </c>
      <c r="P209" s="13" t="e">
        <f t="shared" ca="1" si="141"/>
        <v>#N/A</v>
      </c>
      <c r="Q209" t="e">
        <f t="shared" ca="1" si="142"/>
        <v>#N/A</v>
      </c>
      <c r="R209" s="189" t="str">
        <f t="shared" ca="1" si="120"/>
        <v/>
      </c>
      <c r="S209" t="str">
        <f t="shared" ca="1" si="121"/>
        <v/>
      </c>
      <c r="T209" s="193" t="str">
        <f t="shared" ca="1" si="122"/>
        <v/>
      </c>
      <c r="U209" s="11" t="str">
        <f t="shared" ca="1" si="123"/>
        <v/>
      </c>
    </row>
    <row r="210" spans="1:21" hidden="1" x14ac:dyDescent="0.2">
      <c r="A210">
        <f t="shared" si="146"/>
        <v>27</v>
      </c>
      <c r="B210" s="83" t="str">
        <f t="shared" si="143"/>
        <v>Adorer_Schedule!AQ27</v>
      </c>
      <c r="C210" t="str">
        <f t="shared" si="144"/>
        <v>Adorer_Schedule!AT27</v>
      </c>
      <c r="D210" s="150" t="str">
        <f t="shared" si="145"/>
        <v>Adorer_Schedule!AV27</v>
      </c>
      <c r="E210">
        <f t="shared" ca="1" si="138"/>
        <v>0</v>
      </c>
      <c r="F210" t="str">
        <f ca="1">IF(OR(H210=0,H210=""),(""),(MAX($F$128:F209)+1))</f>
        <v/>
      </c>
      <c r="G210" s="174"/>
      <c r="H210" t="str">
        <f ca="1">IF($N$4=Adorer_Schedule!$A$21,INDIRECT(B210),(""))</f>
        <v/>
      </c>
      <c r="I210" t="str">
        <f ca="1">IF($N$4=Adorer_Schedule!$A$21,INDIRECT(C210),(""))</f>
        <v/>
      </c>
      <c r="J210" t="str">
        <f ca="1">IF($N$4=Adorer_Schedule!$A$21,INDIRECT(D210),(""))</f>
        <v/>
      </c>
      <c r="K210" t="s">
        <v>76</v>
      </c>
      <c r="L210" s="13" t="b">
        <f t="shared" ca="1" si="95"/>
        <v>0</v>
      </c>
      <c r="M210" s="13">
        <v>82</v>
      </c>
      <c r="N210" s="13" t="e">
        <f t="shared" ca="1" si="139"/>
        <v>#N/A</v>
      </c>
      <c r="O210" s="13" t="e">
        <f t="shared" ca="1" si="140"/>
        <v>#N/A</v>
      </c>
      <c r="P210" s="13" t="e">
        <f t="shared" ca="1" si="141"/>
        <v>#N/A</v>
      </c>
      <c r="Q210" t="e">
        <f t="shared" ca="1" si="142"/>
        <v>#N/A</v>
      </c>
      <c r="R210" s="189" t="str">
        <f t="shared" ca="1" si="120"/>
        <v/>
      </c>
      <c r="S210" t="str">
        <f t="shared" ca="1" si="121"/>
        <v/>
      </c>
      <c r="T210" s="193" t="str">
        <f t="shared" ca="1" si="122"/>
        <v/>
      </c>
      <c r="U210" s="11" t="str">
        <f t="shared" ca="1" si="123"/>
        <v/>
      </c>
    </row>
    <row r="211" spans="1:21" hidden="1" x14ac:dyDescent="0.2">
      <c r="A211">
        <f t="shared" si="146"/>
        <v>28</v>
      </c>
      <c r="B211" s="83" t="str">
        <f t="shared" si="143"/>
        <v>Adorer_Schedule!AQ28</v>
      </c>
      <c r="C211" t="str">
        <f t="shared" si="144"/>
        <v>Adorer_Schedule!AT28</v>
      </c>
      <c r="D211" s="150" t="str">
        <f t="shared" si="145"/>
        <v>Adorer_Schedule!AV28</v>
      </c>
      <c r="E211">
        <f t="shared" ca="1" si="138"/>
        <v>0</v>
      </c>
      <c r="F211" t="str">
        <f ca="1">IF(OR(H211=0,H211=""),(""),(MAX($F$128:F210)+1))</f>
        <v/>
      </c>
      <c r="G211" s="174"/>
      <c r="H211" t="str">
        <f ca="1">IF($N$4=Adorer_Schedule!$A$21,INDIRECT(B211),(""))</f>
        <v/>
      </c>
      <c r="I211" t="str">
        <f ca="1">IF($N$4=Adorer_Schedule!$A$21,INDIRECT(C211),(""))</f>
        <v/>
      </c>
      <c r="J211" t="str">
        <f ca="1">IF($N$4=Adorer_Schedule!$A$21,INDIRECT(D211),(""))</f>
        <v/>
      </c>
      <c r="K211" t="s">
        <v>76</v>
      </c>
      <c r="L211" s="13" t="b">
        <f t="shared" ca="1" si="95"/>
        <v>0</v>
      </c>
      <c r="M211" s="13">
        <v>83</v>
      </c>
      <c r="N211" s="13" t="e">
        <f t="shared" ca="1" si="139"/>
        <v>#N/A</v>
      </c>
      <c r="O211" s="13" t="e">
        <f t="shared" ca="1" si="140"/>
        <v>#N/A</v>
      </c>
      <c r="P211" s="13" t="e">
        <f t="shared" ca="1" si="141"/>
        <v>#N/A</v>
      </c>
      <c r="Q211" t="e">
        <f t="shared" ca="1" si="142"/>
        <v>#N/A</v>
      </c>
      <c r="R211" s="189" t="str">
        <f t="shared" ca="1" si="120"/>
        <v/>
      </c>
      <c r="S211" t="str">
        <f t="shared" ca="1" si="121"/>
        <v/>
      </c>
      <c r="T211" s="193" t="str">
        <f t="shared" ca="1" si="122"/>
        <v/>
      </c>
      <c r="U211" s="11" t="str">
        <f t="shared" ca="1" si="123"/>
        <v/>
      </c>
    </row>
    <row r="212" spans="1:21" hidden="1" x14ac:dyDescent="0.2">
      <c r="A212">
        <f t="shared" si="146"/>
        <v>29</v>
      </c>
      <c r="B212" s="83" t="str">
        <f t="shared" si="143"/>
        <v>Adorer_Schedule!AQ29</v>
      </c>
      <c r="C212" t="str">
        <f t="shared" si="144"/>
        <v>Adorer_Schedule!AT29</v>
      </c>
      <c r="D212" s="150" t="str">
        <f t="shared" si="145"/>
        <v>Adorer_Schedule!AV29</v>
      </c>
      <c r="E212">
        <f t="shared" ca="1" si="138"/>
        <v>0</v>
      </c>
      <c r="F212" t="str">
        <f ca="1">IF(OR(H212=0,H212=""),(""),(MAX($F$128:F211)+1))</f>
        <v/>
      </c>
      <c r="G212" s="174"/>
      <c r="H212" t="str">
        <f ca="1">IF($N$4=Adorer_Schedule!$A$21,INDIRECT(B212),(""))</f>
        <v/>
      </c>
      <c r="I212" t="str">
        <f ca="1">IF($N$4=Adorer_Schedule!$A$21,INDIRECT(C212),(""))</f>
        <v/>
      </c>
      <c r="J212" t="str">
        <f ca="1">IF($N$4=Adorer_Schedule!$A$21,INDIRECT(D212),(""))</f>
        <v/>
      </c>
      <c r="K212" t="s">
        <v>76</v>
      </c>
      <c r="L212" s="13" t="b">
        <f t="shared" ca="1" si="95"/>
        <v>0</v>
      </c>
      <c r="M212" s="13">
        <v>84</v>
      </c>
      <c r="N212" s="13" t="e">
        <f t="shared" ca="1" si="139"/>
        <v>#N/A</v>
      </c>
      <c r="O212" s="13" t="e">
        <f t="shared" ca="1" si="140"/>
        <v>#N/A</v>
      </c>
      <c r="P212" s="13" t="e">
        <f t="shared" ca="1" si="141"/>
        <v>#N/A</v>
      </c>
      <c r="Q212" t="e">
        <f t="shared" ca="1" si="142"/>
        <v>#N/A</v>
      </c>
      <c r="R212" s="189" t="str">
        <f t="shared" ca="1" si="120"/>
        <v/>
      </c>
      <c r="S212" t="str">
        <f t="shared" ca="1" si="121"/>
        <v/>
      </c>
      <c r="T212" s="193" t="str">
        <f t="shared" ca="1" si="122"/>
        <v/>
      </c>
      <c r="U212" s="11" t="str">
        <f t="shared" ca="1" si="123"/>
        <v/>
      </c>
    </row>
    <row r="213" spans="1:21" hidden="1" x14ac:dyDescent="0.2">
      <c r="A213">
        <f t="shared" si="146"/>
        <v>30</v>
      </c>
      <c r="B213" s="83" t="str">
        <f t="shared" si="143"/>
        <v>Adorer_Schedule!AQ30</v>
      </c>
      <c r="C213" t="str">
        <f t="shared" si="144"/>
        <v>Adorer_Schedule!AT30</v>
      </c>
      <c r="D213" s="150" t="str">
        <f t="shared" si="145"/>
        <v>Adorer_Schedule!AV30</v>
      </c>
      <c r="E213">
        <f t="shared" ca="1" si="138"/>
        <v>0</v>
      </c>
      <c r="F213" t="str">
        <f ca="1">IF(OR(H213=0,H213=""),(""),(MAX($F$128:F212)+1))</f>
        <v/>
      </c>
      <c r="G213" s="174"/>
      <c r="H213" t="str">
        <f ca="1">IF($N$4=Adorer_Schedule!$A$21,INDIRECT(B213),(""))</f>
        <v/>
      </c>
      <c r="I213" t="str">
        <f ca="1">IF($N$4=Adorer_Schedule!$A$21,INDIRECT(C213),(""))</f>
        <v/>
      </c>
      <c r="J213" t="str">
        <f ca="1">IF($N$4=Adorer_Schedule!$A$21,INDIRECT(D213),(""))</f>
        <v/>
      </c>
      <c r="K213" t="s">
        <v>76</v>
      </c>
      <c r="L213" s="13" t="b">
        <f t="shared" ca="1" si="95"/>
        <v>0</v>
      </c>
      <c r="M213" s="13">
        <v>85</v>
      </c>
      <c r="N213" s="13" t="e">
        <f t="shared" ca="1" si="139"/>
        <v>#N/A</v>
      </c>
      <c r="O213" s="13" t="e">
        <f t="shared" ca="1" si="140"/>
        <v>#N/A</v>
      </c>
      <c r="P213" s="13" t="e">
        <f t="shared" ca="1" si="141"/>
        <v>#N/A</v>
      </c>
      <c r="Q213" t="e">
        <f t="shared" ca="1" si="142"/>
        <v>#N/A</v>
      </c>
      <c r="R213" s="189" t="str">
        <f t="shared" ca="1" si="120"/>
        <v/>
      </c>
      <c r="S213" t="str">
        <f t="shared" ca="1" si="121"/>
        <v/>
      </c>
      <c r="T213" s="193" t="str">
        <f t="shared" ca="1" si="122"/>
        <v/>
      </c>
      <c r="U213" s="11" t="str">
        <f t="shared" ca="1" si="123"/>
        <v/>
      </c>
    </row>
    <row r="214" spans="1:21" hidden="1" x14ac:dyDescent="0.2">
      <c r="A214">
        <f t="shared" si="146"/>
        <v>31</v>
      </c>
      <c r="B214" s="83" t="str">
        <f t="shared" si="143"/>
        <v>Adorer_Schedule!AQ31</v>
      </c>
      <c r="C214" t="str">
        <f t="shared" si="144"/>
        <v>Adorer_Schedule!AT31</v>
      </c>
      <c r="D214" s="150" t="str">
        <f t="shared" si="145"/>
        <v>Adorer_Schedule!AV31</v>
      </c>
      <c r="E214">
        <f t="shared" ca="1" si="138"/>
        <v>0</v>
      </c>
      <c r="F214" t="str">
        <f ca="1">IF(OR(H214=0,H214=""),(""),(MAX($F$128:F213)+1))</f>
        <v/>
      </c>
      <c r="G214" s="174"/>
      <c r="H214" t="str">
        <f ca="1">IF($N$4=Adorer_Schedule!$A$21,INDIRECT(B214),(""))</f>
        <v/>
      </c>
      <c r="I214" t="str">
        <f ca="1">IF($N$4=Adorer_Schedule!$A$21,INDIRECT(C214),(""))</f>
        <v/>
      </c>
      <c r="J214" t="str">
        <f ca="1">IF($N$4=Adorer_Schedule!$A$21,INDIRECT(D214),(""))</f>
        <v/>
      </c>
      <c r="K214" t="s">
        <v>76</v>
      </c>
      <c r="L214" s="13" t="b">
        <f t="shared" ca="1" si="95"/>
        <v>0</v>
      </c>
      <c r="M214" s="13">
        <v>86</v>
      </c>
      <c r="N214" s="13" t="e">
        <f t="shared" ca="1" si="139"/>
        <v>#N/A</v>
      </c>
      <c r="O214" s="13" t="e">
        <f t="shared" ca="1" si="140"/>
        <v>#N/A</v>
      </c>
      <c r="P214" s="13" t="e">
        <f t="shared" ca="1" si="141"/>
        <v>#N/A</v>
      </c>
      <c r="Q214" t="e">
        <f t="shared" ca="1" si="142"/>
        <v>#N/A</v>
      </c>
      <c r="R214" s="189" t="str">
        <f t="shared" ca="1" si="120"/>
        <v/>
      </c>
      <c r="S214" t="str">
        <f t="shared" ca="1" si="121"/>
        <v/>
      </c>
      <c r="T214" s="193" t="str">
        <f t="shared" ca="1" si="122"/>
        <v/>
      </c>
      <c r="U214" s="11" t="str">
        <f t="shared" ca="1" si="123"/>
        <v/>
      </c>
    </row>
    <row r="215" spans="1:21" hidden="1" x14ac:dyDescent="0.2">
      <c r="A215">
        <f t="shared" si="146"/>
        <v>32</v>
      </c>
      <c r="B215" s="83" t="str">
        <f t="shared" si="143"/>
        <v>Adorer_Schedule!AQ32</v>
      </c>
      <c r="C215" t="str">
        <f t="shared" si="144"/>
        <v>Adorer_Schedule!AT32</v>
      </c>
      <c r="D215" s="150" t="str">
        <f t="shared" si="145"/>
        <v>Adorer_Schedule!AV32</v>
      </c>
      <c r="E215">
        <f t="shared" ca="1" si="138"/>
        <v>0</v>
      </c>
      <c r="F215" t="str">
        <f ca="1">IF(OR(H215=0,H215=""),(""),(MAX($F$128:F214)+1))</f>
        <v/>
      </c>
      <c r="G215" s="174"/>
      <c r="H215" t="str">
        <f ca="1">IF($N$4=Adorer_Schedule!$A$21,INDIRECT(B215),(""))</f>
        <v/>
      </c>
      <c r="I215" t="str">
        <f ca="1">IF($N$4=Adorer_Schedule!$A$21,INDIRECT(C215),(""))</f>
        <v/>
      </c>
      <c r="J215" t="str">
        <f ca="1">IF($N$4=Adorer_Schedule!$A$21,INDIRECT(D215),(""))</f>
        <v/>
      </c>
      <c r="K215" t="s">
        <v>76</v>
      </c>
      <c r="L215" s="13" t="b">
        <f t="shared" ref="L215:L278" ca="1" si="147">OR(COUNTIF(N215:Q215,"*"),COUNT(N215:Q215))</f>
        <v>0</v>
      </c>
      <c r="M215" s="13">
        <v>87</v>
      </c>
      <c r="N215" s="13" t="e">
        <f t="shared" ca="1" si="139"/>
        <v>#N/A</v>
      </c>
      <c r="O215" s="13" t="e">
        <f t="shared" ca="1" si="140"/>
        <v>#N/A</v>
      </c>
      <c r="P215" s="13" t="e">
        <f t="shared" ca="1" si="141"/>
        <v>#N/A</v>
      </c>
      <c r="Q215" t="e">
        <f t="shared" ca="1" si="142"/>
        <v>#N/A</v>
      </c>
      <c r="R215" s="189" t="str">
        <f t="shared" ca="1" si="120"/>
        <v/>
      </c>
      <c r="S215" t="str">
        <f t="shared" ca="1" si="121"/>
        <v/>
      </c>
      <c r="T215" s="193" t="str">
        <f t="shared" ca="1" si="122"/>
        <v/>
      </c>
      <c r="U215" s="11" t="str">
        <f t="shared" ca="1" si="123"/>
        <v/>
      </c>
    </row>
    <row r="216" spans="1:21" hidden="1" x14ac:dyDescent="0.2">
      <c r="A216">
        <f t="shared" si="146"/>
        <v>33</v>
      </c>
      <c r="B216" s="83" t="str">
        <f t="shared" si="143"/>
        <v>Adorer_Schedule!AQ33</v>
      </c>
      <c r="C216" t="str">
        <f t="shared" si="144"/>
        <v>Adorer_Schedule!AT33</v>
      </c>
      <c r="D216" s="150" t="str">
        <f t="shared" si="145"/>
        <v>Adorer_Schedule!AV33</v>
      </c>
      <c r="E216">
        <f t="shared" ca="1" si="138"/>
        <v>0</v>
      </c>
      <c r="F216" t="str">
        <f ca="1">IF(OR(H216=0,H216=""),(""),(MAX($F$128:F215)+1))</f>
        <v/>
      </c>
      <c r="G216" s="174"/>
      <c r="H216" t="str">
        <f ca="1">IF($N$4=Adorer_Schedule!$A$21,INDIRECT(B216),(""))</f>
        <v/>
      </c>
      <c r="I216" t="str">
        <f ca="1">IF($N$4=Adorer_Schedule!$A$21,INDIRECT(C216),(""))</f>
        <v/>
      </c>
      <c r="J216" t="str">
        <f ca="1">IF($N$4=Adorer_Schedule!$A$21,INDIRECT(D216),(""))</f>
        <v/>
      </c>
      <c r="K216" t="s">
        <v>76</v>
      </c>
      <c r="L216" s="13" t="b">
        <f t="shared" ca="1" si="147"/>
        <v>0</v>
      </c>
      <c r="M216" s="13">
        <v>88</v>
      </c>
      <c r="N216" s="13" t="e">
        <f t="shared" ca="1" si="139"/>
        <v>#N/A</v>
      </c>
      <c r="O216" s="13" t="e">
        <f t="shared" ca="1" si="140"/>
        <v>#N/A</v>
      </c>
      <c r="P216" s="13" t="e">
        <f t="shared" ca="1" si="141"/>
        <v>#N/A</v>
      </c>
      <c r="Q216" t="e">
        <f t="shared" ca="1" si="142"/>
        <v>#N/A</v>
      </c>
      <c r="R216" s="189" t="str">
        <f t="shared" ca="1" si="120"/>
        <v/>
      </c>
      <c r="S216" t="str">
        <f t="shared" ca="1" si="121"/>
        <v/>
      </c>
      <c r="T216" s="193" t="str">
        <f t="shared" ca="1" si="122"/>
        <v/>
      </c>
      <c r="U216" s="11" t="str">
        <f t="shared" ca="1" si="123"/>
        <v/>
      </c>
    </row>
    <row r="217" spans="1:21" hidden="1" x14ac:dyDescent="0.2">
      <c r="A217">
        <f t="shared" si="146"/>
        <v>34</v>
      </c>
      <c r="B217" s="83" t="str">
        <f t="shared" si="143"/>
        <v>Adorer_Schedule!AQ34</v>
      </c>
      <c r="C217" t="str">
        <f t="shared" si="144"/>
        <v>Adorer_Schedule!AT34</v>
      </c>
      <c r="D217" s="150" t="str">
        <f t="shared" si="145"/>
        <v>Adorer_Schedule!AV34</v>
      </c>
      <c r="E217">
        <f t="shared" ca="1" si="138"/>
        <v>0</v>
      </c>
      <c r="F217" t="str">
        <f ca="1">IF(OR(H217=0,H217=""),(""),(MAX($F$128:F216)+1))</f>
        <v/>
      </c>
      <c r="G217" s="174"/>
      <c r="H217" t="str">
        <f ca="1">IF($N$4=Adorer_Schedule!$A$21,INDIRECT(B217),(""))</f>
        <v/>
      </c>
      <c r="I217" t="str">
        <f ca="1">IF($N$4=Adorer_Schedule!$A$21,INDIRECT(C217),(""))</f>
        <v/>
      </c>
      <c r="J217" t="str">
        <f ca="1">IF($N$4=Adorer_Schedule!$A$21,INDIRECT(D217),(""))</f>
        <v/>
      </c>
      <c r="K217" t="s">
        <v>76</v>
      </c>
      <c r="L217" s="13" t="b">
        <f t="shared" ca="1" si="147"/>
        <v>0</v>
      </c>
      <c r="M217" s="13">
        <v>89</v>
      </c>
      <c r="N217" s="13" t="e">
        <f t="shared" ca="1" si="139"/>
        <v>#N/A</v>
      </c>
      <c r="O217" s="13" t="e">
        <f t="shared" ca="1" si="140"/>
        <v>#N/A</v>
      </c>
      <c r="P217" s="13" t="e">
        <f t="shared" ca="1" si="141"/>
        <v>#N/A</v>
      </c>
      <c r="Q217" t="e">
        <f t="shared" ca="1" si="142"/>
        <v>#N/A</v>
      </c>
      <c r="R217" s="189" t="str">
        <f t="shared" ca="1" si="120"/>
        <v/>
      </c>
      <c r="S217" t="str">
        <f t="shared" ca="1" si="121"/>
        <v/>
      </c>
      <c r="T217" s="193" t="str">
        <f t="shared" ca="1" si="122"/>
        <v/>
      </c>
      <c r="U217" s="11" t="str">
        <f t="shared" ca="1" si="123"/>
        <v/>
      </c>
    </row>
    <row r="218" spans="1:21" hidden="1" x14ac:dyDescent="0.2">
      <c r="A218">
        <f t="shared" si="146"/>
        <v>35</v>
      </c>
      <c r="B218" s="83" t="str">
        <f t="shared" si="143"/>
        <v>Adorer_Schedule!AQ35</v>
      </c>
      <c r="C218" t="str">
        <f t="shared" si="144"/>
        <v>Adorer_Schedule!AT35</v>
      </c>
      <c r="D218" s="150" t="str">
        <f t="shared" si="145"/>
        <v>Adorer_Schedule!AV35</v>
      </c>
      <c r="E218">
        <f t="shared" ca="1" si="138"/>
        <v>0</v>
      </c>
      <c r="F218" t="str">
        <f ca="1">IF(OR(H218=0,H218=""),(""),(MAX($F$128:F217)+1))</f>
        <v/>
      </c>
      <c r="G218" s="174"/>
      <c r="H218" t="str">
        <f ca="1">IF($N$4=Adorer_Schedule!$A$21,INDIRECT(B218),(""))</f>
        <v/>
      </c>
      <c r="I218" t="str">
        <f ca="1">IF($N$4=Adorer_Schedule!$A$21,INDIRECT(C218),(""))</f>
        <v/>
      </c>
      <c r="J218" t="str">
        <f ca="1">IF($N$4=Adorer_Schedule!$A$21,INDIRECT(D218),(""))</f>
        <v/>
      </c>
      <c r="K218" t="s">
        <v>76</v>
      </c>
      <c r="L218" s="13" t="b">
        <f t="shared" ca="1" si="147"/>
        <v>0</v>
      </c>
      <c r="M218" s="13">
        <v>90</v>
      </c>
      <c r="N218" s="13" t="e">
        <f t="shared" ca="1" si="139"/>
        <v>#N/A</v>
      </c>
      <c r="O218" s="13" t="e">
        <f t="shared" ca="1" si="140"/>
        <v>#N/A</v>
      </c>
      <c r="P218" s="13" t="e">
        <f t="shared" ca="1" si="141"/>
        <v>#N/A</v>
      </c>
      <c r="Q218" t="e">
        <f t="shared" ca="1" si="142"/>
        <v>#N/A</v>
      </c>
      <c r="R218" s="189" t="str">
        <f t="shared" ca="1" si="120"/>
        <v/>
      </c>
      <c r="S218" t="str">
        <f t="shared" ca="1" si="121"/>
        <v/>
      </c>
      <c r="T218" s="193" t="str">
        <f t="shared" ca="1" si="122"/>
        <v/>
      </c>
      <c r="U218" s="11" t="str">
        <f t="shared" ca="1" si="123"/>
        <v/>
      </c>
    </row>
    <row r="219" spans="1:21" hidden="1" x14ac:dyDescent="0.2">
      <c r="A219">
        <f>A204</f>
        <v>21</v>
      </c>
      <c r="B219" s="83" t="str">
        <f>CONCATENATE("Adorer_Schedule!AY", $A219)</f>
        <v>Adorer_Schedule!AY21</v>
      </c>
      <c r="C219" t="str">
        <f>CONCATENATE("Adorer_Schedule!BB", $A219)</f>
        <v>Adorer_Schedule!BB21</v>
      </c>
      <c r="D219" s="150" t="str">
        <f>CONCATENATE("Adorer_Schedule!BD", $A219)</f>
        <v>Adorer_Schedule!BD21</v>
      </c>
      <c r="E219">
        <f t="shared" ca="1" si="138"/>
        <v>0</v>
      </c>
      <c r="F219" t="str">
        <f ca="1">IF(OR(H219=0,H219=""),(""),(MAX($F$128:F218)+1))</f>
        <v/>
      </c>
      <c r="G219" s="174"/>
      <c r="H219" t="str">
        <f ca="1">IF($N$4=Adorer_Schedule!$A$21,INDIRECT(B219),(""))</f>
        <v/>
      </c>
      <c r="I219" t="str">
        <f ca="1">IF($N$4=Adorer_Schedule!$A$21,INDIRECT(C219),(""))</f>
        <v/>
      </c>
      <c r="J219" t="str">
        <f ca="1">IF($N$4=Adorer_Schedule!$A$21,INDIRECT(D219),(""))</f>
        <v/>
      </c>
      <c r="K219" t="s">
        <v>77</v>
      </c>
      <c r="L219" s="13" t="b">
        <f t="shared" ca="1" si="147"/>
        <v>0</v>
      </c>
      <c r="M219" s="13">
        <v>91</v>
      </c>
      <c r="N219" s="13" t="e">
        <f t="shared" ca="1" si="139"/>
        <v>#N/A</v>
      </c>
      <c r="O219" s="13" t="e">
        <f t="shared" ca="1" si="140"/>
        <v>#N/A</v>
      </c>
      <c r="P219" s="13" t="e">
        <f t="shared" ca="1" si="141"/>
        <v>#N/A</v>
      </c>
      <c r="Q219" t="e">
        <f t="shared" ca="1" si="142"/>
        <v>#N/A</v>
      </c>
      <c r="R219" s="189" t="str">
        <f t="shared" ca="1" si="120"/>
        <v/>
      </c>
      <c r="S219" t="str">
        <f t="shared" ca="1" si="121"/>
        <v/>
      </c>
      <c r="T219" s="193" t="str">
        <f t="shared" ca="1" si="122"/>
        <v/>
      </c>
      <c r="U219" s="11" t="str">
        <f t="shared" ca="1" si="123"/>
        <v/>
      </c>
    </row>
    <row r="220" spans="1:21" hidden="1" x14ac:dyDescent="0.2">
      <c r="A220">
        <f>A219+1</f>
        <v>22</v>
      </c>
      <c r="B220" s="83" t="str">
        <f t="shared" ref="B220:B233" si="148">CONCATENATE("Adorer_Schedule!AY", $A220)</f>
        <v>Adorer_Schedule!AY22</v>
      </c>
      <c r="C220" t="str">
        <f t="shared" ref="C220:C233" si="149">CONCATENATE("Adorer_Schedule!BB", $A220)</f>
        <v>Adorer_Schedule!BB22</v>
      </c>
      <c r="D220" s="150" t="str">
        <f t="shared" ref="D220:D233" si="150">CONCATENATE("Adorer_Schedule!BD", $A220)</f>
        <v>Adorer_Schedule!BD22</v>
      </c>
      <c r="E220">
        <f t="shared" ca="1" si="138"/>
        <v>0</v>
      </c>
      <c r="F220" t="str">
        <f ca="1">IF(OR(H220=0,H220=""),(""),(MAX($F$128:F219)+1))</f>
        <v/>
      </c>
      <c r="G220" s="174"/>
      <c r="H220" t="str">
        <f ca="1">IF($N$4=Adorer_Schedule!$A$21,INDIRECT(B220),(""))</f>
        <v/>
      </c>
      <c r="I220" t="str">
        <f ca="1">IF($N$4=Adorer_Schedule!$A$21,INDIRECT(C220),(""))</f>
        <v/>
      </c>
      <c r="J220" t="str">
        <f ca="1">IF($N$4=Adorer_Schedule!$A$21,INDIRECT(D220),(""))</f>
        <v/>
      </c>
      <c r="K220" t="s">
        <v>77</v>
      </c>
      <c r="L220" s="13" t="b">
        <f t="shared" ca="1" si="147"/>
        <v>0</v>
      </c>
      <c r="M220" s="13">
        <v>92</v>
      </c>
      <c r="N220" s="13" t="e">
        <f t="shared" ca="1" si="139"/>
        <v>#N/A</v>
      </c>
      <c r="O220" s="13" t="e">
        <f t="shared" ca="1" si="140"/>
        <v>#N/A</v>
      </c>
      <c r="P220" s="13" t="e">
        <f t="shared" ca="1" si="141"/>
        <v>#N/A</v>
      </c>
      <c r="Q220" t="e">
        <f t="shared" ca="1" si="142"/>
        <v>#N/A</v>
      </c>
      <c r="R220" s="189" t="str">
        <f t="shared" ca="1" si="120"/>
        <v/>
      </c>
      <c r="S220" t="str">
        <f t="shared" ca="1" si="121"/>
        <v/>
      </c>
      <c r="T220" s="193" t="str">
        <f t="shared" ca="1" si="122"/>
        <v/>
      </c>
      <c r="U220" s="11" t="str">
        <f t="shared" ca="1" si="123"/>
        <v/>
      </c>
    </row>
    <row r="221" spans="1:21" hidden="1" x14ac:dyDescent="0.2">
      <c r="A221">
        <f t="shared" ref="A221:A233" si="151">A220+1</f>
        <v>23</v>
      </c>
      <c r="B221" s="83" t="str">
        <f t="shared" si="148"/>
        <v>Adorer_Schedule!AY23</v>
      </c>
      <c r="C221" t="str">
        <f t="shared" si="149"/>
        <v>Adorer_Schedule!BB23</v>
      </c>
      <c r="D221" s="150" t="str">
        <f t="shared" si="150"/>
        <v>Adorer_Schedule!BD23</v>
      </c>
      <c r="E221">
        <f t="shared" ca="1" si="138"/>
        <v>0</v>
      </c>
      <c r="F221" t="str">
        <f ca="1">IF(OR(H221=0,H221=""),(""),(MAX($F$128:F220)+1))</f>
        <v/>
      </c>
      <c r="G221" s="174"/>
      <c r="H221" t="str">
        <f ca="1">IF($N$4=Adorer_Schedule!$A$21,INDIRECT(B221),(""))</f>
        <v/>
      </c>
      <c r="I221" t="str">
        <f ca="1">IF($N$4=Adorer_Schedule!$A$21,INDIRECT(C221),(""))</f>
        <v/>
      </c>
      <c r="J221" t="str">
        <f ca="1">IF($N$4=Adorer_Schedule!$A$21,INDIRECT(D221),(""))</f>
        <v/>
      </c>
      <c r="K221" t="s">
        <v>77</v>
      </c>
      <c r="L221" s="13" t="b">
        <f t="shared" ca="1" si="147"/>
        <v>0</v>
      </c>
      <c r="M221" s="13">
        <v>93</v>
      </c>
      <c r="N221" s="13" t="e">
        <f t="shared" ca="1" si="139"/>
        <v>#N/A</v>
      </c>
      <c r="O221" s="13" t="e">
        <f t="shared" ca="1" si="140"/>
        <v>#N/A</v>
      </c>
      <c r="P221" s="13" t="e">
        <f t="shared" ca="1" si="141"/>
        <v>#N/A</v>
      </c>
      <c r="Q221" t="e">
        <f t="shared" ca="1" si="142"/>
        <v>#N/A</v>
      </c>
      <c r="R221" s="189" t="str">
        <f t="shared" ca="1" si="120"/>
        <v/>
      </c>
      <c r="S221" t="str">
        <f t="shared" ca="1" si="121"/>
        <v/>
      </c>
      <c r="T221" s="193" t="str">
        <f t="shared" ca="1" si="122"/>
        <v/>
      </c>
      <c r="U221" s="11" t="str">
        <f t="shared" ca="1" si="123"/>
        <v/>
      </c>
    </row>
    <row r="222" spans="1:21" hidden="1" x14ac:dyDescent="0.2">
      <c r="A222">
        <f t="shared" si="151"/>
        <v>24</v>
      </c>
      <c r="B222" s="83" t="str">
        <f t="shared" si="148"/>
        <v>Adorer_Schedule!AY24</v>
      </c>
      <c r="C222" t="str">
        <f t="shared" si="149"/>
        <v>Adorer_Schedule!BB24</v>
      </c>
      <c r="D222" s="150" t="str">
        <f t="shared" si="150"/>
        <v>Adorer_Schedule!BD24</v>
      </c>
      <c r="E222">
        <f t="shared" ca="1" si="138"/>
        <v>0</v>
      </c>
      <c r="F222" t="str">
        <f ca="1">IF(OR(H222=0,H222=""),(""),(MAX($F$128:F221)+1))</f>
        <v/>
      </c>
      <c r="G222" s="174"/>
      <c r="H222" t="str">
        <f ca="1">IF($N$4=Adorer_Schedule!$A$21,INDIRECT(B222),(""))</f>
        <v/>
      </c>
      <c r="I222" t="str">
        <f ca="1">IF($N$4=Adorer_Schedule!$A$21,INDIRECT(C222),(""))</f>
        <v/>
      </c>
      <c r="J222" t="str">
        <f ca="1">IF($N$4=Adorer_Schedule!$A$21,INDIRECT(D222),(""))</f>
        <v/>
      </c>
      <c r="K222" t="s">
        <v>77</v>
      </c>
      <c r="L222" s="13" t="b">
        <f t="shared" ca="1" si="147"/>
        <v>0</v>
      </c>
      <c r="M222" s="13">
        <v>94</v>
      </c>
      <c r="N222" s="13" t="e">
        <f t="shared" ca="1" si="139"/>
        <v>#N/A</v>
      </c>
      <c r="O222" s="13" t="e">
        <f t="shared" ca="1" si="140"/>
        <v>#N/A</v>
      </c>
      <c r="P222" s="13" t="e">
        <f t="shared" ca="1" si="141"/>
        <v>#N/A</v>
      </c>
      <c r="Q222" t="e">
        <f t="shared" ca="1" si="142"/>
        <v>#N/A</v>
      </c>
      <c r="R222" s="189" t="str">
        <f t="shared" ca="1" si="120"/>
        <v/>
      </c>
      <c r="S222" t="str">
        <f t="shared" ca="1" si="121"/>
        <v/>
      </c>
      <c r="T222" s="193" t="str">
        <f t="shared" ca="1" si="122"/>
        <v/>
      </c>
      <c r="U222" s="11" t="str">
        <f t="shared" ca="1" si="123"/>
        <v/>
      </c>
    </row>
    <row r="223" spans="1:21" hidden="1" x14ac:dyDescent="0.2">
      <c r="A223">
        <f t="shared" si="151"/>
        <v>25</v>
      </c>
      <c r="B223" s="83" t="str">
        <f t="shared" si="148"/>
        <v>Adorer_Schedule!AY25</v>
      </c>
      <c r="C223" t="str">
        <f t="shared" si="149"/>
        <v>Adorer_Schedule!BB25</v>
      </c>
      <c r="D223" s="150" t="str">
        <f t="shared" si="150"/>
        <v>Adorer_Schedule!BD25</v>
      </c>
      <c r="E223">
        <f t="shared" ca="1" si="138"/>
        <v>0</v>
      </c>
      <c r="F223" t="str">
        <f ca="1">IF(OR(H223=0,H223=""),(""),(MAX($F$128:F222)+1))</f>
        <v/>
      </c>
      <c r="G223" s="174"/>
      <c r="H223" t="str">
        <f ca="1">IF($N$4=Adorer_Schedule!$A$21,INDIRECT(B223),(""))</f>
        <v/>
      </c>
      <c r="I223" t="str">
        <f ca="1">IF($N$4=Adorer_Schedule!$A$21,INDIRECT(C223),(""))</f>
        <v/>
      </c>
      <c r="J223" t="str">
        <f ca="1">IF($N$4=Adorer_Schedule!$A$21,INDIRECT(D223),(""))</f>
        <v/>
      </c>
      <c r="K223" t="s">
        <v>77</v>
      </c>
      <c r="L223" s="13" t="b">
        <f t="shared" ca="1" si="147"/>
        <v>0</v>
      </c>
      <c r="M223" s="13">
        <v>95</v>
      </c>
      <c r="N223" s="13" t="e">
        <f t="shared" ca="1" si="139"/>
        <v>#N/A</v>
      </c>
      <c r="O223" s="13" t="e">
        <f t="shared" ca="1" si="140"/>
        <v>#N/A</v>
      </c>
      <c r="P223" s="13" t="e">
        <f t="shared" ca="1" si="141"/>
        <v>#N/A</v>
      </c>
      <c r="Q223" t="e">
        <f t="shared" ca="1" si="142"/>
        <v>#N/A</v>
      </c>
      <c r="R223" s="189" t="str">
        <f t="shared" ca="1" si="49"/>
        <v/>
      </c>
      <c r="S223" t="str">
        <f t="shared" ca="1" si="50"/>
        <v/>
      </c>
      <c r="T223" s="193" t="str">
        <f t="shared" ca="1" si="51"/>
        <v/>
      </c>
      <c r="U223" s="11" t="str">
        <f t="shared" ca="1" si="52"/>
        <v/>
      </c>
    </row>
    <row r="224" spans="1:21" hidden="1" x14ac:dyDescent="0.2">
      <c r="A224">
        <f t="shared" si="151"/>
        <v>26</v>
      </c>
      <c r="B224" s="83" t="str">
        <f t="shared" si="148"/>
        <v>Adorer_Schedule!AY26</v>
      </c>
      <c r="C224" t="str">
        <f t="shared" si="149"/>
        <v>Adorer_Schedule!BB26</v>
      </c>
      <c r="D224" s="150" t="str">
        <f t="shared" si="150"/>
        <v>Adorer_Schedule!BD26</v>
      </c>
      <c r="E224">
        <f t="shared" ca="1" si="138"/>
        <v>0</v>
      </c>
      <c r="F224" t="str">
        <f ca="1">IF(OR(H224=0,H224=""),(""),(MAX($F$128:F223)+1))</f>
        <v/>
      </c>
      <c r="G224" s="174"/>
      <c r="H224" t="str">
        <f ca="1">IF($N$4=Adorer_Schedule!$A$21,INDIRECT(B224),(""))</f>
        <v/>
      </c>
      <c r="I224" t="str">
        <f ca="1">IF($N$4=Adorer_Schedule!$A$21,INDIRECT(C224),(""))</f>
        <v/>
      </c>
      <c r="J224" t="str">
        <f ca="1">IF($N$4=Adorer_Schedule!$A$21,INDIRECT(D224),(""))</f>
        <v/>
      </c>
      <c r="K224" t="s">
        <v>77</v>
      </c>
      <c r="L224" s="13" t="b">
        <f t="shared" ca="1" si="147"/>
        <v>0</v>
      </c>
      <c r="M224" s="13">
        <v>96</v>
      </c>
      <c r="N224" s="13" t="e">
        <f t="shared" ca="1" si="139"/>
        <v>#N/A</v>
      </c>
      <c r="O224" s="13" t="e">
        <f t="shared" ca="1" si="140"/>
        <v>#N/A</v>
      </c>
      <c r="P224" s="13" t="e">
        <f t="shared" ca="1" si="141"/>
        <v>#N/A</v>
      </c>
      <c r="Q224" t="e">
        <f t="shared" ca="1" si="142"/>
        <v>#N/A</v>
      </c>
      <c r="R224" s="189" t="str">
        <f t="shared" ref="R224:R233" ca="1" si="152">IF($L224=TRUE,(N224),(""))</f>
        <v/>
      </c>
      <c r="S224" t="str">
        <f t="shared" ref="S224:S233" ca="1" si="153">IF($L224=TRUE,(O224),(""))</f>
        <v/>
      </c>
      <c r="T224" s="193" t="str">
        <f t="shared" ref="T224:T233" ca="1" si="154">IF($L224=TRUE,(P224),(""))</f>
        <v/>
      </c>
      <c r="U224" s="11" t="str">
        <f t="shared" ref="U224:U233" ca="1" si="155">IF(L224=TRUE,IF(OR(Q224=0,Q224=""),(""),(Q224)),(""))</f>
        <v/>
      </c>
    </row>
    <row r="225" spans="1:21" hidden="1" x14ac:dyDescent="0.2">
      <c r="A225">
        <f t="shared" si="151"/>
        <v>27</v>
      </c>
      <c r="B225" s="83" t="str">
        <f t="shared" si="148"/>
        <v>Adorer_Schedule!AY27</v>
      </c>
      <c r="C225" t="str">
        <f t="shared" si="149"/>
        <v>Adorer_Schedule!BB27</v>
      </c>
      <c r="D225" s="150" t="str">
        <f t="shared" si="150"/>
        <v>Adorer_Schedule!BD27</v>
      </c>
      <c r="E225">
        <f t="shared" ca="1" si="138"/>
        <v>0</v>
      </c>
      <c r="F225" t="str">
        <f ca="1">IF(OR(H225=0,H225=""),(""),(MAX($F$128:F224)+1))</f>
        <v/>
      </c>
      <c r="G225" s="174"/>
      <c r="H225" t="str">
        <f ca="1">IF($N$4=Adorer_Schedule!$A$21,INDIRECT(B225),(""))</f>
        <v/>
      </c>
      <c r="I225" t="str">
        <f ca="1">IF($N$4=Adorer_Schedule!$A$21,INDIRECT(C225),(""))</f>
        <v/>
      </c>
      <c r="J225" t="str">
        <f ca="1">IF($N$4=Adorer_Schedule!$A$21,INDIRECT(D225),(""))</f>
        <v/>
      </c>
      <c r="K225" t="s">
        <v>77</v>
      </c>
      <c r="L225" s="13" t="b">
        <f t="shared" ca="1" si="147"/>
        <v>0</v>
      </c>
      <c r="M225" s="13">
        <v>97</v>
      </c>
      <c r="N225" s="13" t="e">
        <f t="shared" ca="1" si="139"/>
        <v>#N/A</v>
      </c>
      <c r="O225" s="13" t="e">
        <f t="shared" ca="1" si="140"/>
        <v>#N/A</v>
      </c>
      <c r="P225" s="13" t="e">
        <f t="shared" ca="1" si="141"/>
        <v>#N/A</v>
      </c>
      <c r="Q225" t="e">
        <f t="shared" ca="1" si="142"/>
        <v>#N/A</v>
      </c>
      <c r="R225" s="189" t="str">
        <f t="shared" ca="1" si="152"/>
        <v/>
      </c>
      <c r="S225" t="str">
        <f t="shared" ca="1" si="153"/>
        <v/>
      </c>
      <c r="T225" s="193" t="str">
        <f t="shared" ca="1" si="154"/>
        <v/>
      </c>
      <c r="U225" s="11" t="str">
        <f t="shared" ca="1" si="155"/>
        <v/>
      </c>
    </row>
    <row r="226" spans="1:21" hidden="1" x14ac:dyDescent="0.2">
      <c r="A226">
        <f t="shared" si="151"/>
        <v>28</v>
      </c>
      <c r="B226" s="83" t="str">
        <f t="shared" si="148"/>
        <v>Adorer_Schedule!AY28</v>
      </c>
      <c r="C226" t="str">
        <f t="shared" si="149"/>
        <v>Adorer_Schedule!BB28</v>
      </c>
      <c r="D226" s="150" t="str">
        <f t="shared" si="150"/>
        <v>Adorer_Schedule!BD28</v>
      </c>
      <c r="E226">
        <f t="shared" ca="1" si="138"/>
        <v>0</v>
      </c>
      <c r="F226" t="str">
        <f ca="1">IF(OR(H226=0,H226=""),(""),(MAX($F$128:F225)+1))</f>
        <v/>
      </c>
      <c r="G226" s="174"/>
      <c r="H226" t="str">
        <f ca="1">IF($N$4=Adorer_Schedule!$A$21,INDIRECT(B226),(""))</f>
        <v/>
      </c>
      <c r="I226" t="str">
        <f ca="1">IF($N$4=Adorer_Schedule!$A$21,INDIRECT(C226),(""))</f>
        <v/>
      </c>
      <c r="J226" t="str">
        <f ca="1">IF($N$4=Adorer_Schedule!$A$21,INDIRECT(D226),(""))</f>
        <v/>
      </c>
      <c r="K226" t="s">
        <v>77</v>
      </c>
      <c r="L226" s="13" t="b">
        <f t="shared" ca="1" si="147"/>
        <v>0</v>
      </c>
      <c r="M226" s="13">
        <v>98</v>
      </c>
      <c r="N226" s="13" t="e">
        <f t="shared" ca="1" si="139"/>
        <v>#N/A</v>
      </c>
      <c r="O226" s="13" t="e">
        <f t="shared" ca="1" si="140"/>
        <v>#N/A</v>
      </c>
      <c r="P226" s="13" t="e">
        <f t="shared" ca="1" si="141"/>
        <v>#N/A</v>
      </c>
      <c r="Q226" t="e">
        <f t="shared" ca="1" si="142"/>
        <v>#N/A</v>
      </c>
      <c r="R226" s="189" t="str">
        <f t="shared" ca="1" si="152"/>
        <v/>
      </c>
      <c r="S226" t="str">
        <f t="shared" ca="1" si="153"/>
        <v/>
      </c>
      <c r="T226" s="193" t="str">
        <f t="shared" ca="1" si="154"/>
        <v/>
      </c>
      <c r="U226" s="11" t="str">
        <f t="shared" ca="1" si="155"/>
        <v/>
      </c>
    </row>
    <row r="227" spans="1:21" hidden="1" x14ac:dyDescent="0.2">
      <c r="A227">
        <f t="shared" si="151"/>
        <v>29</v>
      </c>
      <c r="B227" s="83" t="str">
        <f t="shared" si="148"/>
        <v>Adorer_Schedule!AY29</v>
      </c>
      <c r="C227" t="str">
        <f t="shared" si="149"/>
        <v>Adorer_Schedule!BB29</v>
      </c>
      <c r="D227" s="150" t="str">
        <f t="shared" si="150"/>
        <v>Adorer_Schedule!BD29</v>
      </c>
      <c r="E227">
        <f t="shared" ca="1" si="138"/>
        <v>0</v>
      </c>
      <c r="F227" t="str">
        <f ca="1">IF(OR(H227=0,H227=""),(""),(MAX($F$128:F226)+1))</f>
        <v/>
      </c>
      <c r="G227" s="174"/>
      <c r="H227" t="str">
        <f ca="1">IF($N$4=Adorer_Schedule!$A$21,INDIRECT(B227),(""))</f>
        <v/>
      </c>
      <c r="I227" t="str">
        <f ca="1">IF($N$4=Adorer_Schedule!$A$21,INDIRECT(C227),(""))</f>
        <v/>
      </c>
      <c r="J227" t="str">
        <f ca="1">IF($N$4=Adorer_Schedule!$A$21,INDIRECT(D227),(""))</f>
        <v/>
      </c>
      <c r="K227" t="s">
        <v>77</v>
      </c>
      <c r="L227" s="13" t="b">
        <f t="shared" ca="1" si="147"/>
        <v>0</v>
      </c>
      <c r="M227" s="13">
        <v>99</v>
      </c>
      <c r="N227" s="13" t="e">
        <f t="shared" ca="1" si="139"/>
        <v>#N/A</v>
      </c>
      <c r="O227" s="13" t="e">
        <f t="shared" ca="1" si="140"/>
        <v>#N/A</v>
      </c>
      <c r="P227" s="13" t="e">
        <f t="shared" ca="1" si="141"/>
        <v>#N/A</v>
      </c>
      <c r="Q227" t="e">
        <f t="shared" ca="1" si="142"/>
        <v>#N/A</v>
      </c>
      <c r="R227" s="189" t="str">
        <f t="shared" ca="1" si="152"/>
        <v/>
      </c>
      <c r="S227" t="str">
        <f t="shared" ca="1" si="153"/>
        <v/>
      </c>
      <c r="T227" s="193" t="str">
        <f t="shared" ca="1" si="154"/>
        <v/>
      </c>
      <c r="U227" s="11" t="str">
        <f t="shared" ca="1" si="155"/>
        <v/>
      </c>
    </row>
    <row r="228" spans="1:21" hidden="1" x14ac:dyDescent="0.2">
      <c r="A228">
        <f t="shared" si="151"/>
        <v>30</v>
      </c>
      <c r="B228" s="83" t="str">
        <f t="shared" si="148"/>
        <v>Adorer_Schedule!AY30</v>
      </c>
      <c r="C228" t="str">
        <f t="shared" si="149"/>
        <v>Adorer_Schedule!BB30</v>
      </c>
      <c r="D228" s="150" t="str">
        <f t="shared" si="150"/>
        <v>Adorer_Schedule!BD30</v>
      </c>
      <c r="E228">
        <f t="shared" ca="1" si="138"/>
        <v>0</v>
      </c>
      <c r="F228" t="str">
        <f ca="1">IF(OR(H228=0,H228=""),(""),(MAX($F$128:F227)+1))</f>
        <v/>
      </c>
      <c r="G228" s="174"/>
      <c r="H228" t="str">
        <f ca="1">IF($N$4=Adorer_Schedule!$A$21,INDIRECT(B228),(""))</f>
        <v/>
      </c>
      <c r="I228" t="str">
        <f ca="1">IF($N$4=Adorer_Schedule!$A$21,INDIRECT(C228),(""))</f>
        <v/>
      </c>
      <c r="J228" t="str">
        <f ca="1">IF($N$4=Adorer_Schedule!$A$21,INDIRECT(D228),(""))</f>
        <v/>
      </c>
      <c r="K228" t="s">
        <v>77</v>
      </c>
      <c r="L228" s="13" t="b">
        <f t="shared" ca="1" si="147"/>
        <v>0</v>
      </c>
      <c r="M228" s="13">
        <v>100</v>
      </c>
      <c r="N228" s="13" t="e">
        <f t="shared" ca="1" si="139"/>
        <v>#N/A</v>
      </c>
      <c r="O228" s="13" t="e">
        <f t="shared" ca="1" si="140"/>
        <v>#N/A</v>
      </c>
      <c r="P228" s="13" t="e">
        <f t="shared" ca="1" si="141"/>
        <v>#N/A</v>
      </c>
      <c r="Q228" t="e">
        <f t="shared" ca="1" si="142"/>
        <v>#N/A</v>
      </c>
      <c r="R228" s="189" t="str">
        <f t="shared" ca="1" si="152"/>
        <v/>
      </c>
      <c r="S228" t="str">
        <f t="shared" ca="1" si="153"/>
        <v/>
      </c>
      <c r="T228" s="193" t="str">
        <f t="shared" ca="1" si="154"/>
        <v/>
      </c>
      <c r="U228" s="11" t="str">
        <f t="shared" ca="1" si="155"/>
        <v/>
      </c>
    </row>
    <row r="229" spans="1:21" hidden="1" x14ac:dyDescent="0.2">
      <c r="A229">
        <f t="shared" si="151"/>
        <v>31</v>
      </c>
      <c r="B229" s="83" t="str">
        <f t="shared" si="148"/>
        <v>Adorer_Schedule!AY31</v>
      </c>
      <c r="C229" t="str">
        <f t="shared" si="149"/>
        <v>Adorer_Schedule!BB31</v>
      </c>
      <c r="D229" s="150" t="str">
        <f t="shared" si="150"/>
        <v>Adorer_Schedule!BD31</v>
      </c>
      <c r="E229">
        <f t="shared" ca="1" si="138"/>
        <v>0</v>
      </c>
      <c r="F229" t="str">
        <f ca="1">IF(OR(H229=0,H229=""),(""),(MAX($F$128:F228)+1))</f>
        <v/>
      </c>
      <c r="G229" s="174"/>
      <c r="H229" t="str">
        <f ca="1">IF($N$4=Adorer_Schedule!$A$21,INDIRECT(B229),(""))</f>
        <v/>
      </c>
      <c r="I229" t="str">
        <f ca="1">IF($N$4=Adorer_Schedule!$A$21,INDIRECT(C229),(""))</f>
        <v/>
      </c>
      <c r="J229" t="str">
        <f ca="1">IF($N$4=Adorer_Schedule!$A$21,INDIRECT(D229),(""))</f>
        <v/>
      </c>
      <c r="K229" t="s">
        <v>77</v>
      </c>
      <c r="L229" s="13" t="b">
        <f t="shared" ca="1" si="147"/>
        <v>0</v>
      </c>
      <c r="M229" s="13">
        <v>101</v>
      </c>
      <c r="N229" s="13" t="e">
        <f t="shared" ca="1" si="139"/>
        <v>#N/A</v>
      </c>
      <c r="O229" s="13" t="e">
        <f t="shared" ca="1" si="140"/>
        <v>#N/A</v>
      </c>
      <c r="P229" s="13" t="e">
        <f t="shared" ca="1" si="141"/>
        <v>#N/A</v>
      </c>
      <c r="Q229" t="e">
        <f t="shared" ca="1" si="142"/>
        <v>#N/A</v>
      </c>
      <c r="R229" s="189" t="str">
        <f t="shared" ca="1" si="152"/>
        <v/>
      </c>
      <c r="S229" t="str">
        <f t="shared" ca="1" si="153"/>
        <v/>
      </c>
      <c r="T229" s="193" t="str">
        <f t="shared" ca="1" si="154"/>
        <v/>
      </c>
      <c r="U229" s="11" t="str">
        <f t="shared" ca="1" si="155"/>
        <v/>
      </c>
    </row>
    <row r="230" spans="1:21" hidden="1" x14ac:dyDescent="0.2">
      <c r="A230">
        <f t="shared" si="151"/>
        <v>32</v>
      </c>
      <c r="B230" s="83" t="str">
        <f t="shared" si="148"/>
        <v>Adorer_Schedule!AY32</v>
      </c>
      <c r="C230" t="str">
        <f t="shared" si="149"/>
        <v>Adorer_Schedule!BB32</v>
      </c>
      <c r="D230" s="150" t="str">
        <f t="shared" si="150"/>
        <v>Adorer_Schedule!BD32</v>
      </c>
      <c r="E230">
        <f t="shared" ca="1" si="138"/>
        <v>0</v>
      </c>
      <c r="F230" t="str">
        <f ca="1">IF(OR(H230=0,H230=""),(""),(MAX($F$128:F229)+1))</f>
        <v/>
      </c>
      <c r="G230" s="174"/>
      <c r="H230" t="str">
        <f ca="1">IF($N$4=Adorer_Schedule!$A$21,INDIRECT(B230),(""))</f>
        <v/>
      </c>
      <c r="I230" t="str">
        <f ca="1">IF($N$4=Adorer_Schedule!$A$21,INDIRECT(C230),(""))</f>
        <v/>
      </c>
      <c r="J230" t="str">
        <f ca="1">IF($N$4=Adorer_Schedule!$A$21,INDIRECT(D230),(""))</f>
        <v/>
      </c>
      <c r="K230" t="s">
        <v>77</v>
      </c>
      <c r="L230" s="13" t="b">
        <f t="shared" ca="1" si="147"/>
        <v>0</v>
      </c>
      <c r="M230" s="13">
        <v>102</v>
      </c>
      <c r="N230" s="13" t="e">
        <f t="shared" ca="1" si="139"/>
        <v>#N/A</v>
      </c>
      <c r="O230" s="13" t="e">
        <f t="shared" ca="1" si="140"/>
        <v>#N/A</v>
      </c>
      <c r="P230" s="13" t="e">
        <f t="shared" ca="1" si="141"/>
        <v>#N/A</v>
      </c>
      <c r="Q230" t="e">
        <f t="shared" ca="1" si="142"/>
        <v>#N/A</v>
      </c>
      <c r="R230" s="189" t="str">
        <f t="shared" ca="1" si="152"/>
        <v/>
      </c>
      <c r="S230" t="str">
        <f t="shared" ca="1" si="153"/>
        <v/>
      </c>
      <c r="T230" s="193" t="str">
        <f t="shared" ca="1" si="154"/>
        <v/>
      </c>
      <c r="U230" s="11" t="str">
        <f t="shared" ca="1" si="155"/>
        <v/>
      </c>
    </row>
    <row r="231" spans="1:21" hidden="1" x14ac:dyDescent="0.2">
      <c r="A231">
        <f t="shared" si="151"/>
        <v>33</v>
      </c>
      <c r="B231" s="83" t="str">
        <f t="shared" si="148"/>
        <v>Adorer_Schedule!AY33</v>
      </c>
      <c r="C231" t="str">
        <f t="shared" si="149"/>
        <v>Adorer_Schedule!BB33</v>
      </c>
      <c r="D231" s="150" t="str">
        <f t="shared" si="150"/>
        <v>Adorer_Schedule!BD33</v>
      </c>
      <c r="E231">
        <f t="shared" ca="1" si="138"/>
        <v>0</v>
      </c>
      <c r="F231" t="str">
        <f ca="1">IF(OR(H231=0,H231=""),(""),(MAX($F$128:F230)+1))</f>
        <v/>
      </c>
      <c r="G231" s="174"/>
      <c r="H231" t="str">
        <f ca="1">IF($N$4=Adorer_Schedule!$A$21,INDIRECT(B231),(""))</f>
        <v/>
      </c>
      <c r="I231" t="str">
        <f ca="1">IF($N$4=Adorer_Schedule!$A$21,INDIRECT(C231),(""))</f>
        <v/>
      </c>
      <c r="J231" t="str">
        <f ca="1">IF($N$4=Adorer_Schedule!$A$21,INDIRECT(D231),(""))</f>
        <v/>
      </c>
      <c r="K231" t="s">
        <v>77</v>
      </c>
      <c r="L231" s="13" t="b">
        <f t="shared" ca="1" si="147"/>
        <v>0</v>
      </c>
      <c r="M231" s="13">
        <v>103</v>
      </c>
      <c r="N231" s="13" t="e">
        <f t="shared" ca="1" si="139"/>
        <v>#N/A</v>
      </c>
      <c r="O231" s="13" t="e">
        <f t="shared" ca="1" si="140"/>
        <v>#N/A</v>
      </c>
      <c r="P231" s="13" t="e">
        <f t="shared" ca="1" si="141"/>
        <v>#N/A</v>
      </c>
      <c r="Q231" t="e">
        <f t="shared" ca="1" si="142"/>
        <v>#N/A</v>
      </c>
      <c r="R231" s="189" t="str">
        <f t="shared" ca="1" si="152"/>
        <v/>
      </c>
      <c r="S231" t="str">
        <f t="shared" ca="1" si="153"/>
        <v/>
      </c>
      <c r="T231" s="193" t="str">
        <f t="shared" ca="1" si="154"/>
        <v/>
      </c>
      <c r="U231" s="11" t="str">
        <f t="shared" ca="1" si="155"/>
        <v/>
      </c>
    </row>
    <row r="232" spans="1:21" hidden="1" x14ac:dyDescent="0.2">
      <c r="A232">
        <f t="shared" si="151"/>
        <v>34</v>
      </c>
      <c r="B232" s="83" t="str">
        <f t="shared" si="148"/>
        <v>Adorer_Schedule!AY34</v>
      </c>
      <c r="C232" t="str">
        <f t="shared" si="149"/>
        <v>Adorer_Schedule!BB34</v>
      </c>
      <c r="D232" s="150" t="str">
        <f t="shared" si="150"/>
        <v>Adorer_Schedule!BD34</v>
      </c>
      <c r="E232">
        <f t="shared" ca="1" si="138"/>
        <v>0</v>
      </c>
      <c r="F232" t="str">
        <f ca="1">IF(OR(H232=0,H232=""),(""),(MAX($F$128:F231)+1))</f>
        <v/>
      </c>
      <c r="G232" s="174"/>
      <c r="H232" t="str">
        <f ca="1">IF($N$4=Adorer_Schedule!$A$21,INDIRECT(B232),(""))</f>
        <v/>
      </c>
      <c r="I232" t="str">
        <f ca="1">IF($N$4=Adorer_Schedule!$A$21,INDIRECT(C232),(""))</f>
        <v/>
      </c>
      <c r="J232" t="str">
        <f ca="1">IF($N$4=Adorer_Schedule!$A$21,INDIRECT(D232),(""))</f>
        <v/>
      </c>
      <c r="K232" t="s">
        <v>77</v>
      </c>
      <c r="L232" s="13" t="b">
        <f t="shared" ca="1" si="147"/>
        <v>0</v>
      </c>
      <c r="M232" s="13">
        <v>104</v>
      </c>
      <c r="N232" s="13" t="e">
        <f t="shared" ca="1" si="139"/>
        <v>#N/A</v>
      </c>
      <c r="O232" s="13" t="e">
        <f t="shared" ca="1" si="140"/>
        <v>#N/A</v>
      </c>
      <c r="P232" s="13" t="e">
        <f t="shared" ca="1" si="141"/>
        <v>#N/A</v>
      </c>
      <c r="Q232" t="e">
        <f t="shared" ca="1" si="142"/>
        <v>#N/A</v>
      </c>
      <c r="R232" s="189" t="str">
        <f t="shared" ca="1" si="152"/>
        <v/>
      </c>
      <c r="S232" t="str">
        <f t="shared" ca="1" si="153"/>
        <v/>
      </c>
      <c r="T232" s="193" t="str">
        <f t="shared" ca="1" si="154"/>
        <v/>
      </c>
      <c r="U232" s="11" t="str">
        <f t="shared" ca="1" si="155"/>
        <v/>
      </c>
    </row>
    <row r="233" spans="1:21" hidden="1" x14ac:dyDescent="0.2">
      <c r="A233">
        <f t="shared" si="151"/>
        <v>35</v>
      </c>
      <c r="B233" s="241" t="str">
        <f t="shared" si="148"/>
        <v>Adorer_Schedule!AY35</v>
      </c>
      <c r="C233" s="242" t="str">
        <f t="shared" si="149"/>
        <v>Adorer_Schedule!BB35</v>
      </c>
      <c r="D233" s="243" t="str">
        <f t="shared" si="150"/>
        <v>Adorer_Schedule!BD35</v>
      </c>
      <c r="E233">
        <f t="shared" ca="1" si="138"/>
        <v>0</v>
      </c>
      <c r="F233" t="str">
        <f ca="1">IF(OR(H233=0,H233=""),(""),(MAX($F$128:F232)+1))</f>
        <v/>
      </c>
      <c r="G233" s="174"/>
      <c r="H233" t="str">
        <f ca="1">IF($N$4=Adorer_Schedule!$A$21,INDIRECT(B233),(""))</f>
        <v/>
      </c>
      <c r="I233" t="str">
        <f ca="1">IF($N$4=Adorer_Schedule!$A$21,INDIRECT(C233),(""))</f>
        <v/>
      </c>
      <c r="J233" t="str">
        <f ca="1">IF($N$4=Adorer_Schedule!$A$21,INDIRECT(D233),(""))</f>
        <v/>
      </c>
      <c r="K233" t="s">
        <v>77</v>
      </c>
      <c r="L233" s="13" t="b">
        <f t="shared" ca="1" si="147"/>
        <v>0</v>
      </c>
      <c r="M233" s="13">
        <v>105</v>
      </c>
      <c r="N233" s="13" t="e">
        <f t="shared" ca="1" si="139"/>
        <v>#N/A</v>
      </c>
      <c r="O233" s="13" t="e">
        <f t="shared" ca="1" si="140"/>
        <v>#N/A</v>
      </c>
      <c r="P233" s="13" t="e">
        <f t="shared" ca="1" si="141"/>
        <v>#N/A</v>
      </c>
      <c r="Q233" t="e">
        <f t="shared" ca="1" si="142"/>
        <v>#N/A</v>
      </c>
      <c r="R233" s="189" t="str">
        <f t="shared" ca="1" si="152"/>
        <v/>
      </c>
      <c r="S233" t="str">
        <f t="shared" ca="1" si="153"/>
        <v/>
      </c>
      <c r="T233" s="193" t="str">
        <f t="shared" ca="1" si="154"/>
        <v/>
      </c>
      <c r="U233" s="11" t="str">
        <f t="shared" ca="1" si="155"/>
        <v/>
      </c>
    </row>
    <row r="234" spans="1:21" ht="13.5" hidden="1" thickBot="1" x14ac:dyDescent="0.25">
      <c r="A234">
        <f>A129+17</f>
        <v>38</v>
      </c>
      <c r="B234" s="83" t="str">
        <f>CONCATENATE("Adorer_Schedule!C", $A234)</f>
        <v>Adorer_Schedule!C38</v>
      </c>
      <c r="C234" t="str">
        <f>CONCATENATE("Adorer_Schedule!F", $A234)</f>
        <v>Adorer_Schedule!F38</v>
      </c>
      <c r="D234" s="150" t="str">
        <f>CONCATENATE("Adorer_Schedule!H", $A234)</f>
        <v>Adorer_Schedule!H38</v>
      </c>
      <c r="E234">
        <f ca="1">IF(F234="",(0),(RANK(F234,$F$129:$F$2648,(1))))</f>
        <v>0</v>
      </c>
      <c r="F234" t="str">
        <f ca="1">IF(OR(H234=0,H234=""),(""),(MAX($F$128:F233)+1))</f>
        <v/>
      </c>
      <c r="G234" s="174">
        <v>0.33333333333333331</v>
      </c>
      <c r="H234" t="str">
        <f ca="1">IF($N$4=Adorer_Schedule!$A$38,INDIRECT(B234),(""))</f>
        <v/>
      </c>
      <c r="I234" t="str">
        <f ca="1">IF($N$4=Adorer_Schedule!$A$38,INDIRECT(C234),(""))</f>
        <v/>
      </c>
      <c r="J234" t="str">
        <f ca="1">IF($N$4=Adorer_Schedule!$A$38,INDIRECT(D234),(""))</f>
        <v/>
      </c>
      <c r="K234" t="s">
        <v>71</v>
      </c>
      <c r="L234" s="13" t="b">
        <f t="shared" ca="1" si="147"/>
        <v>0</v>
      </c>
      <c r="M234" s="13">
        <v>106</v>
      </c>
      <c r="N234" s="13" t="e">
        <f t="shared" ca="1" si="139"/>
        <v>#N/A</v>
      </c>
      <c r="O234" s="13" t="e">
        <f t="shared" ca="1" si="140"/>
        <v>#N/A</v>
      </c>
      <c r="P234" s="13" t="e">
        <f t="shared" ca="1" si="141"/>
        <v>#N/A</v>
      </c>
      <c r="Q234" t="e">
        <f t="shared" ca="1" si="142"/>
        <v>#N/A</v>
      </c>
      <c r="R234" s="190"/>
      <c r="S234" s="191"/>
      <c r="T234" s="194"/>
      <c r="U234" s="195"/>
    </row>
    <row r="235" spans="1:21" hidden="1" x14ac:dyDescent="0.2">
      <c r="A235">
        <f>A234+1</f>
        <v>39</v>
      </c>
      <c r="B235" s="83" t="str">
        <f>CONCATENATE("Adorer_Schedule!C", $A235)</f>
        <v>Adorer_Schedule!C39</v>
      </c>
      <c r="C235" t="str">
        <f t="shared" ref="C235:C248" si="156">CONCATENATE("Adorer_Schedule!F", $A235)</f>
        <v>Adorer_Schedule!F39</v>
      </c>
      <c r="D235" s="150" t="str">
        <f t="shared" ref="D235:D248" si="157">CONCATENATE("Adorer_Schedule!H", $A235)</f>
        <v>Adorer_Schedule!H39</v>
      </c>
      <c r="E235">
        <f t="shared" ca="1" si="138"/>
        <v>0</v>
      </c>
      <c r="F235" t="str">
        <f ca="1">IF(OR(H235=0,H235=""),(""),(MAX($F$128:F234)+1))</f>
        <v/>
      </c>
      <c r="H235" t="str">
        <f ca="1">IF($N$4=Adorer_Schedule!$A$38,INDIRECT(B235),(""))</f>
        <v/>
      </c>
      <c r="I235" t="str">
        <f ca="1">IF($N$4=Adorer_Schedule!$A$38,INDIRECT(C235),(""))</f>
        <v/>
      </c>
      <c r="J235" t="str">
        <f ca="1">IF($N$4=Adorer_Schedule!$A$38,INDIRECT(D235),(""))</f>
        <v/>
      </c>
      <c r="K235" t="s">
        <v>71</v>
      </c>
      <c r="L235" s="13" t="b">
        <f t="shared" ca="1" si="147"/>
        <v>0</v>
      </c>
      <c r="M235" s="13">
        <v>107</v>
      </c>
      <c r="N235" s="13" t="e">
        <f t="shared" ca="1" si="139"/>
        <v>#N/A</v>
      </c>
      <c r="O235" s="13" t="e">
        <f t="shared" ca="1" si="140"/>
        <v>#N/A</v>
      </c>
      <c r="P235" s="13" t="e">
        <f t="shared" ca="1" si="141"/>
        <v>#N/A</v>
      </c>
      <c r="Q235" t="e">
        <f t="shared" ca="1" si="142"/>
        <v>#N/A</v>
      </c>
    </row>
    <row r="236" spans="1:21" hidden="1" x14ac:dyDescent="0.2">
      <c r="A236">
        <f t="shared" ref="A236:A248" si="158">A235+1</f>
        <v>40</v>
      </c>
      <c r="B236" s="83" t="str">
        <f t="shared" ref="B236:B248" si="159">CONCATENATE("Adorer_Schedule!C", $A236)</f>
        <v>Adorer_Schedule!C40</v>
      </c>
      <c r="C236" t="str">
        <f t="shared" si="156"/>
        <v>Adorer_Schedule!F40</v>
      </c>
      <c r="D236" s="150" t="str">
        <f t="shared" si="157"/>
        <v>Adorer_Schedule!H40</v>
      </c>
      <c r="E236">
        <f t="shared" ca="1" si="138"/>
        <v>0</v>
      </c>
      <c r="F236" t="str">
        <f ca="1">IF(OR(H236=0,H236=""),(""),(MAX($F$128:F235)+1))</f>
        <v/>
      </c>
      <c r="H236" t="str">
        <f ca="1">IF($N$4=Adorer_Schedule!$A$38,INDIRECT(B236),(""))</f>
        <v/>
      </c>
      <c r="I236" t="str">
        <f ca="1">IF($N$4=Adorer_Schedule!$A$38,INDIRECT(C236),(""))</f>
        <v/>
      </c>
      <c r="J236" t="str">
        <f ca="1">IF($N$4=Adorer_Schedule!$A$38,INDIRECT(D236),(""))</f>
        <v/>
      </c>
      <c r="K236" t="s">
        <v>71</v>
      </c>
      <c r="L236" s="13" t="b">
        <f t="shared" ca="1" si="147"/>
        <v>0</v>
      </c>
      <c r="M236" s="13">
        <v>108</v>
      </c>
      <c r="N236" s="13" t="e">
        <f t="shared" ca="1" si="139"/>
        <v>#N/A</v>
      </c>
      <c r="O236" s="13" t="e">
        <f t="shared" ca="1" si="140"/>
        <v>#N/A</v>
      </c>
      <c r="P236" s="13" t="e">
        <f t="shared" ca="1" si="141"/>
        <v>#N/A</v>
      </c>
      <c r="Q236" t="e">
        <f t="shared" ca="1" si="142"/>
        <v>#N/A</v>
      </c>
    </row>
    <row r="237" spans="1:21" hidden="1" x14ac:dyDescent="0.2">
      <c r="A237">
        <f t="shared" si="158"/>
        <v>41</v>
      </c>
      <c r="B237" s="83" t="str">
        <f t="shared" si="159"/>
        <v>Adorer_Schedule!C41</v>
      </c>
      <c r="C237" t="str">
        <f t="shared" si="156"/>
        <v>Adorer_Schedule!F41</v>
      </c>
      <c r="D237" s="150" t="str">
        <f t="shared" si="157"/>
        <v>Adorer_Schedule!H41</v>
      </c>
      <c r="E237">
        <f t="shared" ca="1" si="138"/>
        <v>0</v>
      </c>
      <c r="F237" t="str">
        <f ca="1">IF(OR(H237=0,H237=""),(""),(MAX($F$128:F236)+1))</f>
        <v/>
      </c>
      <c r="H237" t="str">
        <f ca="1">IF($N$4=Adorer_Schedule!$A$38,INDIRECT(B237),(""))</f>
        <v/>
      </c>
      <c r="I237" t="str">
        <f ca="1">IF($N$4=Adorer_Schedule!$A$38,INDIRECT(C237),(""))</f>
        <v/>
      </c>
      <c r="J237" t="str">
        <f ca="1">IF($N$4=Adorer_Schedule!$A$38,INDIRECT(D237),(""))</f>
        <v/>
      </c>
      <c r="K237" t="s">
        <v>71</v>
      </c>
      <c r="L237" s="13" t="b">
        <f t="shared" ca="1" si="147"/>
        <v>0</v>
      </c>
      <c r="M237" s="13">
        <v>109</v>
      </c>
      <c r="N237" s="13" t="e">
        <f t="shared" ca="1" si="139"/>
        <v>#N/A</v>
      </c>
      <c r="O237" s="13" t="e">
        <f t="shared" ca="1" si="140"/>
        <v>#N/A</v>
      </c>
      <c r="P237" s="13" t="e">
        <f t="shared" ca="1" si="141"/>
        <v>#N/A</v>
      </c>
      <c r="Q237" t="e">
        <f t="shared" ca="1" si="142"/>
        <v>#N/A</v>
      </c>
    </row>
    <row r="238" spans="1:21" hidden="1" x14ac:dyDescent="0.2">
      <c r="A238">
        <f t="shared" si="158"/>
        <v>42</v>
      </c>
      <c r="B238" s="83" t="str">
        <f t="shared" si="159"/>
        <v>Adorer_Schedule!C42</v>
      </c>
      <c r="C238" t="str">
        <f t="shared" si="156"/>
        <v>Adorer_Schedule!F42</v>
      </c>
      <c r="D238" s="150" t="str">
        <f t="shared" si="157"/>
        <v>Adorer_Schedule!H42</v>
      </c>
      <c r="E238">
        <f t="shared" ca="1" si="138"/>
        <v>0</v>
      </c>
      <c r="F238" t="str">
        <f ca="1">IF(OR(H238=0,H238=""),(""),(MAX($F$128:F237)+1))</f>
        <v/>
      </c>
      <c r="H238" t="str">
        <f ca="1">IF($N$4=Adorer_Schedule!$A$38,INDIRECT(B238),(""))</f>
        <v/>
      </c>
      <c r="I238" t="str">
        <f ca="1">IF($N$4=Adorer_Schedule!$A$38,INDIRECT(C238),(""))</f>
        <v/>
      </c>
      <c r="J238" t="str">
        <f ca="1">IF($N$4=Adorer_Schedule!$A$38,INDIRECT(D238),(""))</f>
        <v/>
      </c>
      <c r="K238" t="s">
        <v>71</v>
      </c>
      <c r="L238" s="13" t="b">
        <f t="shared" ca="1" si="147"/>
        <v>0</v>
      </c>
      <c r="M238" s="13">
        <v>110</v>
      </c>
      <c r="N238" s="13" t="e">
        <f t="shared" ca="1" si="139"/>
        <v>#N/A</v>
      </c>
      <c r="O238" s="13" t="e">
        <f t="shared" ca="1" si="140"/>
        <v>#N/A</v>
      </c>
      <c r="P238" s="13" t="e">
        <f t="shared" ca="1" si="141"/>
        <v>#N/A</v>
      </c>
      <c r="Q238" t="e">
        <f t="shared" ca="1" si="142"/>
        <v>#N/A</v>
      </c>
    </row>
    <row r="239" spans="1:21" hidden="1" x14ac:dyDescent="0.2">
      <c r="A239">
        <f t="shared" si="158"/>
        <v>43</v>
      </c>
      <c r="B239" s="83" t="str">
        <f t="shared" si="159"/>
        <v>Adorer_Schedule!C43</v>
      </c>
      <c r="C239" t="str">
        <f t="shared" si="156"/>
        <v>Adorer_Schedule!F43</v>
      </c>
      <c r="D239" s="150" t="str">
        <f t="shared" si="157"/>
        <v>Adorer_Schedule!H43</v>
      </c>
      <c r="E239">
        <f t="shared" ca="1" si="138"/>
        <v>0</v>
      </c>
      <c r="F239" t="str">
        <f ca="1">IF(OR(H239=0,H239=""),(""),(MAX($F$128:F238)+1))</f>
        <v/>
      </c>
      <c r="H239" t="str">
        <f ca="1">IF($N$4=Adorer_Schedule!$A$38,INDIRECT(B239),(""))</f>
        <v/>
      </c>
      <c r="I239" t="str">
        <f ca="1">IF($N$4=Adorer_Schedule!$A$38,INDIRECT(C239),(""))</f>
        <v/>
      </c>
      <c r="J239" t="str">
        <f ca="1">IF($N$4=Adorer_Schedule!$A$38,INDIRECT(D239),(""))</f>
        <v/>
      </c>
      <c r="K239" t="s">
        <v>71</v>
      </c>
      <c r="L239" s="13" t="b">
        <f t="shared" ca="1" si="147"/>
        <v>0</v>
      </c>
      <c r="M239" s="13">
        <v>111</v>
      </c>
      <c r="N239" s="13" t="e">
        <f t="shared" ca="1" si="139"/>
        <v>#N/A</v>
      </c>
      <c r="O239" s="13" t="e">
        <f t="shared" ca="1" si="140"/>
        <v>#N/A</v>
      </c>
      <c r="P239" s="13" t="e">
        <f t="shared" ca="1" si="141"/>
        <v>#N/A</v>
      </c>
      <c r="Q239" t="e">
        <f t="shared" ca="1" si="142"/>
        <v>#N/A</v>
      </c>
    </row>
    <row r="240" spans="1:21" hidden="1" x14ac:dyDescent="0.2">
      <c r="A240">
        <f t="shared" si="158"/>
        <v>44</v>
      </c>
      <c r="B240" s="83" t="str">
        <f t="shared" si="159"/>
        <v>Adorer_Schedule!C44</v>
      </c>
      <c r="C240" t="str">
        <f t="shared" si="156"/>
        <v>Adorer_Schedule!F44</v>
      </c>
      <c r="D240" s="150" t="str">
        <f t="shared" si="157"/>
        <v>Adorer_Schedule!H44</v>
      </c>
      <c r="E240">
        <f t="shared" ca="1" si="138"/>
        <v>0</v>
      </c>
      <c r="F240" t="str">
        <f ca="1">IF(OR(H240=0,H240=""),(""),(MAX($F$128:F239)+1))</f>
        <v/>
      </c>
      <c r="H240" t="str">
        <f ca="1">IF($N$4=Adorer_Schedule!$A$38,INDIRECT(B240),(""))</f>
        <v/>
      </c>
      <c r="I240" t="str">
        <f ca="1">IF($N$4=Adorer_Schedule!$A$38,INDIRECT(C240),(""))</f>
        <v/>
      </c>
      <c r="J240" t="str">
        <f ca="1">IF($N$4=Adorer_Schedule!$A$38,INDIRECT(D240),(""))</f>
        <v/>
      </c>
      <c r="K240" t="s">
        <v>71</v>
      </c>
      <c r="L240" s="13" t="b">
        <f t="shared" ca="1" si="147"/>
        <v>0</v>
      </c>
      <c r="M240" s="13">
        <v>112</v>
      </c>
      <c r="N240" s="13" t="e">
        <f t="shared" ca="1" si="139"/>
        <v>#N/A</v>
      </c>
      <c r="O240" s="13" t="e">
        <f t="shared" ca="1" si="140"/>
        <v>#N/A</v>
      </c>
      <c r="P240" s="13" t="e">
        <f t="shared" ca="1" si="141"/>
        <v>#N/A</v>
      </c>
      <c r="Q240" t="e">
        <f t="shared" ca="1" si="142"/>
        <v>#N/A</v>
      </c>
    </row>
    <row r="241" spans="1:17" hidden="1" x14ac:dyDescent="0.2">
      <c r="A241">
        <f t="shared" si="158"/>
        <v>45</v>
      </c>
      <c r="B241" s="83" t="str">
        <f t="shared" si="159"/>
        <v>Adorer_Schedule!C45</v>
      </c>
      <c r="C241" t="str">
        <f t="shared" si="156"/>
        <v>Adorer_Schedule!F45</v>
      </c>
      <c r="D241" s="150" t="str">
        <f t="shared" si="157"/>
        <v>Adorer_Schedule!H45</v>
      </c>
      <c r="E241">
        <f t="shared" ca="1" si="138"/>
        <v>0</v>
      </c>
      <c r="F241" t="str">
        <f ca="1">IF(OR(H241=0,H241=""),(""),(MAX($F$128:F240)+1))</f>
        <v/>
      </c>
      <c r="H241" t="str">
        <f ca="1">IF($N$4=Adorer_Schedule!$A$38,INDIRECT(B241),(""))</f>
        <v/>
      </c>
      <c r="I241" t="str">
        <f ca="1">IF($N$4=Adorer_Schedule!$A$38,INDIRECT(C241),(""))</f>
        <v/>
      </c>
      <c r="J241" t="str">
        <f ca="1">IF($N$4=Adorer_Schedule!$A$38,INDIRECT(D241),(""))</f>
        <v/>
      </c>
      <c r="K241" t="s">
        <v>71</v>
      </c>
      <c r="L241" s="13" t="b">
        <f t="shared" ca="1" si="147"/>
        <v>0</v>
      </c>
      <c r="M241" s="13">
        <v>113</v>
      </c>
      <c r="N241" s="13" t="e">
        <f t="shared" ca="1" si="139"/>
        <v>#N/A</v>
      </c>
      <c r="O241" s="13" t="e">
        <f t="shared" ca="1" si="140"/>
        <v>#N/A</v>
      </c>
      <c r="P241" s="13" t="e">
        <f t="shared" ca="1" si="141"/>
        <v>#N/A</v>
      </c>
      <c r="Q241" t="e">
        <f t="shared" ca="1" si="142"/>
        <v>#N/A</v>
      </c>
    </row>
    <row r="242" spans="1:17" hidden="1" x14ac:dyDescent="0.2">
      <c r="A242">
        <f t="shared" si="158"/>
        <v>46</v>
      </c>
      <c r="B242" s="83" t="str">
        <f t="shared" si="159"/>
        <v>Adorer_Schedule!C46</v>
      </c>
      <c r="C242" t="str">
        <f t="shared" si="156"/>
        <v>Adorer_Schedule!F46</v>
      </c>
      <c r="D242" s="150" t="str">
        <f t="shared" si="157"/>
        <v>Adorer_Schedule!H46</v>
      </c>
      <c r="E242">
        <f t="shared" ca="1" si="138"/>
        <v>0</v>
      </c>
      <c r="F242" t="str">
        <f ca="1">IF(OR(H242=0,H242=""),(""),(MAX($F$128:F241)+1))</f>
        <v/>
      </c>
      <c r="H242" t="str">
        <f ca="1">IF($N$4=Adorer_Schedule!$A$38,INDIRECT(B242),(""))</f>
        <v/>
      </c>
      <c r="I242" t="str">
        <f ca="1">IF($N$4=Adorer_Schedule!$A$38,INDIRECT(C242),(""))</f>
        <v/>
      </c>
      <c r="J242" t="str">
        <f ca="1">IF($N$4=Adorer_Schedule!$A$38,INDIRECT(D242),(""))</f>
        <v/>
      </c>
      <c r="K242" t="s">
        <v>71</v>
      </c>
      <c r="L242" s="13" t="b">
        <f t="shared" ca="1" si="147"/>
        <v>0</v>
      </c>
      <c r="M242" s="13">
        <v>114</v>
      </c>
      <c r="N242" s="13" t="e">
        <f t="shared" ca="1" si="139"/>
        <v>#N/A</v>
      </c>
      <c r="O242" s="13" t="e">
        <f t="shared" ca="1" si="140"/>
        <v>#N/A</v>
      </c>
      <c r="P242" s="13" t="e">
        <f t="shared" ca="1" si="141"/>
        <v>#N/A</v>
      </c>
      <c r="Q242" t="e">
        <f t="shared" ca="1" si="142"/>
        <v>#N/A</v>
      </c>
    </row>
    <row r="243" spans="1:17" hidden="1" x14ac:dyDescent="0.2">
      <c r="A243">
        <f t="shared" si="158"/>
        <v>47</v>
      </c>
      <c r="B243" s="83" t="str">
        <f t="shared" si="159"/>
        <v>Adorer_Schedule!C47</v>
      </c>
      <c r="C243" t="str">
        <f t="shared" si="156"/>
        <v>Adorer_Schedule!F47</v>
      </c>
      <c r="D243" s="150" t="str">
        <f t="shared" si="157"/>
        <v>Adorer_Schedule!H47</v>
      </c>
      <c r="E243">
        <f t="shared" ca="1" si="138"/>
        <v>0</v>
      </c>
      <c r="F243" t="str">
        <f ca="1">IF(OR(H243=0,H243=""),(""),(MAX($F$128:F242)+1))</f>
        <v/>
      </c>
      <c r="H243" t="str">
        <f ca="1">IF($N$4=Adorer_Schedule!$A$38,INDIRECT(B243),(""))</f>
        <v/>
      </c>
      <c r="I243" t="str">
        <f ca="1">IF($N$4=Adorer_Schedule!$A$38,INDIRECT(C243),(""))</f>
        <v/>
      </c>
      <c r="J243" t="str">
        <f ca="1">IF($N$4=Adorer_Schedule!$A$38,INDIRECT(D243),(""))</f>
        <v/>
      </c>
      <c r="K243" t="s">
        <v>71</v>
      </c>
      <c r="L243" s="13" t="b">
        <f t="shared" ca="1" si="147"/>
        <v>0</v>
      </c>
      <c r="M243" s="13">
        <v>115</v>
      </c>
      <c r="N243" s="13" t="e">
        <f t="shared" ca="1" si="139"/>
        <v>#N/A</v>
      </c>
      <c r="O243" s="13" t="e">
        <f t="shared" ca="1" si="140"/>
        <v>#N/A</v>
      </c>
      <c r="P243" s="13" t="e">
        <f t="shared" ca="1" si="141"/>
        <v>#N/A</v>
      </c>
      <c r="Q243" t="e">
        <f t="shared" ca="1" si="142"/>
        <v>#N/A</v>
      </c>
    </row>
    <row r="244" spans="1:17" hidden="1" x14ac:dyDescent="0.2">
      <c r="A244">
        <f t="shared" si="158"/>
        <v>48</v>
      </c>
      <c r="B244" s="83" t="str">
        <f t="shared" si="159"/>
        <v>Adorer_Schedule!C48</v>
      </c>
      <c r="C244" t="str">
        <f t="shared" si="156"/>
        <v>Adorer_Schedule!F48</v>
      </c>
      <c r="D244" s="150" t="str">
        <f t="shared" si="157"/>
        <v>Adorer_Schedule!H48</v>
      </c>
      <c r="E244">
        <f t="shared" ca="1" si="138"/>
        <v>0</v>
      </c>
      <c r="F244" t="str">
        <f ca="1">IF(OR(H244=0,H244=""),(""),(MAX($F$128:F243)+1))</f>
        <v/>
      </c>
      <c r="H244" t="str">
        <f ca="1">IF($N$4=Adorer_Schedule!$A$38,INDIRECT(B244),(""))</f>
        <v/>
      </c>
      <c r="I244" t="str">
        <f ca="1">IF($N$4=Adorer_Schedule!$A$38,INDIRECT(C244),(""))</f>
        <v/>
      </c>
      <c r="J244" t="str">
        <f ca="1">IF($N$4=Adorer_Schedule!$A$38,INDIRECT(D244),(""))</f>
        <v/>
      </c>
      <c r="K244" t="s">
        <v>71</v>
      </c>
      <c r="L244" s="13" t="b">
        <f t="shared" ca="1" si="147"/>
        <v>0</v>
      </c>
      <c r="M244" s="13">
        <v>116</v>
      </c>
      <c r="N244" s="13" t="e">
        <f t="shared" ca="1" si="139"/>
        <v>#N/A</v>
      </c>
      <c r="O244" s="13" t="e">
        <f t="shared" ca="1" si="140"/>
        <v>#N/A</v>
      </c>
      <c r="P244" s="13" t="e">
        <f t="shared" ca="1" si="141"/>
        <v>#N/A</v>
      </c>
      <c r="Q244" t="e">
        <f t="shared" ca="1" si="142"/>
        <v>#N/A</v>
      </c>
    </row>
    <row r="245" spans="1:17" hidden="1" x14ac:dyDescent="0.2">
      <c r="A245">
        <f t="shared" si="158"/>
        <v>49</v>
      </c>
      <c r="B245" s="83" t="str">
        <f t="shared" si="159"/>
        <v>Adorer_Schedule!C49</v>
      </c>
      <c r="C245" t="str">
        <f t="shared" si="156"/>
        <v>Adorer_Schedule!F49</v>
      </c>
      <c r="D245" s="150" t="str">
        <f t="shared" si="157"/>
        <v>Adorer_Schedule!H49</v>
      </c>
      <c r="E245">
        <f t="shared" ca="1" si="138"/>
        <v>0</v>
      </c>
      <c r="F245" t="str">
        <f ca="1">IF(OR(H245=0,H245=""),(""),(MAX($F$128:F244)+1))</f>
        <v/>
      </c>
      <c r="H245" t="str">
        <f ca="1">IF($N$4=Adorer_Schedule!$A$38,INDIRECT(B245),(""))</f>
        <v/>
      </c>
      <c r="I245" t="str">
        <f ca="1">IF($N$4=Adorer_Schedule!$A$38,INDIRECT(C245),(""))</f>
        <v/>
      </c>
      <c r="J245" t="str">
        <f ca="1">IF($N$4=Adorer_Schedule!$A$38,INDIRECT(D245),(""))</f>
        <v/>
      </c>
      <c r="K245" t="s">
        <v>71</v>
      </c>
      <c r="L245" s="13" t="b">
        <f t="shared" ca="1" si="147"/>
        <v>0</v>
      </c>
      <c r="M245" s="13">
        <v>117</v>
      </c>
      <c r="N245" s="13" t="e">
        <f t="shared" ca="1" si="139"/>
        <v>#N/A</v>
      </c>
      <c r="O245" s="13" t="e">
        <f t="shared" ca="1" si="140"/>
        <v>#N/A</v>
      </c>
      <c r="P245" s="13" t="e">
        <f t="shared" ca="1" si="141"/>
        <v>#N/A</v>
      </c>
      <c r="Q245" t="e">
        <f t="shared" ca="1" si="142"/>
        <v>#N/A</v>
      </c>
    </row>
    <row r="246" spans="1:17" hidden="1" x14ac:dyDescent="0.2">
      <c r="A246">
        <f t="shared" si="158"/>
        <v>50</v>
      </c>
      <c r="B246" s="83" t="str">
        <f t="shared" si="159"/>
        <v>Adorer_Schedule!C50</v>
      </c>
      <c r="C246" t="str">
        <f t="shared" si="156"/>
        <v>Adorer_Schedule!F50</v>
      </c>
      <c r="D246" s="150" t="str">
        <f t="shared" si="157"/>
        <v>Adorer_Schedule!H50</v>
      </c>
      <c r="E246">
        <f t="shared" ca="1" si="138"/>
        <v>0</v>
      </c>
      <c r="F246" t="str">
        <f ca="1">IF(OR(H246=0,H246=""),(""),(MAX($F$128:F245)+1))</f>
        <v/>
      </c>
      <c r="H246" t="str">
        <f ca="1">IF($N$4=Adorer_Schedule!$A$38,INDIRECT(B246),(""))</f>
        <v/>
      </c>
      <c r="I246" t="str">
        <f ca="1">IF($N$4=Adorer_Schedule!$A$38,INDIRECT(C246),(""))</f>
        <v/>
      </c>
      <c r="J246" t="str">
        <f ca="1">IF($N$4=Adorer_Schedule!$A$38,INDIRECT(D246),(""))</f>
        <v/>
      </c>
      <c r="K246" t="s">
        <v>71</v>
      </c>
      <c r="L246" s="13" t="b">
        <f t="shared" ca="1" si="147"/>
        <v>0</v>
      </c>
      <c r="M246" s="13">
        <v>118</v>
      </c>
      <c r="N246" s="13" t="e">
        <f t="shared" ca="1" si="139"/>
        <v>#N/A</v>
      </c>
      <c r="O246" s="13" t="e">
        <f t="shared" ca="1" si="140"/>
        <v>#N/A</v>
      </c>
      <c r="P246" s="13" t="e">
        <f t="shared" ca="1" si="141"/>
        <v>#N/A</v>
      </c>
      <c r="Q246" t="e">
        <f t="shared" ca="1" si="142"/>
        <v>#N/A</v>
      </c>
    </row>
    <row r="247" spans="1:17" hidden="1" x14ac:dyDescent="0.2">
      <c r="A247">
        <f t="shared" si="158"/>
        <v>51</v>
      </c>
      <c r="B247" s="83" t="str">
        <f t="shared" si="159"/>
        <v>Adorer_Schedule!C51</v>
      </c>
      <c r="C247" t="str">
        <f t="shared" si="156"/>
        <v>Adorer_Schedule!F51</v>
      </c>
      <c r="D247" s="150" t="str">
        <f t="shared" si="157"/>
        <v>Adorer_Schedule!H51</v>
      </c>
      <c r="E247">
        <f t="shared" ca="1" si="138"/>
        <v>0</v>
      </c>
      <c r="F247" t="str">
        <f ca="1">IF(OR(H247=0,H247=""),(""),(MAX($F$128:F246)+1))</f>
        <v/>
      </c>
      <c r="H247" t="str">
        <f ca="1">IF($N$4=Adorer_Schedule!$A$38,INDIRECT(B247),(""))</f>
        <v/>
      </c>
      <c r="I247" t="str">
        <f ca="1">IF($N$4=Adorer_Schedule!$A$38,INDIRECT(C247),(""))</f>
        <v/>
      </c>
      <c r="J247" t="str">
        <f ca="1">IF($N$4=Adorer_Schedule!$A$38,INDIRECT(D247),(""))</f>
        <v/>
      </c>
      <c r="K247" t="s">
        <v>71</v>
      </c>
      <c r="L247" s="13" t="b">
        <f t="shared" ca="1" si="147"/>
        <v>0</v>
      </c>
      <c r="M247" s="13">
        <v>119</v>
      </c>
      <c r="N247" s="13" t="e">
        <f t="shared" ca="1" si="139"/>
        <v>#N/A</v>
      </c>
      <c r="O247" s="13" t="e">
        <f t="shared" ca="1" si="140"/>
        <v>#N/A</v>
      </c>
      <c r="P247" s="13" t="e">
        <f t="shared" ca="1" si="141"/>
        <v>#N/A</v>
      </c>
      <c r="Q247" t="e">
        <f t="shared" ca="1" si="142"/>
        <v>#N/A</v>
      </c>
    </row>
    <row r="248" spans="1:17" hidden="1" x14ac:dyDescent="0.2">
      <c r="A248">
        <f t="shared" si="158"/>
        <v>52</v>
      </c>
      <c r="B248" s="83" t="str">
        <f t="shared" si="159"/>
        <v>Adorer_Schedule!C52</v>
      </c>
      <c r="C248" t="str">
        <f t="shared" si="156"/>
        <v>Adorer_Schedule!F52</v>
      </c>
      <c r="D248" s="150" t="str">
        <f t="shared" si="157"/>
        <v>Adorer_Schedule!H52</v>
      </c>
      <c r="E248">
        <f t="shared" ca="1" si="138"/>
        <v>0</v>
      </c>
      <c r="F248" t="str">
        <f ca="1">IF(OR(H248=0,H248=""),(""),(MAX($F$128:F247)+1))</f>
        <v/>
      </c>
      <c r="H248" t="str">
        <f ca="1">IF($N$4=Adorer_Schedule!$A$38,INDIRECT(B248),(""))</f>
        <v/>
      </c>
      <c r="I248" t="str">
        <f ca="1">IF($N$4=Adorer_Schedule!$A$38,INDIRECT(C248),(""))</f>
        <v/>
      </c>
      <c r="J248" t="str">
        <f ca="1">IF($N$4=Adorer_Schedule!$A$38,INDIRECT(D248),(""))</f>
        <v/>
      </c>
      <c r="K248" t="s">
        <v>71</v>
      </c>
      <c r="L248" s="13" t="b">
        <f t="shared" ca="1" si="147"/>
        <v>0</v>
      </c>
      <c r="M248" s="13">
        <v>120</v>
      </c>
      <c r="N248" s="13" t="e">
        <f t="shared" ca="1" si="139"/>
        <v>#N/A</v>
      </c>
      <c r="O248" s="13" t="e">
        <f t="shared" ca="1" si="140"/>
        <v>#N/A</v>
      </c>
      <c r="P248" s="13" t="e">
        <f t="shared" ca="1" si="141"/>
        <v>#N/A</v>
      </c>
      <c r="Q248" t="e">
        <f t="shared" ca="1" si="142"/>
        <v>#N/A</v>
      </c>
    </row>
    <row r="249" spans="1:17" hidden="1" x14ac:dyDescent="0.2">
      <c r="A249">
        <f>A234</f>
        <v>38</v>
      </c>
      <c r="B249" s="83" t="str">
        <f>CONCATENATE("Adorer_Schedule!K", $A249)</f>
        <v>Adorer_Schedule!K38</v>
      </c>
      <c r="C249" t="str">
        <f>CONCATENATE("Adorer_Schedule!N", $A249)</f>
        <v>Adorer_Schedule!N38</v>
      </c>
      <c r="D249" s="150" t="str">
        <f>CONCATENATE("Adorer_Schedule!P", $A249)</f>
        <v>Adorer_Schedule!P38</v>
      </c>
      <c r="E249">
        <f t="shared" ca="1" si="138"/>
        <v>0</v>
      </c>
      <c r="F249" t="str">
        <f ca="1">IF(OR(H249=0,H249=""),(""),(MAX($F$128:F248)+1))</f>
        <v/>
      </c>
      <c r="H249" t="str">
        <f ca="1">IF($N$4=Adorer_Schedule!$A$38,INDIRECT(B249),(""))</f>
        <v/>
      </c>
      <c r="I249" t="str">
        <f ca="1">IF($N$4=Adorer_Schedule!$A$38,INDIRECT(C249),(""))</f>
        <v/>
      </c>
      <c r="J249" t="str">
        <f ca="1">IF($N$4=Adorer_Schedule!$A$38,INDIRECT(D249),(""))</f>
        <v/>
      </c>
      <c r="K249" t="s">
        <v>72</v>
      </c>
      <c r="L249" s="13" t="b">
        <f t="shared" ca="1" si="147"/>
        <v>0</v>
      </c>
      <c r="M249" s="13">
        <v>121</v>
      </c>
      <c r="N249" s="13" t="e">
        <f t="shared" ca="1" si="139"/>
        <v>#N/A</v>
      </c>
      <c r="O249" s="13" t="e">
        <f t="shared" ca="1" si="140"/>
        <v>#N/A</v>
      </c>
      <c r="P249" s="13" t="e">
        <f t="shared" ca="1" si="141"/>
        <v>#N/A</v>
      </c>
      <c r="Q249" t="e">
        <f t="shared" ca="1" si="142"/>
        <v>#N/A</v>
      </c>
    </row>
    <row r="250" spans="1:17" hidden="1" x14ac:dyDescent="0.2">
      <c r="A250">
        <f>A249+1</f>
        <v>39</v>
      </c>
      <c r="B250" s="83" t="str">
        <f t="shared" ref="B250:B263" si="160">CONCATENATE("Adorer_Schedule!K", $A250)</f>
        <v>Adorer_Schedule!K39</v>
      </c>
      <c r="C250" t="str">
        <f t="shared" ref="C250:C263" si="161">CONCATENATE("Adorer_Schedule!N", $A250)</f>
        <v>Adorer_Schedule!N39</v>
      </c>
      <c r="D250" s="150" t="str">
        <f t="shared" ref="D250:D263" si="162">CONCATENATE("Adorer_Schedule!P", $A250)</f>
        <v>Adorer_Schedule!P39</v>
      </c>
      <c r="E250">
        <f t="shared" ca="1" si="138"/>
        <v>0</v>
      </c>
      <c r="F250" t="str">
        <f ca="1">IF(OR(H250=0,H250=""),(""),(MAX($F$128:F249)+1))</f>
        <v/>
      </c>
      <c r="H250" t="str">
        <f ca="1">IF($N$4=Adorer_Schedule!$A$38,INDIRECT(B250),(""))</f>
        <v/>
      </c>
      <c r="I250" t="str">
        <f ca="1">IF($N$4=Adorer_Schedule!$A$38,INDIRECT(C250),(""))</f>
        <v/>
      </c>
      <c r="J250" t="str">
        <f ca="1">IF($N$4=Adorer_Schedule!$A$38,INDIRECT(D250),(""))</f>
        <v/>
      </c>
      <c r="K250" t="s">
        <v>72</v>
      </c>
      <c r="L250" s="13" t="b">
        <f t="shared" ca="1" si="147"/>
        <v>0</v>
      </c>
      <c r="M250" s="13">
        <v>122</v>
      </c>
      <c r="N250" s="13" t="e">
        <f t="shared" ca="1" si="139"/>
        <v>#N/A</v>
      </c>
      <c r="O250" s="13" t="e">
        <f t="shared" ca="1" si="140"/>
        <v>#N/A</v>
      </c>
      <c r="P250" s="13" t="e">
        <f t="shared" ca="1" si="141"/>
        <v>#N/A</v>
      </c>
      <c r="Q250" t="e">
        <f t="shared" ca="1" si="142"/>
        <v>#N/A</v>
      </c>
    </row>
    <row r="251" spans="1:17" hidden="1" x14ac:dyDescent="0.2">
      <c r="A251">
        <f t="shared" ref="A251:A263" si="163">A250+1</f>
        <v>40</v>
      </c>
      <c r="B251" s="83" t="str">
        <f t="shared" si="160"/>
        <v>Adorer_Schedule!K40</v>
      </c>
      <c r="C251" t="str">
        <f t="shared" si="161"/>
        <v>Adorer_Schedule!N40</v>
      </c>
      <c r="D251" s="150" t="str">
        <f t="shared" si="162"/>
        <v>Adorer_Schedule!P40</v>
      </c>
      <c r="E251">
        <f t="shared" ca="1" si="138"/>
        <v>0</v>
      </c>
      <c r="F251" t="str">
        <f ca="1">IF(OR(H251=0,H251=""),(""),(MAX($F$128:F250)+1))</f>
        <v/>
      </c>
      <c r="H251" t="str">
        <f ca="1">IF($N$4=Adorer_Schedule!$A$38,INDIRECT(B251),(""))</f>
        <v/>
      </c>
      <c r="I251" t="str">
        <f ca="1">IF($N$4=Adorer_Schedule!$A$38,INDIRECT(C251),(""))</f>
        <v/>
      </c>
      <c r="J251" t="str">
        <f ca="1">IF($N$4=Adorer_Schedule!$A$38,INDIRECT(D251),(""))</f>
        <v/>
      </c>
      <c r="K251" t="s">
        <v>72</v>
      </c>
      <c r="L251" s="13" t="b">
        <f t="shared" ca="1" si="147"/>
        <v>0</v>
      </c>
      <c r="M251" s="13">
        <v>123</v>
      </c>
      <c r="N251" s="13" t="e">
        <f t="shared" ca="1" si="139"/>
        <v>#N/A</v>
      </c>
      <c r="O251" s="13" t="e">
        <f t="shared" ca="1" si="140"/>
        <v>#N/A</v>
      </c>
      <c r="P251" s="13" t="e">
        <f t="shared" ca="1" si="141"/>
        <v>#N/A</v>
      </c>
      <c r="Q251" t="e">
        <f t="shared" ca="1" si="142"/>
        <v>#N/A</v>
      </c>
    </row>
    <row r="252" spans="1:17" hidden="1" x14ac:dyDescent="0.2">
      <c r="A252">
        <f t="shared" si="163"/>
        <v>41</v>
      </c>
      <c r="B252" s="83" t="str">
        <f t="shared" si="160"/>
        <v>Adorer_Schedule!K41</v>
      </c>
      <c r="C252" t="str">
        <f t="shared" si="161"/>
        <v>Adorer_Schedule!N41</v>
      </c>
      <c r="D252" s="150" t="str">
        <f t="shared" si="162"/>
        <v>Adorer_Schedule!P41</v>
      </c>
      <c r="E252">
        <f t="shared" ca="1" si="138"/>
        <v>0</v>
      </c>
      <c r="F252" t="str">
        <f ca="1">IF(OR(H252=0,H252=""),(""),(MAX($F$128:F251)+1))</f>
        <v/>
      </c>
      <c r="H252" t="str">
        <f ca="1">IF($N$4=Adorer_Schedule!$A$38,INDIRECT(B252),(""))</f>
        <v/>
      </c>
      <c r="I252" t="str">
        <f ca="1">IF($N$4=Adorer_Schedule!$A$38,INDIRECT(C252),(""))</f>
        <v/>
      </c>
      <c r="J252" t="str">
        <f ca="1">IF($N$4=Adorer_Schedule!$A$38,INDIRECT(D252),(""))</f>
        <v/>
      </c>
      <c r="K252" t="s">
        <v>72</v>
      </c>
      <c r="L252" s="13" t="b">
        <f t="shared" ca="1" si="147"/>
        <v>0</v>
      </c>
      <c r="M252" s="13">
        <v>124</v>
      </c>
      <c r="N252" s="13" t="e">
        <f t="shared" ca="1" si="139"/>
        <v>#N/A</v>
      </c>
      <c r="O252" s="13" t="e">
        <f t="shared" ca="1" si="140"/>
        <v>#N/A</v>
      </c>
      <c r="P252" s="13" t="e">
        <f t="shared" ca="1" si="141"/>
        <v>#N/A</v>
      </c>
      <c r="Q252" t="e">
        <f t="shared" ca="1" si="142"/>
        <v>#N/A</v>
      </c>
    </row>
    <row r="253" spans="1:17" hidden="1" x14ac:dyDescent="0.2">
      <c r="A253">
        <f t="shared" si="163"/>
        <v>42</v>
      </c>
      <c r="B253" s="83" t="str">
        <f t="shared" si="160"/>
        <v>Adorer_Schedule!K42</v>
      </c>
      <c r="C253" t="str">
        <f t="shared" si="161"/>
        <v>Adorer_Schedule!N42</v>
      </c>
      <c r="D253" s="150" t="str">
        <f t="shared" si="162"/>
        <v>Adorer_Schedule!P42</v>
      </c>
      <c r="E253">
        <f t="shared" ca="1" si="138"/>
        <v>0</v>
      </c>
      <c r="F253" t="str">
        <f ca="1">IF(OR(H253=0,H253=""),(""),(MAX($F$128:F252)+1))</f>
        <v/>
      </c>
      <c r="H253" t="str">
        <f ca="1">IF($N$4=Adorer_Schedule!$A$38,INDIRECT(B253),(""))</f>
        <v/>
      </c>
      <c r="I253" t="str">
        <f ca="1">IF($N$4=Adorer_Schedule!$A$38,INDIRECT(C253),(""))</f>
        <v/>
      </c>
      <c r="J253" t="str">
        <f ca="1">IF($N$4=Adorer_Schedule!$A$38,INDIRECT(D253),(""))</f>
        <v/>
      </c>
      <c r="K253" t="s">
        <v>72</v>
      </c>
      <c r="L253" s="13" t="b">
        <f t="shared" ca="1" si="147"/>
        <v>0</v>
      </c>
      <c r="M253" s="13">
        <v>125</v>
      </c>
      <c r="N253" s="13" t="e">
        <f t="shared" ca="1" si="139"/>
        <v>#N/A</v>
      </c>
      <c r="O253" s="13" t="e">
        <f t="shared" ca="1" si="140"/>
        <v>#N/A</v>
      </c>
      <c r="P253" s="13" t="e">
        <f t="shared" ca="1" si="141"/>
        <v>#N/A</v>
      </c>
      <c r="Q253" t="e">
        <f t="shared" ca="1" si="142"/>
        <v>#N/A</v>
      </c>
    </row>
    <row r="254" spans="1:17" hidden="1" x14ac:dyDescent="0.2">
      <c r="A254">
        <f t="shared" si="163"/>
        <v>43</v>
      </c>
      <c r="B254" s="83" t="str">
        <f t="shared" si="160"/>
        <v>Adorer_Schedule!K43</v>
      </c>
      <c r="C254" t="str">
        <f t="shared" si="161"/>
        <v>Adorer_Schedule!N43</v>
      </c>
      <c r="D254" s="150" t="str">
        <f t="shared" si="162"/>
        <v>Adorer_Schedule!P43</v>
      </c>
      <c r="E254">
        <f t="shared" ca="1" si="138"/>
        <v>0</v>
      </c>
      <c r="F254" t="str">
        <f ca="1">IF(OR(H254=0,H254=""),(""),(MAX($F$128:F253)+1))</f>
        <v/>
      </c>
      <c r="H254" t="str">
        <f ca="1">IF($N$4=Adorer_Schedule!$A$38,INDIRECT(B254),(""))</f>
        <v/>
      </c>
      <c r="I254" t="str">
        <f ca="1">IF($N$4=Adorer_Schedule!$A$38,INDIRECT(C254),(""))</f>
        <v/>
      </c>
      <c r="J254" t="str">
        <f ca="1">IF($N$4=Adorer_Schedule!$A$38,INDIRECT(D254),(""))</f>
        <v/>
      </c>
      <c r="K254" t="s">
        <v>72</v>
      </c>
      <c r="L254" s="13" t="b">
        <f t="shared" ca="1" si="147"/>
        <v>0</v>
      </c>
      <c r="M254" s="13">
        <v>126</v>
      </c>
      <c r="N254" s="13" t="e">
        <f t="shared" ca="1" si="139"/>
        <v>#N/A</v>
      </c>
      <c r="O254" s="13" t="e">
        <f t="shared" ca="1" si="140"/>
        <v>#N/A</v>
      </c>
      <c r="P254" s="13" t="e">
        <f t="shared" ca="1" si="141"/>
        <v>#N/A</v>
      </c>
      <c r="Q254" t="e">
        <f t="shared" ca="1" si="142"/>
        <v>#N/A</v>
      </c>
    </row>
    <row r="255" spans="1:17" hidden="1" x14ac:dyDescent="0.2">
      <c r="A255">
        <f t="shared" si="163"/>
        <v>44</v>
      </c>
      <c r="B255" s="83" t="str">
        <f t="shared" si="160"/>
        <v>Adorer_Schedule!K44</v>
      </c>
      <c r="C255" t="str">
        <f t="shared" si="161"/>
        <v>Adorer_Schedule!N44</v>
      </c>
      <c r="D255" s="150" t="str">
        <f t="shared" si="162"/>
        <v>Adorer_Schedule!P44</v>
      </c>
      <c r="E255">
        <f t="shared" ca="1" si="138"/>
        <v>0</v>
      </c>
      <c r="F255" t="str">
        <f ca="1">IF(OR(H255=0,H255=""),(""),(MAX($F$128:F254)+1))</f>
        <v/>
      </c>
      <c r="H255" t="str">
        <f ca="1">IF($N$4=Adorer_Schedule!$A$38,INDIRECT(B255),(""))</f>
        <v/>
      </c>
      <c r="I255" t="str">
        <f ca="1">IF($N$4=Adorer_Schedule!$A$38,INDIRECT(C255),(""))</f>
        <v/>
      </c>
      <c r="J255" t="str">
        <f ca="1">IF($N$4=Adorer_Schedule!$A$38,INDIRECT(D255),(""))</f>
        <v/>
      </c>
      <c r="K255" t="s">
        <v>72</v>
      </c>
      <c r="L255" s="13" t="b">
        <f t="shared" ca="1" si="147"/>
        <v>0</v>
      </c>
      <c r="M255" s="13">
        <v>127</v>
      </c>
      <c r="N255" s="13" t="e">
        <f t="shared" ca="1" si="139"/>
        <v>#N/A</v>
      </c>
      <c r="O255" s="13" t="e">
        <f t="shared" ca="1" si="140"/>
        <v>#N/A</v>
      </c>
      <c r="P255" s="13" t="e">
        <f t="shared" ca="1" si="141"/>
        <v>#N/A</v>
      </c>
      <c r="Q255" t="e">
        <f t="shared" ca="1" si="142"/>
        <v>#N/A</v>
      </c>
    </row>
    <row r="256" spans="1:17" hidden="1" x14ac:dyDescent="0.2">
      <c r="A256">
        <f t="shared" si="163"/>
        <v>45</v>
      </c>
      <c r="B256" s="83" t="str">
        <f t="shared" si="160"/>
        <v>Adorer_Schedule!K45</v>
      </c>
      <c r="C256" t="str">
        <f t="shared" si="161"/>
        <v>Adorer_Schedule!N45</v>
      </c>
      <c r="D256" s="150" t="str">
        <f t="shared" si="162"/>
        <v>Adorer_Schedule!P45</v>
      </c>
      <c r="E256">
        <f t="shared" ca="1" si="138"/>
        <v>0</v>
      </c>
      <c r="F256" t="str">
        <f ca="1">IF(OR(H256=0,H256=""),(""),(MAX($F$128:F255)+1))</f>
        <v/>
      </c>
      <c r="H256" t="str">
        <f ca="1">IF($N$4=Adorer_Schedule!$A$38,INDIRECT(B256),(""))</f>
        <v/>
      </c>
      <c r="I256" t="str">
        <f ca="1">IF($N$4=Adorer_Schedule!$A$38,INDIRECT(C256),(""))</f>
        <v/>
      </c>
      <c r="J256" t="str">
        <f ca="1">IF($N$4=Adorer_Schedule!$A$38,INDIRECT(D256),(""))</f>
        <v/>
      </c>
      <c r="K256" t="s">
        <v>72</v>
      </c>
      <c r="L256" s="13" t="b">
        <f t="shared" ca="1" si="147"/>
        <v>0</v>
      </c>
      <c r="M256" s="13">
        <v>128</v>
      </c>
      <c r="N256" s="13" t="e">
        <f t="shared" ca="1" si="139"/>
        <v>#N/A</v>
      </c>
      <c r="O256" s="13" t="e">
        <f t="shared" ca="1" si="140"/>
        <v>#N/A</v>
      </c>
      <c r="P256" s="13" t="e">
        <f t="shared" ca="1" si="141"/>
        <v>#N/A</v>
      </c>
      <c r="Q256" t="e">
        <f t="shared" ca="1" si="142"/>
        <v>#N/A</v>
      </c>
    </row>
    <row r="257" spans="1:17" hidden="1" x14ac:dyDescent="0.2">
      <c r="A257">
        <f t="shared" si="163"/>
        <v>46</v>
      </c>
      <c r="B257" s="83" t="str">
        <f t="shared" si="160"/>
        <v>Adorer_Schedule!K46</v>
      </c>
      <c r="C257" t="str">
        <f t="shared" si="161"/>
        <v>Adorer_Schedule!N46</v>
      </c>
      <c r="D257" s="150" t="str">
        <f t="shared" si="162"/>
        <v>Adorer_Schedule!P46</v>
      </c>
      <c r="E257">
        <f t="shared" ca="1" si="138"/>
        <v>0</v>
      </c>
      <c r="F257" t="str">
        <f ca="1">IF(OR(H257=0,H257=""),(""),(MAX($F$128:F256)+1))</f>
        <v/>
      </c>
      <c r="H257" t="str">
        <f ca="1">IF($N$4=Adorer_Schedule!$A$38,INDIRECT(B257),(""))</f>
        <v/>
      </c>
      <c r="I257" t="str">
        <f ca="1">IF($N$4=Adorer_Schedule!$A$38,INDIRECT(C257),(""))</f>
        <v/>
      </c>
      <c r="J257" t="str">
        <f ca="1">IF($N$4=Adorer_Schedule!$A$38,INDIRECT(D257),(""))</f>
        <v/>
      </c>
      <c r="K257" t="s">
        <v>72</v>
      </c>
      <c r="L257" s="13" t="b">
        <f t="shared" ca="1" si="147"/>
        <v>0</v>
      </c>
      <c r="M257" s="13">
        <v>129</v>
      </c>
      <c r="N257" s="13" t="e">
        <f t="shared" ca="1" si="139"/>
        <v>#N/A</v>
      </c>
      <c r="O257" s="13" t="e">
        <f t="shared" ca="1" si="140"/>
        <v>#N/A</v>
      </c>
      <c r="P257" s="13" t="e">
        <f t="shared" ca="1" si="141"/>
        <v>#N/A</v>
      </c>
      <c r="Q257" t="e">
        <f t="shared" ca="1" si="142"/>
        <v>#N/A</v>
      </c>
    </row>
    <row r="258" spans="1:17" hidden="1" x14ac:dyDescent="0.2">
      <c r="A258">
        <f t="shared" si="163"/>
        <v>47</v>
      </c>
      <c r="B258" s="83" t="str">
        <f t="shared" si="160"/>
        <v>Adorer_Schedule!K47</v>
      </c>
      <c r="C258" t="str">
        <f t="shared" si="161"/>
        <v>Adorer_Schedule!N47</v>
      </c>
      <c r="D258" s="150" t="str">
        <f t="shared" si="162"/>
        <v>Adorer_Schedule!P47</v>
      </c>
      <c r="E258">
        <f t="shared" ref="E258:E321" ca="1" si="164">IF(F258="",(0),(RANK(F258,$F$129:$F$2648,(1))))</f>
        <v>0</v>
      </c>
      <c r="F258" t="str">
        <f ca="1">IF(OR(H258=0,H258=""),(""),(MAX($F$128:F257)+1))</f>
        <v/>
      </c>
      <c r="H258" t="str">
        <f ca="1">IF($N$4=Adorer_Schedule!$A$38,INDIRECT(B258),(""))</f>
        <v/>
      </c>
      <c r="I258" t="str">
        <f ca="1">IF($N$4=Adorer_Schedule!$A$38,INDIRECT(C258),(""))</f>
        <v/>
      </c>
      <c r="J258" t="str">
        <f ca="1">IF($N$4=Adorer_Schedule!$A$38,INDIRECT(D258),(""))</f>
        <v/>
      </c>
      <c r="K258" t="s">
        <v>72</v>
      </c>
      <c r="L258" s="13" t="b">
        <f t="shared" ca="1" si="147"/>
        <v>0</v>
      </c>
      <c r="M258" s="13">
        <v>130</v>
      </c>
      <c r="N258" s="13" t="e">
        <f t="shared" ref="N258:N321" ca="1" si="165">VLOOKUP($M258,$E$129:$K$2648,7,(FALSE))</f>
        <v>#N/A</v>
      </c>
      <c r="O258" s="13" t="e">
        <f t="shared" ref="O258:O321" ca="1" si="166">VLOOKUP($M258,$E$129:$K$2648,4,(FALSE))</f>
        <v>#N/A</v>
      </c>
      <c r="P258" s="13" t="e">
        <f t="shared" ref="P258:P321" ca="1" si="167">VLOOKUP($M258,$E$129:$K$2648,5,(FALSE))</f>
        <v>#N/A</v>
      </c>
      <c r="Q258" t="e">
        <f t="shared" ref="Q258:Q321" ca="1" si="168">VLOOKUP($M258,$E$129:$K$2648,6,(FALSE))</f>
        <v>#N/A</v>
      </c>
    </row>
    <row r="259" spans="1:17" hidden="1" x14ac:dyDescent="0.2">
      <c r="A259">
        <f t="shared" si="163"/>
        <v>48</v>
      </c>
      <c r="B259" s="83" t="str">
        <f t="shared" si="160"/>
        <v>Adorer_Schedule!K48</v>
      </c>
      <c r="C259" t="str">
        <f t="shared" si="161"/>
        <v>Adorer_Schedule!N48</v>
      </c>
      <c r="D259" s="150" t="str">
        <f t="shared" si="162"/>
        <v>Adorer_Schedule!P48</v>
      </c>
      <c r="E259">
        <f t="shared" ca="1" si="164"/>
        <v>0</v>
      </c>
      <c r="F259" t="str">
        <f ca="1">IF(OR(H259=0,H259=""),(""),(MAX($F$128:F258)+1))</f>
        <v/>
      </c>
      <c r="H259" t="str">
        <f ca="1">IF($N$4=Adorer_Schedule!$A$38,INDIRECT(B259),(""))</f>
        <v/>
      </c>
      <c r="I259" t="str">
        <f ca="1">IF($N$4=Adorer_Schedule!$A$38,INDIRECT(C259),(""))</f>
        <v/>
      </c>
      <c r="J259" t="str">
        <f ca="1">IF($N$4=Adorer_Schedule!$A$38,INDIRECT(D259),(""))</f>
        <v/>
      </c>
      <c r="K259" t="s">
        <v>72</v>
      </c>
      <c r="L259" s="13" t="b">
        <f t="shared" ca="1" si="147"/>
        <v>0</v>
      </c>
      <c r="M259" s="13">
        <v>131</v>
      </c>
      <c r="N259" s="13" t="e">
        <f t="shared" ca="1" si="165"/>
        <v>#N/A</v>
      </c>
      <c r="O259" s="13" t="e">
        <f t="shared" ca="1" si="166"/>
        <v>#N/A</v>
      </c>
      <c r="P259" s="13" t="e">
        <f t="shared" ca="1" si="167"/>
        <v>#N/A</v>
      </c>
      <c r="Q259" t="e">
        <f t="shared" ca="1" si="168"/>
        <v>#N/A</v>
      </c>
    </row>
    <row r="260" spans="1:17" hidden="1" x14ac:dyDescent="0.2">
      <c r="A260">
        <f t="shared" si="163"/>
        <v>49</v>
      </c>
      <c r="B260" s="83" t="str">
        <f t="shared" si="160"/>
        <v>Adorer_Schedule!K49</v>
      </c>
      <c r="C260" t="str">
        <f t="shared" si="161"/>
        <v>Adorer_Schedule!N49</v>
      </c>
      <c r="D260" s="150" t="str">
        <f t="shared" si="162"/>
        <v>Adorer_Schedule!P49</v>
      </c>
      <c r="E260">
        <f t="shared" ca="1" si="164"/>
        <v>0</v>
      </c>
      <c r="F260" t="str">
        <f ca="1">IF(OR(H260=0,H260=""),(""),(MAX($F$128:F259)+1))</f>
        <v/>
      </c>
      <c r="H260" t="str">
        <f ca="1">IF($N$4=Adorer_Schedule!$A$38,INDIRECT(B260),(""))</f>
        <v/>
      </c>
      <c r="I260" t="str">
        <f ca="1">IF($N$4=Adorer_Schedule!$A$38,INDIRECT(C260),(""))</f>
        <v/>
      </c>
      <c r="J260" t="str">
        <f ca="1">IF($N$4=Adorer_Schedule!$A$38,INDIRECT(D260),(""))</f>
        <v/>
      </c>
      <c r="K260" t="s">
        <v>72</v>
      </c>
      <c r="L260" s="13" t="b">
        <f t="shared" ca="1" si="147"/>
        <v>0</v>
      </c>
      <c r="M260" s="13">
        <v>132</v>
      </c>
      <c r="N260" s="13" t="e">
        <f t="shared" ca="1" si="165"/>
        <v>#N/A</v>
      </c>
      <c r="O260" s="13" t="e">
        <f t="shared" ca="1" si="166"/>
        <v>#N/A</v>
      </c>
      <c r="P260" s="13" t="e">
        <f t="shared" ca="1" si="167"/>
        <v>#N/A</v>
      </c>
      <c r="Q260" t="e">
        <f t="shared" ca="1" si="168"/>
        <v>#N/A</v>
      </c>
    </row>
    <row r="261" spans="1:17" hidden="1" x14ac:dyDescent="0.2">
      <c r="A261">
        <f t="shared" si="163"/>
        <v>50</v>
      </c>
      <c r="B261" s="83" t="str">
        <f t="shared" si="160"/>
        <v>Adorer_Schedule!K50</v>
      </c>
      <c r="C261" t="str">
        <f t="shared" si="161"/>
        <v>Adorer_Schedule!N50</v>
      </c>
      <c r="D261" s="150" t="str">
        <f t="shared" si="162"/>
        <v>Adorer_Schedule!P50</v>
      </c>
      <c r="E261">
        <f t="shared" ca="1" si="164"/>
        <v>0</v>
      </c>
      <c r="F261" t="str">
        <f ca="1">IF(OR(H261=0,H261=""),(""),(MAX($F$128:F260)+1))</f>
        <v/>
      </c>
      <c r="H261" t="str">
        <f ca="1">IF($N$4=Adorer_Schedule!$A$38,INDIRECT(B261),(""))</f>
        <v/>
      </c>
      <c r="I261" t="str">
        <f ca="1">IF($N$4=Adorer_Schedule!$A$38,INDIRECT(C261),(""))</f>
        <v/>
      </c>
      <c r="J261" t="str">
        <f ca="1">IF($N$4=Adorer_Schedule!$A$38,INDIRECT(D261),(""))</f>
        <v/>
      </c>
      <c r="K261" t="s">
        <v>72</v>
      </c>
      <c r="L261" s="13" t="b">
        <f t="shared" ca="1" si="147"/>
        <v>0</v>
      </c>
      <c r="M261" s="13">
        <v>133</v>
      </c>
      <c r="N261" s="13" t="e">
        <f t="shared" ca="1" si="165"/>
        <v>#N/A</v>
      </c>
      <c r="O261" s="13" t="e">
        <f t="shared" ca="1" si="166"/>
        <v>#N/A</v>
      </c>
      <c r="P261" s="13" t="e">
        <f t="shared" ca="1" si="167"/>
        <v>#N/A</v>
      </c>
      <c r="Q261" t="e">
        <f t="shared" ca="1" si="168"/>
        <v>#N/A</v>
      </c>
    </row>
    <row r="262" spans="1:17" hidden="1" x14ac:dyDescent="0.2">
      <c r="A262">
        <f t="shared" si="163"/>
        <v>51</v>
      </c>
      <c r="B262" s="83" t="str">
        <f t="shared" si="160"/>
        <v>Adorer_Schedule!K51</v>
      </c>
      <c r="C262" t="str">
        <f t="shared" si="161"/>
        <v>Adorer_Schedule!N51</v>
      </c>
      <c r="D262" s="150" t="str">
        <f t="shared" si="162"/>
        <v>Adorer_Schedule!P51</v>
      </c>
      <c r="E262">
        <f t="shared" ca="1" si="164"/>
        <v>0</v>
      </c>
      <c r="F262" t="str">
        <f ca="1">IF(OR(H262=0,H262=""),(""),(MAX($F$128:F261)+1))</f>
        <v/>
      </c>
      <c r="H262" t="str">
        <f ca="1">IF($N$4=Adorer_Schedule!$A$38,INDIRECT(B262),(""))</f>
        <v/>
      </c>
      <c r="I262" t="str">
        <f ca="1">IF($N$4=Adorer_Schedule!$A$38,INDIRECT(C262),(""))</f>
        <v/>
      </c>
      <c r="J262" t="str">
        <f ca="1">IF($N$4=Adorer_Schedule!$A$38,INDIRECT(D262),(""))</f>
        <v/>
      </c>
      <c r="K262" t="s">
        <v>72</v>
      </c>
      <c r="L262" s="13" t="b">
        <f t="shared" ca="1" si="147"/>
        <v>0</v>
      </c>
      <c r="M262" s="13">
        <v>134</v>
      </c>
      <c r="N262" s="13" t="e">
        <f t="shared" ca="1" si="165"/>
        <v>#N/A</v>
      </c>
      <c r="O262" s="13" t="e">
        <f t="shared" ca="1" si="166"/>
        <v>#N/A</v>
      </c>
      <c r="P262" s="13" t="e">
        <f t="shared" ca="1" si="167"/>
        <v>#N/A</v>
      </c>
      <c r="Q262" t="e">
        <f t="shared" ca="1" si="168"/>
        <v>#N/A</v>
      </c>
    </row>
    <row r="263" spans="1:17" hidden="1" x14ac:dyDescent="0.2">
      <c r="A263">
        <f t="shared" si="163"/>
        <v>52</v>
      </c>
      <c r="B263" s="83" t="str">
        <f t="shared" si="160"/>
        <v>Adorer_Schedule!K52</v>
      </c>
      <c r="C263" t="str">
        <f t="shared" si="161"/>
        <v>Adorer_Schedule!N52</v>
      </c>
      <c r="D263" s="150" t="str">
        <f t="shared" si="162"/>
        <v>Adorer_Schedule!P52</v>
      </c>
      <c r="E263">
        <f t="shared" ca="1" si="164"/>
        <v>0</v>
      </c>
      <c r="F263" t="str">
        <f ca="1">IF(OR(H263=0,H263=""),(""),(MAX($F$128:F262)+1))</f>
        <v/>
      </c>
      <c r="H263" t="str">
        <f ca="1">IF($N$4=Adorer_Schedule!$A$38,INDIRECT(B263),(""))</f>
        <v/>
      </c>
      <c r="I263" t="str">
        <f ca="1">IF($N$4=Adorer_Schedule!$A$38,INDIRECT(C263),(""))</f>
        <v/>
      </c>
      <c r="J263" t="str">
        <f ca="1">IF($N$4=Adorer_Schedule!$A$38,INDIRECT(D263),(""))</f>
        <v/>
      </c>
      <c r="K263" t="s">
        <v>72</v>
      </c>
      <c r="L263" s="13" t="b">
        <f t="shared" ca="1" si="147"/>
        <v>0</v>
      </c>
      <c r="M263" s="13">
        <v>135</v>
      </c>
      <c r="N263" s="13" t="e">
        <f t="shared" ca="1" si="165"/>
        <v>#N/A</v>
      </c>
      <c r="O263" s="13" t="e">
        <f t="shared" ca="1" si="166"/>
        <v>#N/A</v>
      </c>
      <c r="P263" s="13" t="e">
        <f t="shared" ca="1" si="167"/>
        <v>#N/A</v>
      </c>
      <c r="Q263" t="e">
        <f t="shared" ca="1" si="168"/>
        <v>#N/A</v>
      </c>
    </row>
    <row r="264" spans="1:17" hidden="1" x14ac:dyDescent="0.2">
      <c r="A264">
        <f>A249</f>
        <v>38</v>
      </c>
      <c r="B264" s="83" t="str">
        <f>CONCATENATE("Adorer_Schedule!S", $A264)</f>
        <v>Adorer_Schedule!S38</v>
      </c>
      <c r="C264" t="str">
        <f>CONCATENATE("Adorer_Schedule!V", $A264)</f>
        <v>Adorer_Schedule!V38</v>
      </c>
      <c r="D264" s="150" t="str">
        <f>CONCATENATE("Adorer_Schedule!X", $A264)</f>
        <v>Adorer_Schedule!X38</v>
      </c>
      <c r="E264">
        <f t="shared" ca="1" si="164"/>
        <v>0</v>
      </c>
      <c r="F264" t="str">
        <f ca="1">IF(OR(H264=0,H264=""),(""),(MAX($F$128:F263)+1))</f>
        <v/>
      </c>
      <c r="H264" t="str">
        <f ca="1">IF($N$4=Adorer_Schedule!$A$38,INDIRECT(B264),(""))</f>
        <v/>
      </c>
      <c r="I264" t="str">
        <f ca="1">IF($N$4=Adorer_Schedule!$A$38,INDIRECT(C264),(""))</f>
        <v/>
      </c>
      <c r="J264" t="str">
        <f ca="1">IF($N$4=Adorer_Schedule!$A$38,INDIRECT(D264),(""))</f>
        <v/>
      </c>
      <c r="K264" t="s">
        <v>73</v>
      </c>
      <c r="L264" s="13" t="b">
        <f t="shared" ca="1" si="147"/>
        <v>0</v>
      </c>
      <c r="M264" s="13">
        <v>136</v>
      </c>
      <c r="N264" s="13" t="e">
        <f t="shared" ca="1" si="165"/>
        <v>#N/A</v>
      </c>
      <c r="O264" s="13" t="e">
        <f t="shared" ca="1" si="166"/>
        <v>#N/A</v>
      </c>
      <c r="P264" s="13" t="e">
        <f t="shared" ca="1" si="167"/>
        <v>#N/A</v>
      </c>
      <c r="Q264" t="e">
        <f t="shared" ca="1" si="168"/>
        <v>#N/A</v>
      </c>
    </row>
    <row r="265" spans="1:17" hidden="1" x14ac:dyDescent="0.2">
      <c r="A265">
        <f>A264+1</f>
        <v>39</v>
      </c>
      <c r="B265" s="83" t="str">
        <f t="shared" ref="B265:B278" si="169">CONCATENATE("Adorer_Schedule!S", $A265)</f>
        <v>Adorer_Schedule!S39</v>
      </c>
      <c r="C265" t="str">
        <f t="shared" ref="C265:C278" si="170">CONCATENATE("Adorer_Schedule!V", $A265)</f>
        <v>Adorer_Schedule!V39</v>
      </c>
      <c r="D265" s="150" t="str">
        <f t="shared" ref="D265:D278" si="171">CONCATENATE("Adorer_Schedule!X", $A265)</f>
        <v>Adorer_Schedule!X39</v>
      </c>
      <c r="E265">
        <f t="shared" ca="1" si="164"/>
        <v>0</v>
      </c>
      <c r="F265" t="str">
        <f ca="1">IF(OR(H265=0,H265=""),(""),(MAX($F$128:F264)+1))</f>
        <v/>
      </c>
      <c r="H265" t="str">
        <f ca="1">IF($N$4=Adorer_Schedule!$A$38,INDIRECT(B265),(""))</f>
        <v/>
      </c>
      <c r="I265" t="str">
        <f ca="1">IF($N$4=Adorer_Schedule!$A$38,INDIRECT(C265),(""))</f>
        <v/>
      </c>
      <c r="J265" t="str">
        <f ca="1">IF($N$4=Adorer_Schedule!$A$38,INDIRECT(D265),(""))</f>
        <v/>
      </c>
      <c r="K265" t="s">
        <v>73</v>
      </c>
      <c r="L265" s="13" t="b">
        <f t="shared" ca="1" si="147"/>
        <v>0</v>
      </c>
      <c r="M265" s="13">
        <v>137</v>
      </c>
      <c r="N265" s="13" t="e">
        <f t="shared" ca="1" si="165"/>
        <v>#N/A</v>
      </c>
      <c r="O265" s="13" t="e">
        <f t="shared" ca="1" si="166"/>
        <v>#N/A</v>
      </c>
      <c r="P265" s="13" t="e">
        <f t="shared" ca="1" si="167"/>
        <v>#N/A</v>
      </c>
      <c r="Q265" t="e">
        <f t="shared" ca="1" si="168"/>
        <v>#N/A</v>
      </c>
    </row>
    <row r="266" spans="1:17" hidden="1" x14ac:dyDescent="0.2">
      <c r="A266">
        <f t="shared" ref="A266:A278" si="172">A265+1</f>
        <v>40</v>
      </c>
      <c r="B266" s="83" t="str">
        <f t="shared" si="169"/>
        <v>Adorer_Schedule!S40</v>
      </c>
      <c r="C266" t="str">
        <f t="shared" si="170"/>
        <v>Adorer_Schedule!V40</v>
      </c>
      <c r="D266" s="150" t="str">
        <f t="shared" si="171"/>
        <v>Adorer_Schedule!X40</v>
      </c>
      <c r="E266">
        <f t="shared" ca="1" si="164"/>
        <v>0</v>
      </c>
      <c r="F266" t="str">
        <f ca="1">IF(OR(H266=0,H266=""),(""),(MAX($F$128:F265)+1))</f>
        <v/>
      </c>
      <c r="H266" t="str">
        <f ca="1">IF($N$4=Adorer_Schedule!$A$38,INDIRECT(B266),(""))</f>
        <v/>
      </c>
      <c r="I266" t="str">
        <f ca="1">IF($N$4=Adorer_Schedule!$A$38,INDIRECT(C266),(""))</f>
        <v/>
      </c>
      <c r="J266" t="str">
        <f ca="1">IF($N$4=Adorer_Schedule!$A$38,INDIRECT(D266),(""))</f>
        <v/>
      </c>
      <c r="K266" t="s">
        <v>73</v>
      </c>
      <c r="L266" s="13" t="b">
        <f t="shared" ca="1" si="147"/>
        <v>0</v>
      </c>
      <c r="M266" s="13">
        <v>138</v>
      </c>
      <c r="N266" s="13" t="e">
        <f t="shared" ca="1" si="165"/>
        <v>#N/A</v>
      </c>
      <c r="O266" s="13" t="e">
        <f t="shared" ca="1" si="166"/>
        <v>#N/A</v>
      </c>
      <c r="P266" s="13" t="e">
        <f t="shared" ca="1" si="167"/>
        <v>#N/A</v>
      </c>
      <c r="Q266" t="e">
        <f t="shared" ca="1" si="168"/>
        <v>#N/A</v>
      </c>
    </row>
    <row r="267" spans="1:17" hidden="1" x14ac:dyDescent="0.2">
      <c r="A267">
        <f t="shared" si="172"/>
        <v>41</v>
      </c>
      <c r="B267" s="83" t="str">
        <f t="shared" si="169"/>
        <v>Adorer_Schedule!S41</v>
      </c>
      <c r="C267" t="str">
        <f t="shared" si="170"/>
        <v>Adorer_Schedule!V41</v>
      </c>
      <c r="D267" s="150" t="str">
        <f t="shared" si="171"/>
        <v>Adorer_Schedule!X41</v>
      </c>
      <c r="E267">
        <f t="shared" ca="1" si="164"/>
        <v>0</v>
      </c>
      <c r="F267" t="str">
        <f ca="1">IF(OR(H267=0,H267=""),(""),(MAX($F$128:F266)+1))</f>
        <v/>
      </c>
      <c r="H267" t="str">
        <f ca="1">IF($N$4=Adorer_Schedule!$A$38,INDIRECT(B267),(""))</f>
        <v/>
      </c>
      <c r="I267" t="str">
        <f ca="1">IF($N$4=Adorer_Schedule!$A$38,INDIRECT(C267),(""))</f>
        <v/>
      </c>
      <c r="J267" t="str">
        <f ca="1">IF($N$4=Adorer_Schedule!$A$38,INDIRECT(D267),(""))</f>
        <v/>
      </c>
      <c r="K267" t="s">
        <v>73</v>
      </c>
      <c r="L267" s="13" t="b">
        <f t="shared" ca="1" si="147"/>
        <v>0</v>
      </c>
      <c r="M267" s="13">
        <v>139</v>
      </c>
      <c r="N267" s="13" t="e">
        <f t="shared" ca="1" si="165"/>
        <v>#N/A</v>
      </c>
      <c r="O267" s="13" t="e">
        <f t="shared" ca="1" si="166"/>
        <v>#N/A</v>
      </c>
      <c r="P267" s="13" t="e">
        <f t="shared" ca="1" si="167"/>
        <v>#N/A</v>
      </c>
      <c r="Q267" t="e">
        <f t="shared" ca="1" si="168"/>
        <v>#N/A</v>
      </c>
    </row>
    <row r="268" spans="1:17" hidden="1" x14ac:dyDescent="0.2">
      <c r="A268">
        <f t="shared" si="172"/>
        <v>42</v>
      </c>
      <c r="B268" s="83" t="str">
        <f t="shared" si="169"/>
        <v>Adorer_Schedule!S42</v>
      </c>
      <c r="C268" t="str">
        <f t="shared" si="170"/>
        <v>Adorer_Schedule!V42</v>
      </c>
      <c r="D268" s="150" t="str">
        <f t="shared" si="171"/>
        <v>Adorer_Schedule!X42</v>
      </c>
      <c r="E268">
        <f t="shared" ca="1" si="164"/>
        <v>0</v>
      </c>
      <c r="F268" t="str">
        <f ca="1">IF(OR(H268=0,H268=""),(""),(MAX($F$128:F267)+1))</f>
        <v/>
      </c>
      <c r="H268" t="str">
        <f ca="1">IF($N$4=Adorer_Schedule!$A$38,INDIRECT(B268),(""))</f>
        <v/>
      </c>
      <c r="I268" t="str">
        <f ca="1">IF($N$4=Adorer_Schedule!$A$38,INDIRECT(C268),(""))</f>
        <v/>
      </c>
      <c r="J268" t="str">
        <f ca="1">IF($N$4=Adorer_Schedule!$A$38,INDIRECT(D268),(""))</f>
        <v/>
      </c>
      <c r="K268" t="s">
        <v>73</v>
      </c>
      <c r="L268" s="13" t="b">
        <f t="shared" ca="1" si="147"/>
        <v>0</v>
      </c>
      <c r="M268" s="13">
        <v>140</v>
      </c>
      <c r="N268" s="13" t="e">
        <f t="shared" ca="1" si="165"/>
        <v>#N/A</v>
      </c>
      <c r="O268" s="13" t="e">
        <f t="shared" ca="1" si="166"/>
        <v>#N/A</v>
      </c>
      <c r="P268" s="13" t="e">
        <f t="shared" ca="1" si="167"/>
        <v>#N/A</v>
      </c>
      <c r="Q268" t="e">
        <f t="shared" ca="1" si="168"/>
        <v>#N/A</v>
      </c>
    </row>
    <row r="269" spans="1:17" hidden="1" x14ac:dyDescent="0.2">
      <c r="A269">
        <f t="shared" si="172"/>
        <v>43</v>
      </c>
      <c r="B269" s="83" t="str">
        <f t="shared" si="169"/>
        <v>Adorer_Schedule!S43</v>
      </c>
      <c r="C269" t="str">
        <f t="shared" si="170"/>
        <v>Adorer_Schedule!V43</v>
      </c>
      <c r="D269" s="150" t="str">
        <f t="shared" si="171"/>
        <v>Adorer_Schedule!X43</v>
      </c>
      <c r="E269">
        <f t="shared" ca="1" si="164"/>
        <v>0</v>
      </c>
      <c r="F269" t="str">
        <f ca="1">IF(OR(H269=0,H269=""),(""),(MAX($F$128:F268)+1))</f>
        <v/>
      </c>
      <c r="H269" t="str">
        <f ca="1">IF($N$4=Adorer_Schedule!$A$38,INDIRECT(B269),(""))</f>
        <v/>
      </c>
      <c r="I269" t="str">
        <f ca="1">IF($N$4=Adorer_Schedule!$A$38,INDIRECT(C269),(""))</f>
        <v/>
      </c>
      <c r="J269" t="str">
        <f ca="1">IF($N$4=Adorer_Schedule!$A$38,INDIRECT(D269),(""))</f>
        <v/>
      </c>
      <c r="K269" t="s">
        <v>73</v>
      </c>
      <c r="L269" s="13" t="b">
        <f t="shared" ca="1" si="147"/>
        <v>0</v>
      </c>
      <c r="M269" s="13">
        <v>141</v>
      </c>
      <c r="N269" s="13" t="e">
        <f t="shared" ca="1" si="165"/>
        <v>#N/A</v>
      </c>
      <c r="O269" s="13" t="e">
        <f t="shared" ca="1" si="166"/>
        <v>#N/A</v>
      </c>
      <c r="P269" s="13" t="e">
        <f t="shared" ca="1" si="167"/>
        <v>#N/A</v>
      </c>
      <c r="Q269" t="e">
        <f t="shared" ca="1" si="168"/>
        <v>#N/A</v>
      </c>
    </row>
    <row r="270" spans="1:17" hidden="1" x14ac:dyDescent="0.2">
      <c r="A270">
        <f t="shared" si="172"/>
        <v>44</v>
      </c>
      <c r="B270" s="83" t="str">
        <f t="shared" si="169"/>
        <v>Adorer_Schedule!S44</v>
      </c>
      <c r="C270" t="str">
        <f t="shared" si="170"/>
        <v>Adorer_Schedule!V44</v>
      </c>
      <c r="D270" s="150" t="str">
        <f t="shared" si="171"/>
        <v>Adorer_Schedule!X44</v>
      </c>
      <c r="E270">
        <f t="shared" ca="1" si="164"/>
        <v>0</v>
      </c>
      <c r="F270" t="str">
        <f ca="1">IF(OR(H270=0,H270=""),(""),(MAX($F$128:F269)+1))</f>
        <v/>
      </c>
      <c r="H270" t="str">
        <f ca="1">IF($N$4=Adorer_Schedule!$A$38,INDIRECT(B270),(""))</f>
        <v/>
      </c>
      <c r="I270" t="str">
        <f ca="1">IF($N$4=Adorer_Schedule!$A$38,INDIRECT(C270),(""))</f>
        <v/>
      </c>
      <c r="J270" t="str">
        <f ca="1">IF($N$4=Adorer_Schedule!$A$38,INDIRECT(D270),(""))</f>
        <v/>
      </c>
      <c r="K270" t="s">
        <v>73</v>
      </c>
      <c r="L270" s="13" t="b">
        <f t="shared" ca="1" si="147"/>
        <v>0</v>
      </c>
      <c r="M270" s="13">
        <v>142</v>
      </c>
      <c r="N270" s="13" t="e">
        <f t="shared" ca="1" si="165"/>
        <v>#N/A</v>
      </c>
      <c r="O270" s="13" t="e">
        <f t="shared" ca="1" si="166"/>
        <v>#N/A</v>
      </c>
      <c r="P270" s="13" t="e">
        <f t="shared" ca="1" si="167"/>
        <v>#N/A</v>
      </c>
      <c r="Q270" t="e">
        <f t="shared" ca="1" si="168"/>
        <v>#N/A</v>
      </c>
    </row>
    <row r="271" spans="1:17" hidden="1" x14ac:dyDescent="0.2">
      <c r="A271">
        <f t="shared" si="172"/>
        <v>45</v>
      </c>
      <c r="B271" s="83" t="str">
        <f t="shared" si="169"/>
        <v>Adorer_Schedule!S45</v>
      </c>
      <c r="C271" t="str">
        <f t="shared" si="170"/>
        <v>Adorer_Schedule!V45</v>
      </c>
      <c r="D271" s="150" t="str">
        <f t="shared" si="171"/>
        <v>Adorer_Schedule!X45</v>
      </c>
      <c r="E271">
        <f t="shared" ca="1" si="164"/>
        <v>0</v>
      </c>
      <c r="F271" t="str">
        <f ca="1">IF(OR(H271=0,H271=""),(""),(MAX($F$128:F270)+1))</f>
        <v/>
      </c>
      <c r="H271" t="str">
        <f ca="1">IF($N$4=Adorer_Schedule!$A$38,INDIRECT(B271),(""))</f>
        <v/>
      </c>
      <c r="I271" t="str">
        <f ca="1">IF($N$4=Adorer_Schedule!$A$38,INDIRECT(C271),(""))</f>
        <v/>
      </c>
      <c r="J271" t="str">
        <f ca="1">IF($N$4=Adorer_Schedule!$A$38,INDIRECT(D271),(""))</f>
        <v/>
      </c>
      <c r="K271" t="s">
        <v>73</v>
      </c>
      <c r="L271" s="13" t="b">
        <f t="shared" ca="1" si="147"/>
        <v>0</v>
      </c>
      <c r="M271" s="13">
        <v>143</v>
      </c>
      <c r="N271" s="13" t="e">
        <f t="shared" ca="1" si="165"/>
        <v>#N/A</v>
      </c>
      <c r="O271" s="13" t="e">
        <f t="shared" ca="1" si="166"/>
        <v>#N/A</v>
      </c>
      <c r="P271" s="13" t="e">
        <f t="shared" ca="1" si="167"/>
        <v>#N/A</v>
      </c>
      <c r="Q271" t="e">
        <f t="shared" ca="1" si="168"/>
        <v>#N/A</v>
      </c>
    </row>
    <row r="272" spans="1:17" hidden="1" x14ac:dyDescent="0.2">
      <c r="A272">
        <f t="shared" si="172"/>
        <v>46</v>
      </c>
      <c r="B272" s="83" t="str">
        <f t="shared" si="169"/>
        <v>Adorer_Schedule!S46</v>
      </c>
      <c r="C272" t="str">
        <f t="shared" si="170"/>
        <v>Adorer_Schedule!V46</v>
      </c>
      <c r="D272" s="150" t="str">
        <f t="shared" si="171"/>
        <v>Adorer_Schedule!X46</v>
      </c>
      <c r="E272">
        <f t="shared" ca="1" si="164"/>
        <v>0</v>
      </c>
      <c r="F272" t="str">
        <f ca="1">IF(OR(H272=0,H272=""),(""),(MAX($F$128:F271)+1))</f>
        <v/>
      </c>
      <c r="H272" t="str">
        <f ca="1">IF($N$4=Adorer_Schedule!$A$38,INDIRECT(B272),(""))</f>
        <v/>
      </c>
      <c r="I272" t="str">
        <f ca="1">IF($N$4=Adorer_Schedule!$A$38,INDIRECT(C272),(""))</f>
        <v/>
      </c>
      <c r="J272" t="str">
        <f ca="1">IF($N$4=Adorer_Schedule!$A$38,INDIRECT(D272),(""))</f>
        <v/>
      </c>
      <c r="K272" t="s">
        <v>73</v>
      </c>
      <c r="L272" s="13" t="b">
        <f t="shared" ca="1" si="147"/>
        <v>0</v>
      </c>
      <c r="M272" s="13">
        <v>144</v>
      </c>
      <c r="N272" s="13" t="e">
        <f t="shared" ca="1" si="165"/>
        <v>#N/A</v>
      </c>
      <c r="O272" s="13" t="e">
        <f t="shared" ca="1" si="166"/>
        <v>#N/A</v>
      </c>
      <c r="P272" s="13" t="e">
        <f t="shared" ca="1" si="167"/>
        <v>#N/A</v>
      </c>
      <c r="Q272" t="e">
        <f t="shared" ca="1" si="168"/>
        <v>#N/A</v>
      </c>
    </row>
    <row r="273" spans="1:17" hidden="1" x14ac:dyDescent="0.2">
      <c r="A273">
        <f t="shared" si="172"/>
        <v>47</v>
      </c>
      <c r="B273" s="83" t="str">
        <f t="shared" si="169"/>
        <v>Adorer_Schedule!S47</v>
      </c>
      <c r="C273" t="str">
        <f t="shared" si="170"/>
        <v>Adorer_Schedule!V47</v>
      </c>
      <c r="D273" s="150" t="str">
        <f t="shared" si="171"/>
        <v>Adorer_Schedule!X47</v>
      </c>
      <c r="E273">
        <f t="shared" ca="1" si="164"/>
        <v>0</v>
      </c>
      <c r="F273" t="str">
        <f ca="1">IF(OR(H273=0,H273=""),(""),(MAX($F$128:F272)+1))</f>
        <v/>
      </c>
      <c r="H273" t="str">
        <f ca="1">IF($N$4=Adorer_Schedule!$A$38,INDIRECT(B273),(""))</f>
        <v/>
      </c>
      <c r="I273" t="str">
        <f ca="1">IF($N$4=Adorer_Schedule!$A$38,INDIRECT(C273),(""))</f>
        <v/>
      </c>
      <c r="J273" t="str">
        <f ca="1">IF($N$4=Adorer_Schedule!$A$38,INDIRECT(D273),(""))</f>
        <v/>
      </c>
      <c r="K273" t="s">
        <v>73</v>
      </c>
      <c r="L273" s="13" t="b">
        <f t="shared" ca="1" si="147"/>
        <v>0</v>
      </c>
      <c r="M273" s="13">
        <v>145</v>
      </c>
      <c r="N273" s="13" t="e">
        <f t="shared" ca="1" si="165"/>
        <v>#N/A</v>
      </c>
      <c r="O273" s="13" t="e">
        <f t="shared" ca="1" si="166"/>
        <v>#N/A</v>
      </c>
      <c r="P273" s="13" t="e">
        <f t="shared" ca="1" si="167"/>
        <v>#N/A</v>
      </c>
      <c r="Q273" t="e">
        <f t="shared" ca="1" si="168"/>
        <v>#N/A</v>
      </c>
    </row>
    <row r="274" spans="1:17" hidden="1" x14ac:dyDescent="0.2">
      <c r="A274">
        <f t="shared" si="172"/>
        <v>48</v>
      </c>
      <c r="B274" s="83" t="str">
        <f t="shared" si="169"/>
        <v>Adorer_Schedule!S48</v>
      </c>
      <c r="C274" t="str">
        <f t="shared" si="170"/>
        <v>Adorer_Schedule!V48</v>
      </c>
      <c r="D274" s="150" t="str">
        <f t="shared" si="171"/>
        <v>Adorer_Schedule!X48</v>
      </c>
      <c r="E274">
        <f t="shared" ca="1" si="164"/>
        <v>0</v>
      </c>
      <c r="F274" t="str">
        <f ca="1">IF(OR(H274=0,H274=""),(""),(MAX($F$128:F273)+1))</f>
        <v/>
      </c>
      <c r="H274" t="str">
        <f ca="1">IF($N$4=Adorer_Schedule!$A$38,INDIRECT(B274),(""))</f>
        <v/>
      </c>
      <c r="I274" t="str">
        <f ca="1">IF($N$4=Adorer_Schedule!$A$38,INDIRECT(C274),(""))</f>
        <v/>
      </c>
      <c r="J274" t="str">
        <f ca="1">IF($N$4=Adorer_Schedule!$A$38,INDIRECT(D274),(""))</f>
        <v/>
      </c>
      <c r="K274" t="s">
        <v>73</v>
      </c>
      <c r="L274" s="13" t="b">
        <f t="shared" ca="1" si="147"/>
        <v>0</v>
      </c>
      <c r="M274" s="13">
        <v>146</v>
      </c>
      <c r="N274" s="13" t="e">
        <f t="shared" ca="1" si="165"/>
        <v>#N/A</v>
      </c>
      <c r="O274" s="13" t="e">
        <f t="shared" ca="1" si="166"/>
        <v>#N/A</v>
      </c>
      <c r="P274" s="13" t="e">
        <f t="shared" ca="1" si="167"/>
        <v>#N/A</v>
      </c>
      <c r="Q274" t="e">
        <f t="shared" ca="1" si="168"/>
        <v>#N/A</v>
      </c>
    </row>
    <row r="275" spans="1:17" hidden="1" x14ac:dyDescent="0.2">
      <c r="A275">
        <f t="shared" si="172"/>
        <v>49</v>
      </c>
      <c r="B275" s="83" t="str">
        <f t="shared" si="169"/>
        <v>Adorer_Schedule!S49</v>
      </c>
      <c r="C275" t="str">
        <f t="shared" si="170"/>
        <v>Adorer_Schedule!V49</v>
      </c>
      <c r="D275" s="150" t="str">
        <f t="shared" si="171"/>
        <v>Adorer_Schedule!X49</v>
      </c>
      <c r="E275">
        <f t="shared" ca="1" si="164"/>
        <v>0</v>
      </c>
      <c r="F275" t="str">
        <f ca="1">IF(OR(H275=0,H275=""),(""),(MAX($F$128:F274)+1))</f>
        <v/>
      </c>
      <c r="H275" t="str">
        <f ca="1">IF($N$4=Adorer_Schedule!$A$38,INDIRECT(B275),(""))</f>
        <v/>
      </c>
      <c r="I275" t="str">
        <f ca="1">IF($N$4=Adorer_Schedule!$A$38,INDIRECT(C275),(""))</f>
        <v/>
      </c>
      <c r="J275" t="str">
        <f ca="1">IF($N$4=Adorer_Schedule!$A$38,INDIRECT(D275),(""))</f>
        <v/>
      </c>
      <c r="K275" t="s">
        <v>73</v>
      </c>
      <c r="L275" s="13" t="b">
        <f t="shared" ca="1" si="147"/>
        <v>0</v>
      </c>
      <c r="M275" s="13">
        <v>147</v>
      </c>
      <c r="N275" s="13" t="e">
        <f t="shared" ca="1" si="165"/>
        <v>#N/A</v>
      </c>
      <c r="O275" s="13" t="e">
        <f t="shared" ca="1" si="166"/>
        <v>#N/A</v>
      </c>
      <c r="P275" s="13" t="e">
        <f t="shared" ca="1" si="167"/>
        <v>#N/A</v>
      </c>
      <c r="Q275" t="e">
        <f t="shared" ca="1" si="168"/>
        <v>#N/A</v>
      </c>
    </row>
    <row r="276" spans="1:17" hidden="1" x14ac:dyDescent="0.2">
      <c r="A276">
        <f t="shared" si="172"/>
        <v>50</v>
      </c>
      <c r="B276" s="83" t="str">
        <f t="shared" si="169"/>
        <v>Adorer_Schedule!S50</v>
      </c>
      <c r="C276" t="str">
        <f t="shared" si="170"/>
        <v>Adorer_Schedule!V50</v>
      </c>
      <c r="D276" s="150" t="str">
        <f t="shared" si="171"/>
        <v>Adorer_Schedule!X50</v>
      </c>
      <c r="E276">
        <f t="shared" ca="1" si="164"/>
        <v>0</v>
      </c>
      <c r="F276" t="str">
        <f ca="1">IF(OR(H276=0,H276=""),(""),(MAX($F$128:F275)+1))</f>
        <v/>
      </c>
      <c r="H276" t="str">
        <f ca="1">IF($N$4=Adorer_Schedule!$A$38,INDIRECT(B276),(""))</f>
        <v/>
      </c>
      <c r="I276" t="str">
        <f ca="1">IF($N$4=Adorer_Schedule!$A$38,INDIRECT(C276),(""))</f>
        <v/>
      </c>
      <c r="J276" t="str">
        <f ca="1">IF($N$4=Adorer_Schedule!$A$38,INDIRECT(D276),(""))</f>
        <v/>
      </c>
      <c r="K276" t="s">
        <v>73</v>
      </c>
      <c r="L276" s="13" t="b">
        <f t="shared" ca="1" si="147"/>
        <v>0</v>
      </c>
      <c r="M276" s="13">
        <v>148</v>
      </c>
      <c r="N276" s="13" t="e">
        <f t="shared" ca="1" si="165"/>
        <v>#N/A</v>
      </c>
      <c r="O276" s="13" t="e">
        <f t="shared" ca="1" si="166"/>
        <v>#N/A</v>
      </c>
      <c r="P276" s="13" t="e">
        <f t="shared" ca="1" si="167"/>
        <v>#N/A</v>
      </c>
      <c r="Q276" t="e">
        <f t="shared" ca="1" si="168"/>
        <v>#N/A</v>
      </c>
    </row>
    <row r="277" spans="1:17" hidden="1" x14ac:dyDescent="0.2">
      <c r="A277">
        <f t="shared" si="172"/>
        <v>51</v>
      </c>
      <c r="B277" s="83" t="str">
        <f t="shared" si="169"/>
        <v>Adorer_Schedule!S51</v>
      </c>
      <c r="C277" t="str">
        <f t="shared" si="170"/>
        <v>Adorer_Schedule!V51</v>
      </c>
      <c r="D277" s="150" t="str">
        <f t="shared" si="171"/>
        <v>Adorer_Schedule!X51</v>
      </c>
      <c r="E277">
        <f t="shared" ca="1" si="164"/>
        <v>0</v>
      </c>
      <c r="F277" t="str">
        <f ca="1">IF(OR(H277=0,H277=""),(""),(MAX($F$128:F276)+1))</f>
        <v/>
      </c>
      <c r="H277" t="str">
        <f ca="1">IF($N$4=Adorer_Schedule!$A$38,INDIRECT(B277),(""))</f>
        <v/>
      </c>
      <c r="I277" t="str">
        <f ca="1">IF($N$4=Adorer_Schedule!$A$38,INDIRECT(C277),(""))</f>
        <v/>
      </c>
      <c r="J277" t="str">
        <f ca="1">IF($N$4=Adorer_Schedule!$A$38,INDIRECT(D277),(""))</f>
        <v/>
      </c>
      <c r="K277" t="s">
        <v>73</v>
      </c>
      <c r="L277" s="13" t="b">
        <f t="shared" ca="1" si="147"/>
        <v>0</v>
      </c>
      <c r="M277" s="13">
        <v>149</v>
      </c>
      <c r="N277" s="13" t="e">
        <f t="shared" ca="1" si="165"/>
        <v>#N/A</v>
      </c>
      <c r="O277" s="13" t="e">
        <f t="shared" ca="1" si="166"/>
        <v>#N/A</v>
      </c>
      <c r="P277" s="13" t="e">
        <f t="shared" ca="1" si="167"/>
        <v>#N/A</v>
      </c>
      <c r="Q277" t="e">
        <f t="shared" ca="1" si="168"/>
        <v>#N/A</v>
      </c>
    </row>
    <row r="278" spans="1:17" hidden="1" x14ac:dyDescent="0.2">
      <c r="A278">
        <f t="shared" si="172"/>
        <v>52</v>
      </c>
      <c r="B278" s="83" t="str">
        <f t="shared" si="169"/>
        <v>Adorer_Schedule!S52</v>
      </c>
      <c r="C278" t="str">
        <f t="shared" si="170"/>
        <v>Adorer_Schedule!V52</v>
      </c>
      <c r="D278" s="150" t="str">
        <f t="shared" si="171"/>
        <v>Adorer_Schedule!X52</v>
      </c>
      <c r="E278">
        <f t="shared" ca="1" si="164"/>
        <v>0</v>
      </c>
      <c r="F278" t="str">
        <f ca="1">IF(OR(H278=0,H278=""),(""),(MAX($F$128:F277)+1))</f>
        <v/>
      </c>
      <c r="H278" t="str">
        <f ca="1">IF($N$4=Adorer_Schedule!$A$38,INDIRECT(B278),(""))</f>
        <v/>
      </c>
      <c r="I278" t="str">
        <f ca="1">IF($N$4=Adorer_Schedule!$A$38,INDIRECT(C278),(""))</f>
        <v/>
      </c>
      <c r="J278" t="str">
        <f ca="1">IF($N$4=Adorer_Schedule!$A$38,INDIRECT(D278),(""))</f>
        <v/>
      </c>
      <c r="K278" t="s">
        <v>73</v>
      </c>
      <c r="L278" s="13" t="b">
        <f t="shared" ca="1" si="147"/>
        <v>0</v>
      </c>
      <c r="M278" s="13">
        <v>150</v>
      </c>
      <c r="N278" s="13" t="e">
        <f t="shared" ca="1" si="165"/>
        <v>#N/A</v>
      </c>
      <c r="O278" s="13" t="e">
        <f t="shared" ca="1" si="166"/>
        <v>#N/A</v>
      </c>
      <c r="P278" s="13" t="e">
        <f t="shared" ca="1" si="167"/>
        <v>#N/A</v>
      </c>
      <c r="Q278" t="e">
        <f t="shared" ca="1" si="168"/>
        <v>#N/A</v>
      </c>
    </row>
    <row r="279" spans="1:17" hidden="1" x14ac:dyDescent="0.2">
      <c r="A279">
        <f>A264</f>
        <v>38</v>
      </c>
      <c r="B279" s="83" t="str">
        <f>CONCATENATE("Adorer_Schedule!AA", $A279)</f>
        <v>Adorer_Schedule!AA38</v>
      </c>
      <c r="C279" t="str">
        <f>CONCATENATE("Adorer_Schedule!AD", $A279)</f>
        <v>Adorer_Schedule!AD38</v>
      </c>
      <c r="D279" s="150" t="str">
        <f>CONCATENATE("Adorer_Schedule!AF", $A279)</f>
        <v>Adorer_Schedule!AF38</v>
      </c>
      <c r="E279">
        <f t="shared" ca="1" si="164"/>
        <v>0</v>
      </c>
      <c r="F279" t="str">
        <f ca="1">IF(OR(H279=0,H279=""),(""),(MAX($F$128:F278)+1))</f>
        <v/>
      </c>
      <c r="H279" t="str">
        <f ca="1">IF($N$4=Adorer_Schedule!$A$38,INDIRECT(B279),(""))</f>
        <v/>
      </c>
      <c r="I279" t="str">
        <f ca="1">IF($N$4=Adorer_Schedule!$A$38,INDIRECT(C279),(""))</f>
        <v/>
      </c>
      <c r="J279" t="str">
        <f ca="1">IF($N$4=Adorer_Schedule!$A$38,INDIRECT(D279),(""))</f>
        <v/>
      </c>
      <c r="K279" t="s">
        <v>74</v>
      </c>
      <c r="L279" s="13" t="b">
        <f t="shared" ref="L279:L342" ca="1" si="173">OR(COUNTIF(N279:Q279,"*"),COUNT(N279:Q279))</f>
        <v>0</v>
      </c>
      <c r="M279" s="13">
        <v>151</v>
      </c>
      <c r="N279" s="13" t="e">
        <f t="shared" ca="1" si="165"/>
        <v>#N/A</v>
      </c>
      <c r="O279" s="13" t="e">
        <f t="shared" ca="1" si="166"/>
        <v>#N/A</v>
      </c>
      <c r="P279" s="13" t="e">
        <f t="shared" ca="1" si="167"/>
        <v>#N/A</v>
      </c>
      <c r="Q279" t="e">
        <f t="shared" ca="1" si="168"/>
        <v>#N/A</v>
      </c>
    </row>
    <row r="280" spans="1:17" hidden="1" x14ac:dyDescent="0.2">
      <c r="A280">
        <f>A279+1</f>
        <v>39</v>
      </c>
      <c r="B280" s="83" t="str">
        <f t="shared" ref="B280:B293" si="174">CONCATENATE("Adorer_Schedule!AA", $A280)</f>
        <v>Adorer_Schedule!AA39</v>
      </c>
      <c r="C280" t="str">
        <f t="shared" ref="C280:C293" si="175">CONCATENATE("Adorer_Schedule!AD", $A280)</f>
        <v>Adorer_Schedule!AD39</v>
      </c>
      <c r="D280" s="150" t="str">
        <f t="shared" ref="D280:D293" si="176">CONCATENATE("Adorer_Schedule!AF", $A280)</f>
        <v>Adorer_Schedule!AF39</v>
      </c>
      <c r="E280">
        <f t="shared" ca="1" si="164"/>
        <v>0</v>
      </c>
      <c r="F280" t="str">
        <f ca="1">IF(OR(H280=0,H280=""),(""),(MAX($F$128:F279)+1))</f>
        <v/>
      </c>
      <c r="H280" t="str">
        <f ca="1">IF($N$4=Adorer_Schedule!$A$38,INDIRECT(B280),(""))</f>
        <v/>
      </c>
      <c r="I280" t="str">
        <f ca="1">IF($N$4=Adorer_Schedule!$A$38,INDIRECT(C280),(""))</f>
        <v/>
      </c>
      <c r="J280" t="str">
        <f ca="1">IF($N$4=Adorer_Schedule!$A$38,INDIRECT(D280),(""))</f>
        <v/>
      </c>
      <c r="K280" t="s">
        <v>74</v>
      </c>
      <c r="L280" s="13" t="b">
        <f t="shared" ca="1" si="173"/>
        <v>0</v>
      </c>
      <c r="M280" s="13">
        <v>152</v>
      </c>
      <c r="N280" s="13" t="e">
        <f t="shared" ca="1" si="165"/>
        <v>#N/A</v>
      </c>
      <c r="O280" s="13" t="e">
        <f t="shared" ca="1" si="166"/>
        <v>#N/A</v>
      </c>
      <c r="P280" s="13" t="e">
        <f t="shared" ca="1" si="167"/>
        <v>#N/A</v>
      </c>
      <c r="Q280" t="e">
        <f t="shared" ca="1" si="168"/>
        <v>#N/A</v>
      </c>
    </row>
    <row r="281" spans="1:17" hidden="1" x14ac:dyDescent="0.2">
      <c r="A281">
        <f t="shared" ref="A281:A293" si="177">A280+1</f>
        <v>40</v>
      </c>
      <c r="B281" s="83" t="str">
        <f t="shared" si="174"/>
        <v>Adorer_Schedule!AA40</v>
      </c>
      <c r="C281" t="str">
        <f t="shared" si="175"/>
        <v>Adorer_Schedule!AD40</v>
      </c>
      <c r="D281" s="150" t="str">
        <f t="shared" si="176"/>
        <v>Adorer_Schedule!AF40</v>
      </c>
      <c r="E281">
        <f t="shared" ca="1" si="164"/>
        <v>0</v>
      </c>
      <c r="F281" t="str">
        <f ca="1">IF(OR(H281=0,H281=""),(""),(MAX($F$128:F280)+1))</f>
        <v/>
      </c>
      <c r="H281" t="str">
        <f ca="1">IF($N$4=Adorer_Schedule!$A$38,INDIRECT(B281),(""))</f>
        <v/>
      </c>
      <c r="I281" t="str">
        <f ca="1">IF($N$4=Adorer_Schedule!$A$38,INDIRECT(C281),(""))</f>
        <v/>
      </c>
      <c r="J281" t="str">
        <f ca="1">IF($N$4=Adorer_Schedule!$A$38,INDIRECT(D281),(""))</f>
        <v/>
      </c>
      <c r="K281" t="s">
        <v>74</v>
      </c>
      <c r="L281" s="13" t="b">
        <f t="shared" ca="1" si="173"/>
        <v>0</v>
      </c>
      <c r="M281" s="13">
        <v>153</v>
      </c>
      <c r="N281" s="13" t="e">
        <f t="shared" ca="1" si="165"/>
        <v>#N/A</v>
      </c>
      <c r="O281" s="13" t="e">
        <f t="shared" ca="1" si="166"/>
        <v>#N/A</v>
      </c>
      <c r="P281" s="13" t="e">
        <f t="shared" ca="1" si="167"/>
        <v>#N/A</v>
      </c>
      <c r="Q281" t="e">
        <f t="shared" ca="1" si="168"/>
        <v>#N/A</v>
      </c>
    </row>
    <row r="282" spans="1:17" hidden="1" x14ac:dyDescent="0.2">
      <c r="A282">
        <f t="shared" si="177"/>
        <v>41</v>
      </c>
      <c r="B282" s="83" t="str">
        <f t="shared" si="174"/>
        <v>Adorer_Schedule!AA41</v>
      </c>
      <c r="C282" t="str">
        <f t="shared" si="175"/>
        <v>Adorer_Schedule!AD41</v>
      </c>
      <c r="D282" s="150" t="str">
        <f t="shared" si="176"/>
        <v>Adorer_Schedule!AF41</v>
      </c>
      <c r="E282">
        <f t="shared" ca="1" si="164"/>
        <v>0</v>
      </c>
      <c r="F282" t="str">
        <f ca="1">IF(OR(H282=0,H282=""),(""),(MAX($F$128:F281)+1))</f>
        <v/>
      </c>
      <c r="H282" t="str">
        <f ca="1">IF($N$4=Adorer_Schedule!$A$38,INDIRECT(B282),(""))</f>
        <v/>
      </c>
      <c r="I282" t="str">
        <f ca="1">IF($N$4=Adorer_Schedule!$A$38,INDIRECT(C282),(""))</f>
        <v/>
      </c>
      <c r="J282" t="str">
        <f ca="1">IF($N$4=Adorer_Schedule!$A$38,INDIRECT(D282),(""))</f>
        <v/>
      </c>
      <c r="K282" t="s">
        <v>74</v>
      </c>
      <c r="L282" s="13" t="b">
        <f t="shared" ca="1" si="173"/>
        <v>0</v>
      </c>
      <c r="M282" s="13">
        <v>154</v>
      </c>
      <c r="N282" s="13" t="e">
        <f t="shared" ca="1" si="165"/>
        <v>#N/A</v>
      </c>
      <c r="O282" s="13" t="e">
        <f t="shared" ca="1" si="166"/>
        <v>#N/A</v>
      </c>
      <c r="P282" s="13" t="e">
        <f t="shared" ca="1" si="167"/>
        <v>#N/A</v>
      </c>
      <c r="Q282" t="e">
        <f t="shared" ca="1" si="168"/>
        <v>#N/A</v>
      </c>
    </row>
    <row r="283" spans="1:17" hidden="1" x14ac:dyDescent="0.2">
      <c r="A283">
        <f t="shared" si="177"/>
        <v>42</v>
      </c>
      <c r="B283" s="83" t="str">
        <f t="shared" si="174"/>
        <v>Adorer_Schedule!AA42</v>
      </c>
      <c r="C283" t="str">
        <f t="shared" si="175"/>
        <v>Adorer_Schedule!AD42</v>
      </c>
      <c r="D283" s="150" t="str">
        <f t="shared" si="176"/>
        <v>Adorer_Schedule!AF42</v>
      </c>
      <c r="E283">
        <f t="shared" ca="1" si="164"/>
        <v>0</v>
      </c>
      <c r="F283" t="str">
        <f ca="1">IF(OR(H283=0,H283=""),(""),(MAX($F$128:F282)+1))</f>
        <v/>
      </c>
      <c r="H283" t="str">
        <f ca="1">IF($N$4=Adorer_Schedule!$A$38,INDIRECT(B283),(""))</f>
        <v/>
      </c>
      <c r="I283" t="str">
        <f ca="1">IF($N$4=Adorer_Schedule!$A$38,INDIRECT(C283),(""))</f>
        <v/>
      </c>
      <c r="J283" t="str">
        <f ca="1">IF($N$4=Adorer_Schedule!$A$38,INDIRECT(D283),(""))</f>
        <v/>
      </c>
      <c r="K283" t="s">
        <v>74</v>
      </c>
      <c r="L283" s="13" t="b">
        <f t="shared" ca="1" si="173"/>
        <v>0</v>
      </c>
      <c r="M283" s="13">
        <v>155</v>
      </c>
      <c r="N283" s="13" t="e">
        <f t="shared" ca="1" si="165"/>
        <v>#N/A</v>
      </c>
      <c r="O283" s="13" t="e">
        <f t="shared" ca="1" si="166"/>
        <v>#N/A</v>
      </c>
      <c r="P283" s="13" t="e">
        <f t="shared" ca="1" si="167"/>
        <v>#N/A</v>
      </c>
      <c r="Q283" t="e">
        <f t="shared" ca="1" si="168"/>
        <v>#N/A</v>
      </c>
    </row>
    <row r="284" spans="1:17" hidden="1" x14ac:dyDescent="0.2">
      <c r="A284">
        <f t="shared" si="177"/>
        <v>43</v>
      </c>
      <c r="B284" s="83" t="str">
        <f t="shared" si="174"/>
        <v>Adorer_Schedule!AA43</v>
      </c>
      <c r="C284" t="str">
        <f t="shared" si="175"/>
        <v>Adorer_Schedule!AD43</v>
      </c>
      <c r="D284" s="150" t="str">
        <f t="shared" si="176"/>
        <v>Adorer_Schedule!AF43</v>
      </c>
      <c r="E284">
        <f t="shared" ca="1" si="164"/>
        <v>0</v>
      </c>
      <c r="F284" t="str">
        <f ca="1">IF(OR(H284=0,H284=""),(""),(MAX($F$128:F283)+1))</f>
        <v/>
      </c>
      <c r="H284" t="str">
        <f ca="1">IF($N$4=Adorer_Schedule!$A$38,INDIRECT(B284),(""))</f>
        <v/>
      </c>
      <c r="I284" t="str">
        <f ca="1">IF($N$4=Adorer_Schedule!$A$38,INDIRECT(C284),(""))</f>
        <v/>
      </c>
      <c r="J284" t="str">
        <f ca="1">IF($N$4=Adorer_Schedule!$A$38,INDIRECT(D284),(""))</f>
        <v/>
      </c>
      <c r="K284" t="s">
        <v>74</v>
      </c>
      <c r="L284" s="13" t="b">
        <f t="shared" ca="1" si="173"/>
        <v>0</v>
      </c>
      <c r="M284" s="13">
        <v>156</v>
      </c>
      <c r="N284" s="13" t="e">
        <f t="shared" ca="1" si="165"/>
        <v>#N/A</v>
      </c>
      <c r="O284" s="13" t="e">
        <f t="shared" ca="1" si="166"/>
        <v>#N/A</v>
      </c>
      <c r="P284" s="13" t="e">
        <f t="shared" ca="1" si="167"/>
        <v>#N/A</v>
      </c>
      <c r="Q284" t="e">
        <f t="shared" ca="1" si="168"/>
        <v>#N/A</v>
      </c>
    </row>
    <row r="285" spans="1:17" hidden="1" x14ac:dyDescent="0.2">
      <c r="A285">
        <f t="shared" si="177"/>
        <v>44</v>
      </c>
      <c r="B285" s="83" t="str">
        <f t="shared" si="174"/>
        <v>Adorer_Schedule!AA44</v>
      </c>
      <c r="C285" t="str">
        <f t="shared" si="175"/>
        <v>Adorer_Schedule!AD44</v>
      </c>
      <c r="D285" s="150" t="str">
        <f t="shared" si="176"/>
        <v>Adorer_Schedule!AF44</v>
      </c>
      <c r="E285">
        <f t="shared" ca="1" si="164"/>
        <v>0</v>
      </c>
      <c r="F285" t="str">
        <f ca="1">IF(OR(H285=0,H285=""),(""),(MAX($F$128:F284)+1))</f>
        <v/>
      </c>
      <c r="H285" t="str">
        <f ca="1">IF($N$4=Adorer_Schedule!$A$38,INDIRECT(B285),(""))</f>
        <v/>
      </c>
      <c r="I285" t="str">
        <f ca="1">IF($N$4=Adorer_Schedule!$A$38,INDIRECT(C285),(""))</f>
        <v/>
      </c>
      <c r="J285" t="str">
        <f ca="1">IF($N$4=Adorer_Schedule!$A$38,INDIRECT(D285),(""))</f>
        <v/>
      </c>
      <c r="K285" t="s">
        <v>74</v>
      </c>
      <c r="L285" s="13" t="b">
        <f t="shared" ca="1" si="173"/>
        <v>0</v>
      </c>
      <c r="M285" s="13">
        <v>157</v>
      </c>
      <c r="N285" s="13" t="e">
        <f t="shared" ca="1" si="165"/>
        <v>#N/A</v>
      </c>
      <c r="O285" s="13" t="e">
        <f t="shared" ca="1" si="166"/>
        <v>#N/A</v>
      </c>
      <c r="P285" s="13" t="e">
        <f t="shared" ca="1" si="167"/>
        <v>#N/A</v>
      </c>
      <c r="Q285" t="e">
        <f t="shared" ca="1" si="168"/>
        <v>#N/A</v>
      </c>
    </row>
    <row r="286" spans="1:17" hidden="1" x14ac:dyDescent="0.2">
      <c r="A286">
        <f t="shared" si="177"/>
        <v>45</v>
      </c>
      <c r="B286" s="83" t="str">
        <f t="shared" si="174"/>
        <v>Adorer_Schedule!AA45</v>
      </c>
      <c r="C286" t="str">
        <f t="shared" si="175"/>
        <v>Adorer_Schedule!AD45</v>
      </c>
      <c r="D286" s="150" t="str">
        <f t="shared" si="176"/>
        <v>Adorer_Schedule!AF45</v>
      </c>
      <c r="E286">
        <f t="shared" ca="1" si="164"/>
        <v>0</v>
      </c>
      <c r="F286" t="str">
        <f ca="1">IF(OR(H286=0,H286=""),(""),(MAX($F$128:F285)+1))</f>
        <v/>
      </c>
      <c r="H286" t="str">
        <f ca="1">IF($N$4=Adorer_Schedule!$A$38,INDIRECT(B286),(""))</f>
        <v/>
      </c>
      <c r="I286" t="str">
        <f ca="1">IF($N$4=Adorer_Schedule!$A$38,INDIRECT(C286),(""))</f>
        <v/>
      </c>
      <c r="J286" t="str">
        <f ca="1">IF($N$4=Adorer_Schedule!$A$38,INDIRECT(D286),(""))</f>
        <v/>
      </c>
      <c r="K286" t="s">
        <v>74</v>
      </c>
      <c r="L286" s="13" t="b">
        <f t="shared" ca="1" si="173"/>
        <v>0</v>
      </c>
      <c r="M286" s="13">
        <v>158</v>
      </c>
      <c r="N286" s="13" t="e">
        <f t="shared" ca="1" si="165"/>
        <v>#N/A</v>
      </c>
      <c r="O286" s="13" t="e">
        <f t="shared" ca="1" si="166"/>
        <v>#N/A</v>
      </c>
      <c r="P286" s="13" t="e">
        <f t="shared" ca="1" si="167"/>
        <v>#N/A</v>
      </c>
      <c r="Q286" t="e">
        <f t="shared" ca="1" si="168"/>
        <v>#N/A</v>
      </c>
    </row>
    <row r="287" spans="1:17" hidden="1" x14ac:dyDescent="0.2">
      <c r="A287">
        <f t="shared" si="177"/>
        <v>46</v>
      </c>
      <c r="B287" s="83" t="str">
        <f t="shared" si="174"/>
        <v>Adorer_Schedule!AA46</v>
      </c>
      <c r="C287" t="str">
        <f t="shared" si="175"/>
        <v>Adorer_Schedule!AD46</v>
      </c>
      <c r="D287" s="150" t="str">
        <f t="shared" si="176"/>
        <v>Adorer_Schedule!AF46</v>
      </c>
      <c r="E287">
        <f t="shared" ca="1" si="164"/>
        <v>0</v>
      </c>
      <c r="F287" t="str">
        <f ca="1">IF(OR(H287=0,H287=""),(""),(MAX($F$128:F286)+1))</f>
        <v/>
      </c>
      <c r="H287" t="str">
        <f ca="1">IF($N$4=Adorer_Schedule!$A$38,INDIRECT(B287),(""))</f>
        <v/>
      </c>
      <c r="I287" t="str">
        <f ca="1">IF($N$4=Adorer_Schedule!$A$38,INDIRECT(C287),(""))</f>
        <v/>
      </c>
      <c r="J287" t="str">
        <f ca="1">IF($N$4=Adorer_Schedule!$A$38,INDIRECT(D287),(""))</f>
        <v/>
      </c>
      <c r="K287" t="s">
        <v>74</v>
      </c>
      <c r="L287" s="13" t="b">
        <f t="shared" ca="1" si="173"/>
        <v>0</v>
      </c>
      <c r="M287" s="13">
        <v>159</v>
      </c>
      <c r="N287" s="13" t="e">
        <f t="shared" ca="1" si="165"/>
        <v>#N/A</v>
      </c>
      <c r="O287" s="13" t="e">
        <f t="shared" ca="1" si="166"/>
        <v>#N/A</v>
      </c>
      <c r="P287" s="13" t="e">
        <f t="shared" ca="1" si="167"/>
        <v>#N/A</v>
      </c>
      <c r="Q287" t="e">
        <f t="shared" ca="1" si="168"/>
        <v>#N/A</v>
      </c>
    </row>
    <row r="288" spans="1:17" hidden="1" x14ac:dyDescent="0.2">
      <c r="A288">
        <f t="shared" si="177"/>
        <v>47</v>
      </c>
      <c r="B288" s="83" t="str">
        <f t="shared" si="174"/>
        <v>Adorer_Schedule!AA47</v>
      </c>
      <c r="C288" t="str">
        <f t="shared" si="175"/>
        <v>Adorer_Schedule!AD47</v>
      </c>
      <c r="D288" s="150" t="str">
        <f t="shared" si="176"/>
        <v>Adorer_Schedule!AF47</v>
      </c>
      <c r="E288">
        <f t="shared" ca="1" si="164"/>
        <v>0</v>
      </c>
      <c r="F288" t="str">
        <f ca="1">IF(OR(H288=0,H288=""),(""),(MAX($F$128:F287)+1))</f>
        <v/>
      </c>
      <c r="H288" t="str">
        <f ca="1">IF($N$4=Adorer_Schedule!$A$38,INDIRECT(B288),(""))</f>
        <v/>
      </c>
      <c r="I288" t="str">
        <f ca="1">IF($N$4=Adorer_Schedule!$A$38,INDIRECT(C288),(""))</f>
        <v/>
      </c>
      <c r="J288" t="str">
        <f ca="1">IF($N$4=Adorer_Schedule!$A$38,INDIRECT(D288),(""))</f>
        <v/>
      </c>
      <c r="K288" t="s">
        <v>74</v>
      </c>
      <c r="L288" s="13" t="b">
        <f t="shared" ca="1" si="173"/>
        <v>0</v>
      </c>
      <c r="M288" s="13">
        <v>160</v>
      </c>
      <c r="N288" s="13" t="e">
        <f t="shared" ca="1" si="165"/>
        <v>#N/A</v>
      </c>
      <c r="O288" s="13" t="e">
        <f t="shared" ca="1" si="166"/>
        <v>#N/A</v>
      </c>
      <c r="P288" s="13" t="e">
        <f t="shared" ca="1" si="167"/>
        <v>#N/A</v>
      </c>
      <c r="Q288" t="e">
        <f t="shared" ca="1" si="168"/>
        <v>#N/A</v>
      </c>
    </row>
    <row r="289" spans="1:17" hidden="1" x14ac:dyDescent="0.2">
      <c r="A289">
        <f t="shared" si="177"/>
        <v>48</v>
      </c>
      <c r="B289" s="83" t="str">
        <f t="shared" si="174"/>
        <v>Adorer_Schedule!AA48</v>
      </c>
      <c r="C289" t="str">
        <f t="shared" si="175"/>
        <v>Adorer_Schedule!AD48</v>
      </c>
      <c r="D289" s="150" t="str">
        <f t="shared" si="176"/>
        <v>Adorer_Schedule!AF48</v>
      </c>
      <c r="E289">
        <f t="shared" ca="1" si="164"/>
        <v>0</v>
      </c>
      <c r="F289" t="str">
        <f ca="1">IF(OR(H289=0,H289=""),(""),(MAX($F$128:F288)+1))</f>
        <v/>
      </c>
      <c r="H289" t="str">
        <f ca="1">IF($N$4=Adorer_Schedule!$A$38,INDIRECT(B289),(""))</f>
        <v/>
      </c>
      <c r="I289" t="str">
        <f ca="1">IF($N$4=Adorer_Schedule!$A$38,INDIRECT(C289),(""))</f>
        <v/>
      </c>
      <c r="J289" t="str">
        <f ca="1">IF($N$4=Adorer_Schedule!$A$38,INDIRECT(D289),(""))</f>
        <v/>
      </c>
      <c r="K289" t="s">
        <v>74</v>
      </c>
      <c r="L289" s="13" t="b">
        <f t="shared" ca="1" si="173"/>
        <v>0</v>
      </c>
      <c r="M289" s="13">
        <v>161</v>
      </c>
      <c r="N289" s="13" t="e">
        <f t="shared" ca="1" si="165"/>
        <v>#N/A</v>
      </c>
      <c r="O289" s="13" t="e">
        <f t="shared" ca="1" si="166"/>
        <v>#N/A</v>
      </c>
      <c r="P289" s="13" t="e">
        <f t="shared" ca="1" si="167"/>
        <v>#N/A</v>
      </c>
      <c r="Q289" t="e">
        <f t="shared" ca="1" si="168"/>
        <v>#N/A</v>
      </c>
    </row>
    <row r="290" spans="1:17" hidden="1" x14ac:dyDescent="0.2">
      <c r="A290">
        <f t="shared" si="177"/>
        <v>49</v>
      </c>
      <c r="B290" s="83" t="str">
        <f t="shared" si="174"/>
        <v>Adorer_Schedule!AA49</v>
      </c>
      <c r="C290" t="str">
        <f t="shared" si="175"/>
        <v>Adorer_Schedule!AD49</v>
      </c>
      <c r="D290" s="150" t="str">
        <f t="shared" si="176"/>
        <v>Adorer_Schedule!AF49</v>
      </c>
      <c r="E290">
        <f t="shared" ca="1" si="164"/>
        <v>0</v>
      </c>
      <c r="F290" t="str">
        <f ca="1">IF(OR(H290=0,H290=""),(""),(MAX($F$128:F289)+1))</f>
        <v/>
      </c>
      <c r="H290" t="str">
        <f ca="1">IF($N$4=Adorer_Schedule!$A$38,INDIRECT(B290),(""))</f>
        <v/>
      </c>
      <c r="I290" t="str">
        <f ca="1">IF($N$4=Adorer_Schedule!$A$38,INDIRECT(C290),(""))</f>
        <v/>
      </c>
      <c r="J290" t="str">
        <f ca="1">IF($N$4=Adorer_Schedule!$A$38,INDIRECT(D290),(""))</f>
        <v/>
      </c>
      <c r="K290" t="s">
        <v>74</v>
      </c>
      <c r="L290" s="13" t="b">
        <f t="shared" ca="1" si="173"/>
        <v>0</v>
      </c>
      <c r="M290" s="13">
        <v>162</v>
      </c>
      <c r="N290" s="13" t="e">
        <f t="shared" ca="1" si="165"/>
        <v>#N/A</v>
      </c>
      <c r="O290" s="13" t="e">
        <f t="shared" ca="1" si="166"/>
        <v>#N/A</v>
      </c>
      <c r="P290" s="13" t="e">
        <f t="shared" ca="1" si="167"/>
        <v>#N/A</v>
      </c>
      <c r="Q290" t="e">
        <f t="shared" ca="1" si="168"/>
        <v>#N/A</v>
      </c>
    </row>
    <row r="291" spans="1:17" hidden="1" x14ac:dyDescent="0.2">
      <c r="A291">
        <f t="shared" si="177"/>
        <v>50</v>
      </c>
      <c r="B291" s="83" t="str">
        <f t="shared" si="174"/>
        <v>Adorer_Schedule!AA50</v>
      </c>
      <c r="C291" t="str">
        <f t="shared" si="175"/>
        <v>Adorer_Schedule!AD50</v>
      </c>
      <c r="D291" s="150" t="str">
        <f t="shared" si="176"/>
        <v>Adorer_Schedule!AF50</v>
      </c>
      <c r="E291">
        <f t="shared" ca="1" si="164"/>
        <v>0</v>
      </c>
      <c r="F291" t="str">
        <f ca="1">IF(OR(H291=0,H291=""),(""),(MAX($F$128:F290)+1))</f>
        <v/>
      </c>
      <c r="H291" t="str">
        <f ca="1">IF($N$4=Adorer_Schedule!$A$38,INDIRECT(B291),(""))</f>
        <v/>
      </c>
      <c r="I291" t="str">
        <f ca="1">IF($N$4=Adorer_Schedule!$A$38,INDIRECT(C291),(""))</f>
        <v/>
      </c>
      <c r="J291" t="str">
        <f ca="1">IF($N$4=Adorer_Schedule!$A$38,INDIRECT(D291),(""))</f>
        <v/>
      </c>
      <c r="K291" t="s">
        <v>74</v>
      </c>
      <c r="L291" s="13" t="b">
        <f t="shared" ca="1" si="173"/>
        <v>0</v>
      </c>
      <c r="M291" s="13">
        <v>163</v>
      </c>
      <c r="N291" s="13" t="e">
        <f t="shared" ca="1" si="165"/>
        <v>#N/A</v>
      </c>
      <c r="O291" s="13" t="e">
        <f t="shared" ca="1" si="166"/>
        <v>#N/A</v>
      </c>
      <c r="P291" s="13" t="e">
        <f t="shared" ca="1" si="167"/>
        <v>#N/A</v>
      </c>
      <c r="Q291" t="e">
        <f t="shared" ca="1" si="168"/>
        <v>#N/A</v>
      </c>
    </row>
    <row r="292" spans="1:17" hidden="1" x14ac:dyDescent="0.2">
      <c r="A292">
        <f t="shared" si="177"/>
        <v>51</v>
      </c>
      <c r="B292" s="83" t="str">
        <f t="shared" si="174"/>
        <v>Adorer_Schedule!AA51</v>
      </c>
      <c r="C292" t="str">
        <f t="shared" si="175"/>
        <v>Adorer_Schedule!AD51</v>
      </c>
      <c r="D292" s="150" t="str">
        <f t="shared" si="176"/>
        <v>Adorer_Schedule!AF51</v>
      </c>
      <c r="E292">
        <f t="shared" ca="1" si="164"/>
        <v>0</v>
      </c>
      <c r="F292" t="str">
        <f ca="1">IF(OR(H292=0,H292=""),(""),(MAX($F$128:F291)+1))</f>
        <v/>
      </c>
      <c r="H292" t="str">
        <f ca="1">IF($N$4=Adorer_Schedule!$A$38,INDIRECT(B292),(""))</f>
        <v/>
      </c>
      <c r="I292" t="str">
        <f ca="1">IF($N$4=Adorer_Schedule!$A$38,INDIRECT(C292),(""))</f>
        <v/>
      </c>
      <c r="J292" t="str">
        <f ca="1">IF($N$4=Adorer_Schedule!$A$38,INDIRECT(D292),(""))</f>
        <v/>
      </c>
      <c r="K292" t="s">
        <v>74</v>
      </c>
      <c r="L292" s="13" t="b">
        <f t="shared" ca="1" si="173"/>
        <v>0</v>
      </c>
      <c r="M292" s="13">
        <v>164</v>
      </c>
      <c r="N292" s="13" t="e">
        <f t="shared" ca="1" si="165"/>
        <v>#N/A</v>
      </c>
      <c r="O292" s="13" t="e">
        <f t="shared" ca="1" si="166"/>
        <v>#N/A</v>
      </c>
      <c r="P292" s="13" t="e">
        <f t="shared" ca="1" si="167"/>
        <v>#N/A</v>
      </c>
      <c r="Q292" t="e">
        <f t="shared" ca="1" si="168"/>
        <v>#N/A</v>
      </c>
    </row>
    <row r="293" spans="1:17" hidden="1" x14ac:dyDescent="0.2">
      <c r="A293">
        <f t="shared" si="177"/>
        <v>52</v>
      </c>
      <c r="B293" s="83" t="str">
        <f t="shared" si="174"/>
        <v>Adorer_Schedule!AA52</v>
      </c>
      <c r="C293" t="str">
        <f t="shared" si="175"/>
        <v>Adorer_Schedule!AD52</v>
      </c>
      <c r="D293" s="150" t="str">
        <f t="shared" si="176"/>
        <v>Adorer_Schedule!AF52</v>
      </c>
      <c r="E293">
        <f t="shared" ca="1" si="164"/>
        <v>0</v>
      </c>
      <c r="F293" t="str">
        <f ca="1">IF(OR(H293=0,H293=""),(""),(MAX($F$128:F292)+1))</f>
        <v/>
      </c>
      <c r="H293" t="str">
        <f ca="1">IF($N$4=Adorer_Schedule!$A$38,INDIRECT(B293),(""))</f>
        <v/>
      </c>
      <c r="I293" t="str">
        <f ca="1">IF($N$4=Adorer_Schedule!$A$38,INDIRECT(C293),(""))</f>
        <v/>
      </c>
      <c r="J293" t="str">
        <f ca="1">IF($N$4=Adorer_Schedule!$A$38,INDIRECT(D293),(""))</f>
        <v/>
      </c>
      <c r="K293" t="s">
        <v>74</v>
      </c>
      <c r="L293" s="13" t="b">
        <f t="shared" ca="1" si="173"/>
        <v>0</v>
      </c>
      <c r="M293" s="13">
        <v>165</v>
      </c>
      <c r="N293" s="13" t="e">
        <f t="shared" ca="1" si="165"/>
        <v>#N/A</v>
      </c>
      <c r="O293" s="13" t="e">
        <f t="shared" ca="1" si="166"/>
        <v>#N/A</v>
      </c>
      <c r="P293" s="13" t="e">
        <f t="shared" ca="1" si="167"/>
        <v>#N/A</v>
      </c>
      <c r="Q293" t="e">
        <f t="shared" ca="1" si="168"/>
        <v>#N/A</v>
      </c>
    </row>
    <row r="294" spans="1:17" hidden="1" x14ac:dyDescent="0.2">
      <c r="A294">
        <f>A279</f>
        <v>38</v>
      </c>
      <c r="B294" s="83" t="str">
        <f>CONCATENATE("Adorer_Schedule!AI", $A294)</f>
        <v>Adorer_Schedule!AI38</v>
      </c>
      <c r="C294" t="str">
        <f>CONCATENATE("Adorer_Schedule!AL", $A294)</f>
        <v>Adorer_Schedule!AL38</v>
      </c>
      <c r="D294" s="150" t="str">
        <f>CONCATENATE("Adorer_Schedule!AN", $A294)</f>
        <v>Adorer_Schedule!AN38</v>
      </c>
      <c r="E294">
        <f t="shared" ca="1" si="164"/>
        <v>0</v>
      </c>
      <c r="F294" t="str">
        <f ca="1">IF(OR(H294=0,H294=""),(""),(MAX($F$128:F293)+1))</f>
        <v/>
      </c>
      <c r="H294" t="str">
        <f ca="1">IF($N$4=Adorer_Schedule!$A$38,INDIRECT(B294),(""))</f>
        <v/>
      </c>
      <c r="I294" t="str">
        <f ca="1">IF($N$4=Adorer_Schedule!$A$38,INDIRECT(C294),(""))</f>
        <v/>
      </c>
      <c r="J294" t="str">
        <f ca="1">IF($N$4=Adorer_Schedule!$A$38,INDIRECT(D294),(""))</f>
        <v/>
      </c>
      <c r="K294" t="s">
        <v>75</v>
      </c>
      <c r="L294" s="13" t="b">
        <f t="shared" ca="1" si="173"/>
        <v>0</v>
      </c>
      <c r="M294" s="13">
        <v>166</v>
      </c>
      <c r="N294" s="13" t="e">
        <f t="shared" ca="1" si="165"/>
        <v>#N/A</v>
      </c>
      <c r="O294" s="13" t="e">
        <f t="shared" ca="1" si="166"/>
        <v>#N/A</v>
      </c>
      <c r="P294" s="13" t="e">
        <f t="shared" ca="1" si="167"/>
        <v>#N/A</v>
      </c>
      <c r="Q294" t="e">
        <f t="shared" ca="1" si="168"/>
        <v>#N/A</v>
      </c>
    </row>
    <row r="295" spans="1:17" hidden="1" x14ac:dyDescent="0.2">
      <c r="A295">
        <f>A294+1</f>
        <v>39</v>
      </c>
      <c r="B295" s="83" t="str">
        <f t="shared" ref="B295:B308" si="178">CONCATENATE("Adorer_Schedule!AI", $A295)</f>
        <v>Adorer_Schedule!AI39</v>
      </c>
      <c r="C295" t="str">
        <f t="shared" ref="C295:C308" si="179">CONCATENATE("Adorer_Schedule!AL", $A295)</f>
        <v>Adorer_Schedule!AL39</v>
      </c>
      <c r="D295" s="150" t="str">
        <f t="shared" ref="D295:D308" si="180">CONCATENATE("Adorer_Schedule!AN", $A295)</f>
        <v>Adorer_Schedule!AN39</v>
      </c>
      <c r="E295">
        <f t="shared" ca="1" si="164"/>
        <v>0</v>
      </c>
      <c r="F295" t="str">
        <f ca="1">IF(OR(H295=0,H295=""),(""),(MAX($F$128:F294)+1))</f>
        <v/>
      </c>
      <c r="H295" t="str">
        <f ca="1">IF($N$4=Adorer_Schedule!$A$38,INDIRECT(B295),(""))</f>
        <v/>
      </c>
      <c r="I295" t="str">
        <f ca="1">IF($N$4=Adorer_Schedule!$A$38,INDIRECT(C295),(""))</f>
        <v/>
      </c>
      <c r="J295" t="str">
        <f ca="1">IF($N$4=Adorer_Schedule!$A$38,INDIRECT(D295),(""))</f>
        <v/>
      </c>
      <c r="K295" t="s">
        <v>75</v>
      </c>
      <c r="L295" s="13" t="b">
        <f t="shared" ca="1" si="173"/>
        <v>0</v>
      </c>
      <c r="M295" s="13">
        <v>167</v>
      </c>
      <c r="N295" s="13" t="e">
        <f t="shared" ca="1" si="165"/>
        <v>#N/A</v>
      </c>
      <c r="O295" s="13" t="e">
        <f t="shared" ca="1" si="166"/>
        <v>#N/A</v>
      </c>
      <c r="P295" s="13" t="e">
        <f t="shared" ca="1" si="167"/>
        <v>#N/A</v>
      </c>
      <c r="Q295" t="e">
        <f t="shared" ca="1" si="168"/>
        <v>#N/A</v>
      </c>
    </row>
    <row r="296" spans="1:17" hidden="1" x14ac:dyDescent="0.2">
      <c r="A296">
        <f t="shared" ref="A296:A308" si="181">A295+1</f>
        <v>40</v>
      </c>
      <c r="B296" s="83" t="str">
        <f t="shared" si="178"/>
        <v>Adorer_Schedule!AI40</v>
      </c>
      <c r="C296" t="str">
        <f t="shared" si="179"/>
        <v>Adorer_Schedule!AL40</v>
      </c>
      <c r="D296" s="150" t="str">
        <f t="shared" si="180"/>
        <v>Adorer_Schedule!AN40</v>
      </c>
      <c r="E296">
        <f t="shared" ca="1" si="164"/>
        <v>0</v>
      </c>
      <c r="F296" t="str">
        <f ca="1">IF(OR(H296=0,H296=""),(""),(MAX($F$128:F295)+1))</f>
        <v/>
      </c>
      <c r="H296" t="str">
        <f ca="1">IF($N$4=Adorer_Schedule!$A$38,INDIRECT(B296),(""))</f>
        <v/>
      </c>
      <c r="I296" t="str">
        <f ca="1">IF($N$4=Adorer_Schedule!$A$38,INDIRECT(C296),(""))</f>
        <v/>
      </c>
      <c r="J296" t="str">
        <f ca="1">IF($N$4=Adorer_Schedule!$A$38,INDIRECT(D296),(""))</f>
        <v/>
      </c>
      <c r="K296" t="s">
        <v>75</v>
      </c>
      <c r="L296" s="13" t="b">
        <f t="shared" ca="1" si="173"/>
        <v>0</v>
      </c>
      <c r="M296" s="13">
        <v>168</v>
      </c>
      <c r="N296" s="13" t="e">
        <f t="shared" ca="1" si="165"/>
        <v>#N/A</v>
      </c>
      <c r="O296" s="13" t="e">
        <f t="shared" ca="1" si="166"/>
        <v>#N/A</v>
      </c>
      <c r="P296" s="13" t="e">
        <f t="shared" ca="1" si="167"/>
        <v>#N/A</v>
      </c>
      <c r="Q296" t="e">
        <f t="shared" ca="1" si="168"/>
        <v>#N/A</v>
      </c>
    </row>
    <row r="297" spans="1:17" hidden="1" x14ac:dyDescent="0.2">
      <c r="A297">
        <f t="shared" si="181"/>
        <v>41</v>
      </c>
      <c r="B297" s="83" t="str">
        <f t="shared" si="178"/>
        <v>Adorer_Schedule!AI41</v>
      </c>
      <c r="C297" t="str">
        <f t="shared" si="179"/>
        <v>Adorer_Schedule!AL41</v>
      </c>
      <c r="D297" s="150" t="str">
        <f t="shared" si="180"/>
        <v>Adorer_Schedule!AN41</v>
      </c>
      <c r="E297">
        <f t="shared" ca="1" si="164"/>
        <v>0</v>
      </c>
      <c r="F297" t="str">
        <f ca="1">IF(OR(H297=0,H297=""),(""),(MAX($F$128:F296)+1))</f>
        <v/>
      </c>
      <c r="H297" t="str">
        <f ca="1">IF($N$4=Adorer_Schedule!$A$38,INDIRECT(B297),(""))</f>
        <v/>
      </c>
      <c r="I297" t="str">
        <f ca="1">IF($N$4=Adorer_Schedule!$A$38,INDIRECT(C297),(""))</f>
        <v/>
      </c>
      <c r="J297" t="str">
        <f ca="1">IF($N$4=Adorer_Schedule!$A$38,INDIRECT(D297),(""))</f>
        <v/>
      </c>
      <c r="K297" t="s">
        <v>75</v>
      </c>
      <c r="L297" s="13" t="b">
        <f t="shared" ca="1" si="173"/>
        <v>0</v>
      </c>
      <c r="M297" s="13">
        <v>169</v>
      </c>
      <c r="N297" s="13" t="e">
        <f t="shared" ca="1" si="165"/>
        <v>#N/A</v>
      </c>
      <c r="O297" s="13" t="e">
        <f t="shared" ca="1" si="166"/>
        <v>#N/A</v>
      </c>
      <c r="P297" s="13" t="e">
        <f t="shared" ca="1" si="167"/>
        <v>#N/A</v>
      </c>
      <c r="Q297" t="e">
        <f t="shared" ca="1" si="168"/>
        <v>#N/A</v>
      </c>
    </row>
    <row r="298" spans="1:17" hidden="1" x14ac:dyDescent="0.2">
      <c r="A298">
        <f t="shared" si="181"/>
        <v>42</v>
      </c>
      <c r="B298" s="83" t="str">
        <f t="shared" si="178"/>
        <v>Adorer_Schedule!AI42</v>
      </c>
      <c r="C298" t="str">
        <f t="shared" si="179"/>
        <v>Adorer_Schedule!AL42</v>
      </c>
      <c r="D298" s="150" t="str">
        <f t="shared" si="180"/>
        <v>Adorer_Schedule!AN42</v>
      </c>
      <c r="E298">
        <f t="shared" ca="1" si="164"/>
        <v>0</v>
      </c>
      <c r="F298" t="str">
        <f ca="1">IF(OR(H298=0,H298=""),(""),(MAX($F$128:F297)+1))</f>
        <v/>
      </c>
      <c r="H298" t="str">
        <f ca="1">IF($N$4=Adorer_Schedule!$A$38,INDIRECT(B298),(""))</f>
        <v/>
      </c>
      <c r="I298" t="str">
        <f ca="1">IF($N$4=Adorer_Schedule!$A$38,INDIRECT(C298),(""))</f>
        <v/>
      </c>
      <c r="J298" t="str">
        <f ca="1">IF($N$4=Adorer_Schedule!$A$38,INDIRECT(D298),(""))</f>
        <v/>
      </c>
      <c r="K298" t="s">
        <v>75</v>
      </c>
      <c r="L298" s="13" t="b">
        <f t="shared" ca="1" si="173"/>
        <v>0</v>
      </c>
      <c r="M298" s="13">
        <v>170</v>
      </c>
      <c r="N298" s="13" t="e">
        <f t="shared" ca="1" si="165"/>
        <v>#N/A</v>
      </c>
      <c r="O298" s="13" t="e">
        <f t="shared" ca="1" si="166"/>
        <v>#N/A</v>
      </c>
      <c r="P298" s="13" t="e">
        <f t="shared" ca="1" si="167"/>
        <v>#N/A</v>
      </c>
      <c r="Q298" t="e">
        <f t="shared" ca="1" si="168"/>
        <v>#N/A</v>
      </c>
    </row>
    <row r="299" spans="1:17" hidden="1" x14ac:dyDescent="0.2">
      <c r="A299">
        <f t="shared" si="181"/>
        <v>43</v>
      </c>
      <c r="B299" s="83" t="str">
        <f t="shared" si="178"/>
        <v>Adorer_Schedule!AI43</v>
      </c>
      <c r="C299" t="str">
        <f t="shared" si="179"/>
        <v>Adorer_Schedule!AL43</v>
      </c>
      <c r="D299" s="150" t="str">
        <f t="shared" si="180"/>
        <v>Adorer_Schedule!AN43</v>
      </c>
      <c r="E299">
        <f t="shared" ca="1" si="164"/>
        <v>0</v>
      </c>
      <c r="F299" t="str">
        <f ca="1">IF(OR(H299=0,H299=""),(""),(MAX($F$128:F298)+1))</f>
        <v/>
      </c>
      <c r="H299" t="str">
        <f ca="1">IF($N$4=Adorer_Schedule!$A$38,INDIRECT(B299),(""))</f>
        <v/>
      </c>
      <c r="I299" t="str">
        <f ca="1">IF($N$4=Adorer_Schedule!$A$38,INDIRECT(C299),(""))</f>
        <v/>
      </c>
      <c r="J299" t="str">
        <f ca="1">IF($N$4=Adorer_Schedule!$A$38,INDIRECT(D299),(""))</f>
        <v/>
      </c>
      <c r="K299" t="s">
        <v>75</v>
      </c>
      <c r="L299" s="13" t="b">
        <f t="shared" ca="1" si="173"/>
        <v>0</v>
      </c>
      <c r="M299" s="13">
        <v>171</v>
      </c>
      <c r="N299" s="13" t="e">
        <f t="shared" ca="1" si="165"/>
        <v>#N/A</v>
      </c>
      <c r="O299" s="13" t="e">
        <f t="shared" ca="1" si="166"/>
        <v>#N/A</v>
      </c>
      <c r="P299" s="13" t="e">
        <f t="shared" ca="1" si="167"/>
        <v>#N/A</v>
      </c>
      <c r="Q299" t="e">
        <f t="shared" ca="1" si="168"/>
        <v>#N/A</v>
      </c>
    </row>
    <row r="300" spans="1:17" hidden="1" x14ac:dyDescent="0.2">
      <c r="A300">
        <f t="shared" si="181"/>
        <v>44</v>
      </c>
      <c r="B300" s="83" t="str">
        <f t="shared" si="178"/>
        <v>Adorer_Schedule!AI44</v>
      </c>
      <c r="C300" t="str">
        <f t="shared" si="179"/>
        <v>Adorer_Schedule!AL44</v>
      </c>
      <c r="D300" s="150" t="str">
        <f t="shared" si="180"/>
        <v>Adorer_Schedule!AN44</v>
      </c>
      <c r="E300">
        <f t="shared" ca="1" si="164"/>
        <v>0</v>
      </c>
      <c r="F300" t="str">
        <f ca="1">IF(OR(H300=0,H300=""),(""),(MAX($F$128:F299)+1))</f>
        <v/>
      </c>
      <c r="H300" t="str">
        <f ca="1">IF($N$4=Adorer_Schedule!$A$38,INDIRECT(B300),(""))</f>
        <v/>
      </c>
      <c r="I300" t="str">
        <f ca="1">IF($N$4=Adorer_Schedule!$A$38,INDIRECT(C300),(""))</f>
        <v/>
      </c>
      <c r="J300" t="str">
        <f ca="1">IF($N$4=Adorer_Schedule!$A$38,INDIRECT(D300),(""))</f>
        <v/>
      </c>
      <c r="K300" t="s">
        <v>75</v>
      </c>
      <c r="L300" s="13" t="b">
        <f t="shared" ca="1" si="173"/>
        <v>0</v>
      </c>
      <c r="M300" s="13">
        <v>172</v>
      </c>
      <c r="N300" s="13" t="e">
        <f t="shared" ca="1" si="165"/>
        <v>#N/A</v>
      </c>
      <c r="O300" s="13" t="e">
        <f t="shared" ca="1" si="166"/>
        <v>#N/A</v>
      </c>
      <c r="P300" s="13" t="e">
        <f t="shared" ca="1" si="167"/>
        <v>#N/A</v>
      </c>
      <c r="Q300" t="e">
        <f t="shared" ca="1" si="168"/>
        <v>#N/A</v>
      </c>
    </row>
    <row r="301" spans="1:17" hidden="1" x14ac:dyDescent="0.2">
      <c r="A301">
        <f t="shared" si="181"/>
        <v>45</v>
      </c>
      <c r="B301" s="83" t="str">
        <f t="shared" si="178"/>
        <v>Adorer_Schedule!AI45</v>
      </c>
      <c r="C301" t="str">
        <f t="shared" si="179"/>
        <v>Adorer_Schedule!AL45</v>
      </c>
      <c r="D301" s="150" t="str">
        <f t="shared" si="180"/>
        <v>Adorer_Schedule!AN45</v>
      </c>
      <c r="E301">
        <f t="shared" ca="1" si="164"/>
        <v>0</v>
      </c>
      <c r="F301" t="str">
        <f ca="1">IF(OR(H301=0,H301=""),(""),(MAX($F$128:F300)+1))</f>
        <v/>
      </c>
      <c r="H301" t="str">
        <f ca="1">IF($N$4=Adorer_Schedule!$A$38,INDIRECT(B301),(""))</f>
        <v/>
      </c>
      <c r="I301" t="str">
        <f ca="1">IF($N$4=Adorer_Schedule!$A$38,INDIRECT(C301),(""))</f>
        <v/>
      </c>
      <c r="J301" t="str">
        <f ca="1">IF($N$4=Adorer_Schedule!$A$38,INDIRECT(D301),(""))</f>
        <v/>
      </c>
      <c r="K301" t="s">
        <v>75</v>
      </c>
      <c r="L301" s="13" t="b">
        <f t="shared" ca="1" si="173"/>
        <v>0</v>
      </c>
      <c r="M301" s="13">
        <v>173</v>
      </c>
      <c r="N301" s="13" t="e">
        <f t="shared" ca="1" si="165"/>
        <v>#N/A</v>
      </c>
      <c r="O301" s="13" t="e">
        <f t="shared" ca="1" si="166"/>
        <v>#N/A</v>
      </c>
      <c r="P301" s="13" t="e">
        <f t="shared" ca="1" si="167"/>
        <v>#N/A</v>
      </c>
      <c r="Q301" t="e">
        <f t="shared" ca="1" si="168"/>
        <v>#N/A</v>
      </c>
    </row>
    <row r="302" spans="1:17" hidden="1" x14ac:dyDescent="0.2">
      <c r="A302">
        <f t="shared" si="181"/>
        <v>46</v>
      </c>
      <c r="B302" s="83" t="str">
        <f t="shared" si="178"/>
        <v>Adorer_Schedule!AI46</v>
      </c>
      <c r="C302" t="str">
        <f t="shared" si="179"/>
        <v>Adorer_Schedule!AL46</v>
      </c>
      <c r="D302" s="150" t="str">
        <f t="shared" si="180"/>
        <v>Adorer_Schedule!AN46</v>
      </c>
      <c r="E302">
        <f t="shared" ca="1" si="164"/>
        <v>0</v>
      </c>
      <c r="F302" t="str">
        <f ca="1">IF(OR(H302=0,H302=""),(""),(MAX($F$128:F301)+1))</f>
        <v/>
      </c>
      <c r="H302" t="str">
        <f ca="1">IF($N$4=Adorer_Schedule!$A$38,INDIRECT(B302),(""))</f>
        <v/>
      </c>
      <c r="I302" t="str">
        <f ca="1">IF($N$4=Adorer_Schedule!$A$38,INDIRECT(C302),(""))</f>
        <v/>
      </c>
      <c r="J302" t="str">
        <f ca="1">IF($N$4=Adorer_Schedule!$A$38,INDIRECT(D302),(""))</f>
        <v/>
      </c>
      <c r="K302" t="s">
        <v>75</v>
      </c>
      <c r="L302" s="13" t="b">
        <f t="shared" ca="1" si="173"/>
        <v>0</v>
      </c>
      <c r="M302" s="13">
        <v>174</v>
      </c>
      <c r="N302" s="13" t="e">
        <f t="shared" ca="1" si="165"/>
        <v>#N/A</v>
      </c>
      <c r="O302" s="13" t="e">
        <f t="shared" ca="1" si="166"/>
        <v>#N/A</v>
      </c>
      <c r="P302" s="13" t="e">
        <f t="shared" ca="1" si="167"/>
        <v>#N/A</v>
      </c>
      <c r="Q302" t="e">
        <f t="shared" ca="1" si="168"/>
        <v>#N/A</v>
      </c>
    </row>
    <row r="303" spans="1:17" hidden="1" x14ac:dyDescent="0.2">
      <c r="A303">
        <f t="shared" si="181"/>
        <v>47</v>
      </c>
      <c r="B303" s="83" t="str">
        <f t="shared" si="178"/>
        <v>Adorer_Schedule!AI47</v>
      </c>
      <c r="C303" t="str">
        <f t="shared" si="179"/>
        <v>Adorer_Schedule!AL47</v>
      </c>
      <c r="D303" s="150" t="str">
        <f t="shared" si="180"/>
        <v>Adorer_Schedule!AN47</v>
      </c>
      <c r="E303">
        <f t="shared" ca="1" si="164"/>
        <v>0</v>
      </c>
      <c r="F303" t="str">
        <f ca="1">IF(OR(H303=0,H303=""),(""),(MAX($F$128:F302)+1))</f>
        <v/>
      </c>
      <c r="H303" t="str">
        <f ca="1">IF($N$4=Adorer_Schedule!$A$38,INDIRECT(B303),(""))</f>
        <v/>
      </c>
      <c r="I303" t="str">
        <f ca="1">IF($N$4=Adorer_Schedule!$A$38,INDIRECT(C303),(""))</f>
        <v/>
      </c>
      <c r="J303" t="str">
        <f ca="1">IF($N$4=Adorer_Schedule!$A$38,INDIRECT(D303),(""))</f>
        <v/>
      </c>
      <c r="K303" t="s">
        <v>75</v>
      </c>
      <c r="L303" s="13" t="b">
        <f t="shared" ca="1" si="173"/>
        <v>0</v>
      </c>
      <c r="M303" s="13">
        <v>175</v>
      </c>
      <c r="N303" s="13" t="e">
        <f t="shared" ca="1" si="165"/>
        <v>#N/A</v>
      </c>
      <c r="O303" s="13" t="e">
        <f t="shared" ca="1" si="166"/>
        <v>#N/A</v>
      </c>
      <c r="P303" s="13" t="e">
        <f t="shared" ca="1" si="167"/>
        <v>#N/A</v>
      </c>
      <c r="Q303" t="e">
        <f t="shared" ca="1" si="168"/>
        <v>#N/A</v>
      </c>
    </row>
    <row r="304" spans="1:17" hidden="1" x14ac:dyDescent="0.2">
      <c r="A304">
        <f t="shared" si="181"/>
        <v>48</v>
      </c>
      <c r="B304" s="83" t="str">
        <f t="shared" si="178"/>
        <v>Adorer_Schedule!AI48</v>
      </c>
      <c r="C304" t="str">
        <f t="shared" si="179"/>
        <v>Adorer_Schedule!AL48</v>
      </c>
      <c r="D304" s="150" t="str">
        <f t="shared" si="180"/>
        <v>Adorer_Schedule!AN48</v>
      </c>
      <c r="E304">
        <f t="shared" ca="1" si="164"/>
        <v>0</v>
      </c>
      <c r="F304" t="str">
        <f ca="1">IF(OR(H304=0,H304=""),(""),(MAX($F$128:F303)+1))</f>
        <v/>
      </c>
      <c r="H304" t="str">
        <f ca="1">IF($N$4=Adorer_Schedule!$A$38,INDIRECT(B304),(""))</f>
        <v/>
      </c>
      <c r="I304" t="str">
        <f ca="1">IF($N$4=Adorer_Schedule!$A$38,INDIRECT(C304),(""))</f>
        <v/>
      </c>
      <c r="J304" t="str">
        <f ca="1">IF($N$4=Adorer_Schedule!$A$38,INDIRECT(D304),(""))</f>
        <v/>
      </c>
      <c r="K304" t="s">
        <v>75</v>
      </c>
      <c r="L304" s="13" t="b">
        <f t="shared" ca="1" si="173"/>
        <v>0</v>
      </c>
      <c r="M304" s="13">
        <v>176</v>
      </c>
      <c r="N304" s="13" t="e">
        <f t="shared" ca="1" si="165"/>
        <v>#N/A</v>
      </c>
      <c r="O304" s="13" t="e">
        <f t="shared" ca="1" si="166"/>
        <v>#N/A</v>
      </c>
      <c r="P304" s="13" t="e">
        <f t="shared" ca="1" si="167"/>
        <v>#N/A</v>
      </c>
      <c r="Q304" t="e">
        <f t="shared" ca="1" si="168"/>
        <v>#N/A</v>
      </c>
    </row>
    <row r="305" spans="1:17" hidden="1" x14ac:dyDescent="0.2">
      <c r="A305">
        <f t="shared" si="181"/>
        <v>49</v>
      </c>
      <c r="B305" s="83" t="str">
        <f t="shared" si="178"/>
        <v>Adorer_Schedule!AI49</v>
      </c>
      <c r="C305" t="str">
        <f t="shared" si="179"/>
        <v>Adorer_Schedule!AL49</v>
      </c>
      <c r="D305" s="150" t="str">
        <f t="shared" si="180"/>
        <v>Adorer_Schedule!AN49</v>
      </c>
      <c r="E305">
        <f t="shared" ca="1" si="164"/>
        <v>0</v>
      </c>
      <c r="F305" t="str">
        <f ca="1">IF(OR(H305=0,H305=""),(""),(MAX($F$128:F304)+1))</f>
        <v/>
      </c>
      <c r="H305" t="str">
        <f ca="1">IF($N$4=Adorer_Schedule!$A$38,INDIRECT(B305),(""))</f>
        <v/>
      </c>
      <c r="I305" t="str">
        <f ca="1">IF($N$4=Adorer_Schedule!$A$38,INDIRECT(C305),(""))</f>
        <v/>
      </c>
      <c r="J305" t="str">
        <f ca="1">IF($N$4=Adorer_Schedule!$A$38,INDIRECT(D305),(""))</f>
        <v/>
      </c>
      <c r="K305" t="s">
        <v>75</v>
      </c>
      <c r="L305" s="13" t="b">
        <f t="shared" ca="1" si="173"/>
        <v>0</v>
      </c>
      <c r="M305" s="13">
        <v>177</v>
      </c>
      <c r="N305" s="13" t="e">
        <f t="shared" ca="1" si="165"/>
        <v>#N/A</v>
      </c>
      <c r="O305" s="13" t="e">
        <f t="shared" ca="1" si="166"/>
        <v>#N/A</v>
      </c>
      <c r="P305" s="13" t="e">
        <f t="shared" ca="1" si="167"/>
        <v>#N/A</v>
      </c>
      <c r="Q305" t="e">
        <f t="shared" ca="1" si="168"/>
        <v>#N/A</v>
      </c>
    </row>
    <row r="306" spans="1:17" hidden="1" x14ac:dyDescent="0.2">
      <c r="A306">
        <f t="shared" si="181"/>
        <v>50</v>
      </c>
      <c r="B306" s="83" t="str">
        <f t="shared" si="178"/>
        <v>Adorer_Schedule!AI50</v>
      </c>
      <c r="C306" t="str">
        <f t="shared" si="179"/>
        <v>Adorer_Schedule!AL50</v>
      </c>
      <c r="D306" s="150" t="str">
        <f t="shared" si="180"/>
        <v>Adorer_Schedule!AN50</v>
      </c>
      <c r="E306">
        <f t="shared" ca="1" si="164"/>
        <v>0</v>
      </c>
      <c r="F306" t="str">
        <f ca="1">IF(OR(H306=0,H306=""),(""),(MAX($F$128:F305)+1))</f>
        <v/>
      </c>
      <c r="H306" t="str">
        <f ca="1">IF($N$4=Adorer_Schedule!$A$38,INDIRECT(B306),(""))</f>
        <v/>
      </c>
      <c r="I306" t="str">
        <f ca="1">IF($N$4=Adorer_Schedule!$A$38,INDIRECT(C306),(""))</f>
        <v/>
      </c>
      <c r="J306" t="str">
        <f ca="1">IF($N$4=Adorer_Schedule!$A$38,INDIRECT(D306),(""))</f>
        <v/>
      </c>
      <c r="K306" t="s">
        <v>75</v>
      </c>
      <c r="L306" s="13" t="b">
        <f t="shared" ca="1" si="173"/>
        <v>0</v>
      </c>
      <c r="M306" s="13">
        <v>178</v>
      </c>
      <c r="N306" s="13" t="e">
        <f t="shared" ca="1" si="165"/>
        <v>#N/A</v>
      </c>
      <c r="O306" s="13" t="e">
        <f t="shared" ca="1" si="166"/>
        <v>#N/A</v>
      </c>
      <c r="P306" s="13" t="e">
        <f t="shared" ca="1" si="167"/>
        <v>#N/A</v>
      </c>
      <c r="Q306" t="e">
        <f t="shared" ca="1" si="168"/>
        <v>#N/A</v>
      </c>
    </row>
    <row r="307" spans="1:17" hidden="1" x14ac:dyDescent="0.2">
      <c r="A307">
        <f t="shared" si="181"/>
        <v>51</v>
      </c>
      <c r="B307" s="83" t="str">
        <f t="shared" si="178"/>
        <v>Adorer_Schedule!AI51</v>
      </c>
      <c r="C307" t="str">
        <f t="shared" si="179"/>
        <v>Adorer_Schedule!AL51</v>
      </c>
      <c r="D307" s="150" t="str">
        <f t="shared" si="180"/>
        <v>Adorer_Schedule!AN51</v>
      </c>
      <c r="E307">
        <f t="shared" ca="1" si="164"/>
        <v>0</v>
      </c>
      <c r="F307" t="str">
        <f ca="1">IF(OR(H307=0,H307=""),(""),(MAX($F$128:F306)+1))</f>
        <v/>
      </c>
      <c r="H307" t="str">
        <f ca="1">IF($N$4=Adorer_Schedule!$A$38,INDIRECT(B307),(""))</f>
        <v/>
      </c>
      <c r="I307" t="str">
        <f ca="1">IF($N$4=Adorer_Schedule!$A$38,INDIRECT(C307),(""))</f>
        <v/>
      </c>
      <c r="J307" t="str">
        <f ca="1">IF($N$4=Adorer_Schedule!$A$38,INDIRECT(D307),(""))</f>
        <v/>
      </c>
      <c r="K307" t="s">
        <v>75</v>
      </c>
      <c r="L307" s="13" t="b">
        <f t="shared" ca="1" si="173"/>
        <v>0</v>
      </c>
      <c r="M307" s="13">
        <v>179</v>
      </c>
      <c r="N307" s="13" t="e">
        <f t="shared" ca="1" si="165"/>
        <v>#N/A</v>
      </c>
      <c r="O307" s="13" t="e">
        <f t="shared" ca="1" si="166"/>
        <v>#N/A</v>
      </c>
      <c r="P307" s="13" t="e">
        <f t="shared" ca="1" si="167"/>
        <v>#N/A</v>
      </c>
      <c r="Q307" t="e">
        <f t="shared" ca="1" si="168"/>
        <v>#N/A</v>
      </c>
    </row>
    <row r="308" spans="1:17" hidden="1" x14ac:dyDescent="0.2">
      <c r="A308">
        <f t="shared" si="181"/>
        <v>52</v>
      </c>
      <c r="B308" s="83" t="str">
        <f t="shared" si="178"/>
        <v>Adorer_Schedule!AI52</v>
      </c>
      <c r="C308" t="str">
        <f t="shared" si="179"/>
        <v>Adorer_Schedule!AL52</v>
      </c>
      <c r="D308" s="150" t="str">
        <f t="shared" si="180"/>
        <v>Adorer_Schedule!AN52</v>
      </c>
      <c r="E308">
        <f t="shared" ca="1" si="164"/>
        <v>0</v>
      </c>
      <c r="F308" t="str">
        <f ca="1">IF(OR(H308=0,H308=""),(""),(MAX($F$128:F307)+1))</f>
        <v/>
      </c>
      <c r="H308" t="str">
        <f ca="1">IF($N$4=Adorer_Schedule!$A$38,INDIRECT(B308),(""))</f>
        <v/>
      </c>
      <c r="I308" t="str">
        <f ca="1">IF($N$4=Adorer_Schedule!$A$38,INDIRECT(C308),(""))</f>
        <v/>
      </c>
      <c r="J308" t="str">
        <f ca="1">IF($N$4=Adorer_Schedule!$A$38,INDIRECT(D308),(""))</f>
        <v/>
      </c>
      <c r="K308" t="s">
        <v>75</v>
      </c>
      <c r="L308" s="13" t="b">
        <f t="shared" ca="1" si="173"/>
        <v>0</v>
      </c>
      <c r="M308" s="13">
        <v>180</v>
      </c>
      <c r="N308" s="13" t="e">
        <f t="shared" ca="1" si="165"/>
        <v>#N/A</v>
      </c>
      <c r="O308" s="13" t="e">
        <f t="shared" ca="1" si="166"/>
        <v>#N/A</v>
      </c>
      <c r="P308" s="13" t="e">
        <f t="shared" ca="1" si="167"/>
        <v>#N/A</v>
      </c>
      <c r="Q308" t="e">
        <f t="shared" ca="1" si="168"/>
        <v>#N/A</v>
      </c>
    </row>
    <row r="309" spans="1:17" hidden="1" x14ac:dyDescent="0.2">
      <c r="A309">
        <f>A294</f>
        <v>38</v>
      </c>
      <c r="B309" s="83" t="str">
        <f>CONCATENATE("Adorer_Schedule!AQ", $A309)</f>
        <v>Adorer_Schedule!AQ38</v>
      </c>
      <c r="C309" t="str">
        <f>CONCATENATE("Adorer_Schedule!AT", $A309)</f>
        <v>Adorer_Schedule!AT38</v>
      </c>
      <c r="D309" s="150" t="str">
        <f>CONCATENATE("Adorer_Schedule!AV", $A309)</f>
        <v>Adorer_Schedule!AV38</v>
      </c>
      <c r="E309">
        <f t="shared" ca="1" si="164"/>
        <v>0</v>
      </c>
      <c r="F309" t="str">
        <f ca="1">IF(OR(H309=0,H309=""),(""),(MAX($F$128:F308)+1))</f>
        <v/>
      </c>
      <c r="H309" t="str">
        <f ca="1">IF($N$4=Adorer_Schedule!$A$38,INDIRECT(B309),(""))</f>
        <v/>
      </c>
      <c r="I309" t="str">
        <f ca="1">IF($N$4=Adorer_Schedule!$A$38,INDIRECT(C309),(""))</f>
        <v/>
      </c>
      <c r="J309" t="str">
        <f ca="1">IF($N$4=Adorer_Schedule!$A$38,INDIRECT(D309),(""))</f>
        <v/>
      </c>
      <c r="K309" t="s">
        <v>76</v>
      </c>
      <c r="L309" s="13" t="b">
        <f t="shared" ca="1" si="173"/>
        <v>0</v>
      </c>
      <c r="M309" s="13">
        <v>181</v>
      </c>
      <c r="N309" s="13" t="e">
        <f t="shared" ca="1" si="165"/>
        <v>#N/A</v>
      </c>
      <c r="O309" s="13" t="e">
        <f t="shared" ca="1" si="166"/>
        <v>#N/A</v>
      </c>
      <c r="P309" s="13" t="e">
        <f t="shared" ca="1" si="167"/>
        <v>#N/A</v>
      </c>
      <c r="Q309" t="e">
        <f t="shared" ca="1" si="168"/>
        <v>#N/A</v>
      </c>
    </row>
    <row r="310" spans="1:17" hidden="1" x14ac:dyDescent="0.2">
      <c r="A310">
        <f>A309+1</f>
        <v>39</v>
      </c>
      <c r="B310" s="83" t="str">
        <f t="shared" ref="B310:B323" si="182">CONCATENATE("Adorer_Schedule!AQ", $A310)</f>
        <v>Adorer_Schedule!AQ39</v>
      </c>
      <c r="C310" t="str">
        <f t="shared" ref="C310:C323" si="183">CONCATENATE("Adorer_Schedule!AT", $A310)</f>
        <v>Adorer_Schedule!AT39</v>
      </c>
      <c r="D310" s="150" t="str">
        <f t="shared" ref="D310:D323" si="184">CONCATENATE("Adorer_Schedule!AV", $A310)</f>
        <v>Adorer_Schedule!AV39</v>
      </c>
      <c r="E310">
        <f t="shared" ca="1" si="164"/>
        <v>0</v>
      </c>
      <c r="F310" t="str">
        <f ca="1">IF(OR(H310=0,H310=""),(""),(MAX($F$128:F309)+1))</f>
        <v/>
      </c>
      <c r="H310" t="str">
        <f ca="1">IF($N$4=Adorer_Schedule!$A$38,INDIRECT(B310),(""))</f>
        <v/>
      </c>
      <c r="I310" t="str">
        <f ca="1">IF($N$4=Adorer_Schedule!$A$38,INDIRECT(C310),(""))</f>
        <v/>
      </c>
      <c r="J310" t="str">
        <f ca="1">IF($N$4=Adorer_Schedule!$A$38,INDIRECT(D310),(""))</f>
        <v/>
      </c>
      <c r="K310" t="s">
        <v>76</v>
      </c>
      <c r="L310" s="13" t="b">
        <f t="shared" ca="1" si="173"/>
        <v>0</v>
      </c>
      <c r="M310" s="13">
        <v>182</v>
      </c>
      <c r="N310" s="13" t="e">
        <f t="shared" ca="1" si="165"/>
        <v>#N/A</v>
      </c>
      <c r="O310" s="13" t="e">
        <f t="shared" ca="1" si="166"/>
        <v>#N/A</v>
      </c>
      <c r="P310" s="13" t="e">
        <f t="shared" ca="1" si="167"/>
        <v>#N/A</v>
      </c>
      <c r="Q310" t="e">
        <f t="shared" ca="1" si="168"/>
        <v>#N/A</v>
      </c>
    </row>
    <row r="311" spans="1:17" hidden="1" x14ac:dyDescent="0.2">
      <c r="A311">
        <f t="shared" ref="A311:A323" si="185">A310+1</f>
        <v>40</v>
      </c>
      <c r="B311" s="83" t="str">
        <f t="shared" si="182"/>
        <v>Adorer_Schedule!AQ40</v>
      </c>
      <c r="C311" t="str">
        <f t="shared" si="183"/>
        <v>Adorer_Schedule!AT40</v>
      </c>
      <c r="D311" s="150" t="str">
        <f t="shared" si="184"/>
        <v>Adorer_Schedule!AV40</v>
      </c>
      <c r="E311">
        <f t="shared" ca="1" si="164"/>
        <v>0</v>
      </c>
      <c r="F311" t="str">
        <f ca="1">IF(OR(H311=0,H311=""),(""),(MAX($F$128:F310)+1))</f>
        <v/>
      </c>
      <c r="H311" t="str">
        <f ca="1">IF($N$4=Adorer_Schedule!$A$38,INDIRECT(B311),(""))</f>
        <v/>
      </c>
      <c r="I311" t="str">
        <f ca="1">IF($N$4=Adorer_Schedule!$A$38,INDIRECT(C311),(""))</f>
        <v/>
      </c>
      <c r="J311" t="str">
        <f ca="1">IF($N$4=Adorer_Schedule!$A$38,INDIRECT(D311),(""))</f>
        <v/>
      </c>
      <c r="K311" t="s">
        <v>76</v>
      </c>
      <c r="L311" s="13" t="b">
        <f t="shared" ca="1" si="173"/>
        <v>0</v>
      </c>
      <c r="M311" s="13">
        <v>183</v>
      </c>
      <c r="N311" s="13" t="e">
        <f t="shared" ca="1" si="165"/>
        <v>#N/A</v>
      </c>
      <c r="O311" s="13" t="e">
        <f t="shared" ca="1" si="166"/>
        <v>#N/A</v>
      </c>
      <c r="P311" s="13" t="e">
        <f t="shared" ca="1" si="167"/>
        <v>#N/A</v>
      </c>
      <c r="Q311" t="e">
        <f t="shared" ca="1" si="168"/>
        <v>#N/A</v>
      </c>
    </row>
    <row r="312" spans="1:17" hidden="1" x14ac:dyDescent="0.2">
      <c r="A312">
        <f t="shared" si="185"/>
        <v>41</v>
      </c>
      <c r="B312" s="83" t="str">
        <f t="shared" si="182"/>
        <v>Adorer_Schedule!AQ41</v>
      </c>
      <c r="C312" t="str">
        <f t="shared" si="183"/>
        <v>Adorer_Schedule!AT41</v>
      </c>
      <c r="D312" s="150" t="str">
        <f t="shared" si="184"/>
        <v>Adorer_Schedule!AV41</v>
      </c>
      <c r="E312">
        <f t="shared" ca="1" si="164"/>
        <v>0</v>
      </c>
      <c r="F312" t="str">
        <f ca="1">IF(OR(H312=0,H312=""),(""),(MAX($F$128:F311)+1))</f>
        <v/>
      </c>
      <c r="H312" t="str">
        <f ca="1">IF($N$4=Adorer_Schedule!$A$38,INDIRECT(B312),(""))</f>
        <v/>
      </c>
      <c r="I312" t="str">
        <f ca="1">IF($N$4=Adorer_Schedule!$A$38,INDIRECT(C312),(""))</f>
        <v/>
      </c>
      <c r="J312" t="str">
        <f ca="1">IF($N$4=Adorer_Schedule!$A$38,INDIRECT(D312),(""))</f>
        <v/>
      </c>
      <c r="K312" t="s">
        <v>76</v>
      </c>
      <c r="L312" s="13" t="b">
        <f t="shared" ca="1" si="173"/>
        <v>0</v>
      </c>
      <c r="M312" s="13">
        <v>184</v>
      </c>
      <c r="N312" s="13" t="e">
        <f t="shared" ca="1" si="165"/>
        <v>#N/A</v>
      </c>
      <c r="O312" s="13" t="e">
        <f t="shared" ca="1" si="166"/>
        <v>#N/A</v>
      </c>
      <c r="P312" s="13" t="e">
        <f t="shared" ca="1" si="167"/>
        <v>#N/A</v>
      </c>
      <c r="Q312" t="e">
        <f t="shared" ca="1" si="168"/>
        <v>#N/A</v>
      </c>
    </row>
    <row r="313" spans="1:17" hidden="1" x14ac:dyDescent="0.2">
      <c r="A313">
        <f t="shared" si="185"/>
        <v>42</v>
      </c>
      <c r="B313" s="83" t="str">
        <f t="shared" si="182"/>
        <v>Adorer_Schedule!AQ42</v>
      </c>
      <c r="C313" t="str">
        <f t="shared" si="183"/>
        <v>Adorer_Schedule!AT42</v>
      </c>
      <c r="D313" s="150" t="str">
        <f t="shared" si="184"/>
        <v>Adorer_Schedule!AV42</v>
      </c>
      <c r="E313">
        <f t="shared" ca="1" si="164"/>
        <v>0</v>
      </c>
      <c r="F313" t="str">
        <f ca="1">IF(OR(H313=0,H313=""),(""),(MAX($F$128:F312)+1))</f>
        <v/>
      </c>
      <c r="H313" t="str">
        <f ca="1">IF($N$4=Adorer_Schedule!$A$38,INDIRECT(B313),(""))</f>
        <v/>
      </c>
      <c r="I313" t="str">
        <f ca="1">IF($N$4=Adorer_Schedule!$A$38,INDIRECT(C313),(""))</f>
        <v/>
      </c>
      <c r="J313" t="str">
        <f ca="1">IF($N$4=Adorer_Schedule!$A$38,INDIRECT(D313),(""))</f>
        <v/>
      </c>
      <c r="K313" t="s">
        <v>76</v>
      </c>
      <c r="L313" s="13" t="b">
        <f t="shared" ca="1" si="173"/>
        <v>0</v>
      </c>
      <c r="M313" s="13">
        <v>185</v>
      </c>
      <c r="N313" s="13" t="e">
        <f t="shared" ca="1" si="165"/>
        <v>#N/A</v>
      </c>
      <c r="O313" s="13" t="e">
        <f t="shared" ca="1" si="166"/>
        <v>#N/A</v>
      </c>
      <c r="P313" s="13" t="e">
        <f t="shared" ca="1" si="167"/>
        <v>#N/A</v>
      </c>
      <c r="Q313" t="e">
        <f t="shared" ca="1" si="168"/>
        <v>#N/A</v>
      </c>
    </row>
    <row r="314" spans="1:17" hidden="1" x14ac:dyDescent="0.2">
      <c r="A314">
        <f t="shared" si="185"/>
        <v>43</v>
      </c>
      <c r="B314" s="83" t="str">
        <f t="shared" si="182"/>
        <v>Adorer_Schedule!AQ43</v>
      </c>
      <c r="C314" t="str">
        <f t="shared" si="183"/>
        <v>Adorer_Schedule!AT43</v>
      </c>
      <c r="D314" s="150" t="str">
        <f t="shared" si="184"/>
        <v>Adorer_Schedule!AV43</v>
      </c>
      <c r="E314">
        <f t="shared" ca="1" si="164"/>
        <v>0</v>
      </c>
      <c r="F314" t="str">
        <f ca="1">IF(OR(H314=0,H314=""),(""),(MAX($F$128:F313)+1))</f>
        <v/>
      </c>
      <c r="H314" t="str">
        <f ca="1">IF($N$4=Adorer_Schedule!$A$38,INDIRECT(B314),(""))</f>
        <v/>
      </c>
      <c r="I314" t="str">
        <f ca="1">IF($N$4=Adorer_Schedule!$A$38,INDIRECT(C314),(""))</f>
        <v/>
      </c>
      <c r="J314" t="str">
        <f ca="1">IF($N$4=Adorer_Schedule!$A$38,INDIRECT(D314),(""))</f>
        <v/>
      </c>
      <c r="K314" t="s">
        <v>76</v>
      </c>
      <c r="L314" s="13" t="b">
        <f t="shared" ca="1" si="173"/>
        <v>0</v>
      </c>
      <c r="M314" s="13">
        <v>186</v>
      </c>
      <c r="N314" s="13" t="e">
        <f t="shared" ca="1" si="165"/>
        <v>#N/A</v>
      </c>
      <c r="O314" s="13" t="e">
        <f t="shared" ca="1" si="166"/>
        <v>#N/A</v>
      </c>
      <c r="P314" s="13" t="e">
        <f t="shared" ca="1" si="167"/>
        <v>#N/A</v>
      </c>
      <c r="Q314" t="e">
        <f t="shared" ca="1" si="168"/>
        <v>#N/A</v>
      </c>
    </row>
    <row r="315" spans="1:17" hidden="1" x14ac:dyDescent="0.2">
      <c r="A315">
        <f t="shared" si="185"/>
        <v>44</v>
      </c>
      <c r="B315" s="83" t="str">
        <f t="shared" si="182"/>
        <v>Adorer_Schedule!AQ44</v>
      </c>
      <c r="C315" t="str">
        <f t="shared" si="183"/>
        <v>Adorer_Schedule!AT44</v>
      </c>
      <c r="D315" s="150" t="str">
        <f t="shared" si="184"/>
        <v>Adorer_Schedule!AV44</v>
      </c>
      <c r="E315">
        <f t="shared" ca="1" si="164"/>
        <v>0</v>
      </c>
      <c r="F315" t="str">
        <f ca="1">IF(OR(H315=0,H315=""),(""),(MAX($F$128:F314)+1))</f>
        <v/>
      </c>
      <c r="H315" t="str">
        <f ca="1">IF($N$4=Adorer_Schedule!$A$38,INDIRECT(B315),(""))</f>
        <v/>
      </c>
      <c r="I315" t="str">
        <f ca="1">IF($N$4=Adorer_Schedule!$A$38,INDIRECT(C315),(""))</f>
        <v/>
      </c>
      <c r="J315" t="str">
        <f ca="1">IF($N$4=Adorer_Schedule!$A$38,INDIRECT(D315),(""))</f>
        <v/>
      </c>
      <c r="K315" t="s">
        <v>76</v>
      </c>
      <c r="L315" s="13" t="b">
        <f t="shared" ca="1" si="173"/>
        <v>0</v>
      </c>
      <c r="M315" s="13">
        <v>187</v>
      </c>
      <c r="N315" s="13" t="e">
        <f t="shared" ca="1" si="165"/>
        <v>#N/A</v>
      </c>
      <c r="O315" s="13" t="e">
        <f t="shared" ca="1" si="166"/>
        <v>#N/A</v>
      </c>
      <c r="P315" s="13" t="e">
        <f t="shared" ca="1" si="167"/>
        <v>#N/A</v>
      </c>
      <c r="Q315" t="e">
        <f t="shared" ca="1" si="168"/>
        <v>#N/A</v>
      </c>
    </row>
    <row r="316" spans="1:17" hidden="1" x14ac:dyDescent="0.2">
      <c r="A316">
        <f t="shared" si="185"/>
        <v>45</v>
      </c>
      <c r="B316" s="83" t="str">
        <f t="shared" si="182"/>
        <v>Adorer_Schedule!AQ45</v>
      </c>
      <c r="C316" t="str">
        <f t="shared" si="183"/>
        <v>Adorer_Schedule!AT45</v>
      </c>
      <c r="D316" s="150" t="str">
        <f t="shared" si="184"/>
        <v>Adorer_Schedule!AV45</v>
      </c>
      <c r="E316">
        <f t="shared" ca="1" si="164"/>
        <v>0</v>
      </c>
      <c r="F316" t="str">
        <f ca="1">IF(OR(H316=0,H316=""),(""),(MAX($F$128:F315)+1))</f>
        <v/>
      </c>
      <c r="H316" t="str">
        <f ca="1">IF($N$4=Adorer_Schedule!$A$38,INDIRECT(B316),(""))</f>
        <v/>
      </c>
      <c r="I316" t="str">
        <f ca="1">IF($N$4=Adorer_Schedule!$A$38,INDIRECT(C316),(""))</f>
        <v/>
      </c>
      <c r="J316" t="str">
        <f ca="1">IF($N$4=Adorer_Schedule!$A$38,INDIRECT(D316),(""))</f>
        <v/>
      </c>
      <c r="K316" t="s">
        <v>76</v>
      </c>
      <c r="L316" s="13" t="b">
        <f t="shared" ca="1" si="173"/>
        <v>0</v>
      </c>
      <c r="M316" s="13">
        <v>188</v>
      </c>
      <c r="N316" s="13" t="e">
        <f t="shared" ca="1" si="165"/>
        <v>#N/A</v>
      </c>
      <c r="O316" s="13" t="e">
        <f t="shared" ca="1" si="166"/>
        <v>#N/A</v>
      </c>
      <c r="P316" s="13" t="e">
        <f t="shared" ca="1" si="167"/>
        <v>#N/A</v>
      </c>
      <c r="Q316" t="e">
        <f t="shared" ca="1" si="168"/>
        <v>#N/A</v>
      </c>
    </row>
    <row r="317" spans="1:17" hidden="1" x14ac:dyDescent="0.2">
      <c r="A317">
        <f t="shared" si="185"/>
        <v>46</v>
      </c>
      <c r="B317" s="83" t="str">
        <f t="shared" si="182"/>
        <v>Adorer_Schedule!AQ46</v>
      </c>
      <c r="C317" t="str">
        <f t="shared" si="183"/>
        <v>Adorer_Schedule!AT46</v>
      </c>
      <c r="D317" s="150" t="str">
        <f t="shared" si="184"/>
        <v>Adorer_Schedule!AV46</v>
      </c>
      <c r="E317">
        <f t="shared" ca="1" si="164"/>
        <v>0</v>
      </c>
      <c r="F317" t="str">
        <f ca="1">IF(OR(H317=0,H317=""),(""),(MAX($F$128:F316)+1))</f>
        <v/>
      </c>
      <c r="H317" t="str">
        <f ca="1">IF($N$4=Adorer_Schedule!$A$38,INDIRECT(B317),(""))</f>
        <v/>
      </c>
      <c r="I317" t="str">
        <f ca="1">IF($N$4=Adorer_Schedule!$A$38,INDIRECT(C317),(""))</f>
        <v/>
      </c>
      <c r="J317" t="str">
        <f ca="1">IF($N$4=Adorer_Schedule!$A$38,INDIRECT(D317),(""))</f>
        <v/>
      </c>
      <c r="K317" t="s">
        <v>76</v>
      </c>
      <c r="L317" s="13" t="b">
        <f t="shared" ca="1" si="173"/>
        <v>0</v>
      </c>
      <c r="M317" s="13">
        <v>189</v>
      </c>
      <c r="N317" s="13" t="e">
        <f t="shared" ca="1" si="165"/>
        <v>#N/A</v>
      </c>
      <c r="O317" s="13" t="e">
        <f t="shared" ca="1" si="166"/>
        <v>#N/A</v>
      </c>
      <c r="P317" s="13" t="e">
        <f t="shared" ca="1" si="167"/>
        <v>#N/A</v>
      </c>
      <c r="Q317" t="e">
        <f t="shared" ca="1" si="168"/>
        <v>#N/A</v>
      </c>
    </row>
    <row r="318" spans="1:17" hidden="1" x14ac:dyDescent="0.2">
      <c r="A318">
        <f t="shared" si="185"/>
        <v>47</v>
      </c>
      <c r="B318" s="83" t="str">
        <f t="shared" si="182"/>
        <v>Adorer_Schedule!AQ47</v>
      </c>
      <c r="C318" t="str">
        <f t="shared" si="183"/>
        <v>Adorer_Schedule!AT47</v>
      </c>
      <c r="D318" s="150" t="str">
        <f t="shared" si="184"/>
        <v>Adorer_Schedule!AV47</v>
      </c>
      <c r="E318">
        <f t="shared" ca="1" si="164"/>
        <v>0</v>
      </c>
      <c r="F318" t="str">
        <f ca="1">IF(OR(H318=0,H318=""),(""),(MAX($F$128:F317)+1))</f>
        <v/>
      </c>
      <c r="H318" t="str">
        <f ca="1">IF($N$4=Adorer_Schedule!$A$38,INDIRECT(B318),(""))</f>
        <v/>
      </c>
      <c r="I318" t="str">
        <f ca="1">IF($N$4=Adorer_Schedule!$A$38,INDIRECT(C318),(""))</f>
        <v/>
      </c>
      <c r="J318" t="str">
        <f ca="1">IF($N$4=Adorer_Schedule!$A$38,INDIRECT(D318),(""))</f>
        <v/>
      </c>
      <c r="K318" t="s">
        <v>76</v>
      </c>
      <c r="L318" s="13" t="b">
        <f t="shared" ca="1" si="173"/>
        <v>0</v>
      </c>
      <c r="M318" s="13">
        <v>190</v>
      </c>
      <c r="N318" s="13" t="e">
        <f t="shared" ca="1" si="165"/>
        <v>#N/A</v>
      </c>
      <c r="O318" s="13" t="e">
        <f t="shared" ca="1" si="166"/>
        <v>#N/A</v>
      </c>
      <c r="P318" s="13" t="e">
        <f t="shared" ca="1" si="167"/>
        <v>#N/A</v>
      </c>
      <c r="Q318" t="e">
        <f t="shared" ca="1" si="168"/>
        <v>#N/A</v>
      </c>
    </row>
    <row r="319" spans="1:17" hidden="1" x14ac:dyDescent="0.2">
      <c r="A319">
        <f t="shared" si="185"/>
        <v>48</v>
      </c>
      <c r="B319" s="83" t="str">
        <f t="shared" si="182"/>
        <v>Adorer_Schedule!AQ48</v>
      </c>
      <c r="C319" t="str">
        <f t="shared" si="183"/>
        <v>Adorer_Schedule!AT48</v>
      </c>
      <c r="D319" s="150" t="str">
        <f t="shared" si="184"/>
        <v>Adorer_Schedule!AV48</v>
      </c>
      <c r="E319">
        <f t="shared" ca="1" si="164"/>
        <v>0</v>
      </c>
      <c r="F319" t="str">
        <f ca="1">IF(OR(H319=0,H319=""),(""),(MAX($F$128:F318)+1))</f>
        <v/>
      </c>
      <c r="H319" t="str">
        <f ca="1">IF($N$4=Adorer_Schedule!$A$38,INDIRECT(B319),(""))</f>
        <v/>
      </c>
      <c r="I319" t="str">
        <f ca="1">IF($N$4=Adorer_Schedule!$A$38,INDIRECT(C319),(""))</f>
        <v/>
      </c>
      <c r="J319" t="str">
        <f ca="1">IF($N$4=Adorer_Schedule!$A$38,INDIRECT(D319),(""))</f>
        <v/>
      </c>
      <c r="K319" t="s">
        <v>76</v>
      </c>
      <c r="L319" s="13" t="b">
        <f t="shared" ca="1" si="173"/>
        <v>0</v>
      </c>
      <c r="M319" s="13">
        <v>191</v>
      </c>
      <c r="N319" s="13" t="e">
        <f t="shared" ca="1" si="165"/>
        <v>#N/A</v>
      </c>
      <c r="O319" s="13" t="e">
        <f t="shared" ca="1" si="166"/>
        <v>#N/A</v>
      </c>
      <c r="P319" s="13" t="e">
        <f t="shared" ca="1" si="167"/>
        <v>#N/A</v>
      </c>
      <c r="Q319" t="e">
        <f t="shared" ca="1" si="168"/>
        <v>#N/A</v>
      </c>
    </row>
    <row r="320" spans="1:17" hidden="1" x14ac:dyDescent="0.2">
      <c r="A320">
        <f t="shared" si="185"/>
        <v>49</v>
      </c>
      <c r="B320" s="83" t="str">
        <f t="shared" si="182"/>
        <v>Adorer_Schedule!AQ49</v>
      </c>
      <c r="C320" t="str">
        <f t="shared" si="183"/>
        <v>Adorer_Schedule!AT49</v>
      </c>
      <c r="D320" s="150" t="str">
        <f t="shared" si="184"/>
        <v>Adorer_Schedule!AV49</v>
      </c>
      <c r="E320">
        <f t="shared" ca="1" si="164"/>
        <v>0</v>
      </c>
      <c r="F320" t="str">
        <f ca="1">IF(OR(H320=0,H320=""),(""),(MAX($F$128:F319)+1))</f>
        <v/>
      </c>
      <c r="H320" t="str">
        <f ca="1">IF($N$4=Adorer_Schedule!$A$38,INDIRECT(B320),(""))</f>
        <v/>
      </c>
      <c r="I320" t="str">
        <f ca="1">IF($N$4=Adorer_Schedule!$A$38,INDIRECT(C320),(""))</f>
        <v/>
      </c>
      <c r="J320" t="str">
        <f ca="1">IF($N$4=Adorer_Schedule!$A$38,INDIRECT(D320),(""))</f>
        <v/>
      </c>
      <c r="K320" t="s">
        <v>76</v>
      </c>
      <c r="L320" s="13" t="b">
        <f t="shared" ca="1" si="173"/>
        <v>0</v>
      </c>
      <c r="M320" s="13">
        <v>192</v>
      </c>
      <c r="N320" s="13" t="e">
        <f t="shared" ca="1" si="165"/>
        <v>#N/A</v>
      </c>
      <c r="O320" s="13" t="e">
        <f t="shared" ca="1" si="166"/>
        <v>#N/A</v>
      </c>
      <c r="P320" s="13" t="e">
        <f t="shared" ca="1" si="167"/>
        <v>#N/A</v>
      </c>
      <c r="Q320" t="e">
        <f t="shared" ca="1" si="168"/>
        <v>#N/A</v>
      </c>
    </row>
    <row r="321" spans="1:17" hidden="1" x14ac:dyDescent="0.2">
      <c r="A321">
        <f t="shared" si="185"/>
        <v>50</v>
      </c>
      <c r="B321" s="83" t="str">
        <f t="shared" si="182"/>
        <v>Adorer_Schedule!AQ50</v>
      </c>
      <c r="C321" t="str">
        <f t="shared" si="183"/>
        <v>Adorer_Schedule!AT50</v>
      </c>
      <c r="D321" s="150" t="str">
        <f t="shared" si="184"/>
        <v>Adorer_Schedule!AV50</v>
      </c>
      <c r="E321">
        <f t="shared" ca="1" si="164"/>
        <v>0</v>
      </c>
      <c r="F321" t="str">
        <f ca="1">IF(OR(H321=0,H321=""),(""),(MAX($F$128:F320)+1))</f>
        <v/>
      </c>
      <c r="H321" t="str">
        <f ca="1">IF($N$4=Adorer_Schedule!$A$38,INDIRECT(B321),(""))</f>
        <v/>
      </c>
      <c r="I321" t="str">
        <f ca="1">IF($N$4=Adorer_Schedule!$A$38,INDIRECT(C321),(""))</f>
        <v/>
      </c>
      <c r="J321" t="str">
        <f ca="1">IF($N$4=Adorer_Schedule!$A$38,INDIRECT(D321),(""))</f>
        <v/>
      </c>
      <c r="K321" t="s">
        <v>76</v>
      </c>
      <c r="L321" s="13" t="b">
        <f t="shared" ca="1" si="173"/>
        <v>0</v>
      </c>
      <c r="M321" s="13">
        <v>193</v>
      </c>
      <c r="N321" s="13" t="e">
        <f t="shared" ca="1" si="165"/>
        <v>#N/A</v>
      </c>
      <c r="O321" s="13" t="e">
        <f t="shared" ca="1" si="166"/>
        <v>#N/A</v>
      </c>
      <c r="P321" s="13" t="e">
        <f t="shared" ca="1" si="167"/>
        <v>#N/A</v>
      </c>
      <c r="Q321" t="e">
        <f t="shared" ca="1" si="168"/>
        <v>#N/A</v>
      </c>
    </row>
    <row r="322" spans="1:17" hidden="1" x14ac:dyDescent="0.2">
      <c r="A322">
        <f t="shared" si="185"/>
        <v>51</v>
      </c>
      <c r="B322" s="83" t="str">
        <f t="shared" si="182"/>
        <v>Adorer_Schedule!AQ51</v>
      </c>
      <c r="C322" t="str">
        <f t="shared" si="183"/>
        <v>Adorer_Schedule!AT51</v>
      </c>
      <c r="D322" s="150" t="str">
        <f t="shared" si="184"/>
        <v>Adorer_Schedule!AV51</v>
      </c>
      <c r="E322">
        <f t="shared" ref="E322:E385" ca="1" si="186">IF(F322="",(0),(RANK(F322,$F$129:$F$2648,(1))))</f>
        <v>0</v>
      </c>
      <c r="F322" t="str">
        <f ca="1">IF(OR(H322=0,H322=""),(""),(MAX($F$128:F321)+1))</f>
        <v/>
      </c>
      <c r="H322" t="str">
        <f ca="1">IF($N$4=Adorer_Schedule!$A$38,INDIRECT(B322),(""))</f>
        <v/>
      </c>
      <c r="I322" t="str">
        <f ca="1">IF($N$4=Adorer_Schedule!$A$38,INDIRECT(C322),(""))</f>
        <v/>
      </c>
      <c r="J322" t="str">
        <f ca="1">IF($N$4=Adorer_Schedule!$A$38,INDIRECT(D322),(""))</f>
        <v/>
      </c>
      <c r="K322" t="s">
        <v>76</v>
      </c>
      <c r="L322" s="13" t="b">
        <f t="shared" ca="1" si="173"/>
        <v>0</v>
      </c>
      <c r="M322" s="13">
        <v>194</v>
      </c>
      <c r="N322" s="13" t="e">
        <f t="shared" ref="N322:N385" ca="1" si="187">VLOOKUP($M322,$E$129:$K$2648,7,(FALSE))</f>
        <v>#N/A</v>
      </c>
      <c r="O322" s="13" t="e">
        <f t="shared" ref="O322:O385" ca="1" si="188">VLOOKUP($M322,$E$129:$K$2648,4,(FALSE))</f>
        <v>#N/A</v>
      </c>
      <c r="P322" s="13" t="e">
        <f t="shared" ref="P322:P385" ca="1" si="189">VLOOKUP($M322,$E$129:$K$2648,5,(FALSE))</f>
        <v>#N/A</v>
      </c>
      <c r="Q322" t="e">
        <f t="shared" ref="Q322:Q385" ca="1" si="190">VLOOKUP($M322,$E$129:$K$2648,6,(FALSE))</f>
        <v>#N/A</v>
      </c>
    </row>
    <row r="323" spans="1:17" hidden="1" x14ac:dyDescent="0.2">
      <c r="A323">
        <f t="shared" si="185"/>
        <v>52</v>
      </c>
      <c r="B323" s="83" t="str">
        <f t="shared" si="182"/>
        <v>Adorer_Schedule!AQ52</v>
      </c>
      <c r="C323" t="str">
        <f t="shared" si="183"/>
        <v>Adorer_Schedule!AT52</v>
      </c>
      <c r="D323" s="150" t="str">
        <f t="shared" si="184"/>
        <v>Adorer_Schedule!AV52</v>
      </c>
      <c r="E323">
        <f t="shared" ca="1" si="186"/>
        <v>0</v>
      </c>
      <c r="F323" t="str">
        <f ca="1">IF(OR(H323=0,H323=""),(""),(MAX($F$128:F322)+1))</f>
        <v/>
      </c>
      <c r="H323" t="str">
        <f ca="1">IF($N$4=Adorer_Schedule!$A$38,INDIRECT(B323),(""))</f>
        <v/>
      </c>
      <c r="I323" t="str">
        <f ca="1">IF($N$4=Adorer_Schedule!$A$38,INDIRECT(C323),(""))</f>
        <v/>
      </c>
      <c r="J323" t="str">
        <f ca="1">IF($N$4=Adorer_Schedule!$A$38,INDIRECT(D323),(""))</f>
        <v/>
      </c>
      <c r="K323" t="s">
        <v>76</v>
      </c>
      <c r="L323" s="13" t="b">
        <f t="shared" ca="1" si="173"/>
        <v>0</v>
      </c>
      <c r="M323" s="13">
        <v>195</v>
      </c>
      <c r="N323" s="13" t="e">
        <f t="shared" ca="1" si="187"/>
        <v>#N/A</v>
      </c>
      <c r="O323" s="13" t="e">
        <f t="shared" ca="1" si="188"/>
        <v>#N/A</v>
      </c>
      <c r="P323" s="13" t="e">
        <f t="shared" ca="1" si="189"/>
        <v>#N/A</v>
      </c>
      <c r="Q323" t="e">
        <f t="shared" ca="1" si="190"/>
        <v>#N/A</v>
      </c>
    </row>
    <row r="324" spans="1:17" hidden="1" x14ac:dyDescent="0.2">
      <c r="A324">
        <f>A309</f>
        <v>38</v>
      </c>
      <c r="B324" s="83" t="str">
        <f>CONCATENATE("Adorer_Schedule!AY", $A324)</f>
        <v>Adorer_Schedule!AY38</v>
      </c>
      <c r="C324" t="str">
        <f>CONCATENATE("Adorer_Schedule!BB", $A324)</f>
        <v>Adorer_Schedule!BB38</v>
      </c>
      <c r="D324" s="150" t="str">
        <f>CONCATENATE("Adorer_Schedule!BD", $A324)</f>
        <v>Adorer_Schedule!BD38</v>
      </c>
      <c r="E324">
        <f t="shared" ca="1" si="186"/>
        <v>0</v>
      </c>
      <c r="F324" t="str">
        <f ca="1">IF(OR(H324=0,H324=""),(""),(MAX($F$128:F323)+1))</f>
        <v/>
      </c>
      <c r="H324" t="str">
        <f ca="1">IF($N$4=Adorer_Schedule!$A$38,INDIRECT(B324),(""))</f>
        <v/>
      </c>
      <c r="I324" t="str">
        <f ca="1">IF($N$4=Adorer_Schedule!$A$38,INDIRECT(C324),(""))</f>
        <v/>
      </c>
      <c r="J324" t="str">
        <f ca="1">IF($N$4=Adorer_Schedule!$A$38,INDIRECT(D324),(""))</f>
        <v/>
      </c>
      <c r="K324" t="s">
        <v>77</v>
      </c>
      <c r="L324" s="13" t="b">
        <f t="shared" ca="1" si="173"/>
        <v>0</v>
      </c>
      <c r="M324" s="13">
        <v>196</v>
      </c>
      <c r="N324" s="13" t="e">
        <f t="shared" ca="1" si="187"/>
        <v>#N/A</v>
      </c>
      <c r="O324" s="13" t="e">
        <f t="shared" ca="1" si="188"/>
        <v>#N/A</v>
      </c>
      <c r="P324" s="13" t="e">
        <f t="shared" ca="1" si="189"/>
        <v>#N/A</v>
      </c>
      <c r="Q324" t="e">
        <f t="shared" ca="1" si="190"/>
        <v>#N/A</v>
      </c>
    </row>
    <row r="325" spans="1:17" hidden="1" x14ac:dyDescent="0.2">
      <c r="A325">
        <f>A324+1</f>
        <v>39</v>
      </c>
      <c r="B325" s="83" t="str">
        <f t="shared" ref="B325:B338" si="191">CONCATENATE("Adorer_Schedule!AY", $A325)</f>
        <v>Adorer_Schedule!AY39</v>
      </c>
      <c r="C325" t="str">
        <f t="shared" ref="C325:C338" si="192">CONCATENATE("Adorer_Schedule!BB", $A325)</f>
        <v>Adorer_Schedule!BB39</v>
      </c>
      <c r="D325" s="150" t="str">
        <f t="shared" ref="D325:D338" si="193">CONCATENATE("Adorer_Schedule!BD", $A325)</f>
        <v>Adorer_Schedule!BD39</v>
      </c>
      <c r="E325">
        <f t="shared" ca="1" si="186"/>
        <v>0</v>
      </c>
      <c r="F325" t="str">
        <f ca="1">IF(OR(H325=0,H325=""),(""),(MAX($F$128:F324)+1))</f>
        <v/>
      </c>
      <c r="H325" t="str">
        <f ca="1">IF($N$4=Adorer_Schedule!$A$38,INDIRECT(B325),(""))</f>
        <v/>
      </c>
      <c r="I325" t="str">
        <f ca="1">IF($N$4=Adorer_Schedule!$A$38,INDIRECT(C325),(""))</f>
        <v/>
      </c>
      <c r="J325" t="str">
        <f ca="1">IF($N$4=Adorer_Schedule!$A$38,INDIRECT(D325),(""))</f>
        <v/>
      </c>
      <c r="K325" t="s">
        <v>77</v>
      </c>
      <c r="L325" s="13" t="b">
        <f t="shared" ca="1" si="173"/>
        <v>0</v>
      </c>
      <c r="M325" s="13">
        <v>197</v>
      </c>
      <c r="N325" s="13" t="e">
        <f t="shared" ca="1" si="187"/>
        <v>#N/A</v>
      </c>
      <c r="O325" s="13" t="e">
        <f t="shared" ca="1" si="188"/>
        <v>#N/A</v>
      </c>
      <c r="P325" s="13" t="e">
        <f t="shared" ca="1" si="189"/>
        <v>#N/A</v>
      </c>
      <c r="Q325" t="e">
        <f t="shared" ca="1" si="190"/>
        <v>#N/A</v>
      </c>
    </row>
    <row r="326" spans="1:17" hidden="1" x14ac:dyDescent="0.2">
      <c r="A326">
        <f t="shared" ref="A326:A338" si="194">A325+1</f>
        <v>40</v>
      </c>
      <c r="B326" s="83" t="str">
        <f t="shared" si="191"/>
        <v>Adorer_Schedule!AY40</v>
      </c>
      <c r="C326" t="str">
        <f t="shared" si="192"/>
        <v>Adorer_Schedule!BB40</v>
      </c>
      <c r="D326" s="150" t="str">
        <f t="shared" si="193"/>
        <v>Adorer_Schedule!BD40</v>
      </c>
      <c r="E326">
        <f t="shared" ca="1" si="186"/>
        <v>0</v>
      </c>
      <c r="F326" t="str">
        <f ca="1">IF(OR(H326=0,H326=""),(""),(MAX($F$128:F325)+1))</f>
        <v/>
      </c>
      <c r="H326" t="str">
        <f ca="1">IF($N$4=Adorer_Schedule!$A$38,INDIRECT(B326),(""))</f>
        <v/>
      </c>
      <c r="I326" t="str">
        <f ca="1">IF($N$4=Adorer_Schedule!$A$38,INDIRECT(C326),(""))</f>
        <v/>
      </c>
      <c r="J326" t="str">
        <f ca="1">IF($N$4=Adorer_Schedule!$A$38,INDIRECT(D326),(""))</f>
        <v/>
      </c>
      <c r="K326" t="s">
        <v>77</v>
      </c>
      <c r="L326" s="13" t="b">
        <f t="shared" ca="1" si="173"/>
        <v>0</v>
      </c>
      <c r="M326" s="13">
        <v>198</v>
      </c>
      <c r="N326" s="13" t="e">
        <f t="shared" ca="1" si="187"/>
        <v>#N/A</v>
      </c>
      <c r="O326" s="13" t="e">
        <f t="shared" ca="1" si="188"/>
        <v>#N/A</v>
      </c>
      <c r="P326" s="13" t="e">
        <f t="shared" ca="1" si="189"/>
        <v>#N/A</v>
      </c>
      <c r="Q326" t="e">
        <f t="shared" ca="1" si="190"/>
        <v>#N/A</v>
      </c>
    </row>
    <row r="327" spans="1:17" hidden="1" x14ac:dyDescent="0.2">
      <c r="A327">
        <f t="shared" si="194"/>
        <v>41</v>
      </c>
      <c r="B327" s="83" t="str">
        <f t="shared" si="191"/>
        <v>Adorer_Schedule!AY41</v>
      </c>
      <c r="C327" t="str">
        <f t="shared" si="192"/>
        <v>Adorer_Schedule!BB41</v>
      </c>
      <c r="D327" s="150" t="str">
        <f t="shared" si="193"/>
        <v>Adorer_Schedule!BD41</v>
      </c>
      <c r="E327">
        <f t="shared" ca="1" si="186"/>
        <v>0</v>
      </c>
      <c r="F327" t="str">
        <f ca="1">IF(OR(H327=0,H327=""),(""),(MAX($F$128:F326)+1))</f>
        <v/>
      </c>
      <c r="H327" t="str">
        <f ca="1">IF($N$4=Adorer_Schedule!$A$38,INDIRECT(B327),(""))</f>
        <v/>
      </c>
      <c r="I327" t="str">
        <f ca="1">IF($N$4=Adorer_Schedule!$A$38,INDIRECT(C327),(""))</f>
        <v/>
      </c>
      <c r="J327" t="str">
        <f ca="1">IF($N$4=Adorer_Schedule!$A$38,INDIRECT(D327),(""))</f>
        <v/>
      </c>
      <c r="K327" t="s">
        <v>77</v>
      </c>
      <c r="L327" s="13" t="b">
        <f t="shared" ca="1" si="173"/>
        <v>0</v>
      </c>
      <c r="M327" s="13">
        <v>199</v>
      </c>
      <c r="N327" s="13" t="e">
        <f t="shared" ca="1" si="187"/>
        <v>#N/A</v>
      </c>
      <c r="O327" s="13" t="e">
        <f t="shared" ca="1" si="188"/>
        <v>#N/A</v>
      </c>
      <c r="P327" s="13" t="e">
        <f t="shared" ca="1" si="189"/>
        <v>#N/A</v>
      </c>
      <c r="Q327" t="e">
        <f t="shared" ca="1" si="190"/>
        <v>#N/A</v>
      </c>
    </row>
    <row r="328" spans="1:17" hidden="1" x14ac:dyDescent="0.2">
      <c r="A328">
        <f t="shared" si="194"/>
        <v>42</v>
      </c>
      <c r="B328" s="83" t="str">
        <f t="shared" si="191"/>
        <v>Adorer_Schedule!AY42</v>
      </c>
      <c r="C328" t="str">
        <f t="shared" si="192"/>
        <v>Adorer_Schedule!BB42</v>
      </c>
      <c r="D328" s="150" t="str">
        <f t="shared" si="193"/>
        <v>Adorer_Schedule!BD42</v>
      </c>
      <c r="E328">
        <f t="shared" ca="1" si="186"/>
        <v>0</v>
      </c>
      <c r="F328" t="str">
        <f ca="1">IF(OR(H328=0,H328=""),(""),(MAX($F$128:F327)+1))</f>
        <v/>
      </c>
      <c r="H328" t="str">
        <f ca="1">IF($N$4=Adorer_Schedule!$A$38,INDIRECT(B328),(""))</f>
        <v/>
      </c>
      <c r="I328" t="str">
        <f ca="1">IF($N$4=Adorer_Schedule!$A$38,INDIRECT(C328),(""))</f>
        <v/>
      </c>
      <c r="J328" t="str">
        <f ca="1">IF($N$4=Adorer_Schedule!$A$38,INDIRECT(D328),(""))</f>
        <v/>
      </c>
      <c r="K328" t="s">
        <v>77</v>
      </c>
      <c r="L328" s="13" t="b">
        <f t="shared" ca="1" si="173"/>
        <v>0</v>
      </c>
      <c r="M328" s="13">
        <v>200</v>
      </c>
      <c r="N328" s="13" t="e">
        <f t="shared" ca="1" si="187"/>
        <v>#N/A</v>
      </c>
      <c r="O328" s="13" t="e">
        <f t="shared" ca="1" si="188"/>
        <v>#N/A</v>
      </c>
      <c r="P328" s="13" t="e">
        <f t="shared" ca="1" si="189"/>
        <v>#N/A</v>
      </c>
      <c r="Q328" t="e">
        <f t="shared" ca="1" si="190"/>
        <v>#N/A</v>
      </c>
    </row>
    <row r="329" spans="1:17" hidden="1" x14ac:dyDescent="0.2">
      <c r="A329">
        <f t="shared" si="194"/>
        <v>43</v>
      </c>
      <c r="B329" s="83" t="str">
        <f t="shared" si="191"/>
        <v>Adorer_Schedule!AY43</v>
      </c>
      <c r="C329" t="str">
        <f t="shared" si="192"/>
        <v>Adorer_Schedule!BB43</v>
      </c>
      <c r="D329" s="150" t="str">
        <f t="shared" si="193"/>
        <v>Adorer_Schedule!BD43</v>
      </c>
      <c r="E329">
        <f t="shared" ca="1" si="186"/>
        <v>0</v>
      </c>
      <c r="F329" t="str">
        <f ca="1">IF(OR(H329=0,H329=""),(""),(MAX($F$128:F328)+1))</f>
        <v/>
      </c>
      <c r="H329" t="str">
        <f ca="1">IF($N$4=Adorer_Schedule!$A$38,INDIRECT(B329),(""))</f>
        <v/>
      </c>
      <c r="I329" t="str">
        <f ca="1">IF($N$4=Adorer_Schedule!$A$38,INDIRECT(C329),(""))</f>
        <v/>
      </c>
      <c r="J329" t="str">
        <f ca="1">IF($N$4=Adorer_Schedule!$A$38,INDIRECT(D329),(""))</f>
        <v/>
      </c>
      <c r="K329" t="s">
        <v>77</v>
      </c>
      <c r="L329" s="13" t="b">
        <f t="shared" ca="1" si="173"/>
        <v>0</v>
      </c>
      <c r="M329" s="13">
        <v>201</v>
      </c>
      <c r="N329" s="13" t="e">
        <f t="shared" ca="1" si="187"/>
        <v>#N/A</v>
      </c>
      <c r="O329" s="13" t="e">
        <f t="shared" ca="1" si="188"/>
        <v>#N/A</v>
      </c>
      <c r="P329" s="13" t="e">
        <f t="shared" ca="1" si="189"/>
        <v>#N/A</v>
      </c>
      <c r="Q329" t="e">
        <f t="shared" ca="1" si="190"/>
        <v>#N/A</v>
      </c>
    </row>
    <row r="330" spans="1:17" hidden="1" x14ac:dyDescent="0.2">
      <c r="A330">
        <f t="shared" si="194"/>
        <v>44</v>
      </c>
      <c r="B330" s="83" t="str">
        <f t="shared" si="191"/>
        <v>Adorer_Schedule!AY44</v>
      </c>
      <c r="C330" t="str">
        <f t="shared" si="192"/>
        <v>Adorer_Schedule!BB44</v>
      </c>
      <c r="D330" s="150" t="str">
        <f t="shared" si="193"/>
        <v>Adorer_Schedule!BD44</v>
      </c>
      <c r="E330">
        <f t="shared" ca="1" si="186"/>
        <v>0</v>
      </c>
      <c r="F330" t="str">
        <f ca="1">IF(OR(H330=0,H330=""),(""),(MAX($F$128:F329)+1))</f>
        <v/>
      </c>
      <c r="H330" t="str">
        <f ca="1">IF($N$4=Adorer_Schedule!$A$38,INDIRECT(B330),(""))</f>
        <v/>
      </c>
      <c r="I330" t="str">
        <f ca="1">IF($N$4=Adorer_Schedule!$A$38,INDIRECT(C330),(""))</f>
        <v/>
      </c>
      <c r="J330" t="str">
        <f ca="1">IF($N$4=Adorer_Schedule!$A$38,INDIRECT(D330),(""))</f>
        <v/>
      </c>
      <c r="K330" t="s">
        <v>77</v>
      </c>
      <c r="L330" s="13" t="b">
        <f t="shared" ca="1" si="173"/>
        <v>0</v>
      </c>
      <c r="M330" s="13">
        <v>202</v>
      </c>
      <c r="N330" s="13" t="e">
        <f t="shared" ca="1" si="187"/>
        <v>#N/A</v>
      </c>
      <c r="O330" s="13" t="e">
        <f t="shared" ca="1" si="188"/>
        <v>#N/A</v>
      </c>
      <c r="P330" s="13" t="e">
        <f t="shared" ca="1" si="189"/>
        <v>#N/A</v>
      </c>
      <c r="Q330" t="e">
        <f t="shared" ca="1" si="190"/>
        <v>#N/A</v>
      </c>
    </row>
    <row r="331" spans="1:17" hidden="1" x14ac:dyDescent="0.2">
      <c r="A331">
        <f t="shared" si="194"/>
        <v>45</v>
      </c>
      <c r="B331" s="83" t="str">
        <f t="shared" si="191"/>
        <v>Adorer_Schedule!AY45</v>
      </c>
      <c r="C331" t="str">
        <f t="shared" si="192"/>
        <v>Adorer_Schedule!BB45</v>
      </c>
      <c r="D331" s="150" t="str">
        <f t="shared" si="193"/>
        <v>Adorer_Schedule!BD45</v>
      </c>
      <c r="E331">
        <f t="shared" ca="1" si="186"/>
        <v>0</v>
      </c>
      <c r="F331" t="str">
        <f ca="1">IF(OR(H331=0,H331=""),(""),(MAX($F$128:F330)+1))</f>
        <v/>
      </c>
      <c r="H331" t="str">
        <f ca="1">IF($N$4=Adorer_Schedule!$A$38,INDIRECT(B331),(""))</f>
        <v/>
      </c>
      <c r="I331" t="str">
        <f ca="1">IF($N$4=Adorer_Schedule!$A$38,INDIRECT(C331),(""))</f>
        <v/>
      </c>
      <c r="J331" t="str">
        <f ca="1">IF($N$4=Adorer_Schedule!$A$38,INDIRECT(D331),(""))</f>
        <v/>
      </c>
      <c r="K331" t="s">
        <v>77</v>
      </c>
      <c r="L331" s="13" t="b">
        <f t="shared" ca="1" si="173"/>
        <v>0</v>
      </c>
      <c r="M331" s="13">
        <v>203</v>
      </c>
      <c r="N331" s="13" t="e">
        <f t="shared" ca="1" si="187"/>
        <v>#N/A</v>
      </c>
      <c r="O331" s="13" t="e">
        <f t="shared" ca="1" si="188"/>
        <v>#N/A</v>
      </c>
      <c r="P331" s="13" t="e">
        <f t="shared" ca="1" si="189"/>
        <v>#N/A</v>
      </c>
      <c r="Q331" t="e">
        <f t="shared" ca="1" si="190"/>
        <v>#N/A</v>
      </c>
    </row>
    <row r="332" spans="1:17" hidden="1" x14ac:dyDescent="0.2">
      <c r="A332">
        <f t="shared" si="194"/>
        <v>46</v>
      </c>
      <c r="B332" s="83" t="str">
        <f t="shared" si="191"/>
        <v>Adorer_Schedule!AY46</v>
      </c>
      <c r="C332" t="str">
        <f t="shared" si="192"/>
        <v>Adorer_Schedule!BB46</v>
      </c>
      <c r="D332" s="150" t="str">
        <f t="shared" si="193"/>
        <v>Adorer_Schedule!BD46</v>
      </c>
      <c r="E332">
        <f t="shared" ca="1" si="186"/>
        <v>0</v>
      </c>
      <c r="F332" t="str">
        <f ca="1">IF(OR(H332=0,H332=""),(""),(MAX($F$128:F331)+1))</f>
        <v/>
      </c>
      <c r="H332" t="str">
        <f ca="1">IF($N$4=Adorer_Schedule!$A$38,INDIRECT(B332),(""))</f>
        <v/>
      </c>
      <c r="I332" t="str">
        <f ca="1">IF($N$4=Adorer_Schedule!$A$38,INDIRECT(C332),(""))</f>
        <v/>
      </c>
      <c r="J332" t="str">
        <f ca="1">IF($N$4=Adorer_Schedule!$A$38,INDIRECT(D332),(""))</f>
        <v/>
      </c>
      <c r="K332" t="s">
        <v>77</v>
      </c>
      <c r="L332" s="13" t="b">
        <f t="shared" ca="1" si="173"/>
        <v>0</v>
      </c>
      <c r="M332" s="13">
        <v>204</v>
      </c>
      <c r="N332" s="13" t="e">
        <f t="shared" ca="1" si="187"/>
        <v>#N/A</v>
      </c>
      <c r="O332" s="13" t="e">
        <f t="shared" ca="1" si="188"/>
        <v>#N/A</v>
      </c>
      <c r="P332" s="13" t="e">
        <f t="shared" ca="1" si="189"/>
        <v>#N/A</v>
      </c>
      <c r="Q332" t="e">
        <f t="shared" ca="1" si="190"/>
        <v>#N/A</v>
      </c>
    </row>
    <row r="333" spans="1:17" hidden="1" x14ac:dyDescent="0.2">
      <c r="A333">
        <f t="shared" si="194"/>
        <v>47</v>
      </c>
      <c r="B333" s="83" t="str">
        <f t="shared" si="191"/>
        <v>Adorer_Schedule!AY47</v>
      </c>
      <c r="C333" t="str">
        <f t="shared" si="192"/>
        <v>Adorer_Schedule!BB47</v>
      </c>
      <c r="D333" s="150" t="str">
        <f t="shared" si="193"/>
        <v>Adorer_Schedule!BD47</v>
      </c>
      <c r="E333">
        <f t="shared" ca="1" si="186"/>
        <v>0</v>
      </c>
      <c r="F333" t="str">
        <f ca="1">IF(OR(H333=0,H333=""),(""),(MAX($F$128:F332)+1))</f>
        <v/>
      </c>
      <c r="H333" t="str">
        <f ca="1">IF($N$4=Adorer_Schedule!$A$38,INDIRECT(B333),(""))</f>
        <v/>
      </c>
      <c r="I333" t="str">
        <f ca="1">IF($N$4=Adorer_Schedule!$A$38,INDIRECT(C333),(""))</f>
        <v/>
      </c>
      <c r="J333" t="str">
        <f ca="1">IF($N$4=Adorer_Schedule!$A$38,INDIRECT(D333),(""))</f>
        <v/>
      </c>
      <c r="K333" t="s">
        <v>77</v>
      </c>
      <c r="L333" s="13" t="b">
        <f t="shared" ca="1" si="173"/>
        <v>0</v>
      </c>
      <c r="M333" s="13">
        <v>205</v>
      </c>
      <c r="N333" s="13" t="e">
        <f t="shared" ca="1" si="187"/>
        <v>#N/A</v>
      </c>
      <c r="O333" s="13" t="e">
        <f t="shared" ca="1" si="188"/>
        <v>#N/A</v>
      </c>
      <c r="P333" s="13" t="e">
        <f t="shared" ca="1" si="189"/>
        <v>#N/A</v>
      </c>
      <c r="Q333" t="e">
        <f t="shared" ca="1" si="190"/>
        <v>#N/A</v>
      </c>
    </row>
    <row r="334" spans="1:17" hidden="1" x14ac:dyDescent="0.2">
      <c r="A334">
        <f t="shared" si="194"/>
        <v>48</v>
      </c>
      <c r="B334" s="83" t="str">
        <f t="shared" si="191"/>
        <v>Adorer_Schedule!AY48</v>
      </c>
      <c r="C334" t="str">
        <f t="shared" si="192"/>
        <v>Adorer_Schedule!BB48</v>
      </c>
      <c r="D334" s="150" t="str">
        <f t="shared" si="193"/>
        <v>Adorer_Schedule!BD48</v>
      </c>
      <c r="E334">
        <f t="shared" ca="1" si="186"/>
        <v>0</v>
      </c>
      <c r="F334" t="str">
        <f ca="1">IF(OR(H334=0,H334=""),(""),(MAX($F$128:F333)+1))</f>
        <v/>
      </c>
      <c r="H334" t="str">
        <f ca="1">IF($N$4=Adorer_Schedule!$A$38,INDIRECT(B334),(""))</f>
        <v/>
      </c>
      <c r="I334" t="str">
        <f ca="1">IF($N$4=Adorer_Schedule!$A$38,INDIRECT(C334),(""))</f>
        <v/>
      </c>
      <c r="J334" t="str">
        <f ca="1">IF($N$4=Adorer_Schedule!$A$38,INDIRECT(D334),(""))</f>
        <v/>
      </c>
      <c r="K334" t="s">
        <v>77</v>
      </c>
      <c r="L334" s="13" t="b">
        <f t="shared" ca="1" si="173"/>
        <v>0</v>
      </c>
      <c r="M334" s="13">
        <v>206</v>
      </c>
      <c r="N334" s="13" t="e">
        <f t="shared" ca="1" si="187"/>
        <v>#N/A</v>
      </c>
      <c r="O334" s="13" t="e">
        <f t="shared" ca="1" si="188"/>
        <v>#N/A</v>
      </c>
      <c r="P334" s="13" t="e">
        <f t="shared" ca="1" si="189"/>
        <v>#N/A</v>
      </c>
      <c r="Q334" t="e">
        <f t="shared" ca="1" si="190"/>
        <v>#N/A</v>
      </c>
    </row>
    <row r="335" spans="1:17" hidden="1" x14ac:dyDescent="0.2">
      <c r="A335">
        <f t="shared" si="194"/>
        <v>49</v>
      </c>
      <c r="B335" s="83" t="str">
        <f t="shared" si="191"/>
        <v>Adorer_Schedule!AY49</v>
      </c>
      <c r="C335" t="str">
        <f t="shared" si="192"/>
        <v>Adorer_Schedule!BB49</v>
      </c>
      <c r="D335" s="150" t="str">
        <f t="shared" si="193"/>
        <v>Adorer_Schedule!BD49</v>
      </c>
      <c r="E335">
        <f t="shared" ca="1" si="186"/>
        <v>0</v>
      </c>
      <c r="F335" t="str">
        <f ca="1">IF(OR(H335=0,H335=""),(""),(MAX($F$128:F334)+1))</f>
        <v/>
      </c>
      <c r="H335" t="str">
        <f ca="1">IF($N$4=Adorer_Schedule!$A$38,INDIRECT(B335),(""))</f>
        <v/>
      </c>
      <c r="I335" t="str">
        <f ca="1">IF($N$4=Adorer_Schedule!$A$38,INDIRECT(C335),(""))</f>
        <v/>
      </c>
      <c r="J335" t="str">
        <f ca="1">IF($N$4=Adorer_Schedule!$A$38,INDIRECT(D335),(""))</f>
        <v/>
      </c>
      <c r="K335" t="s">
        <v>77</v>
      </c>
      <c r="L335" s="13" t="b">
        <f t="shared" ca="1" si="173"/>
        <v>0</v>
      </c>
      <c r="M335" s="13">
        <v>207</v>
      </c>
      <c r="N335" s="13" t="e">
        <f t="shared" ca="1" si="187"/>
        <v>#N/A</v>
      </c>
      <c r="O335" s="13" t="e">
        <f t="shared" ca="1" si="188"/>
        <v>#N/A</v>
      </c>
      <c r="P335" s="13" t="e">
        <f t="shared" ca="1" si="189"/>
        <v>#N/A</v>
      </c>
      <c r="Q335" t="e">
        <f t="shared" ca="1" si="190"/>
        <v>#N/A</v>
      </c>
    </row>
    <row r="336" spans="1:17" hidden="1" x14ac:dyDescent="0.2">
      <c r="A336">
        <f t="shared" si="194"/>
        <v>50</v>
      </c>
      <c r="B336" s="83" t="str">
        <f t="shared" si="191"/>
        <v>Adorer_Schedule!AY50</v>
      </c>
      <c r="C336" t="str">
        <f t="shared" si="192"/>
        <v>Adorer_Schedule!BB50</v>
      </c>
      <c r="D336" s="150" t="str">
        <f t="shared" si="193"/>
        <v>Adorer_Schedule!BD50</v>
      </c>
      <c r="E336">
        <f t="shared" ca="1" si="186"/>
        <v>0</v>
      </c>
      <c r="F336" t="str">
        <f ca="1">IF(OR(H336=0,H336=""),(""),(MAX($F$128:F335)+1))</f>
        <v/>
      </c>
      <c r="H336" t="str">
        <f ca="1">IF($N$4=Adorer_Schedule!$A$38,INDIRECT(B336),(""))</f>
        <v/>
      </c>
      <c r="I336" t="str">
        <f ca="1">IF($N$4=Adorer_Schedule!$A$38,INDIRECT(C336),(""))</f>
        <v/>
      </c>
      <c r="J336" t="str">
        <f ca="1">IF($N$4=Adorer_Schedule!$A$38,INDIRECT(D336),(""))</f>
        <v/>
      </c>
      <c r="K336" t="s">
        <v>77</v>
      </c>
      <c r="L336" s="13" t="b">
        <f t="shared" ca="1" si="173"/>
        <v>0</v>
      </c>
      <c r="M336" s="13">
        <v>208</v>
      </c>
      <c r="N336" s="13" t="e">
        <f t="shared" ca="1" si="187"/>
        <v>#N/A</v>
      </c>
      <c r="O336" s="13" t="e">
        <f t="shared" ca="1" si="188"/>
        <v>#N/A</v>
      </c>
      <c r="P336" s="13" t="e">
        <f t="shared" ca="1" si="189"/>
        <v>#N/A</v>
      </c>
      <c r="Q336" t="e">
        <f t="shared" ca="1" si="190"/>
        <v>#N/A</v>
      </c>
    </row>
    <row r="337" spans="1:17" hidden="1" x14ac:dyDescent="0.2">
      <c r="A337">
        <f t="shared" si="194"/>
        <v>51</v>
      </c>
      <c r="B337" s="83" t="str">
        <f t="shared" si="191"/>
        <v>Adorer_Schedule!AY51</v>
      </c>
      <c r="C337" t="str">
        <f t="shared" si="192"/>
        <v>Adorer_Schedule!BB51</v>
      </c>
      <c r="D337" s="150" t="str">
        <f t="shared" si="193"/>
        <v>Adorer_Schedule!BD51</v>
      </c>
      <c r="E337">
        <f t="shared" ca="1" si="186"/>
        <v>0</v>
      </c>
      <c r="F337" t="str">
        <f ca="1">IF(OR(H337=0,H337=""),(""),(MAX($F$128:F336)+1))</f>
        <v/>
      </c>
      <c r="H337" t="str">
        <f ca="1">IF($N$4=Adorer_Schedule!$A$38,INDIRECT(B337),(""))</f>
        <v/>
      </c>
      <c r="I337" t="str">
        <f ca="1">IF($N$4=Adorer_Schedule!$A$38,INDIRECT(C337),(""))</f>
        <v/>
      </c>
      <c r="J337" t="str">
        <f ca="1">IF($N$4=Adorer_Schedule!$A$38,INDIRECT(D337),(""))</f>
        <v/>
      </c>
      <c r="K337" t="s">
        <v>77</v>
      </c>
      <c r="L337" s="13" t="b">
        <f t="shared" ca="1" si="173"/>
        <v>0</v>
      </c>
      <c r="M337" s="13">
        <v>209</v>
      </c>
      <c r="N337" s="13" t="e">
        <f t="shared" ca="1" si="187"/>
        <v>#N/A</v>
      </c>
      <c r="O337" s="13" t="e">
        <f t="shared" ca="1" si="188"/>
        <v>#N/A</v>
      </c>
      <c r="P337" s="13" t="e">
        <f t="shared" ca="1" si="189"/>
        <v>#N/A</v>
      </c>
      <c r="Q337" t="e">
        <f t="shared" ca="1" si="190"/>
        <v>#N/A</v>
      </c>
    </row>
    <row r="338" spans="1:17" hidden="1" x14ac:dyDescent="0.2">
      <c r="A338">
        <f t="shared" si="194"/>
        <v>52</v>
      </c>
      <c r="B338" s="241" t="str">
        <f t="shared" si="191"/>
        <v>Adorer_Schedule!AY52</v>
      </c>
      <c r="C338" s="242" t="str">
        <f t="shared" si="192"/>
        <v>Adorer_Schedule!BB52</v>
      </c>
      <c r="D338" s="243" t="str">
        <f t="shared" si="193"/>
        <v>Adorer_Schedule!BD52</v>
      </c>
      <c r="E338">
        <f t="shared" ca="1" si="186"/>
        <v>0</v>
      </c>
      <c r="F338" t="str">
        <f ca="1">IF(OR(H338=0,H338=""),(""),(MAX($F$128:F337)+1))</f>
        <v/>
      </c>
      <c r="H338" t="str">
        <f ca="1">IF($N$4=Adorer_Schedule!$A$38,INDIRECT(B338),(""))</f>
        <v/>
      </c>
      <c r="I338" t="str">
        <f ca="1">IF($N$4=Adorer_Schedule!$A$38,INDIRECT(C338),(""))</f>
        <v/>
      </c>
      <c r="J338" t="str">
        <f ca="1">IF($N$4=Adorer_Schedule!$A$38,INDIRECT(D338),(""))</f>
        <v/>
      </c>
      <c r="K338" t="s">
        <v>77</v>
      </c>
      <c r="L338" s="13" t="b">
        <f t="shared" ca="1" si="173"/>
        <v>0</v>
      </c>
      <c r="M338" s="13">
        <v>210</v>
      </c>
      <c r="N338" s="13" t="e">
        <f t="shared" ca="1" si="187"/>
        <v>#N/A</v>
      </c>
      <c r="O338" s="13" t="e">
        <f t="shared" ca="1" si="188"/>
        <v>#N/A</v>
      </c>
      <c r="P338" s="13" t="e">
        <f t="shared" ca="1" si="189"/>
        <v>#N/A</v>
      </c>
      <c r="Q338" t="e">
        <f t="shared" ca="1" si="190"/>
        <v>#N/A</v>
      </c>
    </row>
    <row r="339" spans="1:17" hidden="1" x14ac:dyDescent="0.2">
      <c r="A339">
        <f>A234+17</f>
        <v>55</v>
      </c>
      <c r="B339" s="83" t="str">
        <f>CONCATENATE("Adorer_Schedule!C", $A339)</f>
        <v>Adorer_Schedule!C55</v>
      </c>
      <c r="C339" t="str">
        <f>CONCATENATE("Adorer_Schedule!F", $A339)</f>
        <v>Adorer_Schedule!F55</v>
      </c>
      <c r="D339" s="150" t="str">
        <f>CONCATENATE("Adorer_Schedule!H", $A339)</f>
        <v>Adorer_Schedule!H55</v>
      </c>
      <c r="E339">
        <f t="shared" ca="1" si="186"/>
        <v>0</v>
      </c>
      <c r="F339" t="str">
        <f ca="1">IF(OR(H339=0,H339=""),(""),(MAX($F$128:F338)+1))</f>
        <v/>
      </c>
      <c r="G339" s="174">
        <v>0.375</v>
      </c>
      <c r="H339" t="str">
        <f ca="1">IF($N$4=Adorer_Schedule!$A$55,INDIRECT(B339),(""))</f>
        <v/>
      </c>
      <c r="I339" t="str">
        <f ca="1">IF($N$4=Adorer_Schedule!$A$55,INDIRECT(C339),(""))</f>
        <v/>
      </c>
      <c r="J339" t="str">
        <f ca="1">IF($N$4=Adorer_Schedule!$A$55,INDIRECT(D339),(""))</f>
        <v/>
      </c>
      <c r="K339" t="s">
        <v>71</v>
      </c>
      <c r="L339" s="13" t="b">
        <f t="shared" ca="1" si="173"/>
        <v>0</v>
      </c>
      <c r="M339" s="13">
        <v>211</v>
      </c>
      <c r="N339" s="13" t="e">
        <f t="shared" ca="1" si="187"/>
        <v>#N/A</v>
      </c>
      <c r="O339" s="13" t="e">
        <f t="shared" ca="1" si="188"/>
        <v>#N/A</v>
      </c>
      <c r="P339" s="13" t="e">
        <f t="shared" ca="1" si="189"/>
        <v>#N/A</v>
      </c>
      <c r="Q339" t="e">
        <f t="shared" ca="1" si="190"/>
        <v>#N/A</v>
      </c>
    </row>
    <row r="340" spans="1:17" hidden="1" x14ac:dyDescent="0.2">
      <c r="A340">
        <f>A339+1</f>
        <v>56</v>
      </c>
      <c r="B340" s="83" t="str">
        <f>CONCATENATE("Adorer_Schedule!C", $A340)</f>
        <v>Adorer_Schedule!C56</v>
      </c>
      <c r="C340" t="str">
        <f t="shared" ref="C340:C353" si="195">CONCATENATE("Adorer_Schedule!F", $A340)</f>
        <v>Adorer_Schedule!F56</v>
      </c>
      <c r="D340" s="150" t="str">
        <f t="shared" ref="D340:D353" si="196">CONCATENATE("Adorer_Schedule!H", $A340)</f>
        <v>Adorer_Schedule!H56</v>
      </c>
      <c r="E340">
        <f t="shared" ca="1" si="186"/>
        <v>0</v>
      </c>
      <c r="F340" t="str">
        <f ca="1">IF(OR(H340=0,H340=""),(""),(MAX($F$128:F339)+1))</f>
        <v/>
      </c>
      <c r="H340" t="str">
        <f ca="1">IF($N$4=Adorer_Schedule!$A$55,INDIRECT(B340),(""))</f>
        <v/>
      </c>
      <c r="I340" t="str">
        <f ca="1">IF($N$4=Adorer_Schedule!$A$55,INDIRECT(C340),(""))</f>
        <v/>
      </c>
      <c r="J340" t="str">
        <f ca="1">IF($N$4=Adorer_Schedule!$A$55,INDIRECT(D340),(""))</f>
        <v/>
      </c>
      <c r="K340" t="s">
        <v>71</v>
      </c>
      <c r="L340" s="13" t="b">
        <f t="shared" ca="1" si="173"/>
        <v>0</v>
      </c>
      <c r="M340" s="13">
        <v>212</v>
      </c>
      <c r="N340" s="13" t="e">
        <f t="shared" ca="1" si="187"/>
        <v>#N/A</v>
      </c>
      <c r="O340" s="13" t="e">
        <f t="shared" ca="1" si="188"/>
        <v>#N/A</v>
      </c>
      <c r="P340" s="13" t="e">
        <f t="shared" ca="1" si="189"/>
        <v>#N/A</v>
      </c>
      <c r="Q340" t="e">
        <f t="shared" ca="1" si="190"/>
        <v>#N/A</v>
      </c>
    </row>
    <row r="341" spans="1:17" hidden="1" x14ac:dyDescent="0.2">
      <c r="A341">
        <f t="shared" ref="A341:A353" si="197">A340+1</f>
        <v>57</v>
      </c>
      <c r="B341" s="83" t="str">
        <f t="shared" ref="B341:B353" si="198">CONCATENATE("Adorer_Schedule!C", $A341)</f>
        <v>Adorer_Schedule!C57</v>
      </c>
      <c r="C341" t="str">
        <f t="shared" si="195"/>
        <v>Adorer_Schedule!F57</v>
      </c>
      <c r="D341" s="150" t="str">
        <f t="shared" si="196"/>
        <v>Adorer_Schedule!H57</v>
      </c>
      <c r="E341">
        <f t="shared" ca="1" si="186"/>
        <v>0</v>
      </c>
      <c r="F341" t="str">
        <f ca="1">IF(OR(H341=0,H341=""),(""),(MAX($F$128:F340)+1))</f>
        <v/>
      </c>
      <c r="H341" t="str">
        <f ca="1">IF($N$4=Adorer_Schedule!$A$55,INDIRECT(B341),(""))</f>
        <v/>
      </c>
      <c r="I341" t="str">
        <f ca="1">IF($N$4=Adorer_Schedule!$A$55,INDIRECT(C341),(""))</f>
        <v/>
      </c>
      <c r="J341" t="str">
        <f ca="1">IF($N$4=Adorer_Schedule!$A$55,INDIRECT(D341),(""))</f>
        <v/>
      </c>
      <c r="K341" t="s">
        <v>71</v>
      </c>
      <c r="L341" s="13" t="b">
        <f t="shared" ca="1" si="173"/>
        <v>0</v>
      </c>
      <c r="M341" s="13">
        <v>213</v>
      </c>
      <c r="N341" s="13" t="e">
        <f t="shared" ca="1" si="187"/>
        <v>#N/A</v>
      </c>
      <c r="O341" s="13" t="e">
        <f t="shared" ca="1" si="188"/>
        <v>#N/A</v>
      </c>
      <c r="P341" s="13" t="e">
        <f t="shared" ca="1" si="189"/>
        <v>#N/A</v>
      </c>
      <c r="Q341" t="e">
        <f t="shared" ca="1" si="190"/>
        <v>#N/A</v>
      </c>
    </row>
    <row r="342" spans="1:17" hidden="1" x14ac:dyDescent="0.2">
      <c r="A342">
        <f t="shared" si="197"/>
        <v>58</v>
      </c>
      <c r="B342" s="83" t="str">
        <f t="shared" si="198"/>
        <v>Adorer_Schedule!C58</v>
      </c>
      <c r="C342" t="str">
        <f t="shared" si="195"/>
        <v>Adorer_Schedule!F58</v>
      </c>
      <c r="D342" s="150" t="str">
        <f t="shared" si="196"/>
        <v>Adorer_Schedule!H58</v>
      </c>
      <c r="E342">
        <f t="shared" ca="1" si="186"/>
        <v>0</v>
      </c>
      <c r="F342" t="str">
        <f ca="1">IF(OR(H342=0,H342=""),(""),(MAX($F$128:F341)+1))</f>
        <v/>
      </c>
      <c r="H342" t="str">
        <f ca="1">IF($N$4=Adorer_Schedule!$A$55,INDIRECT(B342),(""))</f>
        <v/>
      </c>
      <c r="I342" t="str">
        <f ca="1">IF($N$4=Adorer_Schedule!$A$55,INDIRECT(C342),(""))</f>
        <v/>
      </c>
      <c r="J342" t="str">
        <f ca="1">IF($N$4=Adorer_Schedule!$A$55,INDIRECT(D342),(""))</f>
        <v/>
      </c>
      <c r="K342" t="s">
        <v>71</v>
      </c>
      <c r="L342" s="13" t="b">
        <f t="shared" ca="1" si="173"/>
        <v>0</v>
      </c>
      <c r="M342" s="13">
        <v>214</v>
      </c>
      <c r="N342" s="13" t="e">
        <f t="shared" ca="1" si="187"/>
        <v>#N/A</v>
      </c>
      <c r="O342" s="13" t="e">
        <f t="shared" ca="1" si="188"/>
        <v>#N/A</v>
      </c>
      <c r="P342" s="13" t="e">
        <f t="shared" ca="1" si="189"/>
        <v>#N/A</v>
      </c>
      <c r="Q342" t="e">
        <f t="shared" ca="1" si="190"/>
        <v>#N/A</v>
      </c>
    </row>
    <row r="343" spans="1:17" hidden="1" x14ac:dyDescent="0.2">
      <c r="A343">
        <f t="shared" si="197"/>
        <v>59</v>
      </c>
      <c r="B343" s="83" t="str">
        <f t="shared" si="198"/>
        <v>Adorer_Schedule!C59</v>
      </c>
      <c r="C343" t="str">
        <f t="shared" si="195"/>
        <v>Adorer_Schedule!F59</v>
      </c>
      <c r="D343" s="150" t="str">
        <f t="shared" si="196"/>
        <v>Adorer_Schedule!H59</v>
      </c>
      <c r="E343">
        <f t="shared" ca="1" si="186"/>
        <v>0</v>
      </c>
      <c r="F343" t="str">
        <f ca="1">IF(OR(H343=0,H343=""),(""),(MAX($F$128:F342)+1))</f>
        <v/>
      </c>
      <c r="H343" t="str">
        <f ca="1">IF($N$4=Adorer_Schedule!$A$55,INDIRECT(B343),(""))</f>
        <v/>
      </c>
      <c r="I343" t="str">
        <f ca="1">IF($N$4=Adorer_Schedule!$A$55,INDIRECT(C343),(""))</f>
        <v/>
      </c>
      <c r="J343" t="str">
        <f ca="1">IF($N$4=Adorer_Schedule!$A$55,INDIRECT(D343),(""))</f>
        <v/>
      </c>
      <c r="K343" t="s">
        <v>71</v>
      </c>
      <c r="L343" s="13" t="b">
        <f t="shared" ref="L343:L406" ca="1" si="199">OR(COUNTIF(N343:Q343,"*"),COUNT(N343:Q343))</f>
        <v>0</v>
      </c>
      <c r="M343" s="13">
        <v>215</v>
      </c>
      <c r="N343" s="13" t="e">
        <f t="shared" ca="1" si="187"/>
        <v>#N/A</v>
      </c>
      <c r="O343" s="13" t="e">
        <f t="shared" ca="1" si="188"/>
        <v>#N/A</v>
      </c>
      <c r="P343" s="13" t="e">
        <f t="shared" ca="1" si="189"/>
        <v>#N/A</v>
      </c>
      <c r="Q343" t="e">
        <f t="shared" ca="1" si="190"/>
        <v>#N/A</v>
      </c>
    </row>
    <row r="344" spans="1:17" hidden="1" x14ac:dyDescent="0.2">
      <c r="A344">
        <f t="shared" si="197"/>
        <v>60</v>
      </c>
      <c r="B344" s="83" t="str">
        <f t="shared" si="198"/>
        <v>Adorer_Schedule!C60</v>
      </c>
      <c r="C344" t="str">
        <f t="shared" si="195"/>
        <v>Adorer_Schedule!F60</v>
      </c>
      <c r="D344" s="150" t="str">
        <f t="shared" si="196"/>
        <v>Adorer_Schedule!H60</v>
      </c>
      <c r="E344">
        <f t="shared" ca="1" si="186"/>
        <v>0</v>
      </c>
      <c r="F344" t="str">
        <f ca="1">IF(OR(H344=0,H344=""),(""),(MAX($F$128:F343)+1))</f>
        <v/>
      </c>
      <c r="H344" t="str">
        <f ca="1">IF($N$4=Adorer_Schedule!$A$55,INDIRECT(B344),(""))</f>
        <v/>
      </c>
      <c r="I344" t="str">
        <f ca="1">IF($N$4=Adorer_Schedule!$A$55,INDIRECT(C344),(""))</f>
        <v/>
      </c>
      <c r="J344" t="str">
        <f ca="1">IF($N$4=Adorer_Schedule!$A$55,INDIRECT(D344),(""))</f>
        <v/>
      </c>
      <c r="K344" t="s">
        <v>71</v>
      </c>
      <c r="L344" s="13" t="b">
        <f t="shared" ca="1" si="199"/>
        <v>0</v>
      </c>
      <c r="M344" s="13">
        <v>216</v>
      </c>
      <c r="N344" s="13" t="e">
        <f t="shared" ca="1" si="187"/>
        <v>#N/A</v>
      </c>
      <c r="O344" s="13" t="e">
        <f t="shared" ca="1" si="188"/>
        <v>#N/A</v>
      </c>
      <c r="P344" s="13" t="e">
        <f t="shared" ca="1" si="189"/>
        <v>#N/A</v>
      </c>
      <c r="Q344" t="e">
        <f t="shared" ca="1" si="190"/>
        <v>#N/A</v>
      </c>
    </row>
    <row r="345" spans="1:17" hidden="1" x14ac:dyDescent="0.2">
      <c r="A345">
        <f t="shared" si="197"/>
        <v>61</v>
      </c>
      <c r="B345" s="83" t="str">
        <f t="shared" si="198"/>
        <v>Adorer_Schedule!C61</v>
      </c>
      <c r="C345" t="str">
        <f t="shared" si="195"/>
        <v>Adorer_Schedule!F61</v>
      </c>
      <c r="D345" s="150" t="str">
        <f t="shared" si="196"/>
        <v>Adorer_Schedule!H61</v>
      </c>
      <c r="E345">
        <f t="shared" ca="1" si="186"/>
        <v>0</v>
      </c>
      <c r="F345" t="str">
        <f ca="1">IF(OR(H345=0,H345=""),(""),(MAX($F$128:F344)+1))</f>
        <v/>
      </c>
      <c r="H345" t="str">
        <f ca="1">IF($N$4=Adorer_Schedule!$A$55,INDIRECT(B345),(""))</f>
        <v/>
      </c>
      <c r="I345" t="str">
        <f ca="1">IF($N$4=Adorer_Schedule!$A$55,INDIRECT(C345),(""))</f>
        <v/>
      </c>
      <c r="J345" t="str">
        <f ca="1">IF($N$4=Adorer_Schedule!$A$55,INDIRECT(D345),(""))</f>
        <v/>
      </c>
      <c r="K345" t="s">
        <v>71</v>
      </c>
      <c r="L345" s="13" t="b">
        <f t="shared" ca="1" si="199"/>
        <v>0</v>
      </c>
      <c r="M345" s="13">
        <v>217</v>
      </c>
      <c r="N345" s="13" t="e">
        <f t="shared" ca="1" si="187"/>
        <v>#N/A</v>
      </c>
      <c r="O345" s="13" t="e">
        <f t="shared" ca="1" si="188"/>
        <v>#N/A</v>
      </c>
      <c r="P345" s="13" t="e">
        <f t="shared" ca="1" si="189"/>
        <v>#N/A</v>
      </c>
      <c r="Q345" t="e">
        <f t="shared" ca="1" si="190"/>
        <v>#N/A</v>
      </c>
    </row>
    <row r="346" spans="1:17" hidden="1" x14ac:dyDescent="0.2">
      <c r="A346">
        <f t="shared" si="197"/>
        <v>62</v>
      </c>
      <c r="B346" s="83" t="str">
        <f t="shared" si="198"/>
        <v>Adorer_Schedule!C62</v>
      </c>
      <c r="C346" t="str">
        <f t="shared" si="195"/>
        <v>Adorer_Schedule!F62</v>
      </c>
      <c r="D346" s="150" t="str">
        <f t="shared" si="196"/>
        <v>Adorer_Schedule!H62</v>
      </c>
      <c r="E346">
        <f t="shared" ca="1" si="186"/>
        <v>0</v>
      </c>
      <c r="F346" t="str">
        <f ca="1">IF(OR(H346=0,H346=""),(""),(MAX($F$128:F345)+1))</f>
        <v/>
      </c>
      <c r="H346" t="str">
        <f ca="1">IF($N$4=Adorer_Schedule!$A$55,INDIRECT(B346),(""))</f>
        <v/>
      </c>
      <c r="I346" t="str">
        <f ca="1">IF($N$4=Adorer_Schedule!$A$55,INDIRECT(C346),(""))</f>
        <v/>
      </c>
      <c r="J346" t="str">
        <f ca="1">IF($N$4=Adorer_Schedule!$A$55,INDIRECT(D346),(""))</f>
        <v/>
      </c>
      <c r="K346" t="s">
        <v>71</v>
      </c>
      <c r="L346" s="13" t="b">
        <f t="shared" ca="1" si="199"/>
        <v>0</v>
      </c>
      <c r="M346" s="13">
        <v>218</v>
      </c>
      <c r="N346" s="13" t="e">
        <f t="shared" ca="1" si="187"/>
        <v>#N/A</v>
      </c>
      <c r="O346" s="13" t="e">
        <f t="shared" ca="1" si="188"/>
        <v>#N/A</v>
      </c>
      <c r="P346" s="13" t="e">
        <f t="shared" ca="1" si="189"/>
        <v>#N/A</v>
      </c>
      <c r="Q346" t="e">
        <f t="shared" ca="1" si="190"/>
        <v>#N/A</v>
      </c>
    </row>
    <row r="347" spans="1:17" hidden="1" x14ac:dyDescent="0.2">
      <c r="A347">
        <f t="shared" si="197"/>
        <v>63</v>
      </c>
      <c r="B347" s="83" t="str">
        <f t="shared" si="198"/>
        <v>Adorer_Schedule!C63</v>
      </c>
      <c r="C347" t="str">
        <f t="shared" si="195"/>
        <v>Adorer_Schedule!F63</v>
      </c>
      <c r="D347" s="150" t="str">
        <f t="shared" si="196"/>
        <v>Adorer_Schedule!H63</v>
      </c>
      <c r="E347">
        <f t="shared" ca="1" si="186"/>
        <v>0</v>
      </c>
      <c r="F347" t="str">
        <f ca="1">IF(OR(H347=0,H347=""),(""),(MAX($F$128:F346)+1))</f>
        <v/>
      </c>
      <c r="H347" t="str">
        <f ca="1">IF($N$4=Adorer_Schedule!$A$55,INDIRECT(B347),(""))</f>
        <v/>
      </c>
      <c r="I347" t="str">
        <f ca="1">IF($N$4=Adorer_Schedule!$A$55,INDIRECT(C347),(""))</f>
        <v/>
      </c>
      <c r="J347" t="str">
        <f ca="1">IF($N$4=Adorer_Schedule!$A$55,INDIRECT(D347),(""))</f>
        <v/>
      </c>
      <c r="K347" t="s">
        <v>71</v>
      </c>
      <c r="L347" s="13" t="b">
        <f t="shared" ca="1" si="199"/>
        <v>0</v>
      </c>
      <c r="M347" s="13">
        <v>219</v>
      </c>
      <c r="N347" s="13" t="e">
        <f t="shared" ca="1" si="187"/>
        <v>#N/A</v>
      </c>
      <c r="O347" s="13" t="e">
        <f t="shared" ca="1" si="188"/>
        <v>#N/A</v>
      </c>
      <c r="P347" s="13" t="e">
        <f t="shared" ca="1" si="189"/>
        <v>#N/A</v>
      </c>
      <c r="Q347" t="e">
        <f t="shared" ca="1" si="190"/>
        <v>#N/A</v>
      </c>
    </row>
    <row r="348" spans="1:17" hidden="1" x14ac:dyDescent="0.2">
      <c r="A348">
        <f t="shared" si="197"/>
        <v>64</v>
      </c>
      <c r="B348" s="83" t="str">
        <f t="shared" si="198"/>
        <v>Adorer_Schedule!C64</v>
      </c>
      <c r="C348" t="str">
        <f t="shared" si="195"/>
        <v>Adorer_Schedule!F64</v>
      </c>
      <c r="D348" s="150" t="str">
        <f t="shared" si="196"/>
        <v>Adorer_Schedule!H64</v>
      </c>
      <c r="E348">
        <f t="shared" ca="1" si="186"/>
        <v>0</v>
      </c>
      <c r="F348" t="str">
        <f ca="1">IF(OR(H348=0,H348=""),(""),(MAX($F$128:F347)+1))</f>
        <v/>
      </c>
      <c r="H348" t="str">
        <f ca="1">IF($N$4=Adorer_Schedule!$A$55,INDIRECT(B348),(""))</f>
        <v/>
      </c>
      <c r="I348" t="str">
        <f ca="1">IF($N$4=Adorer_Schedule!$A$55,INDIRECT(C348),(""))</f>
        <v/>
      </c>
      <c r="J348" t="str">
        <f ca="1">IF($N$4=Adorer_Schedule!$A$55,INDIRECT(D348),(""))</f>
        <v/>
      </c>
      <c r="K348" t="s">
        <v>71</v>
      </c>
      <c r="L348" s="13" t="b">
        <f t="shared" ca="1" si="199"/>
        <v>0</v>
      </c>
      <c r="M348" s="13">
        <v>220</v>
      </c>
      <c r="N348" s="13" t="e">
        <f t="shared" ca="1" si="187"/>
        <v>#N/A</v>
      </c>
      <c r="O348" s="13" t="e">
        <f t="shared" ca="1" si="188"/>
        <v>#N/A</v>
      </c>
      <c r="P348" s="13" t="e">
        <f t="shared" ca="1" si="189"/>
        <v>#N/A</v>
      </c>
      <c r="Q348" t="e">
        <f t="shared" ca="1" si="190"/>
        <v>#N/A</v>
      </c>
    </row>
    <row r="349" spans="1:17" hidden="1" x14ac:dyDescent="0.2">
      <c r="A349">
        <f t="shared" si="197"/>
        <v>65</v>
      </c>
      <c r="B349" s="83" t="str">
        <f t="shared" si="198"/>
        <v>Adorer_Schedule!C65</v>
      </c>
      <c r="C349" t="str">
        <f t="shared" si="195"/>
        <v>Adorer_Schedule!F65</v>
      </c>
      <c r="D349" s="150" t="str">
        <f t="shared" si="196"/>
        <v>Adorer_Schedule!H65</v>
      </c>
      <c r="E349">
        <f t="shared" ca="1" si="186"/>
        <v>0</v>
      </c>
      <c r="F349" t="str">
        <f ca="1">IF(OR(H349=0,H349=""),(""),(MAX($F$128:F348)+1))</f>
        <v/>
      </c>
      <c r="H349" t="str">
        <f ca="1">IF($N$4=Adorer_Schedule!$A$55,INDIRECT(B349),(""))</f>
        <v/>
      </c>
      <c r="I349" t="str">
        <f ca="1">IF($N$4=Adorer_Schedule!$A$55,INDIRECT(C349),(""))</f>
        <v/>
      </c>
      <c r="J349" t="str">
        <f ca="1">IF($N$4=Adorer_Schedule!$A$55,INDIRECT(D349),(""))</f>
        <v/>
      </c>
      <c r="K349" t="s">
        <v>71</v>
      </c>
      <c r="L349" s="13" t="b">
        <f t="shared" ca="1" si="199"/>
        <v>0</v>
      </c>
      <c r="M349" s="13">
        <v>221</v>
      </c>
      <c r="N349" s="13" t="e">
        <f t="shared" ca="1" si="187"/>
        <v>#N/A</v>
      </c>
      <c r="O349" s="13" t="e">
        <f t="shared" ca="1" si="188"/>
        <v>#N/A</v>
      </c>
      <c r="P349" s="13" t="e">
        <f t="shared" ca="1" si="189"/>
        <v>#N/A</v>
      </c>
      <c r="Q349" t="e">
        <f t="shared" ca="1" si="190"/>
        <v>#N/A</v>
      </c>
    </row>
    <row r="350" spans="1:17" hidden="1" x14ac:dyDescent="0.2">
      <c r="A350">
        <f t="shared" si="197"/>
        <v>66</v>
      </c>
      <c r="B350" s="83" t="str">
        <f t="shared" si="198"/>
        <v>Adorer_Schedule!C66</v>
      </c>
      <c r="C350" t="str">
        <f t="shared" si="195"/>
        <v>Adorer_Schedule!F66</v>
      </c>
      <c r="D350" s="150" t="str">
        <f t="shared" si="196"/>
        <v>Adorer_Schedule!H66</v>
      </c>
      <c r="E350">
        <f t="shared" ca="1" si="186"/>
        <v>0</v>
      </c>
      <c r="F350" t="str">
        <f ca="1">IF(OR(H350=0,H350=""),(""),(MAX($F$128:F349)+1))</f>
        <v/>
      </c>
      <c r="H350" t="str">
        <f ca="1">IF($N$4=Adorer_Schedule!$A$55,INDIRECT(B350),(""))</f>
        <v/>
      </c>
      <c r="I350" t="str">
        <f ca="1">IF($N$4=Adorer_Schedule!$A$55,INDIRECT(C350),(""))</f>
        <v/>
      </c>
      <c r="J350" t="str">
        <f ca="1">IF($N$4=Adorer_Schedule!$A$55,INDIRECT(D350),(""))</f>
        <v/>
      </c>
      <c r="K350" t="s">
        <v>71</v>
      </c>
      <c r="L350" s="13" t="b">
        <f t="shared" ca="1" si="199"/>
        <v>0</v>
      </c>
      <c r="M350" s="13">
        <v>222</v>
      </c>
      <c r="N350" s="13" t="e">
        <f t="shared" ca="1" si="187"/>
        <v>#N/A</v>
      </c>
      <c r="O350" s="13" t="e">
        <f t="shared" ca="1" si="188"/>
        <v>#N/A</v>
      </c>
      <c r="P350" s="13" t="e">
        <f t="shared" ca="1" si="189"/>
        <v>#N/A</v>
      </c>
      <c r="Q350" t="e">
        <f t="shared" ca="1" si="190"/>
        <v>#N/A</v>
      </c>
    </row>
    <row r="351" spans="1:17" hidden="1" x14ac:dyDescent="0.2">
      <c r="A351">
        <f t="shared" si="197"/>
        <v>67</v>
      </c>
      <c r="B351" s="83" t="str">
        <f t="shared" si="198"/>
        <v>Adorer_Schedule!C67</v>
      </c>
      <c r="C351" t="str">
        <f t="shared" si="195"/>
        <v>Adorer_Schedule!F67</v>
      </c>
      <c r="D351" s="150" t="str">
        <f t="shared" si="196"/>
        <v>Adorer_Schedule!H67</v>
      </c>
      <c r="E351">
        <f t="shared" ca="1" si="186"/>
        <v>0</v>
      </c>
      <c r="F351" t="str">
        <f ca="1">IF(OR(H351=0,H351=""),(""),(MAX($F$128:F350)+1))</f>
        <v/>
      </c>
      <c r="H351" t="str">
        <f ca="1">IF($N$4=Adorer_Schedule!$A$55,INDIRECT(B351),(""))</f>
        <v/>
      </c>
      <c r="I351" t="str">
        <f ca="1">IF($N$4=Adorer_Schedule!$A$55,INDIRECT(C351),(""))</f>
        <v/>
      </c>
      <c r="J351" t="str">
        <f ca="1">IF($N$4=Adorer_Schedule!$A$55,INDIRECT(D351),(""))</f>
        <v/>
      </c>
      <c r="K351" t="s">
        <v>71</v>
      </c>
      <c r="L351" s="13" t="b">
        <f t="shared" ca="1" si="199"/>
        <v>0</v>
      </c>
      <c r="M351" s="13">
        <v>223</v>
      </c>
      <c r="N351" s="13" t="e">
        <f t="shared" ca="1" si="187"/>
        <v>#N/A</v>
      </c>
      <c r="O351" s="13" t="e">
        <f t="shared" ca="1" si="188"/>
        <v>#N/A</v>
      </c>
      <c r="P351" s="13" t="e">
        <f t="shared" ca="1" si="189"/>
        <v>#N/A</v>
      </c>
      <c r="Q351" t="e">
        <f t="shared" ca="1" si="190"/>
        <v>#N/A</v>
      </c>
    </row>
    <row r="352" spans="1:17" hidden="1" x14ac:dyDescent="0.2">
      <c r="A352">
        <f t="shared" si="197"/>
        <v>68</v>
      </c>
      <c r="B352" s="83" t="str">
        <f t="shared" si="198"/>
        <v>Adorer_Schedule!C68</v>
      </c>
      <c r="C352" t="str">
        <f t="shared" si="195"/>
        <v>Adorer_Schedule!F68</v>
      </c>
      <c r="D352" s="150" t="str">
        <f t="shared" si="196"/>
        <v>Adorer_Schedule!H68</v>
      </c>
      <c r="E352">
        <f t="shared" ca="1" si="186"/>
        <v>0</v>
      </c>
      <c r="F352" t="str">
        <f ca="1">IF(OR(H352=0,H352=""),(""),(MAX($F$128:F351)+1))</f>
        <v/>
      </c>
      <c r="H352" t="str">
        <f ca="1">IF($N$4=Adorer_Schedule!$A$55,INDIRECT(B352),(""))</f>
        <v/>
      </c>
      <c r="I352" t="str">
        <f ca="1">IF($N$4=Adorer_Schedule!$A$55,INDIRECT(C352),(""))</f>
        <v/>
      </c>
      <c r="J352" t="str">
        <f ca="1">IF($N$4=Adorer_Schedule!$A$55,INDIRECT(D352),(""))</f>
        <v/>
      </c>
      <c r="K352" t="s">
        <v>71</v>
      </c>
      <c r="L352" s="13" t="b">
        <f t="shared" ca="1" si="199"/>
        <v>0</v>
      </c>
      <c r="M352" s="13">
        <v>224</v>
      </c>
      <c r="N352" s="13" t="e">
        <f t="shared" ca="1" si="187"/>
        <v>#N/A</v>
      </c>
      <c r="O352" s="13" t="e">
        <f t="shared" ca="1" si="188"/>
        <v>#N/A</v>
      </c>
      <c r="P352" s="13" t="e">
        <f t="shared" ca="1" si="189"/>
        <v>#N/A</v>
      </c>
      <c r="Q352" t="e">
        <f t="shared" ca="1" si="190"/>
        <v>#N/A</v>
      </c>
    </row>
    <row r="353" spans="1:17" hidden="1" x14ac:dyDescent="0.2">
      <c r="A353">
        <f t="shared" si="197"/>
        <v>69</v>
      </c>
      <c r="B353" s="83" t="str">
        <f t="shared" si="198"/>
        <v>Adorer_Schedule!C69</v>
      </c>
      <c r="C353" t="str">
        <f t="shared" si="195"/>
        <v>Adorer_Schedule!F69</v>
      </c>
      <c r="D353" s="150" t="str">
        <f t="shared" si="196"/>
        <v>Adorer_Schedule!H69</v>
      </c>
      <c r="E353">
        <f t="shared" ca="1" si="186"/>
        <v>0</v>
      </c>
      <c r="F353" t="str">
        <f ca="1">IF(OR(H353=0,H353=""),(""),(MAX($F$128:F352)+1))</f>
        <v/>
      </c>
      <c r="H353" t="str">
        <f ca="1">IF($N$4=Adorer_Schedule!$A$55,INDIRECT(B353),(""))</f>
        <v/>
      </c>
      <c r="I353" t="str">
        <f ca="1">IF($N$4=Adorer_Schedule!$A$55,INDIRECT(C353),(""))</f>
        <v/>
      </c>
      <c r="J353" t="str">
        <f ca="1">IF($N$4=Adorer_Schedule!$A$55,INDIRECT(D353),(""))</f>
        <v/>
      </c>
      <c r="K353" t="s">
        <v>71</v>
      </c>
      <c r="L353" s="13" t="b">
        <f t="shared" ca="1" si="199"/>
        <v>0</v>
      </c>
      <c r="M353" s="13">
        <v>225</v>
      </c>
      <c r="N353" s="13" t="e">
        <f t="shared" ca="1" si="187"/>
        <v>#N/A</v>
      </c>
      <c r="O353" s="13" t="e">
        <f t="shared" ca="1" si="188"/>
        <v>#N/A</v>
      </c>
      <c r="P353" s="13" t="e">
        <f t="shared" ca="1" si="189"/>
        <v>#N/A</v>
      </c>
      <c r="Q353" t="e">
        <f t="shared" ca="1" si="190"/>
        <v>#N/A</v>
      </c>
    </row>
    <row r="354" spans="1:17" hidden="1" x14ac:dyDescent="0.2">
      <c r="A354">
        <f>A339</f>
        <v>55</v>
      </c>
      <c r="B354" s="83" t="str">
        <f>CONCATENATE("Adorer_Schedule!K", $A354)</f>
        <v>Adorer_Schedule!K55</v>
      </c>
      <c r="C354" t="str">
        <f>CONCATENATE("Adorer_Schedule!N", $A354)</f>
        <v>Adorer_Schedule!N55</v>
      </c>
      <c r="D354" s="150" t="str">
        <f>CONCATENATE("Adorer_Schedule!P", $A354)</f>
        <v>Adorer_Schedule!P55</v>
      </c>
      <c r="E354">
        <f t="shared" ca="1" si="186"/>
        <v>0</v>
      </c>
      <c r="F354" t="str">
        <f ca="1">IF(OR(H354=0,H354=""),(""),(MAX($F$128:F353)+1))</f>
        <v/>
      </c>
      <c r="H354" t="str">
        <f ca="1">IF($N$4=Adorer_Schedule!$A$55,INDIRECT(B354),(""))</f>
        <v/>
      </c>
      <c r="I354" t="str">
        <f ca="1">IF($N$4=Adorer_Schedule!$A$55,INDIRECT(C354),(""))</f>
        <v/>
      </c>
      <c r="J354" t="str">
        <f ca="1">IF($N$4=Adorer_Schedule!$A$55,INDIRECT(D354),(""))</f>
        <v/>
      </c>
      <c r="K354" t="s">
        <v>72</v>
      </c>
      <c r="L354" s="13" t="b">
        <f t="shared" ca="1" si="199"/>
        <v>0</v>
      </c>
      <c r="M354" s="13">
        <v>226</v>
      </c>
      <c r="N354" s="13" t="e">
        <f t="shared" ca="1" si="187"/>
        <v>#N/A</v>
      </c>
      <c r="O354" s="13" t="e">
        <f t="shared" ca="1" si="188"/>
        <v>#N/A</v>
      </c>
      <c r="P354" s="13" t="e">
        <f t="shared" ca="1" si="189"/>
        <v>#N/A</v>
      </c>
      <c r="Q354" t="e">
        <f t="shared" ca="1" si="190"/>
        <v>#N/A</v>
      </c>
    </row>
    <row r="355" spans="1:17" hidden="1" x14ac:dyDescent="0.2">
      <c r="A355">
        <f>A354+1</f>
        <v>56</v>
      </c>
      <c r="B355" s="83" t="str">
        <f t="shared" ref="B355:B368" si="200">CONCATENATE("Adorer_Schedule!K", $A355)</f>
        <v>Adorer_Schedule!K56</v>
      </c>
      <c r="C355" t="str">
        <f t="shared" ref="C355:C368" si="201">CONCATENATE("Adorer_Schedule!N", $A355)</f>
        <v>Adorer_Schedule!N56</v>
      </c>
      <c r="D355" s="150" t="str">
        <f t="shared" ref="D355:D368" si="202">CONCATENATE("Adorer_Schedule!P", $A355)</f>
        <v>Adorer_Schedule!P56</v>
      </c>
      <c r="E355">
        <f t="shared" ca="1" si="186"/>
        <v>0</v>
      </c>
      <c r="F355" t="str">
        <f ca="1">IF(OR(H355=0,H355=""),(""),(MAX($F$128:F354)+1))</f>
        <v/>
      </c>
      <c r="H355" t="str">
        <f ca="1">IF($N$4=Adorer_Schedule!$A$55,INDIRECT(B355),(""))</f>
        <v/>
      </c>
      <c r="I355" t="str">
        <f ca="1">IF($N$4=Adorer_Schedule!$A$55,INDIRECT(C355),(""))</f>
        <v/>
      </c>
      <c r="J355" t="str">
        <f ca="1">IF($N$4=Adorer_Schedule!$A$55,INDIRECT(D355),(""))</f>
        <v/>
      </c>
      <c r="K355" t="s">
        <v>72</v>
      </c>
      <c r="L355" s="13" t="b">
        <f t="shared" ca="1" si="199"/>
        <v>0</v>
      </c>
      <c r="M355" s="13">
        <v>227</v>
      </c>
      <c r="N355" s="13" t="e">
        <f t="shared" ca="1" si="187"/>
        <v>#N/A</v>
      </c>
      <c r="O355" s="13" t="e">
        <f t="shared" ca="1" si="188"/>
        <v>#N/A</v>
      </c>
      <c r="P355" s="13" t="e">
        <f t="shared" ca="1" si="189"/>
        <v>#N/A</v>
      </c>
      <c r="Q355" t="e">
        <f t="shared" ca="1" si="190"/>
        <v>#N/A</v>
      </c>
    </row>
    <row r="356" spans="1:17" hidden="1" x14ac:dyDescent="0.2">
      <c r="A356">
        <f t="shared" ref="A356:A368" si="203">A355+1</f>
        <v>57</v>
      </c>
      <c r="B356" s="83" t="str">
        <f t="shared" si="200"/>
        <v>Adorer_Schedule!K57</v>
      </c>
      <c r="C356" t="str">
        <f t="shared" si="201"/>
        <v>Adorer_Schedule!N57</v>
      </c>
      <c r="D356" s="150" t="str">
        <f t="shared" si="202"/>
        <v>Adorer_Schedule!P57</v>
      </c>
      <c r="E356">
        <f t="shared" ca="1" si="186"/>
        <v>0</v>
      </c>
      <c r="F356" t="str">
        <f ca="1">IF(OR(H356=0,H356=""),(""),(MAX($F$128:F355)+1))</f>
        <v/>
      </c>
      <c r="H356" t="str">
        <f ca="1">IF($N$4=Adorer_Schedule!$A$55,INDIRECT(B356),(""))</f>
        <v/>
      </c>
      <c r="I356" t="str">
        <f ca="1">IF($N$4=Adorer_Schedule!$A$55,INDIRECT(C356),(""))</f>
        <v/>
      </c>
      <c r="J356" t="str">
        <f ca="1">IF($N$4=Adorer_Schedule!$A$55,INDIRECT(D356),(""))</f>
        <v/>
      </c>
      <c r="K356" t="s">
        <v>72</v>
      </c>
      <c r="L356" s="13" t="b">
        <f t="shared" ca="1" si="199"/>
        <v>0</v>
      </c>
      <c r="M356" s="13">
        <v>228</v>
      </c>
      <c r="N356" s="13" t="e">
        <f t="shared" ca="1" si="187"/>
        <v>#N/A</v>
      </c>
      <c r="O356" s="13" t="e">
        <f t="shared" ca="1" si="188"/>
        <v>#N/A</v>
      </c>
      <c r="P356" s="13" t="e">
        <f t="shared" ca="1" si="189"/>
        <v>#N/A</v>
      </c>
      <c r="Q356" t="e">
        <f t="shared" ca="1" si="190"/>
        <v>#N/A</v>
      </c>
    </row>
    <row r="357" spans="1:17" hidden="1" x14ac:dyDescent="0.2">
      <c r="A357">
        <f t="shared" si="203"/>
        <v>58</v>
      </c>
      <c r="B357" s="83" t="str">
        <f t="shared" si="200"/>
        <v>Adorer_Schedule!K58</v>
      </c>
      <c r="C357" t="str">
        <f t="shared" si="201"/>
        <v>Adorer_Schedule!N58</v>
      </c>
      <c r="D357" s="150" t="str">
        <f t="shared" si="202"/>
        <v>Adorer_Schedule!P58</v>
      </c>
      <c r="E357">
        <f t="shared" ca="1" si="186"/>
        <v>0</v>
      </c>
      <c r="F357" t="str">
        <f ca="1">IF(OR(H357=0,H357=""),(""),(MAX($F$128:F356)+1))</f>
        <v/>
      </c>
      <c r="H357" t="str">
        <f ca="1">IF($N$4=Adorer_Schedule!$A$55,INDIRECT(B357),(""))</f>
        <v/>
      </c>
      <c r="I357" t="str">
        <f ca="1">IF($N$4=Adorer_Schedule!$A$55,INDIRECT(C357),(""))</f>
        <v/>
      </c>
      <c r="J357" t="str">
        <f ca="1">IF($N$4=Adorer_Schedule!$A$55,INDIRECT(D357),(""))</f>
        <v/>
      </c>
      <c r="K357" t="s">
        <v>72</v>
      </c>
      <c r="L357" s="13" t="b">
        <f t="shared" ca="1" si="199"/>
        <v>0</v>
      </c>
      <c r="M357" s="13">
        <v>229</v>
      </c>
      <c r="N357" s="13" t="e">
        <f t="shared" ca="1" si="187"/>
        <v>#N/A</v>
      </c>
      <c r="O357" s="13" t="e">
        <f t="shared" ca="1" si="188"/>
        <v>#N/A</v>
      </c>
      <c r="P357" s="13" t="e">
        <f t="shared" ca="1" si="189"/>
        <v>#N/A</v>
      </c>
      <c r="Q357" t="e">
        <f t="shared" ca="1" si="190"/>
        <v>#N/A</v>
      </c>
    </row>
    <row r="358" spans="1:17" hidden="1" x14ac:dyDescent="0.2">
      <c r="A358">
        <f t="shared" si="203"/>
        <v>59</v>
      </c>
      <c r="B358" s="83" t="str">
        <f t="shared" si="200"/>
        <v>Adorer_Schedule!K59</v>
      </c>
      <c r="C358" t="str">
        <f t="shared" si="201"/>
        <v>Adorer_Schedule!N59</v>
      </c>
      <c r="D358" s="150" t="str">
        <f t="shared" si="202"/>
        <v>Adorer_Schedule!P59</v>
      </c>
      <c r="E358">
        <f t="shared" ca="1" si="186"/>
        <v>0</v>
      </c>
      <c r="F358" t="str">
        <f ca="1">IF(OR(H358=0,H358=""),(""),(MAX($F$128:F357)+1))</f>
        <v/>
      </c>
      <c r="H358" t="str">
        <f ca="1">IF($N$4=Adorer_Schedule!$A$55,INDIRECT(B358),(""))</f>
        <v/>
      </c>
      <c r="I358" t="str">
        <f ca="1">IF($N$4=Adorer_Schedule!$A$55,INDIRECT(C358),(""))</f>
        <v/>
      </c>
      <c r="J358" t="str">
        <f ca="1">IF($N$4=Adorer_Schedule!$A$55,INDIRECT(D358),(""))</f>
        <v/>
      </c>
      <c r="K358" t="s">
        <v>72</v>
      </c>
      <c r="L358" s="13" t="b">
        <f t="shared" ca="1" si="199"/>
        <v>0</v>
      </c>
      <c r="M358" s="13">
        <v>230</v>
      </c>
      <c r="N358" s="13" t="e">
        <f t="shared" ca="1" si="187"/>
        <v>#N/A</v>
      </c>
      <c r="O358" s="13" t="e">
        <f t="shared" ca="1" si="188"/>
        <v>#N/A</v>
      </c>
      <c r="P358" s="13" t="e">
        <f t="shared" ca="1" si="189"/>
        <v>#N/A</v>
      </c>
      <c r="Q358" t="e">
        <f t="shared" ca="1" si="190"/>
        <v>#N/A</v>
      </c>
    </row>
    <row r="359" spans="1:17" hidden="1" x14ac:dyDescent="0.2">
      <c r="A359">
        <f t="shared" si="203"/>
        <v>60</v>
      </c>
      <c r="B359" s="83" t="str">
        <f t="shared" si="200"/>
        <v>Adorer_Schedule!K60</v>
      </c>
      <c r="C359" t="str">
        <f t="shared" si="201"/>
        <v>Adorer_Schedule!N60</v>
      </c>
      <c r="D359" s="150" t="str">
        <f t="shared" si="202"/>
        <v>Adorer_Schedule!P60</v>
      </c>
      <c r="E359">
        <f t="shared" ca="1" si="186"/>
        <v>0</v>
      </c>
      <c r="F359" t="str">
        <f ca="1">IF(OR(H359=0,H359=""),(""),(MAX($F$128:F358)+1))</f>
        <v/>
      </c>
      <c r="H359" t="str">
        <f ca="1">IF($N$4=Adorer_Schedule!$A$55,INDIRECT(B359),(""))</f>
        <v/>
      </c>
      <c r="I359" t="str">
        <f ca="1">IF($N$4=Adorer_Schedule!$A$55,INDIRECT(C359),(""))</f>
        <v/>
      </c>
      <c r="J359" t="str">
        <f ca="1">IF($N$4=Adorer_Schedule!$A$55,INDIRECT(D359),(""))</f>
        <v/>
      </c>
      <c r="K359" t="s">
        <v>72</v>
      </c>
      <c r="L359" s="13" t="b">
        <f t="shared" ca="1" si="199"/>
        <v>0</v>
      </c>
      <c r="M359" s="13">
        <v>231</v>
      </c>
      <c r="N359" s="13" t="e">
        <f t="shared" ca="1" si="187"/>
        <v>#N/A</v>
      </c>
      <c r="O359" s="13" t="e">
        <f t="shared" ca="1" si="188"/>
        <v>#N/A</v>
      </c>
      <c r="P359" s="13" t="e">
        <f t="shared" ca="1" si="189"/>
        <v>#N/A</v>
      </c>
      <c r="Q359" t="e">
        <f t="shared" ca="1" si="190"/>
        <v>#N/A</v>
      </c>
    </row>
    <row r="360" spans="1:17" hidden="1" x14ac:dyDescent="0.2">
      <c r="A360">
        <f t="shared" si="203"/>
        <v>61</v>
      </c>
      <c r="B360" s="83" t="str">
        <f t="shared" si="200"/>
        <v>Adorer_Schedule!K61</v>
      </c>
      <c r="C360" t="str">
        <f t="shared" si="201"/>
        <v>Adorer_Schedule!N61</v>
      </c>
      <c r="D360" s="150" t="str">
        <f t="shared" si="202"/>
        <v>Adorer_Schedule!P61</v>
      </c>
      <c r="E360">
        <f t="shared" ca="1" si="186"/>
        <v>0</v>
      </c>
      <c r="F360" t="str">
        <f ca="1">IF(OR(H360=0,H360=""),(""),(MAX($F$128:F359)+1))</f>
        <v/>
      </c>
      <c r="H360" t="str">
        <f ca="1">IF($N$4=Adorer_Schedule!$A$55,INDIRECT(B360),(""))</f>
        <v/>
      </c>
      <c r="I360" t="str">
        <f ca="1">IF($N$4=Adorer_Schedule!$A$55,INDIRECT(C360),(""))</f>
        <v/>
      </c>
      <c r="J360" t="str">
        <f ca="1">IF($N$4=Adorer_Schedule!$A$55,INDIRECT(D360),(""))</f>
        <v/>
      </c>
      <c r="K360" t="s">
        <v>72</v>
      </c>
      <c r="L360" s="13" t="b">
        <f t="shared" ca="1" si="199"/>
        <v>0</v>
      </c>
      <c r="M360" s="13">
        <v>232</v>
      </c>
      <c r="N360" s="13" t="e">
        <f t="shared" ca="1" si="187"/>
        <v>#N/A</v>
      </c>
      <c r="O360" s="13" t="e">
        <f t="shared" ca="1" si="188"/>
        <v>#N/A</v>
      </c>
      <c r="P360" s="13" t="e">
        <f t="shared" ca="1" si="189"/>
        <v>#N/A</v>
      </c>
      <c r="Q360" t="e">
        <f t="shared" ca="1" si="190"/>
        <v>#N/A</v>
      </c>
    </row>
    <row r="361" spans="1:17" hidden="1" x14ac:dyDescent="0.2">
      <c r="A361">
        <f t="shared" si="203"/>
        <v>62</v>
      </c>
      <c r="B361" s="83" t="str">
        <f t="shared" si="200"/>
        <v>Adorer_Schedule!K62</v>
      </c>
      <c r="C361" t="str">
        <f t="shared" si="201"/>
        <v>Adorer_Schedule!N62</v>
      </c>
      <c r="D361" s="150" t="str">
        <f t="shared" si="202"/>
        <v>Adorer_Schedule!P62</v>
      </c>
      <c r="E361">
        <f t="shared" ca="1" si="186"/>
        <v>0</v>
      </c>
      <c r="F361" t="str">
        <f ca="1">IF(OR(H361=0,H361=""),(""),(MAX($F$128:F360)+1))</f>
        <v/>
      </c>
      <c r="H361" t="str">
        <f ca="1">IF($N$4=Adorer_Schedule!$A$55,INDIRECT(B361),(""))</f>
        <v/>
      </c>
      <c r="I361" t="str">
        <f ca="1">IF($N$4=Adorer_Schedule!$A$55,INDIRECT(C361),(""))</f>
        <v/>
      </c>
      <c r="J361" t="str">
        <f ca="1">IF($N$4=Adorer_Schedule!$A$55,INDIRECT(D361),(""))</f>
        <v/>
      </c>
      <c r="K361" t="s">
        <v>72</v>
      </c>
      <c r="L361" s="13" t="b">
        <f t="shared" ca="1" si="199"/>
        <v>0</v>
      </c>
      <c r="M361" s="13">
        <v>233</v>
      </c>
      <c r="N361" s="13" t="e">
        <f t="shared" ca="1" si="187"/>
        <v>#N/A</v>
      </c>
      <c r="O361" s="13" t="e">
        <f t="shared" ca="1" si="188"/>
        <v>#N/A</v>
      </c>
      <c r="P361" s="13" t="e">
        <f t="shared" ca="1" si="189"/>
        <v>#N/A</v>
      </c>
      <c r="Q361" t="e">
        <f t="shared" ca="1" si="190"/>
        <v>#N/A</v>
      </c>
    </row>
    <row r="362" spans="1:17" hidden="1" x14ac:dyDescent="0.2">
      <c r="A362">
        <f t="shared" si="203"/>
        <v>63</v>
      </c>
      <c r="B362" s="83" t="str">
        <f t="shared" si="200"/>
        <v>Adorer_Schedule!K63</v>
      </c>
      <c r="C362" t="str">
        <f t="shared" si="201"/>
        <v>Adorer_Schedule!N63</v>
      </c>
      <c r="D362" s="150" t="str">
        <f t="shared" si="202"/>
        <v>Adorer_Schedule!P63</v>
      </c>
      <c r="E362">
        <f t="shared" ca="1" si="186"/>
        <v>0</v>
      </c>
      <c r="F362" t="str">
        <f ca="1">IF(OR(H362=0,H362=""),(""),(MAX($F$128:F361)+1))</f>
        <v/>
      </c>
      <c r="H362" t="str">
        <f ca="1">IF($N$4=Adorer_Schedule!$A$55,INDIRECT(B362),(""))</f>
        <v/>
      </c>
      <c r="I362" t="str">
        <f ca="1">IF($N$4=Adorer_Schedule!$A$55,INDIRECT(C362),(""))</f>
        <v/>
      </c>
      <c r="J362" t="str">
        <f ca="1">IF($N$4=Adorer_Schedule!$A$55,INDIRECT(D362),(""))</f>
        <v/>
      </c>
      <c r="K362" t="s">
        <v>72</v>
      </c>
      <c r="L362" s="13" t="b">
        <f t="shared" ca="1" si="199"/>
        <v>0</v>
      </c>
      <c r="M362" s="13">
        <v>234</v>
      </c>
      <c r="N362" s="13" t="e">
        <f t="shared" ca="1" si="187"/>
        <v>#N/A</v>
      </c>
      <c r="O362" s="13" t="e">
        <f t="shared" ca="1" si="188"/>
        <v>#N/A</v>
      </c>
      <c r="P362" s="13" t="e">
        <f t="shared" ca="1" si="189"/>
        <v>#N/A</v>
      </c>
      <c r="Q362" t="e">
        <f t="shared" ca="1" si="190"/>
        <v>#N/A</v>
      </c>
    </row>
    <row r="363" spans="1:17" hidden="1" x14ac:dyDescent="0.2">
      <c r="A363">
        <f t="shared" si="203"/>
        <v>64</v>
      </c>
      <c r="B363" s="83" t="str">
        <f t="shared" si="200"/>
        <v>Adorer_Schedule!K64</v>
      </c>
      <c r="C363" t="str">
        <f t="shared" si="201"/>
        <v>Adorer_Schedule!N64</v>
      </c>
      <c r="D363" s="150" t="str">
        <f t="shared" si="202"/>
        <v>Adorer_Schedule!P64</v>
      </c>
      <c r="E363">
        <f t="shared" ca="1" si="186"/>
        <v>0</v>
      </c>
      <c r="F363" t="str">
        <f ca="1">IF(OR(H363=0,H363=""),(""),(MAX($F$128:F362)+1))</f>
        <v/>
      </c>
      <c r="H363" t="str">
        <f ca="1">IF($N$4=Adorer_Schedule!$A$55,INDIRECT(B363),(""))</f>
        <v/>
      </c>
      <c r="I363" t="str">
        <f ca="1">IF($N$4=Adorer_Schedule!$A$55,INDIRECT(C363),(""))</f>
        <v/>
      </c>
      <c r="J363" t="str">
        <f ca="1">IF($N$4=Adorer_Schedule!$A$55,INDIRECT(D363),(""))</f>
        <v/>
      </c>
      <c r="K363" t="s">
        <v>72</v>
      </c>
      <c r="L363" s="13" t="b">
        <f t="shared" ca="1" si="199"/>
        <v>0</v>
      </c>
      <c r="M363" s="13">
        <v>235</v>
      </c>
      <c r="N363" s="13" t="e">
        <f t="shared" ca="1" si="187"/>
        <v>#N/A</v>
      </c>
      <c r="O363" s="13" t="e">
        <f t="shared" ca="1" si="188"/>
        <v>#N/A</v>
      </c>
      <c r="P363" s="13" t="e">
        <f t="shared" ca="1" si="189"/>
        <v>#N/A</v>
      </c>
      <c r="Q363" t="e">
        <f t="shared" ca="1" si="190"/>
        <v>#N/A</v>
      </c>
    </row>
    <row r="364" spans="1:17" hidden="1" x14ac:dyDescent="0.2">
      <c r="A364">
        <f t="shared" si="203"/>
        <v>65</v>
      </c>
      <c r="B364" s="83" t="str">
        <f t="shared" si="200"/>
        <v>Adorer_Schedule!K65</v>
      </c>
      <c r="C364" t="str">
        <f t="shared" si="201"/>
        <v>Adorer_Schedule!N65</v>
      </c>
      <c r="D364" s="150" t="str">
        <f t="shared" si="202"/>
        <v>Adorer_Schedule!P65</v>
      </c>
      <c r="E364">
        <f t="shared" ca="1" si="186"/>
        <v>0</v>
      </c>
      <c r="F364" t="str">
        <f ca="1">IF(OR(H364=0,H364=""),(""),(MAX($F$128:F363)+1))</f>
        <v/>
      </c>
      <c r="H364" t="str">
        <f ca="1">IF($N$4=Adorer_Schedule!$A$55,INDIRECT(B364),(""))</f>
        <v/>
      </c>
      <c r="I364" t="str">
        <f ca="1">IF($N$4=Adorer_Schedule!$A$55,INDIRECT(C364),(""))</f>
        <v/>
      </c>
      <c r="J364" t="str">
        <f ca="1">IF($N$4=Adorer_Schedule!$A$55,INDIRECT(D364),(""))</f>
        <v/>
      </c>
      <c r="K364" t="s">
        <v>72</v>
      </c>
      <c r="L364" s="13" t="b">
        <f t="shared" ca="1" si="199"/>
        <v>0</v>
      </c>
      <c r="M364" s="13">
        <v>236</v>
      </c>
      <c r="N364" s="13" t="e">
        <f t="shared" ca="1" si="187"/>
        <v>#N/A</v>
      </c>
      <c r="O364" s="13" t="e">
        <f t="shared" ca="1" si="188"/>
        <v>#N/A</v>
      </c>
      <c r="P364" s="13" t="e">
        <f t="shared" ca="1" si="189"/>
        <v>#N/A</v>
      </c>
      <c r="Q364" t="e">
        <f t="shared" ca="1" si="190"/>
        <v>#N/A</v>
      </c>
    </row>
    <row r="365" spans="1:17" hidden="1" x14ac:dyDescent="0.2">
      <c r="A365">
        <f t="shared" si="203"/>
        <v>66</v>
      </c>
      <c r="B365" s="83" t="str">
        <f t="shared" si="200"/>
        <v>Adorer_Schedule!K66</v>
      </c>
      <c r="C365" t="str">
        <f t="shared" si="201"/>
        <v>Adorer_Schedule!N66</v>
      </c>
      <c r="D365" s="150" t="str">
        <f t="shared" si="202"/>
        <v>Adorer_Schedule!P66</v>
      </c>
      <c r="E365">
        <f t="shared" ca="1" si="186"/>
        <v>0</v>
      </c>
      <c r="F365" t="str">
        <f ca="1">IF(OR(H365=0,H365=""),(""),(MAX($F$128:F364)+1))</f>
        <v/>
      </c>
      <c r="H365" t="str">
        <f ca="1">IF($N$4=Adorer_Schedule!$A$55,INDIRECT(B365),(""))</f>
        <v/>
      </c>
      <c r="I365" t="str">
        <f ca="1">IF($N$4=Adorer_Schedule!$A$55,INDIRECT(C365),(""))</f>
        <v/>
      </c>
      <c r="J365" t="str">
        <f ca="1">IF($N$4=Adorer_Schedule!$A$55,INDIRECT(D365),(""))</f>
        <v/>
      </c>
      <c r="K365" t="s">
        <v>72</v>
      </c>
      <c r="L365" s="13" t="b">
        <f t="shared" ca="1" si="199"/>
        <v>0</v>
      </c>
      <c r="M365" s="13">
        <v>237</v>
      </c>
      <c r="N365" s="13" t="e">
        <f t="shared" ca="1" si="187"/>
        <v>#N/A</v>
      </c>
      <c r="O365" s="13" t="e">
        <f t="shared" ca="1" si="188"/>
        <v>#N/A</v>
      </c>
      <c r="P365" s="13" t="e">
        <f t="shared" ca="1" si="189"/>
        <v>#N/A</v>
      </c>
      <c r="Q365" t="e">
        <f t="shared" ca="1" si="190"/>
        <v>#N/A</v>
      </c>
    </row>
    <row r="366" spans="1:17" hidden="1" x14ac:dyDescent="0.2">
      <c r="A366">
        <f t="shared" si="203"/>
        <v>67</v>
      </c>
      <c r="B366" s="83" t="str">
        <f t="shared" si="200"/>
        <v>Adorer_Schedule!K67</v>
      </c>
      <c r="C366" t="str">
        <f t="shared" si="201"/>
        <v>Adorer_Schedule!N67</v>
      </c>
      <c r="D366" s="150" t="str">
        <f t="shared" si="202"/>
        <v>Adorer_Schedule!P67</v>
      </c>
      <c r="E366">
        <f t="shared" ca="1" si="186"/>
        <v>0</v>
      </c>
      <c r="F366" t="str">
        <f ca="1">IF(OR(H366=0,H366=""),(""),(MAX($F$128:F365)+1))</f>
        <v/>
      </c>
      <c r="H366" t="str">
        <f ca="1">IF($N$4=Adorer_Schedule!$A$55,INDIRECT(B366),(""))</f>
        <v/>
      </c>
      <c r="I366" t="str">
        <f ca="1">IF($N$4=Adorer_Schedule!$A$55,INDIRECT(C366),(""))</f>
        <v/>
      </c>
      <c r="J366" t="str">
        <f ca="1">IF($N$4=Adorer_Schedule!$A$55,INDIRECT(D366),(""))</f>
        <v/>
      </c>
      <c r="K366" t="s">
        <v>72</v>
      </c>
      <c r="L366" s="13" t="b">
        <f t="shared" ca="1" si="199"/>
        <v>0</v>
      </c>
      <c r="M366" s="13">
        <v>238</v>
      </c>
      <c r="N366" s="13" t="e">
        <f t="shared" ca="1" si="187"/>
        <v>#N/A</v>
      </c>
      <c r="O366" s="13" t="e">
        <f t="shared" ca="1" si="188"/>
        <v>#N/A</v>
      </c>
      <c r="P366" s="13" t="e">
        <f t="shared" ca="1" si="189"/>
        <v>#N/A</v>
      </c>
      <c r="Q366" t="e">
        <f t="shared" ca="1" si="190"/>
        <v>#N/A</v>
      </c>
    </row>
    <row r="367" spans="1:17" hidden="1" x14ac:dyDescent="0.2">
      <c r="A367">
        <f t="shared" si="203"/>
        <v>68</v>
      </c>
      <c r="B367" s="83" t="str">
        <f t="shared" si="200"/>
        <v>Adorer_Schedule!K68</v>
      </c>
      <c r="C367" t="str">
        <f t="shared" si="201"/>
        <v>Adorer_Schedule!N68</v>
      </c>
      <c r="D367" s="150" t="str">
        <f t="shared" si="202"/>
        <v>Adorer_Schedule!P68</v>
      </c>
      <c r="E367">
        <f t="shared" ca="1" si="186"/>
        <v>0</v>
      </c>
      <c r="F367" t="str">
        <f ca="1">IF(OR(H367=0,H367=""),(""),(MAX($F$128:F366)+1))</f>
        <v/>
      </c>
      <c r="H367" t="str">
        <f ca="1">IF($N$4=Adorer_Schedule!$A$55,INDIRECT(B367),(""))</f>
        <v/>
      </c>
      <c r="I367" t="str">
        <f ca="1">IF($N$4=Adorer_Schedule!$A$55,INDIRECT(C367),(""))</f>
        <v/>
      </c>
      <c r="J367" t="str">
        <f ca="1">IF($N$4=Adorer_Schedule!$A$55,INDIRECT(D367),(""))</f>
        <v/>
      </c>
      <c r="K367" t="s">
        <v>72</v>
      </c>
      <c r="L367" s="13" t="b">
        <f t="shared" ca="1" si="199"/>
        <v>0</v>
      </c>
      <c r="M367" s="13">
        <v>239</v>
      </c>
      <c r="N367" s="13" t="e">
        <f t="shared" ca="1" si="187"/>
        <v>#N/A</v>
      </c>
      <c r="O367" s="13" t="e">
        <f t="shared" ca="1" si="188"/>
        <v>#N/A</v>
      </c>
      <c r="P367" s="13" t="e">
        <f t="shared" ca="1" si="189"/>
        <v>#N/A</v>
      </c>
      <c r="Q367" t="e">
        <f t="shared" ca="1" si="190"/>
        <v>#N/A</v>
      </c>
    </row>
    <row r="368" spans="1:17" hidden="1" x14ac:dyDescent="0.2">
      <c r="A368">
        <f t="shared" si="203"/>
        <v>69</v>
      </c>
      <c r="B368" s="83" t="str">
        <f t="shared" si="200"/>
        <v>Adorer_Schedule!K69</v>
      </c>
      <c r="C368" t="str">
        <f t="shared" si="201"/>
        <v>Adorer_Schedule!N69</v>
      </c>
      <c r="D368" s="150" t="str">
        <f t="shared" si="202"/>
        <v>Adorer_Schedule!P69</v>
      </c>
      <c r="E368">
        <f t="shared" ca="1" si="186"/>
        <v>0</v>
      </c>
      <c r="F368" t="str">
        <f ca="1">IF(OR(H368=0,H368=""),(""),(MAX($F$128:F367)+1))</f>
        <v/>
      </c>
      <c r="H368" t="str">
        <f ca="1">IF($N$4=Adorer_Schedule!$A$55,INDIRECT(B368),(""))</f>
        <v/>
      </c>
      <c r="I368" t="str">
        <f ca="1">IF($N$4=Adorer_Schedule!$A$55,INDIRECT(C368),(""))</f>
        <v/>
      </c>
      <c r="J368" t="str">
        <f ca="1">IF($N$4=Adorer_Schedule!$A$55,INDIRECT(D368),(""))</f>
        <v/>
      </c>
      <c r="K368" t="s">
        <v>72</v>
      </c>
      <c r="L368" s="13" t="b">
        <f t="shared" ca="1" si="199"/>
        <v>0</v>
      </c>
      <c r="M368" s="13">
        <v>240</v>
      </c>
      <c r="N368" s="13" t="e">
        <f t="shared" ca="1" si="187"/>
        <v>#N/A</v>
      </c>
      <c r="O368" s="13" t="e">
        <f t="shared" ca="1" si="188"/>
        <v>#N/A</v>
      </c>
      <c r="P368" s="13" t="e">
        <f t="shared" ca="1" si="189"/>
        <v>#N/A</v>
      </c>
      <c r="Q368" t="e">
        <f t="shared" ca="1" si="190"/>
        <v>#N/A</v>
      </c>
    </row>
    <row r="369" spans="1:17" hidden="1" x14ac:dyDescent="0.2">
      <c r="A369">
        <f>A354</f>
        <v>55</v>
      </c>
      <c r="B369" s="83" t="str">
        <f>CONCATENATE("Adorer_Schedule!S", $A369)</f>
        <v>Adorer_Schedule!S55</v>
      </c>
      <c r="C369" t="str">
        <f>CONCATENATE("Adorer_Schedule!V", $A369)</f>
        <v>Adorer_Schedule!V55</v>
      </c>
      <c r="D369" s="150" t="str">
        <f>CONCATENATE("Adorer_Schedule!X", $A369)</f>
        <v>Adorer_Schedule!X55</v>
      </c>
      <c r="E369">
        <f t="shared" ca="1" si="186"/>
        <v>0</v>
      </c>
      <c r="F369" t="str">
        <f ca="1">IF(OR(H369=0,H369=""),(""),(MAX($F$128:F368)+1))</f>
        <v/>
      </c>
      <c r="H369" t="str">
        <f ca="1">IF($N$4=Adorer_Schedule!$A$55,INDIRECT(B369),(""))</f>
        <v/>
      </c>
      <c r="I369" t="str">
        <f ca="1">IF($N$4=Adorer_Schedule!$A$55,INDIRECT(C369),(""))</f>
        <v/>
      </c>
      <c r="J369" t="str">
        <f ca="1">IF($N$4=Adorer_Schedule!$A$55,INDIRECT(D369),(""))</f>
        <v/>
      </c>
      <c r="K369" t="s">
        <v>73</v>
      </c>
      <c r="L369" s="13" t="b">
        <f t="shared" ca="1" si="199"/>
        <v>0</v>
      </c>
      <c r="M369" s="13">
        <v>241</v>
      </c>
      <c r="N369" s="13" t="e">
        <f t="shared" ca="1" si="187"/>
        <v>#N/A</v>
      </c>
      <c r="O369" s="13" t="e">
        <f t="shared" ca="1" si="188"/>
        <v>#N/A</v>
      </c>
      <c r="P369" s="13" t="e">
        <f t="shared" ca="1" si="189"/>
        <v>#N/A</v>
      </c>
      <c r="Q369" t="e">
        <f t="shared" ca="1" si="190"/>
        <v>#N/A</v>
      </c>
    </row>
    <row r="370" spans="1:17" hidden="1" x14ac:dyDescent="0.2">
      <c r="A370">
        <f>A369+1</f>
        <v>56</v>
      </c>
      <c r="B370" s="83" t="str">
        <f t="shared" ref="B370:B383" si="204">CONCATENATE("Adorer_Schedule!S", $A370)</f>
        <v>Adorer_Schedule!S56</v>
      </c>
      <c r="C370" t="str">
        <f t="shared" ref="C370:C383" si="205">CONCATENATE("Adorer_Schedule!V", $A370)</f>
        <v>Adorer_Schedule!V56</v>
      </c>
      <c r="D370" s="150" t="str">
        <f t="shared" ref="D370:D383" si="206">CONCATENATE("Adorer_Schedule!X", $A370)</f>
        <v>Adorer_Schedule!X56</v>
      </c>
      <c r="E370">
        <f t="shared" ca="1" si="186"/>
        <v>0</v>
      </c>
      <c r="F370" t="str">
        <f ca="1">IF(OR(H370=0,H370=""),(""),(MAX($F$128:F369)+1))</f>
        <v/>
      </c>
      <c r="H370" t="str">
        <f ca="1">IF($N$4=Adorer_Schedule!$A$55,INDIRECT(B370),(""))</f>
        <v/>
      </c>
      <c r="I370" t="str">
        <f ca="1">IF($N$4=Adorer_Schedule!$A$55,INDIRECT(C370),(""))</f>
        <v/>
      </c>
      <c r="J370" t="str">
        <f ca="1">IF($N$4=Adorer_Schedule!$A$55,INDIRECT(D370),(""))</f>
        <v/>
      </c>
      <c r="K370" t="s">
        <v>73</v>
      </c>
      <c r="L370" s="13" t="b">
        <f t="shared" ca="1" si="199"/>
        <v>0</v>
      </c>
      <c r="M370" s="13">
        <v>242</v>
      </c>
      <c r="N370" s="13" t="e">
        <f t="shared" ca="1" si="187"/>
        <v>#N/A</v>
      </c>
      <c r="O370" s="13" t="e">
        <f t="shared" ca="1" si="188"/>
        <v>#N/A</v>
      </c>
      <c r="P370" s="13" t="e">
        <f t="shared" ca="1" si="189"/>
        <v>#N/A</v>
      </c>
      <c r="Q370" t="e">
        <f t="shared" ca="1" si="190"/>
        <v>#N/A</v>
      </c>
    </row>
    <row r="371" spans="1:17" hidden="1" x14ac:dyDescent="0.2">
      <c r="A371">
        <f t="shared" ref="A371:A383" si="207">A370+1</f>
        <v>57</v>
      </c>
      <c r="B371" s="83" t="str">
        <f t="shared" si="204"/>
        <v>Adorer_Schedule!S57</v>
      </c>
      <c r="C371" t="str">
        <f t="shared" si="205"/>
        <v>Adorer_Schedule!V57</v>
      </c>
      <c r="D371" s="150" t="str">
        <f t="shared" si="206"/>
        <v>Adorer_Schedule!X57</v>
      </c>
      <c r="E371">
        <f t="shared" ca="1" si="186"/>
        <v>0</v>
      </c>
      <c r="F371" t="str">
        <f ca="1">IF(OR(H371=0,H371=""),(""),(MAX($F$128:F370)+1))</f>
        <v/>
      </c>
      <c r="H371" t="str">
        <f ca="1">IF($N$4=Adorer_Schedule!$A$55,INDIRECT(B371),(""))</f>
        <v/>
      </c>
      <c r="I371" t="str">
        <f ca="1">IF($N$4=Adorer_Schedule!$A$55,INDIRECT(C371),(""))</f>
        <v/>
      </c>
      <c r="J371" t="str">
        <f ca="1">IF($N$4=Adorer_Schedule!$A$55,INDIRECT(D371),(""))</f>
        <v/>
      </c>
      <c r="K371" t="s">
        <v>73</v>
      </c>
      <c r="L371" s="13" t="b">
        <f t="shared" ca="1" si="199"/>
        <v>0</v>
      </c>
      <c r="M371" s="13">
        <v>243</v>
      </c>
      <c r="N371" s="13" t="e">
        <f t="shared" ca="1" si="187"/>
        <v>#N/A</v>
      </c>
      <c r="O371" s="13" t="e">
        <f t="shared" ca="1" si="188"/>
        <v>#N/A</v>
      </c>
      <c r="P371" s="13" t="e">
        <f t="shared" ca="1" si="189"/>
        <v>#N/A</v>
      </c>
      <c r="Q371" t="e">
        <f t="shared" ca="1" si="190"/>
        <v>#N/A</v>
      </c>
    </row>
    <row r="372" spans="1:17" hidden="1" x14ac:dyDescent="0.2">
      <c r="A372">
        <f t="shared" si="207"/>
        <v>58</v>
      </c>
      <c r="B372" s="83" t="str">
        <f t="shared" si="204"/>
        <v>Adorer_Schedule!S58</v>
      </c>
      <c r="C372" t="str">
        <f t="shared" si="205"/>
        <v>Adorer_Schedule!V58</v>
      </c>
      <c r="D372" s="150" t="str">
        <f t="shared" si="206"/>
        <v>Adorer_Schedule!X58</v>
      </c>
      <c r="E372">
        <f t="shared" ca="1" si="186"/>
        <v>0</v>
      </c>
      <c r="F372" t="str">
        <f ca="1">IF(OR(H372=0,H372=""),(""),(MAX($F$128:F371)+1))</f>
        <v/>
      </c>
      <c r="H372" t="str">
        <f ca="1">IF($N$4=Adorer_Schedule!$A$55,INDIRECT(B372),(""))</f>
        <v/>
      </c>
      <c r="I372" t="str">
        <f ca="1">IF($N$4=Adorer_Schedule!$A$55,INDIRECT(C372),(""))</f>
        <v/>
      </c>
      <c r="J372" t="str">
        <f ca="1">IF($N$4=Adorer_Schedule!$A$55,INDIRECT(D372),(""))</f>
        <v/>
      </c>
      <c r="K372" t="s">
        <v>73</v>
      </c>
      <c r="L372" s="13" t="b">
        <f t="shared" ca="1" si="199"/>
        <v>0</v>
      </c>
      <c r="M372" s="13">
        <v>244</v>
      </c>
      <c r="N372" s="13" t="e">
        <f t="shared" ca="1" si="187"/>
        <v>#N/A</v>
      </c>
      <c r="O372" s="13" t="e">
        <f t="shared" ca="1" si="188"/>
        <v>#N/A</v>
      </c>
      <c r="P372" s="13" t="e">
        <f t="shared" ca="1" si="189"/>
        <v>#N/A</v>
      </c>
      <c r="Q372" t="e">
        <f t="shared" ca="1" si="190"/>
        <v>#N/A</v>
      </c>
    </row>
    <row r="373" spans="1:17" hidden="1" x14ac:dyDescent="0.2">
      <c r="A373">
        <f t="shared" si="207"/>
        <v>59</v>
      </c>
      <c r="B373" s="83" t="str">
        <f t="shared" si="204"/>
        <v>Adorer_Schedule!S59</v>
      </c>
      <c r="C373" t="str">
        <f t="shared" si="205"/>
        <v>Adorer_Schedule!V59</v>
      </c>
      <c r="D373" s="150" t="str">
        <f t="shared" si="206"/>
        <v>Adorer_Schedule!X59</v>
      </c>
      <c r="E373">
        <f t="shared" ca="1" si="186"/>
        <v>0</v>
      </c>
      <c r="F373" t="str">
        <f ca="1">IF(OR(H373=0,H373=""),(""),(MAX($F$128:F372)+1))</f>
        <v/>
      </c>
      <c r="H373" t="str">
        <f ca="1">IF($N$4=Adorer_Schedule!$A$55,INDIRECT(B373),(""))</f>
        <v/>
      </c>
      <c r="I373" t="str">
        <f ca="1">IF($N$4=Adorer_Schedule!$A$55,INDIRECT(C373),(""))</f>
        <v/>
      </c>
      <c r="J373" t="str">
        <f ca="1">IF($N$4=Adorer_Schedule!$A$55,INDIRECT(D373),(""))</f>
        <v/>
      </c>
      <c r="K373" t="s">
        <v>73</v>
      </c>
      <c r="L373" s="13" t="b">
        <f t="shared" ca="1" si="199"/>
        <v>0</v>
      </c>
      <c r="M373" s="13">
        <v>245</v>
      </c>
      <c r="N373" s="13" t="e">
        <f t="shared" ca="1" si="187"/>
        <v>#N/A</v>
      </c>
      <c r="O373" s="13" t="e">
        <f t="shared" ca="1" si="188"/>
        <v>#N/A</v>
      </c>
      <c r="P373" s="13" t="e">
        <f t="shared" ca="1" si="189"/>
        <v>#N/A</v>
      </c>
      <c r="Q373" t="e">
        <f t="shared" ca="1" si="190"/>
        <v>#N/A</v>
      </c>
    </row>
    <row r="374" spans="1:17" hidden="1" x14ac:dyDescent="0.2">
      <c r="A374">
        <f t="shared" si="207"/>
        <v>60</v>
      </c>
      <c r="B374" s="83" t="str">
        <f t="shared" si="204"/>
        <v>Adorer_Schedule!S60</v>
      </c>
      <c r="C374" t="str">
        <f t="shared" si="205"/>
        <v>Adorer_Schedule!V60</v>
      </c>
      <c r="D374" s="150" t="str">
        <f t="shared" si="206"/>
        <v>Adorer_Schedule!X60</v>
      </c>
      <c r="E374">
        <f t="shared" ca="1" si="186"/>
        <v>0</v>
      </c>
      <c r="F374" t="str">
        <f ca="1">IF(OR(H374=0,H374=""),(""),(MAX($F$128:F373)+1))</f>
        <v/>
      </c>
      <c r="H374" t="str">
        <f ca="1">IF($N$4=Adorer_Schedule!$A$55,INDIRECT(B374),(""))</f>
        <v/>
      </c>
      <c r="I374" t="str">
        <f ca="1">IF($N$4=Adorer_Schedule!$A$55,INDIRECT(C374),(""))</f>
        <v/>
      </c>
      <c r="J374" t="str">
        <f ca="1">IF($N$4=Adorer_Schedule!$A$55,INDIRECT(D374),(""))</f>
        <v/>
      </c>
      <c r="K374" t="s">
        <v>73</v>
      </c>
      <c r="L374" s="13" t="b">
        <f t="shared" ca="1" si="199"/>
        <v>0</v>
      </c>
      <c r="M374" s="13">
        <v>246</v>
      </c>
      <c r="N374" s="13" t="e">
        <f t="shared" ca="1" si="187"/>
        <v>#N/A</v>
      </c>
      <c r="O374" s="13" t="e">
        <f t="shared" ca="1" si="188"/>
        <v>#N/A</v>
      </c>
      <c r="P374" s="13" t="e">
        <f t="shared" ca="1" si="189"/>
        <v>#N/A</v>
      </c>
      <c r="Q374" t="e">
        <f t="shared" ca="1" si="190"/>
        <v>#N/A</v>
      </c>
    </row>
    <row r="375" spans="1:17" hidden="1" x14ac:dyDescent="0.2">
      <c r="A375">
        <f t="shared" si="207"/>
        <v>61</v>
      </c>
      <c r="B375" s="83" t="str">
        <f t="shared" si="204"/>
        <v>Adorer_Schedule!S61</v>
      </c>
      <c r="C375" t="str">
        <f t="shared" si="205"/>
        <v>Adorer_Schedule!V61</v>
      </c>
      <c r="D375" s="150" t="str">
        <f t="shared" si="206"/>
        <v>Adorer_Schedule!X61</v>
      </c>
      <c r="E375">
        <f t="shared" ca="1" si="186"/>
        <v>0</v>
      </c>
      <c r="F375" t="str">
        <f ca="1">IF(OR(H375=0,H375=""),(""),(MAX($F$128:F374)+1))</f>
        <v/>
      </c>
      <c r="H375" t="str">
        <f ca="1">IF($N$4=Adorer_Schedule!$A$55,INDIRECT(B375),(""))</f>
        <v/>
      </c>
      <c r="I375" t="str">
        <f ca="1">IF($N$4=Adorer_Schedule!$A$55,INDIRECT(C375),(""))</f>
        <v/>
      </c>
      <c r="J375" t="str">
        <f ca="1">IF($N$4=Adorer_Schedule!$A$55,INDIRECT(D375),(""))</f>
        <v/>
      </c>
      <c r="K375" t="s">
        <v>73</v>
      </c>
      <c r="L375" s="13" t="b">
        <f t="shared" ca="1" si="199"/>
        <v>0</v>
      </c>
      <c r="M375" s="13">
        <v>247</v>
      </c>
      <c r="N375" s="13" t="e">
        <f t="shared" ca="1" si="187"/>
        <v>#N/A</v>
      </c>
      <c r="O375" s="13" t="e">
        <f t="shared" ca="1" si="188"/>
        <v>#N/A</v>
      </c>
      <c r="P375" s="13" t="e">
        <f t="shared" ca="1" si="189"/>
        <v>#N/A</v>
      </c>
      <c r="Q375" t="e">
        <f t="shared" ca="1" si="190"/>
        <v>#N/A</v>
      </c>
    </row>
    <row r="376" spans="1:17" hidden="1" x14ac:dyDescent="0.2">
      <c r="A376">
        <f t="shared" si="207"/>
        <v>62</v>
      </c>
      <c r="B376" s="83" t="str">
        <f t="shared" si="204"/>
        <v>Adorer_Schedule!S62</v>
      </c>
      <c r="C376" t="str">
        <f t="shared" si="205"/>
        <v>Adorer_Schedule!V62</v>
      </c>
      <c r="D376" s="150" t="str">
        <f t="shared" si="206"/>
        <v>Adorer_Schedule!X62</v>
      </c>
      <c r="E376">
        <f t="shared" ca="1" si="186"/>
        <v>0</v>
      </c>
      <c r="F376" t="str">
        <f ca="1">IF(OR(H376=0,H376=""),(""),(MAX($F$128:F375)+1))</f>
        <v/>
      </c>
      <c r="H376" t="str">
        <f ca="1">IF($N$4=Adorer_Schedule!$A$55,INDIRECT(B376),(""))</f>
        <v/>
      </c>
      <c r="I376" t="str">
        <f ca="1">IF($N$4=Adorer_Schedule!$A$55,INDIRECT(C376),(""))</f>
        <v/>
      </c>
      <c r="J376" t="str">
        <f ca="1">IF($N$4=Adorer_Schedule!$A$55,INDIRECT(D376),(""))</f>
        <v/>
      </c>
      <c r="K376" t="s">
        <v>73</v>
      </c>
      <c r="L376" s="13" t="b">
        <f t="shared" ca="1" si="199"/>
        <v>0</v>
      </c>
      <c r="M376" s="13">
        <v>248</v>
      </c>
      <c r="N376" s="13" t="e">
        <f t="shared" ca="1" si="187"/>
        <v>#N/A</v>
      </c>
      <c r="O376" s="13" t="e">
        <f t="shared" ca="1" si="188"/>
        <v>#N/A</v>
      </c>
      <c r="P376" s="13" t="e">
        <f t="shared" ca="1" si="189"/>
        <v>#N/A</v>
      </c>
      <c r="Q376" t="e">
        <f t="shared" ca="1" si="190"/>
        <v>#N/A</v>
      </c>
    </row>
    <row r="377" spans="1:17" hidden="1" x14ac:dyDescent="0.2">
      <c r="A377">
        <f t="shared" si="207"/>
        <v>63</v>
      </c>
      <c r="B377" s="83" t="str">
        <f t="shared" si="204"/>
        <v>Adorer_Schedule!S63</v>
      </c>
      <c r="C377" t="str">
        <f t="shared" si="205"/>
        <v>Adorer_Schedule!V63</v>
      </c>
      <c r="D377" s="150" t="str">
        <f t="shared" si="206"/>
        <v>Adorer_Schedule!X63</v>
      </c>
      <c r="E377">
        <f t="shared" ca="1" si="186"/>
        <v>0</v>
      </c>
      <c r="F377" t="str">
        <f ca="1">IF(OR(H377=0,H377=""),(""),(MAX($F$128:F376)+1))</f>
        <v/>
      </c>
      <c r="H377" t="str">
        <f ca="1">IF($N$4=Adorer_Schedule!$A$55,INDIRECT(B377),(""))</f>
        <v/>
      </c>
      <c r="I377" t="str">
        <f ca="1">IF($N$4=Adorer_Schedule!$A$55,INDIRECT(C377),(""))</f>
        <v/>
      </c>
      <c r="J377" t="str">
        <f ca="1">IF($N$4=Adorer_Schedule!$A$55,INDIRECT(D377),(""))</f>
        <v/>
      </c>
      <c r="K377" t="s">
        <v>73</v>
      </c>
      <c r="L377" s="13" t="b">
        <f t="shared" ca="1" si="199"/>
        <v>0</v>
      </c>
      <c r="M377" s="13">
        <v>249</v>
      </c>
      <c r="N377" s="13" t="e">
        <f t="shared" ca="1" si="187"/>
        <v>#N/A</v>
      </c>
      <c r="O377" s="13" t="e">
        <f t="shared" ca="1" si="188"/>
        <v>#N/A</v>
      </c>
      <c r="P377" s="13" t="e">
        <f t="shared" ca="1" si="189"/>
        <v>#N/A</v>
      </c>
      <c r="Q377" t="e">
        <f t="shared" ca="1" si="190"/>
        <v>#N/A</v>
      </c>
    </row>
    <row r="378" spans="1:17" hidden="1" x14ac:dyDescent="0.2">
      <c r="A378">
        <f t="shared" si="207"/>
        <v>64</v>
      </c>
      <c r="B378" s="83" t="str">
        <f t="shared" si="204"/>
        <v>Adorer_Schedule!S64</v>
      </c>
      <c r="C378" t="str">
        <f t="shared" si="205"/>
        <v>Adorer_Schedule!V64</v>
      </c>
      <c r="D378" s="150" t="str">
        <f t="shared" si="206"/>
        <v>Adorer_Schedule!X64</v>
      </c>
      <c r="E378">
        <f t="shared" ca="1" si="186"/>
        <v>0</v>
      </c>
      <c r="F378" t="str">
        <f ca="1">IF(OR(H378=0,H378=""),(""),(MAX($F$128:F377)+1))</f>
        <v/>
      </c>
      <c r="H378" t="str">
        <f ca="1">IF($N$4=Adorer_Schedule!$A$55,INDIRECT(B378),(""))</f>
        <v/>
      </c>
      <c r="I378" t="str">
        <f ca="1">IF($N$4=Adorer_Schedule!$A$55,INDIRECT(C378),(""))</f>
        <v/>
      </c>
      <c r="J378" t="str">
        <f ca="1">IF($N$4=Adorer_Schedule!$A$55,INDIRECT(D378),(""))</f>
        <v/>
      </c>
      <c r="K378" t="s">
        <v>73</v>
      </c>
      <c r="L378" s="13" t="b">
        <f t="shared" ca="1" si="199"/>
        <v>0</v>
      </c>
      <c r="M378" s="13">
        <v>250</v>
      </c>
      <c r="N378" s="13" t="e">
        <f t="shared" ca="1" si="187"/>
        <v>#N/A</v>
      </c>
      <c r="O378" s="13" t="e">
        <f t="shared" ca="1" si="188"/>
        <v>#N/A</v>
      </c>
      <c r="P378" s="13" t="e">
        <f t="shared" ca="1" si="189"/>
        <v>#N/A</v>
      </c>
      <c r="Q378" t="e">
        <f t="shared" ca="1" si="190"/>
        <v>#N/A</v>
      </c>
    </row>
    <row r="379" spans="1:17" hidden="1" x14ac:dyDescent="0.2">
      <c r="A379">
        <f t="shared" si="207"/>
        <v>65</v>
      </c>
      <c r="B379" s="83" t="str">
        <f t="shared" si="204"/>
        <v>Adorer_Schedule!S65</v>
      </c>
      <c r="C379" t="str">
        <f t="shared" si="205"/>
        <v>Adorer_Schedule!V65</v>
      </c>
      <c r="D379" s="150" t="str">
        <f t="shared" si="206"/>
        <v>Adorer_Schedule!X65</v>
      </c>
      <c r="E379">
        <f t="shared" ca="1" si="186"/>
        <v>0</v>
      </c>
      <c r="F379" t="str">
        <f ca="1">IF(OR(H379=0,H379=""),(""),(MAX($F$128:F378)+1))</f>
        <v/>
      </c>
      <c r="H379" t="str">
        <f ca="1">IF($N$4=Adorer_Schedule!$A$55,INDIRECT(B379),(""))</f>
        <v/>
      </c>
      <c r="I379" t="str">
        <f ca="1">IF($N$4=Adorer_Schedule!$A$55,INDIRECT(C379),(""))</f>
        <v/>
      </c>
      <c r="J379" t="str">
        <f ca="1">IF($N$4=Adorer_Schedule!$A$55,INDIRECT(D379),(""))</f>
        <v/>
      </c>
      <c r="K379" t="s">
        <v>73</v>
      </c>
      <c r="L379" s="13" t="b">
        <f t="shared" ca="1" si="199"/>
        <v>0</v>
      </c>
      <c r="M379" s="13">
        <v>251</v>
      </c>
      <c r="N379" s="13" t="e">
        <f t="shared" ca="1" si="187"/>
        <v>#N/A</v>
      </c>
      <c r="O379" s="13" t="e">
        <f t="shared" ca="1" si="188"/>
        <v>#N/A</v>
      </c>
      <c r="P379" s="13" t="e">
        <f t="shared" ca="1" si="189"/>
        <v>#N/A</v>
      </c>
      <c r="Q379" t="e">
        <f t="shared" ca="1" si="190"/>
        <v>#N/A</v>
      </c>
    </row>
    <row r="380" spans="1:17" hidden="1" x14ac:dyDescent="0.2">
      <c r="A380">
        <f t="shared" si="207"/>
        <v>66</v>
      </c>
      <c r="B380" s="83" t="str">
        <f t="shared" si="204"/>
        <v>Adorer_Schedule!S66</v>
      </c>
      <c r="C380" t="str">
        <f t="shared" si="205"/>
        <v>Adorer_Schedule!V66</v>
      </c>
      <c r="D380" s="150" t="str">
        <f t="shared" si="206"/>
        <v>Adorer_Schedule!X66</v>
      </c>
      <c r="E380">
        <f t="shared" ca="1" si="186"/>
        <v>0</v>
      </c>
      <c r="F380" t="str">
        <f ca="1">IF(OR(H380=0,H380=""),(""),(MAX($F$128:F379)+1))</f>
        <v/>
      </c>
      <c r="H380" t="str">
        <f ca="1">IF($N$4=Adorer_Schedule!$A$55,INDIRECT(B380),(""))</f>
        <v/>
      </c>
      <c r="I380" t="str">
        <f ca="1">IF($N$4=Adorer_Schedule!$A$55,INDIRECT(C380),(""))</f>
        <v/>
      </c>
      <c r="J380" t="str">
        <f ca="1">IF($N$4=Adorer_Schedule!$A$55,INDIRECT(D380),(""))</f>
        <v/>
      </c>
      <c r="K380" t="s">
        <v>73</v>
      </c>
      <c r="L380" s="13" t="b">
        <f t="shared" ca="1" si="199"/>
        <v>0</v>
      </c>
      <c r="M380" s="13">
        <v>252</v>
      </c>
      <c r="N380" s="13" t="e">
        <f t="shared" ca="1" si="187"/>
        <v>#N/A</v>
      </c>
      <c r="O380" s="13" t="e">
        <f t="shared" ca="1" si="188"/>
        <v>#N/A</v>
      </c>
      <c r="P380" s="13" t="e">
        <f t="shared" ca="1" si="189"/>
        <v>#N/A</v>
      </c>
      <c r="Q380" t="e">
        <f t="shared" ca="1" si="190"/>
        <v>#N/A</v>
      </c>
    </row>
    <row r="381" spans="1:17" hidden="1" x14ac:dyDescent="0.2">
      <c r="A381">
        <f t="shared" si="207"/>
        <v>67</v>
      </c>
      <c r="B381" s="83" t="str">
        <f t="shared" si="204"/>
        <v>Adorer_Schedule!S67</v>
      </c>
      <c r="C381" t="str">
        <f t="shared" si="205"/>
        <v>Adorer_Schedule!V67</v>
      </c>
      <c r="D381" s="150" t="str">
        <f t="shared" si="206"/>
        <v>Adorer_Schedule!X67</v>
      </c>
      <c r="E381">
        <f t="shared" ca="1" si="186"/>
        <v>0</v>
      </c>
      <c r="F381" t="str">
        <f ca="1">IF(OR(H381=0,H381=""),(""),(MAX($F$128:F380)+1))</f>
        <v/>
      </c>
      <c r="H381" t="str">
        <f ca="1">IF($N$4=Adorer_Schedule!$A$55,INDIRECT(B381),(""))</f>
        <v/>
      </c>
      <c r="I381" t="str">
        <f ca="1">IF($N$4=Adorer_Schedule!$A$55,INDIRECT(C381),(""))</f>
        <v/>
      </c>
      <c r="J381" t="str">
        <f ca="1">IF($N$4=Adorer_Schedule!$A$55,INDIRECT(D381),(""))</f>
        <v/>
      </c>
      <c r="K381" t="s">
        <v>73</v>
      </c>
      <c r="L381" s="13" t="b">
        <f t="shared" ca="1" si="199"/>
        <v>0</v>
      </c>
      <c r="M381" s="13">
        <v>253</v>
      </c>
      <c r="N381" s="13" t="e">
        <f t="shared" ca="1" si="187"/>
        <v>#N/A</v>
      </c>
      <c r="O381" s="13" t="e">
        <f t="shared" ca="1" si="188"/>
        <v>#N/A</v>
      </c>
      <c r="P381" s="13" t="e">
        <f t="shared" ca="1" si="189"/>
        <v>#N/A</v>
      </c>
      <c r="Q381" t="e">
        <f t="shared" ca="1" si="190"/>
        <v>#N/A</v>
      </c>
    </row>
    <row r="382" spans="1:17" hidden="1" x14ac:dyDescent="0.2">
      <c r="A382">
        <f t="shared" si="207"/>
        <v>68</v>
      </c>
      <c r="B382" s="83" t="str">
        <f t="shared" si="204"/>
        <v>Adorer_Schedule!S68</v>
      </c>
      <c r="C382" t="str">
        <f t="shared" si="205"/>
        <v>Adorer_Schedule!V68</v>
      </c>
      <c r="D382" s="150" t="str">
        <f t="shared" si="206"/>
        <v>Adorer_Schedule!X68</v>
      </c>
      <c r="E382">
        <f t="shared" ca="1" si="186"/>
        <v>0</v>
      </c>
      <c r="F382" t="str">
        <f ca="1">IF(OR(H382=0,H382=""),(""),(MAX($F$128:F381)+1))</f>
        <v/>
      </c>
      <c r="H382" t="str">
        <f ca="1">IF($N$4=Adorer_Schedule!$A$55,INDIRECT(B382),(""))</f>
        <v/>
      </c>
      <c r="I382" t="str">
        <f ca="1">IF($N$4=Adorer_Schedule!$A$55,INDIRECT(C382),(""))</f>
        <v/>
      </c>
      <c r="J382" t="str">
        <f ca="1">IF($N$4=Adorer_Schedule!$A$55,INDIRECT(D382),(""))</f>
        <v/>
      </c>
      <c r="K382" t="s">
        <v>73</v>
      </c>
      <c r="L382" s="13" t="b">
        <f t="shared" ca="1" si="199"/>
        <v>0</v>
      </c>
      <c r="M382" s="13">
        <v>254</v>
      </c>
      <c r="N382" s="13" t="e">
        <f t="shared" ca="1" si="187"/>
        <v>#N/A</v>
      </c>
      <c r="O382" s="13" t="e">
        <f t="shared" ca="1" si="188"/>
        <v>#N/A</v>
      </c>
      <c r="P382" s="13" t="e">
        <f t="shared" ca="1" si="189"/>
        <v>#N/A</v>
      </c>
      <c r="Q382" t="e">
        <f t="shared" ca="1" si="190"/>
        <v>#N/A</v>
      </c>
    </row>
    <row r="383" spans="1:17" hidden="1" x14ac:dyDescent="0.2">
      <c r="A383">
        <f t="shared" si="207"/>
        <v>69</v>
      </c>
      <c r="B383" s="83" t="str">
        <f t="shared" si="204"/>
        <v>Adorer_Schedule!S69</v>
      </c>
      <c r="C383" t="str">
        <f t="shared" si="205"/>
        <v>Adorer_Schedule!V69</v>
      </c>
      <c r="D383" s="150" t="str">
        <f t="shared" si="206"/>
        <v>Adorer_Schedule!X69</v>
      </c>
      <c r="E383">
        <f t="shared" ca="1" si="186"/>
        <v>0</v>
      </c>
      <c r="F383" t="str">
        <f ca="1">IF(OR(H383=0,H383=""),(""),(MAX($F$128:F382)+1))</f>
        <v/>
      </c>
      <c r="H383" t="str">
        <f ca="1">IF($N$4=Adorer_Schedule!$A$55,INDIRECT(B383),(""))</f>
        <v/>
      </c>
      <c r="I383" t="str">
        <f ca="1">IF($N$4=Adorer_Schedule!$A$55,INDIRECT(C383),(""))</f>
        <v/>
      </c>
      <c r="J383" t="str">
        <f ca="1">IF($N$4=Adorer_Schedule!$A$55,INDIRECT(D383),(""))</f>
        <v/>
      </c>
      <c r="K383" t="s">
        <v>73</v>
      </c>
      <c r="L383" s="13" t="b">
        <f t="shared" ca="1" si="199"/>
        <v>0</v>
      </c>
      <c r="M383" s="13">
        <v>255</v>
      </c>
      <c r="N383" s="13" t="e">
        <f t="shared" ca="1" si="187"/>
        <v>#N/A</v>
      </c>
      <c r="O383" s="13" t="e">
        <f t="shared" ca="1" si="188"/>
        <v>#N/A</v>
      </c>
      <c r="P383" s="13" t="e">
        <f t="shared" ca="1" si="189"/>
        <v>#N/A</v>
      </c>
      <c r="Q383" t="e">
        <f t="shared" ca="1" si="190"/>
        <v>#N/A</v>
      </c>
    </row>
    <row r="384" spans="1:17" hidden="1" x14ac:dyDescent="0.2">
      <c r="A384">
        <f>A369</f>
        <v>55</v>
      </c>
      <c r="B384" s="83" t="str">
        <f>CONCATENATE("Adorer_Schedule!AA", $A384)</f>
        <v>Adorer_Schedule!AA55</v>
      </c>
      <c r="C384" t="str">
        <f>CONCATENATE("Adorer_Schedule!AD", $A384)</f>
        <v>Adorer_Schedule!AD55</v>
      </c>
      <c r="D384" s="150" t="str">
        <f>CONCATENATE("Adorer_Schedule!AF", $A384)</f>
        <v>Adorer_Schedule!AF55</v>
      </c>
      <c r="E384">
        <f t="shared" ca="1" si="186"/>
        <v>0</v>
      </c>
      <c r="F384" t="str">
        <f ca="1">IF(OR(H384=0,H384=""),(""),(MAX($F$128:F383)+1))</f>
        <v/>
      </c>
      <c r="H384" t="str">
        <f ca="1">IF($N$4=Adorer_Schedule!$A$55,INDIRECT(B384),(""))</f>
        <v/>
      </c>
      <c r="I384" t="str">
        <f ca="1">IF($N$4=Adorer_Schedule!$A$55,INDIRECT(C384),(""))</f>
        <v/>
      </c>
      <c r="J384" t="str">
        <f ca="1">IF($N$4=Adorer_Schedule!$A$55,INDIRECT(D384),(""))</f>
        <v/>
      </c>
      <c r="K384" t="s">
        <v>74</v>
      </c>
      <c r="L384" s="13" t="b">
        <f t="shared" ca="1" si="199"/>
        <v>0</v>
      </c>
      <c r="M384" s="13">
        <v>256</v>
      </c>
      <c r="N384" s="13" t="e">
        <f t="shared" ca="1" si="187"/>
        <v>#N/A</v>
      </c>
      <c r="O384" s="13" t="e">
        <f t="shared" ca="1" si="188"/>
        <v>#N/A</v>
      </c>
      <c r="P384" s="13" t="e">
        <f t="shared" ca="1" si="189"/>
        <v>#N/A</v>
      </c>
      <c r="Q384" t="e">
        <f t="shared" ca="1" si="190"/>
        <v>#N/A</v>
      </c>
    </row>
    <row r="385" spans="1:17" hidden="1" x14ac:dyDescent="0.2">
      <c r="A385">
        <f>A384+1</f>
        <v>56</v>
      </c>
      <c r="B385" s="83" t="str">
        <f t="shared" ref="B385:B398" si="208">CONCATENATE("Adorer_Schedule!AA", $A385)</f>
        <v>Adorer_Schedule!AA56</v>
      </c>
      <c r="C385" t="str">
        <f t="shared" ref="C385:C398" si="209">CONCATENATE("Adorer_Schedule!AD", $A385)</f>
        <v>Adorer_Schedule!AD56</v>
      </c>
      <c r="D385" s="150" t="str">
        <f t="shared" ref="D385:D398" si="210">CONCATENATE("Adorer_Schedule!AF", $A385)</f>
        <v>Adorer_Schedule!AF56</v>
      </c>
      <c r="E385">
        <f t="shared" ca="1" si="186"/>
        <v>0</v>
      </c>
      <c r="F385" t="str">
        <f ca="1">IF(OR(H385=0,H385=""),(""),(MAX($F$128:F384)+1))</f>
        <v/>
      </c>
      <c r="H385" t="str">
        <f ca="1">IF($N$4=Adorer_Schedule!$A$55,INDIRECT(B385),(""))</f>
        <v/>
      </c>
      <c r="I385" t="str">
        <f ca="1">IF($N$4=Adorer_Schedule!$A$55,INDIRECT(C385),(""))</f>
        <v/>
      </c>
      <c r="J385" t="str">
        <f ca="1">IF($N$4=Adorer_Schedule!$A$55,INDIRECT(D385),(""))</f>
        <v/>
      </c>
      <c r="K385" t="s">
        <v>74</v>
      </c>
      <c r="L385" s="13" t="b">
        <f t="shared" ca="1" si="199"/>
        <v>0</v>
      </c>
      <c r="M385" s="13">
        <v>257</v>
      </c>
      <c r="N385" s="13" t="e">
        <f t="shared" ca="1" si="187"/>
        <v>#N/A</v>
      </c>
      <c r="O385" s="13" t="e">
        <f t="shared" ca="1" si="188"/>
        <v>#N/A</v>
      </c>
      <c r="P385" s="13" t="e">
        <f t="shared" ca="1" si="189"/>
        <v>#N/A</v>
      </c>
      <c r="Q385" t="e">
        <f t="shared" ca="1" si="190"/>
        <v>#N/A</v>
      </c>
    </row>
    <row r="386" spans="1:17" hidden="1" x14ac:dyDescent="0.2">
      <c r="A386">
        <f t="shared" ref="A386:A398" si="211">A385+1</f>
        <v>57</v>
      </c>
      <c r="B386" s="83" t="str">
        <f t="shared" si="208"/>
        <v>Adorer_Schedule!AA57</v>
      </c>
      <c r="C386" t="str">
        <f t="shared" si="209"/>
        <v>Adorer_Schedule!AD57</v>
      </c>
      <c r="D386" s="150" t="str">
        <f t="shared" si="210"/>
        <v>Adorer_Schedule!AF57</v>
      </c>
      <c r="E386">
        <f t="shared" ref="E386:E449" ca="1" si="212">IF(F386="",(0),(RANK(F386,$F$129:$F$2648,(1))))</f>
        <v>0</v>
      </c>
      <c r="F386" t="str">
        <f ca="1">IF(OR(H386=0,H386=""),(""),(MAX($F$128:F385)+1))</f>
        <v/>
      </c>
      <c r="H386" t="str">
        <f ca="1">IF($N$4=Adorer_Schedule!$A$55,INDIRECT(B386),(""))</f>
        <v/>
      </c>
      <c r="I386" t="str">
        <f ca="1">IF($N$4=Adorer_Schedule!$A$55,INDIRECT(C386),(""))</f>
        <v/>
      </c>
      <c r="J386" t="str">
        <f ca="1">IF($N$4=Adorer_Schedule!$A$55,INDIRECT(D386),(""))</f>
        <v/>
      </c>
      <c r="K386" t="s">
        <v>74</v>
      </c>
      <c r="L386" s="13" t="b">
        <f t="shared" ca="1" si="199"/>
        <v>0</v>
      </c>
      <c r="M386" s="13">
        <v>258</v>
      </c>
      <c r="N386" s="13" t="e">
        <f t="shared" ref="N386:N449" ca="1" si="213">VLOOKUP($M386,$E$129:$K$2648,7,(FALSE))</f>
        <v>#N/A</v>
      </c>
      <c r="O386" s="13" t="e">
        <f t="shared" ref="O386:O449" ca="1" si="214">VLOOKUP($M386,$E$129:$K$2648,4,(FALSE))</f>
        <v>#N/A</v>
      </c>
      <c r="P386" s="13" t="e">
        <f t="shared" ref="P386:P449" ca="1" si="215">VLOOKUP($M386,$E$129:$K$2648,5,(FALSE))</f>
        <v>#N/A</v>
      </c>
      <c r="Q386" t="e">
        <f t="shared" ref="Q386:Q449" ca="1" si="216">VLOOKUP($M386,$E$129:$K$2648,6,(FALSE))</f>
        <v>#N/A</v>
      </c>
    </row>
    <row r="387" spans="1:17" hidden="1" x14ac:dyDescent="0.2">
      <c r="A387">
        <f t="shared" si="211"/>
        <v>58</v>
      </c>
      <c r="B387" s="83" t="str">
        <f t="shared" si="208"/>
        <v>Adorer_Schedule!AA58</v>
      </c>
      <c r="C387" t="str">
        <f t="shared" si="209"/>
        <v>Adorer_Schedule!AD58</v>
      </c>
      <c r="D387" s="150" t="str">
        <f t="shared" si="210"/>
        <v>Adorer_Schedule!AF58</v>
      </c>
      <c r="E387">
        <f t="shared" ca="1" si="212"/>
        <v>0</v>
      </c>
      <c r="F387" t="str">
        <f ca="1">IF(OR(H387=0,H387=""),(""),(MAX($F$128:F386)+1))</f>
        <v/>
      </c>
      <c r="H387" t="str">
        <f ca="1">IF($N$4=Adorer_Schedule!$A$55,INDIRECT(B387),(""))</f>
        <v/>
      </c>
      <c r="I387" t="str">
        <f ca="1">IF($N$4=Adorer_Schedule!$A$55,INDIRECT(C387),(""))</f>
        <v/>
      </c>
      <c r="J387" t="str">
        <f ca="1">IF($N$4=Adorer_Schedule!$A$55,INDIRECT(D387),(""))</f>
        <v/>
      </c>
      <c r="K387" t="s">
        <v>74</v>
      </c>
      <c r="L387" s="13" t="b">
        <f t="shared" ca="1" si="199"/>
        <v>0</v>
      </c>
      <c r="M387" s="13">
        <v>259</v>
      </c>
      <c r="N387" s="13" t="e">
        <f t="shared" ca="1" si="213"/>
        <v>#N/A</v>
      </c>
      <c r="O387" s="13" t="e">
        <f t="shared" ca="1" si="214"/>
        <v>#N/A</v>
      </c>
      <c r="P387" s="13" t="e">
        <f t="shared" ca="1" si="215"/>
        <v>#N/A</v>
      </c>
      <c r="Q387" t="e">
        <f t="shared" ca="1" si="216"/>
        <v>#N/A</v>
      </c>
    </row>
    <row r="388" spans="1:17" hidden="1" x14ac:dyDescent="0.2">
      <c r="A388">
        <f t="shared" si="211"/>
        <v>59</v>
      </c>
      <c r="B388" s="83" t="str">
        <f t="shared" si="208"/>
        <v>Adorer_Schedule!AA59</v>
      </c>
      <c r="C388" t="str">
        <f t="shared" si="209"/>
        <v>Adorer_Schedule!AD59</v>
      </c>
      <c r="D388" s="150" t="str">
        <f t="shared" si="210"/>
        <v>Adorer_Schedule!AF59</v>
      </c>
      <c r="E388">
        <f t="shared" ca="1" si="212"/>
        <v>0</v>
      </c>
      <c r="F388" t="str">
        <f ca="1">IF(OR(H388=0,H388=""),(""),(MAX($F$128:F387)+1))</f>
        <v/>
      </c>
      <c r="H388" t="str">
        <f ca="1">IF($N$4=Adorer_Schedule!$A$55,INDIRECT(B388),(""))</f>
        <v/>
      </c>
      <c r="I388" t="str">
        <f ca="1">IF($N$4=Adorer_Schedule!$A$55,INDIRECT(C388),(""))</f>
        <v/>
      </c>
      <c r="J388" t="str">
        <f ca="1">IF($N$4=Adorer_Schedule!$A$55,INDIRECT(D388),(""))</f>
        <v/>
      </c>
      <c r="K388" t="s">
        <v>74</v>
      </c>
      <c r="L388" s="13" t="b">
        <f t="shared" ca="1" si="199"/>
        <v>0</v>
      </c>
      <c r="M388" s="13">
        <v>260</v>
      </c>
      <c r="N388" s="13" t="e">
        <f t="shared" ca="1" si="213"/>
        <v>#N/A</v>
      </c>
      <c r="O388" s="13" t="e">
        <f t="shared" ca="1" si="214"/>
        <v>#N/A</v>
      </c>
      <c r="P388" s="13" t="e">
        <f t="shared" ca="1" si="215"/>
        <v>#N/A</v>
      </c>
      <c r="Q388" t="e">
        <f t="shared" ca="1" si="216"/>
        <v>#N/A</v>
      </c>
    </row>
    <row r="389" spans="1:17" hidden="1" x14ac:dyDescent="0.2">
      <c r="A389">
        <f t="shared" si="211"/>
        <v>60</v>
      </c>
      <c r="B389" s="83" t="str">
        <f t="shared" si="208"/>
        <v>Adorer_Schedule!AA60</v>
      </c>
      <c r="C389" t="str">
        <f t="shared" si="209"/>
        <v>Adorer_Schedule!AD60</v>
      </c>
      <c r="D389" s="150" t="str">
        <f t="shared" si="210"/>
        <v>Adorer_Schedule!AF60</v>
      </c>
      <c r="E389">
        <f t="shared" ca="1" si="212"/>
        <v>0</v>
      </c>
      <c r="F389" t="str">
        <f ca="1">IF(OR(H389=0,H389=""),(""),(MAX($F$128:F388)+1))</f>
        <v/>
      </c>
      <c r="H389" t="str">
        <f ca="1">IF($N$4=Adorer_Schedule!$A$55,INDIRECT(B389),(""))</f>
        <v/>
      </c>
      <c r="I389" t="str">
        <f ca="1">IF($N$4=Adorer_Schedule!$A$55,INDIRECT(C389),(""))</f>
        <v/>
      </c>
      <c r="J389" t="str">
        <f ca="1">IF($N$4=Adorer_Schedule!$A$55,INDIRECT(D389),(""))</f>
        <v/>
      </c>
      <c r="K389" t="s">
        <v>74</v>
      </c>
      <c r="L389" s="13" t="b">
        <f t="shared" ca="1" si="199"/>
        <v>0</v>
      </c>
      <c r="M389" s="13">
        <v>261</v>
      </c>
      <c r="N389" s="13" t="e">
        <f t="shared" ca="1" si="213"/>
        <v>#N/A</v>
      </c>
      <c r="O389" s="13" t="e">
        <f t="shared" ca="1" si="214"/>
        <v>#N/A</v>
      </c>
      <c r="P389" s="13" t="e">
        <f t="shared" ca="1" si="215"/>
        <v>#N/A</v>
      </c>
      <c r="Q389" t="e">
        <f t="shared" ca="1" si="216"/>
        <v>#N/A</v>
      </c>
    </row>
    <row r="390" spans="1:17" hidden="1" x14ac:dyDescent="0.2">
      <c r="A390">
        <f t="shared" si="211"/>
        <v>61</v>
      </c>
      <c r="B390" s="83" t="str">
        <f t="shared" si="208"/>
        <v>Adorer_Schedule!AA61</v>
      </c>
      <c r="C390" t="str">
        <f t="shared" si="209"/>
        <v>Adorer_Schedule!AD61</v>
      </c>
      <c r="D390" s="150" t="str">
        <f t="shared" si="210"/>
        <v>Adorer_Schedule!AF61</v>
      </c>
      <c r="E390">
        <f t="shared" ca="1" si="212"/>
        <v>0</v>
      </c>
      <c r="F390" t="str">
        <f ca="1">IF(OR(H390=0,H390=""),(""),(MAX($F$128:F389)+1))</f>
        <v/>
      </c>
      <c r="H390" t="str">
        <f ca="1">IF($N$4=Adorer_Schedule!$A$55,INDIRECT(B390),(""))</f>
        <v/>
      </c>
      <c r="I390" t="str">
        <f ca="1">IF($N$4=Adorer_Schedule!$A$55,INDIRECT(C390),(""))</f>
        <v/>
      </c>
      <c r="J390" t="str">
        <f ca="1">IF($N$4=Adorer_Schedule!$A$55,INDIRECT(D390),(""))</f>
        <v/>
      </c>
      <c r="K390" t="s">
        <v>74</v>
      </c>
      <c r="L390" s="13" t="b">
        <f t="shared" ca="1" si="199"/>
        <v>0</v>
      </c>
      <c r="M390" s="13">
        <v>262</v>
      </c>
      <c r="N390" s="13" t="e">
        <f t="shared" ca="1" si="213"/>
        <v>#N/A</v>
      </c>
      <c r="O390" s="13" t="e">
        <f t="shared" ca="1" si="214"/>
        <v>#N/A</v>
      </c>
      <c r="P390" s="13" t="e">
        <f t="shared" ca="1" si="215"/>
        <v>#N/A</v>
      </c>
      <c r="Q390" t="e">
        <f t="shared" ca="1" si="216"/>
        <v>#N/A</v>
      </c>
    </row>
    <row r="391" spans="1:17" hidden="1" x14ac:dyDescent="0.2">
      <c r="A391">
        <f t="shared" si="211"/>
        <v>62</v>
      </c>
      <c r="B391" s="83" t="str">
        <f t="shared" si="208"/>
        <v>Adorer_Schedule!AA62</v>
      </c>
      <c r="C391" t="str">
        <f t="shared" si="209"/>
        <v>Adorer_Schedule!AD62</v>
      </c>
      <c r="D391" s="150" t="str">
        <f t="shared" si="210"/>
        <v>Adorer_Schedule!AF62</v>
      </c>
      <c r="E391">
        <f t="shared" ca="1" si="212"/>
        <v>0</v>
      </c>
      <c r="F391" t="str">
        <f ca="1">IF(OR(H391=0,H391=""),(""),(MAX($F$128:F390)+1))</f>
        <v/>
      </c>
      <c r="H391" t="str">
        <f ca="1">IF($N$4=Adorer_Schedule!$A$55,INDIRECT(B391),(""))</f>
        <v/>
      </c>
      <c r="I391" t="str">
        <f ca="1">IF($N$4=Adorer_Schedule!$A$55,INDIRECT(C391),(""))</f>
        <v/>
      </c>
      <c r="J391" t="str">
        <f ca="1">IF($N$4=Adorer_Schedule!$A$55,INDIRECT(D391),(""))</f>
        <v/>
      </c>
      <c r="K391" t="s">
        <v>74</v>
      </c>
      <c r="L391" s="13" t="b">
        <f t="shared" ca="1" si="199"/>
        <v>0</v>
      </c>
      <c r="M391" s="13">
        <v>263</v>
      </c>
      <c r="N391" s="13" t="e">
        <f t="shared" ca="1" si="213"/>
        <v>#N/A</v>
      </c>
      <c r="O391" s="13" t="e">
        <f t="shared" ca="1" si="214"/>
        <v>#N/A</v>
      </c>
      <c r="P391" s="13" t="e">
        <f t="shared" ca="1" si="215"/>
        <v>#N/A</v>
      </c>
      <c r="Q391" t="e">
        <f t="shared" ca="1" si="216"/>
        <v>#N/A</v>
      </c>
    </row>
    <row r="392" spans="1:17" hidden="1" x14ac:dyDescent="0.2">
      <c r="A392">
        <f t="shared" si="211"/>
        <v>63</v>
      </c>
      <c r="B392" s="83" t="str">
        <f t="shared" si="208"/>
        <v>Adorer_Schedule!AA63</v>
      </c>
      <c r="C392" t="str">
        <f t="shared" si="209"/>
        <v>Adorer_Schedule!AD63</v>
      </c>
      <c r="D392" s="150" t="str">
        <f t="shared" si="210"/>
        <v>Adorer_Schedule!AF63</v>
      </c>
      <c r="E392">
        <f t="shared" ca="1" si="212"/>
        <v>0</v>
      </c>
      <c r="F392" t="str">
        <f ca="1">IF(OR(H392=0,H392=""),(""),(MAX($F$128:F391)+1))</f>
        <v/>
      </c>
      <c r="H392" t="str">
        <f ca="1">IF($N$4=Adorer_Schedule!$A$55,INDIRECT(B392),(""))</f>
        <v/>
      </c>
      <c r="I392" t="str">
        <f ca="1">IF($N$4=Adorer_Schedule!$A$55,INDIRECT(C392),(""))</f>
        <v/>
      </c>
      <c r="J392" t="str">
        <f ca="1">IF($N$4=Adorer_Schedule!$A$55,INDIRECT(D392),(""))</f>
        <v/>
      </c>
      <c r="K392" t="s">
        <v>74</v>
      </c>
      <c r="L392" s="13" t="b">
        <f t="shared" ca="1" si="199"/>
        <v>0</v>
      </c>
      <c r="M392" s="13">
        <v>264</v>
      </c>
      <c r="N392" s="13" t="e">
        <f t="shared" ca="1" si="213"/>
        <v>#N/A</v>
      </c>
      <c r="O392" s="13" t="e">
        <f t="shared" ca="1" si="214"/>
        <v>#N/A</v>
      </c>
      <c r="P392" s="13" t="e">
        <f t="shared" ca="1" si="215"/>
        <v>#N/A</v>
      </c>
      <c r="Q392" t="e">
        <f t="shared" ca="1" si="216"/>
        <v>#N/A</v>
      </c>
    </row>
    <row r="393" spans="1:17" hidden="1" x14ac:dyDescent="0.2">
      <c r="A393">
        <f t="shared" si="211"/>
        <v>64</v>
      </c>
      <c r="B393" s="83" t="str">
        <f t="shared" si="208"/>
        <v>Adorer_Schedule!AA64</v>
      </c>
      <c r="C393" t="str">
        <f t="shared" si="209"/>
        <v>Adorer_Schedule!AD64</v>
      </c>
      <c r="D393" s="150" t="str">
        <f t="shared" si="210"/>
        <v>Adorer_Schedule!AF64</v>
      </c>
      <c r="E393">
        <f t="shared" ca="1" si="212"/>
        <v>0</v>
      </c>
      <c r="F393" t="str">
        <f ca="1">IF(OR(H393=0,H393=""),(""),(MAX($F$128:F392)+1))</f>
        <v/>
      </c>
      <c r="H393" t="str">
        <f ca="1">IF($N$4=Adorer_Schedule!$A$55,INDIRECT(B393),(""))</f>
        <v/>
      </c>
      <c r="I393" t="str">
        <f ca="1">IF($N$4=Adorer_Schedule!$A$55,INDIRECT(C393),(""))</f>
        <v/>
      </c>
      <c r="J393" t="str">
        <f ca="1">IF($N$4=Adorer_Schedule!$A$55,INDIRECT(D393),(""))</f>
        <v/>
      </c>
      <c r="K393" t="s">
        <v>74</v>
      </c>
      <c r="L393" s="13" t="b">
        <f t="shared" ca="1" si="199"/>
        <v>0</v>
      </c>
      <c r="M393" s="13">
        <v>265</v>
      </c>
      <c r="N393" s="13" t="e">
        <f t="shared" ca="1" si="213"/>
        <v>#N/A</v>
      </c>
      <c r="O393" s="13" t="e">
        <f t="shared" ca="1" si="214"/>
        <v>#N/A</v>
      </c>
      <c r="P393" s="13" t="e">
        <f t="shared" ca="1" si="215"/>
        <v>#N/A</v>
      </c>
      <c r="Q393" t="e">
        <f t="shared" ca="1" si="216"/>
        <v>#N/A</v>
      </c>
    </row>
    <row r="394" spans="1:17" hidden="1" x14ac:dyDescent="0.2">
      <c r="A394">
        <f t="shared" si="211"/>
        <v>65</v>
      </c>
      <c r="B394" s="83" t="str">
        <f t="shared" si="208"/>
        <v>Adorer_Schedule!AA65</v>
      </c>
      <c r="C394" t="str">
        <f t="shared" si="209"/>
        <v>Adorer_Schedule!AD65</v>
      </c>
      <c r="D394" s="150" t="str">
        <f t="shared" si="210"/>
        <v>Adorer_Schedule!AF65</v>
      </c>
      <c r="E394">
        <f t="shared" ca="1" si="212"/>
        <v>0</v>
      </c>
      <c r="F394" t="str">
        <f ca="1">IF(OR(H394=0,H394=""),(""),(MAX($F$128:F393)+1))</f>
        <v/>
      </c>
      <c r="H394" t="str">
        <f ca="1">IF($N$4=Adorer_Schedule!$A$55,INDIRECT(B394),(""))</f>
        <v/>
      </c>
      <c r="I394" t="str">
        <f ca="1">IF($N$4=Adorer_Schedule!$A$55,INDIRECT(C394),(""))</f>
        <v/>
      </c>
      <c r="J394" t="str">
        <f ca="1">IF($N$4=Adorer_Schedule!$A$55,INDIRECT(D394),(""))</f>
        <v/>
      </c>
      <c r="K394" t="s">
        <v>74</v>
      </c>
      <c r="L394" s="13" t="b">
        <f t="shared" ca="1" si="199"/>
        <v>0</v>
      </c>
      <c r="M394" s="13">
        <v>266</v>
      </c>
      <c r="N394" s="13" t="e">
        <f t="shared" ca="1" si="213"/>
        <v>#N/A</v>
      </c>
      <c r="O394" s="13" t="e">
        <f t="shared" ca="1" si="214"/>
        <v>#N/A</v>
      </c>
      <c r="P394" s="13" t="e">
        <f t="shared" ca="1" si="215"/>
        <v>#N/A</v>
      </c>
      <c r="Q394" t="e">
        <f t="shared" ca="1" si="216"/>
        <v>#N/A</v>
      </c>
    </row>
    <row r="395" spans="1:17" hidden="1" x14ac:dyDescent="0.2">
      <c r="A395">
        <f t="shared" si="211"/>
        <v>66</v>
      </c>
      <c r="B395" s="83" t="str">
        <f t="shared" si="208"/>
        <v>Adorer_Schedule!AA66</v>
      </c>
      <c r="C395" t="str">
        <f t="shared" si="209"/>
        <v>Adorer_Schedule!AD66</v>
      </c>
      <c r="D395" s="150" t="str">
        <f t="shared" si="210"/>
        <v>Adorer_Schedule!AF66</v>
      </c>
      <c r="E395">
        <f t="shared" ca="1" si="212"/>
        <v>0</v>
      </c>
      <c r="F395" t="str">
        <f ca="1">IF(OR(H395=0,H395=""),(""),(MAX($F$128:F394)+1))</f>
        <v/>
      </c>
      <c r="H395" t="str">
        <f ca="1">IF($N$4=Adorer_Schedule!$A$55,INDIRECT(B395),(""))</f>
        <v/>
      </c>
      <c r="I395" t="str">
        <f ca="1">IF($N$4=Adorer_Schedule!$A$55,INDIRECT(C395),(""))</f>
        <v/>
      </c>
      <c r="J395" t="str">
        <f ca="1">IF($N$4=Adorer_Schedule!$A$55,INDIRECT(D395),(""))</f>
        <v/>
      </c>
      <c r="K395" t="s">
        <v>74</v>
      </c>
      <c r="L395" s="13" t="b">
        <f t="shared" ca="1" si="199"/>
        <v>0</v>
      </c>
      <c r="M395" s="13">
        <v>267</v>
      </c>
      <c r="N395" s="13" t="e">
        <f t="shared" ca="1" si="213"/>
        <v>#N/A</v>
      </c>
      <c r="O395" s="13" t="e">
        <f t="shared" ca="1" si="214"/>
        <v>#N/A</v>
      </c>
      <c r="P395" s="13" t="e">
        <f t="shared" ca="1" si="215"/>
        <v>#N/A</v>
      </c>
      <c r="Q395" t="e">
        <f t="shared" ca="1" si="216"/>
        <v>#N/A</v>
      </c>
    </row>
    <row r="396" spans="1:17" hidden="1" x14ac:dyDescent="0.2">
      <c r="A396">
        <f t="shared" si="211"/>
        <v>67</v>
      </c>
      <c r="B396" s="83" t="str">
        <f t="shared" si="208"/>
        <v>Adorer_Schedule!AA67</v>
      </c>
      <c r="C396" t="str">
        <f t="shared" si="209"/>
        <v>Adorer_Schedule!AD67</v>
      </c>
      <c r="D396" s="150" t="str">
        <f t="shared" si="210"/>
        <v>Adorer_Schedule!AF67</v>
      </c>
      <c r="E396">
        <f t="shared" ca="1" si="212"/>
        <v>0</v>
      </c>
      <c r="F396" t="str">
        <f ca="1">IF(OR(H396=0,H396=""),(""),(MAX($F$128:F395)+1))</f>
        <v/>
      </c>
      <c r="H396" t="str">
        <f ca="1">IF($N$4=Adorer_Schedule!$A$55,INDIRECT(B396),(""))</f>
        <v/>
      </c>
      <c r="I396" t="str">
        <f ca="1">IF($N$4=Adorer_Schedule!$A$55,INDIRECT(C396),(""))</f>
        <v/>
      </c>
      <c r="J396" t="str">
        <f ca="1">IF($N$4=Adorer_Schedule!$A$55,INDIRECT(D396),(""))</f>
        <v/>
      </c>
      <c r="K396" t="s">
        <v>74</v>
      </c>
      <c r="L396" s="13" t="b">
        <f t="shared" ca="1" si="199"/>
        <v>0</v>
      </c>
      <c r="M396" s="13">
        <v>268</v>
      </c>
      <c r="N396" s="13" t="e">
        <f t="shared" ca="1" si="213"/>
        <v>#N/A</v>
      </c>
      <c r="O396" s="13" t="e">
        <f t="shared" ca="1" si="214"/>
        <v>#N/A</v>
      </c>
      <c r="P396" s="13" t="e">
        <f t="shared" ca="1" si="215"/>
        <v>#N/A</v>
      </c>
      <c r="Q396" t="e">
        <f t="shared" ca="1" si="216"/>
        <v>#N/A</v>
      </c>
    </row>
    <row r="397" spans="1:17" hidden="1" x14ac:dyDescent="0.2">
      <c r="A397">
        <f t="shared" si="211"/>
        <v>68</v>
      </c>
      <c r="B397" s="83" t="str">
        <f t="shared" si="208"/>
        <v>Adorer_Schedule!AA68</v>
      </c>
      <c r="C397" t="str">
        <f t="shared" si="209"/>
        <v>Adorer_Schedule!AD68</v>
      </c>
      <c r="D397" s="150" t="str">
        <f t="shared" si="210"/>
        <v>Adorer_Schedule!AF68</v>
      </c>
      <c r="E397">
        <f t="shared" ca="1" si="212"/>
        <v>0</v>
      </c>
      <c r="F397" t="str">
        <f ca="1">IF(OR(H397=0,H397=""),(""),(MAX($F$128:F396)+1))</f>
        <v/>
      </c>
      <c r="H397" t="str">
        <f ca="1">IF($N$4=Adorer_Schedule!$A$55,INDIRECT(B397),(""))</f>
        <v/>
      </c>
      <c r="I397" t="str">
        <f ca="1">IF($N$4=Adorer_Schedule!$A$55,INDIRECT(C397),(""))</f>
        <v/>
      </c>
      <c r="J397" t="str">
        <f ca="1">IF($N$4=Adorer_Schedule!$A$55,INDIRECT(D397),(""))</f>
        <v/>
      </c>
      <c r="K397" t="s">
        <v>74</v>
      </c>
      <c r="L397" s="13" t="b">
        <f t="shared" ca="1" si="199"/>
        <v>0</v>
      </c>
      <c r="M397" s="13">
        <v>269</v>
      </c>
      <c r="N397" s="13" t="e">
        <f t="shared" ca="1" si="213"/>
        <v>#N/A</v>
      </c>
      <c r="O397" s="13" t="e">
        <f t="shared" ca="1" si="214"/>
        <v>#N/A</v>
      </c>
      <c r="P397" s="13" t="e">
        <f t="shared" ca="1" si="215"/>
        <v>#N/A</v>
      </c>
      <c r="Q397" t="e">
        <f t="shared" ca="1" si="216"/>
        <v>#N/A</v>
      </c>
    </row>
    <row r="398" spans="1:17" hidden="1" x14ac:dyDescent="0.2">
      <c r="A398">
        <f t="shared" si="211"/>
        <v>69</v>
      </c>
      <c r="B398" s="83" t="str">
        <f t="shared" si="208"/>
        <v>Adorer_Schedule!AA69</v>
      </c>
      <c r="C398" t="str">
        <f t="shared" si="209"/>
        <v>Adorer_Schedule!AD69</v>
      </c>
      <c r="D398" s="150" t="str">
        <f t="shared" si="210"/>
        <v>Adorer_Schedule!AF69</v>
      </c>
      <c r="E398">
        <f t="shared" ca="1" si="212"/>
        <v>0</v>
      </c>
      <c r="F398" t="str">
        <f ca="1">IF(OR(H398=0,H398=""),(""),(MAX($F$128:F397)+1))</f>
        <v/>
      </c>
      <c r="H398" t="str">
        <f ca="1">IF($N$4=Adorer_Schedule!$A$55,INDIRECT(B398),(""))</f>
        <v/>
      </c>
      <c r="I398" t="str">
        <f ca="1">IF($N$4=Adorer_Schedule!$A$55,INDIRECT(C398),(""))</f>
        <v/>
      </c>
      <c r="J398" t="str">
        <f ca="1">IF($N$4=Adorer_Schedule!$A$55,INDIRECT(D398),(""))</f>
        <v/>
      </c>
      <c r="K398" t="s">
        <v>74</v>
      </c>
      <c r="L398" s="13" t="b">
        <f t="shared" ca="1" si="199"/>
        <v>0</v>
      </c>
      <c r="M398" s="13">
        <v>270</v>
      </c>
      <c r="N398" s="13" t="e">
        <f t="shared" ca="1" si="213"/>
        <v>#N/A</v>
      </c>
      <c r="O398" s="13" t="e">
        <f t="shared" ca="1" si="214"/>
        <v>#N/A</v>
      </c>
      <c r="P398" s="13" t="e">
        <f t="shared" ca="1" si="215"/>
        <v>#N/A</v>
      </c>
      <c r="Q398" t="e">
        <f t="shared" ca="1" si="216"/>
        <v>#N/A</v>
      </c>
    </row>
    <row r="399" spans="1:17" hidden="1" x14ac:dyDescent="0.2">
      <c r="A399">
        <f>A384</f>
        <v>55</v>
      </c>
      <c r="B399" s="83" t="str">
        <f>CONCATENATE("Adorer_Schedule!AI", $A399)</f>
        <v>Adorer_Schedule!AI55</v>
      </c>
      <c r="C399" t="str">
        <f>CONCATENATE("Adorer_Schedule!AL", $A399)</f>
        <v>Adorer_Schedule!AL55</v>
      </c>
      <c r="D399" s="150" t="str">
        <f>CONCATENATE("Adorer_Schedule!AN", $A399)</f>
        <v>Adorer_Schedule!AN55</v>
      </c>
      <c r="E399">
        <f t="shared" ca="1" si="212"/>
        <v>0</v>
      </c>
      <c r="F399" t="str">
        <f ca="1">IF(OR(H399=0,H399=""),(""),(MAX($F$128:F398)+1))</f>
        <v/>
      </c>
      <c r="H399" t="str">
        <f ca="1">IF($N$4=Adorer_Schedule!$A$55,INDIRECT(B399),(""))</f>
        <v/>
      </c>
      <c r="I399" t="str">
        <f ca="1">IF($N$4=Adorer_Schedule!$A$55,INDIRECT(C399),(""))</f>
        <v/>
      </c>
      <c r="J399" t="str">
        <f ca="1">IF($N$4=Adorer_Schedule!$A$55,INDIRECT(D399),(""))</f>
        <v/>
      </c>
      <c r="K399" t="s">
        <v>75</v>
      </c>
      <c r="L399" s="13" t="b">
        <f t="shared" ca="1" si="199"/>
        <v>0</v>
      </c>
      <c r="M399" s="13">
        <v>271</v>
      </c>
      <c r="N399" s="13" t="e">
        <f t="shared" ca="1" si="213"/>
        <v>#N/A</v>
      </c>
      <c r="O399" s="13" t="e">
        <f t="shared" ca="1" si="214"/>
        <v>#N/A</v>
      </c>
      <c r="P399" s="13" t="e">
        <f t="shared" ca="1" si="215"/>
        <v>#N/A</v>
      </c>
      <c r="Q399" t="e">
        <f t="shared" ca="1" si="216"/>
        <v>#N/A</v>
      </c>
    </row>
    <row r="400" spans="1:17" hidden="1" x14ac:dyDescent="0.2">
      <c r="A400">
        <f>A399+1</f>
        <v>56</v>
      </c>
      <c r="B400" s="83" t="str">
        <f t="shared" ref="B400:B413" si="217">CONCATENATE("Adorer_Schedule!AI", $A400)</f>
        <v>Adorer_Schedule!AI56</v>
      </c>
      <c r="C400" t="str">
        <f t="shared" ref="C400:C413" si="218">CONCATENATE("Adorer_Schedule!AL", $A400)</f>
        <v>Adorer_Schedule!AL56</v>
      </c>
      <c r="D400" s="150" t="str">
        <f t="shared" ref="D400:D413" si="219">CONCATENATE("Adorer_Schedule!AN", $A400)</f>
        <v>Adorer_Schedule!AN56</v>
      </c>
      <c r="E400">
        <f t="shared" ca="1" si="212"/>
        <v>0</v>
      </c>
      <c r="F400" t="str">
        <f ca="1">IF(OR(H400=0,H400=""),(""),(MAX($F$128:F399)+1))</f>
        <v/>
      </c>
      <c r="H400" t="str">
        <f ca="1">IF($N$4=Adorer_Schedule!$A$55,INDIRECT(B400),(""))</f>
        <v/>
      </c>
      <c r="I400" t="str">
        <f ca="1">IF($N$4=Adorer_Schedule!$A$55,INDIRECT(C400),(""))</f>
        <v/>
      </c>
      <c r="J400" t="str">
        <f ca="1">IF($N$4=Adorer_Schedule!$A$55,INDIRECT(D400),(""))</f>
        <v/>
      </c>
      <c r="K400" t="s">
        <v>75</v>
      </c>
      <c r="L400" s="13" t="b">
        <f t="shared" ca="1" si="199"/>
        <v>0</v>
      </c>
      <c r="M400" s="13">
        <v>272</v>
      </c>
      <c r="N400" s="13" t="e">
        <f t="shared" ca="1" si="213"/>
        <v>#N/A</v>
      </c>
      <c r="O400" s="13" t="e">
        <f t="shared" ca="1" si="214"/>
        <v>#N/A</v>
      </c>
      <c r="P400" s="13" t="e">
        <f t="shared" ca="1" si="215"/>
        <v>#N/A</v>
      </c>
      <c r="Q400" t="e">
        <f t="shared" ca="1" si="216"/>
        <v>#N/A</v>
      </c>
    </row>
    <row r="401" spans="1:17" hidden="1" x14ac:dyDescent="0.2">
      <c r="A401">
        <f t="shared" ref="A401:A413" si="220">A400+1</f>
        <v>57</v>
      </c>
      <c r="B401" s="83" t="str">
        <f t="shared" si="217"/>
        <v>Adorer_Schedule!AI57</v>
      </c>
      <c r="C401" t="str">
        <f t="shared" si="218"/>
        <v>Adorer_Schedule!AL57</v>
      </c>
      <c r="D401" s="150" t="str">
        <f t="shared" si="219"/>
        <v>Adorer_Schedule!AN57</v>
      </c>
      <c r="E401">
        <f t="shared" ca="1" si="212"/>
        <v>0</v>
      </c>
      <c r="F401" t="str">
        <f ca="1">IF(OR(H401=0,H401=""),(""),(MAX($F$128:F400)+1))</f>
        <v/>
      </c>
      <c r="H401" t="str">
        <f ca="1">IF($N$4=Adorer_Schedule!$A$55,INDIRECT(B401),(""))</f>
        <v/>
      </c>
      <c r="I401" t="str">
        <f ca="1">IF($N$4=Adorer_Schedule!$A$55,INDIRECT(C401),(""))</f>
        <v/>
      </c>
      <c r="J401" t="str">
        <f ca="1">IF($N$4=Adorer_Schedule!$A$55,INDIRECT(D401),(""))</f>
        <v/>
      </c>
      <c r="K401" t="s">
        <v>75</v>
      </c>
      <c r="L401" s="13" t="b">
        <f t="shared" ca="1" si="199"/>
        <v>0</v>
      </c>
      <c r="M401" s="13">
        <v>273</v>
      </c>
      <c r="N401" s="13" t="e">
        <f t="shared" ca="1" si="213"/>
        <v>#N/A</v>
      </c>
      <c r="O401" s="13" t="e">
        <f t="shared" ca="1" si="214"/>
        <v>#N/A</v>
      </c>
      <c r="P401" s="13" t="e">
        <f t="shared" ca="1" si="215"/>
        <v>#N/A</v>
      </c>
      <c r="Q401" t="e">
        <f t="shared" ca="1" si="216"/>
        <v>#N/A</v>
      </c>
    </row>
    <row r="402" spans="1:17" hidden="1" x14ac:dyDescent="0.2">
      <c r="A402">
        <f t="shared" si="220"/>
        <v>58</v>
      </c>
      <c r="B402" s="83" t="str">
        <f t="shared" si="217"/>
        <v>Adorer_Schedule!AI58</v>
      </c>
      <c r="C402" t="str">
        <f t="shared" si="218"/>
        <v>Adorer_Schedule!AL58</v>
      </c>
      <c r="D402" s="150" t="str">
        <f t="shared" si="219"/>
        <v>Adorer_Schedule!AN58</v>
      </c>
      <c r="E402">
        <f t="shared" ca="1" si="212"/>
        <v>0</v>
      </c>
      <c r="F402" t="str">
        <f ca="1">IF(OR(H402=0,H402=""),(""),(MAX($F$128:F401)+1))</f>
        <v/>
      </c>
      <c r="H402" t="str">
        <f ca="1">IF($N$4=Adorer_Schedule!$A$55,INDIRECT(B402),(""))</f>
        <v/>
      </c>
      <c r="I402" t="str">
        <f ca="1">IF($N$4=Adorer_Schedule!$A$55,INDIRECT(C402),(""))</f>
        <v/>
      </c>
      <c r="J402" t="str">
        <f ca="1">IF($N$4=Adorer_Schedule!$A$55,INDIRECT(D402),(""))</f>
        <v/>
      </c>
      <c r="K402" t="s">
        <v>75</v>
      </c>
      <c r="L402" s="13" t="b">
        <f t="shared" ca="1" si="199"/>
        <v>0</v>
      </c>
      <c r="M402" s="13">
        <v>274</v>
      </c>
      <c r="N402" s="13" t="e">
        <f t="shared" ca="1" si="213"/>
        <v>#N/A</v>
      </c>
      <c r="O402" s="13" t="e">
        <f t="shared" ca="1" si="214"/>
        <v>#N/A</v>
      </c>
      <c r="P402" s="13" t="e">
        <f t="shared" ca="1" si="215"/>
        <v>#N/A</v>
      </c>
      <c r="Q402" t="e">
        <f t="shared" ca="1" si="216"/>
        <v>#N/A</v>
      </c>
    </row>
    <row r="403" spans="1:17" hidden="1" x14ac:dyDescent="0.2">
      <c r="A403">
        <f t="shared" si="220"/>
        <v>59</v>
      </c>
      <c r="B403" s="83" t="str">
        <f t="shared" si="217"/>
        <v>Adorer_Schedule!AI59</v>
      </c>
      <c r="C403" t="str">
        <f t="shared" si="218"/>
        <v>Adorer_Schedule!AL59</v>
      </c>
      <c r="D403" s="150" t="str">
        <f t="shared" si="219"/>
        <v>Adorer_Schedule!AN59</v>
      </c>
      <c r="E403">
        <f t="shared" ca="1" si="212"/>
        <v>0</v>
      </c>
      <c r="F403" t="str">
        <f ca="1">IF(OR(H403=0,H403=""),(""),(MAX($F$128:F402)+1))</f>
        <v/>
      </c>
      <c r="H403" t="str">
        <f ca="1">IF($N$4=Adorer_Schedule!$A$55,INDIRECT(B403),(""))</f>
        <v/>
      </c>
      <c r="I403" t="str">
        <f ca="1">IF($N$4=Adorer_Schedule!$A$55,INDIRECT(C403),(""))</f>
        <v/>
      </c>
      <c r="J403" t="str">
        <f ca="1">IF($N$4=Adorer_Schedule!$A$55,INDIRECT(D403),(""))</f>
        <v/>
      </c>
      <c r="K403" t="s">
        <v>75</v>
      </c>
      <c r="L403" s="13" t="b">
        <f t="shared" ca="1" si="199"/>
        <v>0</v>
      </c>
      <c r="M403" s="13">
        <v>275</v>
      </c>
      <c r="N403" s="13" t="e">
        <f t="shared" ca="1" si="213"/>
        <v>#N/A</v>
      </c>
      <c r="O403" s="13" t="e">
        <f t="shared" ca="1" si="214"/>
        <v>#N/A</v>
      </c>
      <c r="P403" s="13" t="e">
        <f t="shared" ca="1" si="215"/>
        <v>#N/A</v>
      </c>
      <c r="Q403" t="e">
        <f t="shared" ca="1" si="216"/>
        <v>#N/A</v>
      </c>
    </row>
    <row r="404" spans="1:17" hidden="1" x14ac:dyDescent="0.2">
      <c r="A404">
        <f t="shared" si="220"/>
        <v>60</v>
      </c>
      <c r="B404" s="83" t="str">
        <f t="shared" si="217"/>
        <v>Adorer_Schedule!AI60</v>
      </c>
      <c r="C404" t="str">
        <f t="shared" si="218"/>
        <v>Adorer_Schedule!AL60</v>
      </c>
      <c r="D404" s="150" t="str">
        <f t="shared" si="219"/>
        <v>Adorer_Schedule!AN60</v>
      </c>
      <c r="E404">
        <f t="shared" ca="1" si="212"/>
        <v>0</v>
      </c>
      <c r="F404" t="str">
        <f ca="1">IF(OR(H404=0,H404=""),(""),(MAX($F$128:F403)+1))</f>
        <v/>
      </c>
      <c r="H404" t="str">
        <f ca="1">IF($N$4=Adorer_Schedule!$A$55,INDIRECT(B404),(""))</f>
        <v/>
      </c>
      <c r="I404" t="str">
        <f ca="1">IF($N$4=Adorer_Schedule!$A$55,INDIRECT(C404),(""))</f>
        <v/>
      </c>
      <c r="J404" t="str">
        <f ca="1">IF($N$4=Adorer_Schedule!$A$55,INDIRECT(D404),(""))</f>
        <v/>
      </c>
      <c r="K404" t="s">
        <v>75</v>
      </c>
      <c r="L404" s="13" t="b">
        <f t="shared" ca="1" si="199"/>
        <v>0</v>
      </c>
      <c r="M404" s="13">
        <v>276</v>
      </c>
      <c r="N404" s="13" t="e">
        <f t="shared" ca="1" si="213"/>
        <v>#N/A</v>
      </c>
      <c r="O404" s="13" t="e">
        <f t="shared" ca="1" si="214"/>
        <v>#N/A</v>
      </c>
      <c r="P404" s="13" t="e">
        <f t="shared" ca="1" si="215"/>
        <v>#N/A</v>
      </c>
      <c r="Q404" t="e">
        <f t="shared" ca="1" si="216"/>
        <v>#N/A</v>
      </c>
    </row>
    <row r="405" spans="1:17" hidden="1" x14ac:dyDescent="0.2">
      <c r="A405">
        <f t="shared" si="220"/>
        <v>61</v>
      </c>
      <c r="B405" s="83" t="str">
        <f t="shared" si="217"/>
        <v>Adorer_Schedule!AI61</v>
      </c>
      <c r="C405" t="str">
        <f t="shared" si="218"/>
        <v>Adorer_Schedule!AL61</v>
      </c>
      <c r="D405" s="150" t="str">
        <f t="shared" si="219"/>
        <v>Adorer_Schedule!AN61</v>
      </c>
      <c r="E405">
        <f t="shared" ca="1" si="212"/>
        <v>0</v>
      </c>
      <c r="F405" t="str">
        <f ca="1">IF(OR(H405=0,H405=""),(""),(MAX($F$128:F404)+1))</f>
        <v/>
      </c>
      <c r="H405" t="str">
        <f ca="1">IF($N$4=Adorer_Schedule!$A$55,INDIRECT(B405),(""))</f>
        <v/>
      </c>
      <c r="I405" t="str">
        <f ca="1">IF($N$4=Adorer_Schedule!$A$55,INDIRECT(C405),(""))</f>
        <v/>
      </c>
      <c r="J405" t="str">
        <f ca="1">IF($N$4=Adorer_Schedule!$A$55,INDIRECT(D405),(""))</f>
        <v/>
      </c>
      <c r="K405" t="s">
        <v>75</v>
      </c>
      <c r="L405" s="13" t="b">
        <f t="shared" ca="1" si="199"/>
        <v>0</v>
      </c>
      <c r="M405" s="13">
        <v>277</v>
      </c>
      <c r="N405" s="13" t="e">
        <f t="shared" ca="1" si="213"/>
        <v>#N/A</v>
      </c>
      <c r="O405" s="13" t="e">
        <f t="shared" ca="1" si="214"/>
        <v>#N/A</v>
      </c>
      <c r="P405" s="13" t="e">
        <f t="shared" ca="1" si="215"/>
        <v>#N/A</v>
      </c>
      <c r="Q405" t="e">
        <f t="shared" ca="1" si="216"/>
        <v>#N/A</v>
      </c>
    </row>
    <row r="406" spans="1:17" hidden="1" x14ac:dyDescent="0.2">
      <c r="A406">
        <f t="shared" si="220"/>
        <v>62</v>
      </c>
      <c r="B406" s="83" t="str">
        <f t="shared" si="217"/>
        <v>Adorer_Schedule!AI62</v>
      </c>
      <c r="C406" t="str">
        <f t="shared" si="218"/>
        <v>Adorer_Schedule!AL62</v>
      </c>
      <c r="D406" s="150" t="str">
        <f t="shared" si="219"/>
        <v>Adorer_Schedule!AN62</v>
      </c>
      <c r="E406">
        <f t="shared" ca="1" si="212"/>
        <v>0</v>
      </c>
      <c r="F406" t="str">
        <f ca="1">IF(OR(H406=0,H406=""),(""),(MAX($F$128:F405)+1))</f>
        <v/>
      </c>
      <c r="H406" t="str">
        <f ca="1">IF($N$4=Adorer_Schedule!$A$55,INDIRECT(B406),(""))</f>
        <v/>
      </c>
      <c r="I406" t="str">
        <f ca="1">IF($N$4=Adorer_Schedule!$A$55,INDIRECT(C406),(""))</f>
        <v/>
      </c>
      <c r="J406" t="str">
        <f ca="1">IF($N$4=Adorer_Schedule!$A$55,INDIRECT(D406),(""))</f>
        <v/>
      </c>
      <c r="K406" t="s">
        <v>75</v>
      </c>
      <c r="L406" s="13" t="b">
        <f t="shared" ca="1" si="199"/>
        <v>0</v>
      </c>
      <c r="M406" s="13">
        <v>278</v>
      </c>
      <c r="N406" s="13" t="e">
        <f t="shared" ca="1" si="213"/>
        <v>#N/A</v>
      </c>
      <c r="O406" s="13" t="e">
        <f t="shared" ca="1" si="214"/>
        <v>#N/A</v>
      </c>
      <c r="P406" s="13" t="e">
        <f t="shared" ca="1" si="215"/>
        <v>#N/A</v>
      </c>
      <c r="Q406" t="e">
        <f t="shared" ca="1" si="216"/>
        <v>#N/A</v>
      </c>
    </row>
    <row r="407" spans="1:17" hidden="1" x14ac:dyDescent="0.2">
      <c r="A407">
        <f t="shared" si="220"/>
        <v>63</v>
      </c>
      <c r="B407" s="83" t="str">
        <f t="shared" si="217"/>
        <v>Adorer_Schedule!AI63</v>
      </c>
      <c r="C407" t="str">
        <f t="shared" si="218"/>
        <v>Adorer_Schedule!AL63</v>
      </c>
      <c r="D407" s="150" t="str">
        <f t="shared" si="219"/>
        <v>Adorer_Schedule!AN63</v>
      </c>
      <c r="E407">
        <f t="shared" ca="1" si="212"/>
        <v>0</v>
      </c>
      <c r="F407" t="str">
        <f ca="1">IF(OR(H407=0,H407=""),(""),(MAX($F$128:F406)+1))</f>
        <v/>
      </c>
      <c r="H407" t="str">
        <f ca="1">IF($N$4=Adorer_Schedule!$A$55,INDIRECT(B407),(""))</f>
        <v/>
      </c>
      <c r="I407" t="str">
        <f ca="1">IF($N$4=Adorer_Schedule!$A$55,INDIRECT(C407),(""))</f>
        <v/>
      </c>
      <c r="J407" t="str">
        <f ca="1">IF($N$4=Adorer_Schedule!$A$55,INDIRECT(D407),(""))</f>
        <v/>
      </c>
      <c r="K407" t="s">
        <v>75</v>
      </c>
      <c r="L407" s="13" t="b">
        <f t="shared" ref="L407:L470" ca="1" si="221">OR(COUNTIF(N407:Q407,"*"),COUNT(N407:Q407))</f>
        <v>0</v>
      </c>
      <c r="M407" s="13">
        <v>279</v>
      </c>
      <c r="N407" s="13" t="e">
        <f t="shared" ca="1" si="213"/>
        <v>#N/A</v>
      </c>
      <c r="O407" s="13" t="e">
        <f t="shared" ca="1" si="214"/>
        <v>#N/A</v>
      </c>
      <c r="P407" s="13" t="e">
        <f t="shared" ca="1" si="215"/>
        <v>#N/A</v>
      </c>
      <c r="Q407" t="e">
        <f t="shared" ca="1" si="216"/>
        <v>#N/A</v>
      </c>
    </row>
    <row r="408" spans="1:17" hidden="1" x14ac:dyDescent="0.2">
      <c r="A408">
        <f t="shared" si="220"/>
        <v>64</v>
      </c>
      <c r="B408" s="83" t="str">
        <f t="shared" si="217"/>
        <v>Adorer_Schedule!AI64</v>
      </c>
      <c r="C408" t="str">
        <f t="shared" si="218"/>
        <v>Adorer_Schedule!AL64</v>
      </c>
      <c r="D408" s="150" t="str">
        <f t="shared" si="219"/>
        <v>Adorer_Schedule!AN64</v>
      </c>
      <c r="E408">
        <f t="shared" ca="1" si="212"/>
        <v>0</v>
      </c>
      <c r="F408" t="str">
        <f ca="1">IF(OR(H408=0,H408=""),(""),(MAX($F$128:F407)+1))</f>
        <v/>
      </c>
      <c r="H408" t="str">
        <f ca="1">IF($N$4=Adorer_Schedule!$A$55,INDIRECT(B408),(""))</f>
        <v/>
      </c>
      <c r="I408" t="str">
        <f ca="1">IF($N$4=Adorer_Schedule!$A$55,INDIRECT(C408),(""))</f>
        <v/>
      </c>
      <c r="J408" t="str">
        <f ca="1">IF($N$4=Adorer_Schedule!$A$55,INDIRECT(D408),(""))</f>
        <v/>
      </c>
      <c r="K408" t="s">
        <v>75</v>
      </c>
      <c r="L408" s="13" t="b">
        <f t="shared" ca="1" si="221"/>
        <v>0</v>
      </c>
      <c r="M408" s="13">
        <v>280</v>
      </c>
      <c r="N408" s="13" t="e">
        <f t="shared" ca="1" si="213"/>
        <v>#N/A</v>
      </c>
      <c r="O408" s="13" t="e">
        <f t="shared" ca="1" si="214"/>
        <v>#N/A</v>
      </c>
      <c r="P408" s="13" t="e">
        <f t="shared" ca="1" si="215"/>
        <v>#N/A</v>
      </c>
      <c r="Q408" t="e">
        <f t="shared" ca="1" si="216"/>
        <v>#N/A</v>
      </c>
    </row>
    <row r="409" spans="1:17" hidden="1" x14ac:dyDescent="0.2">
      <c r="A409">
        <f t="shared" si="220"/>
        <v>65</v>
      </c>
      <c r="B409" s="83" t="str">
        <f t="shared" si="217"/>
        <v>Adorer_Schedule!AI65</v>
      </c>
      <c r="C409" t="str">
        <f t="shared" si="218"/>
        <v>Adorer_Schedule!AL65</v>
      </c>
      <c r="D409" s="150" t="str">
        <f t="shared" si="219"/>
        <v>Adorer_Schedule!AN65</v>
      </c>
      <c r="E409">
        <f t="shared" ca="1" si="212"/>
        <v>0</v>
      </c>
      <c r="F409" t="str">
        <f ca="1">IF(OR(H409=0,H409=""),(""),(MAX($F$128:F408)+1))</f>
        <v/>
      </c>
      <c r="H409" t="str">
        <f ca="1">IF($N$4=Adorer_Schedule!$A$55,INDIRECT(B409),(""))</f>
        <v/>
      </c>
      <c r="I409" t="str">
        <f ca="1">IF($N$4=Adorer_Schedule!$A$55,INDIRECT(C409),(""))</f>
        <v/>
      </c>
      <c r="J409" t="str">
        <f ca="1">IF($N$4=Adorer_Schedule!$A$55,INDIRECT(D409),(""))</f>
        <v/>
      </c>
      <c r="K409" t="s">
        <v>75</v>
      </c>
      <c r="L409" s="13" t="b">
        <f t="shared" ca="1" si="221"/>
        <v>0</v>
      </c>
      <c r="M409" s="13">
        <v>281</v>
      </c>
      <c r="N409" s="13" t="e">
        <f t="shared" ca="1" si="213"/>
        <v>#N/A</v>
      </c>
      <c r="O409" s="13" t="e">
        <f t="shared" ca="1" si="214"/>
        <v>#N/A</v>
      </c>
      <c r="P409" s="13" t="e">
        <f t="shared" ca="1" si="215"/>
        <v>#N/A</v>
      </c>
      <c r="Q409" t="e">
        <f t="shared" ca="1" si="216"/>
        <v>#N/A</v>
      </c>
    </row>
    <row r="410" spans="1:17" hidden="1" x14ac:dyDescent="0.2">
      <c r="A410">
        <f t="shared" si="220"/>
        <v>66</v>
      </c>
      <c r="B410" s="83" t="str">
        <f t="shared" si="217"/>
        <v>Adorer_Schedule!AI66</v>
      </c>
      <c r="C410" t="str">
        <f t="shared" si="218"/>
        <v>Adorer_Schedule!AL66</v>
      </c>
      <c r="D410" s="150" t="str">
        <f t="shared" si="219"/>
        <v>Adorer_Schedule!AN66</v>
      </c>
      <c r="E410">
        <f t="shared" ca="1" si="212"/>
        <v>0</v>
      </c>
      <c r="F410" t="str">
        <f ca="1">IF(OR(H410=0,H410=""),(""),(MAX($F$128:F409)+1))</f>
        <v/>
      </c>
      <c r="H410" t="str">
        <f ca="1">IF($N$4=Adorer_Schedule!$A$55,INDIRECT(B410),(""))</f>
        <v/>
      </c>
      <c r="I410" t="str">
        <f ca="1">IF($N$4=Adorer_Schedule!$A$55,INDIRECT(C410),(""))</f>
        <v/>
      </c>
      <c r="J410" t="str">
        <f ca="1">IF($N$4=Adorer_Schedule!$A$55,INDIRECT(D410),(""))</f>
        <v/>
      </c>
      <c r="K410" t="s">
        <v>75</v>
      </c>
      <c r="L410" s="13" t="b">
        <f t="shared" ca="1" si="221"/>
        <v>0</v>
      </c>
      <c r="M410" s="13">
        <v>282</v>
      </c>
      <c r="N410" s="13" t="e">
        <f t="shared" ca="1" si="213"/>
        <v>#N/A</v>
      </c>
      <c r="O410" s="13" t="e">
        <f t="shared" ca="1" si="214"/>
        <v>#N/A</v>
      </c>
      <c r="P410" s="13" t="e">
        <f t="shared" ca="1" si="215"/>
        <v>#N/A</v>
      </c>
      <c r="Q410" t="e">
        <f t="shared" ca="1" si="216"/>
        <v>#N/A</v>
      </c>
    </row>
    <row r="411" spans="1:17" hidden="1" x14ac:dyDescent="0.2">
      <c r="A411">
        <f t="shared" si="220"/>
        <v>67</v>
      </c>
      <c r="B411" s="83" t="str">
        <f t="shared" si="217"/>
        <v>Adorer_Schedule!AI67</v>
      </c>
      <c r="C411" t="str">
        <f t="shared" si="218"/>
        <v>Adorer_Schedule!AL67</v>
      </c>
      <c r="D411" s="150" t="str">
        <f t="shared" si="219"/>
        <v>Adorer_Schedule!AN67</v>
      </c>
      <c r="E411">
        <f t="shared" ca="1" si="212"/>
        <v>0</v>
      </c>
      <c r="F411" t="str">
        <f ca="1">IF(OR(H411=0,H411=""),(""),(MAX($F$128:F410)+1))</f>
        <v/>
      </c>
      <c r="H411" t="str">
        <f ca="1">IF($N$4=Adorer_Schedule!$A$55,INDIRECT(B411),(""))</f>
        <v/>
      </c>
      <c r="I411" t="str">
        <f ca="1">IF($N$4=Adorer_Schedule!$A$55,INDIRECT(C411),(""))</f>
        <v/>
      </c>
      <c r="J411" t="str">
        <f ca="1">IF($N$4=Adorer_Schedule!$A$55,INDIRECT(D411),(""))</f>
        <v/>
      </c>
      <c r="K411" t="s">
        <v>75</v>
      </c>
      <c r="L411" s="13" t="b">
        <f t="shared" ca="1" si="221"/>
        <v>0</v>
      </c>
      <c r="M411" s="13">
        <v>283</v>
      </c>
      <c r="N411" s="13" t="e">
        <f t="shared" ca="1" si="213"/>
        <v>#N/A</v>
      </c>
      <c r="O411" s="13" t="e">
        <f t="shared" ca="1" si="214"/>
        <v>#N/A</v>
      </c>
      <c r="P411" s="13" t="e">
        <f t="shared" ca="1" si="215"/>
        <v>#N/A</v>
      </c>
      <c r="Q411" t="e">
        <f t="shared" ca="1" si="216"/>
        <v>#N/A</v>
      </c>
    </row>
    <row r="412" spans="1:17" hidden="1" x14ac:dyDescent="0.2">
      <c r="A412">
        <f t="shared" si="220"/>
        <v>68</v>
      </c>
      <c r="B412" s="83" t="str">
        <f t="shared" si="217"/>
        <v>Adorer_Schedule!AI68</v>
      </c>
      <c r="C412" t="str">
        <f t="shared" si="218"/>
        <v>Adorer_Schedule!AL68</v>
      </c>
      <c r="D412" s="150" t="str">
        <f t="shared" si="219"/>
        <v>Adorer_Schedule!AN68</v>
      </c>
      <c r="E412">
        <f t="shared" ca="1" si="212"/>
        <v>0</v>
      </c>
      <c r="F412" t="str">
        <f ca="1">IF(OR(H412=0,H412=""),(""),(MAX($F$128:F411)+1))</f>
        <v/>
      </c>
      <c r="H412" t="str">
        <f ca="1">IF($N$4=Adorer_Schedule!$A$55,INDIRECT(B412),(""))</f>
        <v/>
      </c>
      <c r="I412" t="str">
        <f ca="1">IF($N$4=Adorer_Schedule!$A$55,INDIRECT(C412),(""))</f>
        <v/>
      </c>
      <c r="J412" t="str">
        <f ca="1">IF($N$4=Adorer_Schedule!$A$55,INDIRECT(D412),(""))</f>
        <v/>
      </c>
      <c r="K412" t="s">
        <v>75</v>
      </c>
      <c r="L412" s="13" t="b">
        <f t="shared" ca="1" si="221"/>
        <v>0</v>
      </c>
      <c r="M412" s="13">
        <v>284</v>
      </c>
      <c r="N412" s="13" t="e">
        <f t="shared" ca="1" si="213"/>
        <v>#N/A</v>
      </c>
      <c r="O412" s="13" t="e">
        <f t="shared" ca="1" si="214"/>
        <v>#N/A</v>
      </c>
      <c r="P412" s="13" t="e">
        <f t="shared" ca="1" si="215"/>
        <v>#N/A</v>
      </c>
      <c r="Q412" t="e">
        <f t="shared" ca="1" si="216"/>
        <v>#N/A</v>
      </c>
    </row>
    <row r="413" spans="1:17" hidden="1" x14ac:dyDescent="0.2">
      <c r="A413">
        <f t="shared" si="220"/>
        <v>69</v>
      </c>
      <c r="B413" s="83" t="str">
        <f t="shared" si="217"/>
        <v>Adorer_Schedule!AI69</v>
      </c>
      <c r="C413" t="str">
        <f t="shared" si="218"/>
        <v>Adorer_Schedule!AL69</v>
      </c>
      <c r="D413" s="150" t="str">
        <f t="shared" si="219"/>
        <v>Adorer_Schedule!AN69</v>
      </c>
      <c r="E413">
        <f t="shared" ca="1" si="212"/>
        <v>0</v>
      </c>
      <c r="F413" t="str">
        <f ca="1">IF(OR(H413=0,H413=""),(""),(MAX($F$128:F412)+1))</f>
        <v/>
      </c>
      <c r="H413" t="str">
        <f ca="1">IF($N$4=Adorer_Schedule!$A$55,INDIRECT(B413),(""))</f>
        <v/>
      </c>
      <c r="I413" t="str">
        <f ca="1">IF($N$4=Adorer_Schedule!$A$55,INDIRECT(C413),(""))</f>
        <v/>
      </c>
      <c r="J413" t="str">
        <f ca="1">IF($N$4=Adorer_Schedule!$A$55,INDIRECT(D413),(""))</f>
        <v/>
      </c>
      <c r="K413" t="s">
        <v>75</v>
      </c>
      <c r="L413" s="13" t="b">
        <f t="shared" ca="1" si="221"/>
        <v>0</v>
      </c>
      <c r="M413" s="13">
        <v>285</v>
      </c>
      <c r="N413" s="13" t="e">
        <f t="shared" ca="1" si="213"/>
        <v>#N/A</v>
      </c>
      <c r="O413" s="13" t="e">
        <f t="shared" ca="1" si="214"/>
        <v>#N/A</v>
      </c>
      <c r="P413" s="13" t="e">
        <f t="shared" ca="1" si="215"/>
        <v>#N/A</v>
      </c>
      <c r="Q413" t="e">
        <f t="shared" ca="1" si="216"/>
        <v>#N/A</v>
      </c>
    </row>
    <row r="414" spans="1:17" hidden="1" x14ac:dyDescent="0.2">
      <c r="A414">
        <f>A399</f>
        <v>55</v>
      </c>
      <c r="B414" s="83" t="str">
        <f>CONCATENATE("Adorer_Schedule!AQ", $A414)</f>
        <v>Adorer_Schedule!AQ55</v>
      </c>
      <c r="C414" t="str">
        <f>CONCATENATE("Adorer_Schedule!AT", $A414)</f>
        <v>Adorer_Schedule!AT55</v>
      </c>
      <c r="D414" s="150" t="str">
        <f>CONCATENATE("Adorer_Schedule!AV", $A414)</f>
        <v>Adorer_Schedule!AV55</v>
      </c>
      <c r="E414">
        <f t="shared" ca="1" si="212"/>
        <v>0</v>
      </c>
      <c r="F414" t="str">
        <f ca="1">IF(OR(H414=0,H414=""),(""),(MAX($F$128:F413)+1))</f>
        <v/>
      </c>
      <c r="H414" t="str">
        <f ca="1">IF($N$4=Adorer_Schedule!$A$55,INDIRECT(B414),(""))</f>
        <v/>
      </c>
      <c r="I414" t="str">
        <f ca="1">IF($N$4=Adorer_Schedule!$A$55,INDIRECT(C414),(""))</f>
        <v/>
      </c>
      <c r="J414" t="str">
        <f ca="1">IF($N$4=Adorer_Schedule!$A$55,INDIRECT(D414),(""))</f>
        <v/>
      </c>
      <c r="K414" t="s">
        <v>76</v>
      </c>
      <c r="L414" s="13" t="b">
        <f t="shared" ca="1" si="221"/>
        <v>0</v>
      </c>
      <c r="M414" s="13">
        <v>286</v>
      </c>
      <c r="N414" s="13" t="e">
        <f t="shared" ca="1" si="213"/>
        <v>#N/A</v>
      </c>
      <c r="O414" s="13" t="e">
        <f t="shared" ca="1" si="214"/>
        <v>#N/A</v>
      </c>
      <c r="P414" s="13" t="e">
        <f t="shared" ca="1" si="215"/>
        <v>#N/A</v>
      </c>
      <c r="Q414" t="e">
        <f t="shared" ca="1" si="216"/>
        <v>#N/A</v>
      </c>
    </row>
    <row r="415" spans="1:17" hidden="1" x14ac:dyDescent="0.2">
      <c r="A415">
        <f>A414+1</f>
        <v>56</v>
      </c>
      <c r="B415" s="83" t="str">
        <f t="shared" ref="B415:B428" si="222">CONCATENATE("Adorer_Schedule!AQ", $A415)</f>
        <v>Adorer_Schedule!AQ56</v>
      </c>
      <c r="C415" t="str">
        <f t="shared" ref="C415:C428" si="223">CONCATENATE("Adorer_Schedule!AT", $A415)</f>
        <v>Adorer_Schedule!AT56</v>
      </c>
      <c r="D415" s="150" t="str">
        <f t="shared" ref="D415:D428" si="224">CONCATENATE("Adorer_Schedule!AV", $A415)</f>
        <v>Adorer_Schedule!AV56</v>
      </c>
      <c r="E415">
        <f t="shared" ca="1" si="212"/>
        <v>0</v>
      </c>
      <c r="F415" t="str">
        <f ca="1">IF(OR(H415=0,H415=""),(""),(MAX($F$128:F414)+1))</f>
        <v/>
      </c>
      <c r="H415" t="str">
        <f ca="1">IF($N$4=Adorer_Schedule!$A$55,INDIRECT(B415),(""))</f>
        <v/>
      </c>
      <c r="I415" t="str">
        <f ca="1">IF($N$4=Adorer_Schedule!$A$55,INDIRECT(C415),(""))</f>
        <v/>
      </c>
      <c r="J415" t="str">
        <f ca="1">IF($N$4=Adorer_Schedule!$A$55,INDIRECT(D415),(""))</f>
        <v/>
      </c>
      <c r="K415" t="s">
        <v>76</v>
      </c>
      <c r="L415" s="13" t="b">
        <f t="shared" ca="1" si="221"/>
        <v>0</v>
      </c>
      <c r="M415" s="13">
        <v>287</v>
      </c>
      <c r="N415" s="13" t="e">
        <f t="shared" ca="1" si="213"/>
        <v>#N/A</v>
      </c>
      <c r="O415" s="13" t="e">
        <f t="shared" ca="1" si="214"/>
        <v>#N/A</v>
      </c>
      <c r="P415" s="13" t="e">
        <f t="shared" ca="1" si="215"/>
        <v>#N/A</v>
      </c>
      <c r="Q415" t="e">
        <f t="shared" ca="1" si="216"/>
        <v>#N/A</v>
      </c>
    </row>
    <row r="416" spans="1:17" hidden="1" x14ac:dyDescent="0.2">
      <c r="A416">
        <f t="shared" ref="A416:A428" si="225">A415+1</f>
        <v>57</v>
      </c>
      <c r="B416" s="83" t="str">
        <f t="shared" si="222"/>
        <v>Adorer_Schedule!AQ57</v>
      </c>
      <c r="C416" t="str">
        <f t="shared" si="223"/>
        <v>Adorer_Schedule!AT57</v>
      </c>
      <c r="D416" s="150" t="str">
        <f t="shared" si="224"/>
        <v>Adorer_Schedule!AV57</v>
      </c>
      <c r="E416">
        <f t="shared" ca="1" si="212"/>
        <v>0</v>
      </c>
      <c r="F416" t="str">
        <f ca="1">IF(OR(H416=0,H416=""),(""),(MAX($F$128:F415)+1))</f>
        <v/>
      </c>
      <c r="H416" t="str">
        <f ca="1">IF($N$4=Adorer_Schedule!$A$55,INDIRECT(B416),(""))</f>
        <v/>
      </c>
      <c r="I416" t="str">
        <f ca="1">IF($N$4=Adorer_Schedule!$A$55,INDIRECT(C416),(""))</f>
        <v/>
      </c>
      <c r="J416" t="str">
        <f ca="1">IF($N$4=Adorer_Schedule!$A$55,INDIRECT(D416),(""))</f>
        <v/>
      </c>
      <c r="K416" t="s">
        <v>76</v>
      </c>
      <c r="L416" s="13" t="b">
        <f t="shared" ca="1" si="221"/>
        <v>0</v>
      </c>
      <c r="M416" s="13">
        <v>288</v>
      </c>
      <c r="N416" s="13" t="e">
        <f t="shared" ca="1" si="213"/>
        <v>#N/A</v>
      </c>
      <c r="O416" s="13" t="e">
        <f t="shared" ca="1" si="214"/>
        <v>#N/A</v>
      </c>
      <c r="P416" s="13" t="e">
        <f t="shared" ca="1" si="215"/>
        <v>#N/A</v>
      </c>
      <c r="Q416" t="e">
        <f t="shared" ca="1" si="216"/>
        <v>#N/A</v>
      </c>
    </row>
    <row r="417" spans="1:17" hidden="1" x14ac:dyDescent="0.2">
      <c r="A417">
        <f t="shared" si="225"/>
        <v>58</v>
      </c>
      <c r="B417" s="83" t="str">
        <f t="shared" si="222"/>
        <v>Adorer_Schedule!AQ58</v>
      </c>
      <c r="C417" t="str">
        <f t="shared" si="223"/>
        <v>Adorer_Schedule!AT58</v>
      </c>
      <c r="D417" s="150" t="str">
        <f t="shared" si="224"/>
        <v>Adorer_Schedule!AV58</v>
      </c>
      <c r="E417">
        <f t="shared" ca="1" si="212"/>
        <v>0</v>
      </c>
      <c r="F417" t="str">
        <f ca="1">IF(OR(H417=0,H417=""),(""),(MAX($F$128:F416)+1))</f>
        <v/>
      </c>
      <c r="H417" t="str">
        <f ca="1">IF($N$4=Adorer_Schedule!$A$55,INDIRECT(B417),(""))</f>
        <v/>
      </c>
      <c r="I417" t="str">
        <f ca="1">IF($N$4=Adorer_Schedule!$A$55,INDIRECT(C417),(""))</f>
        <v/>
      </c>
      <c r="J417" t="str">
        <f ca="1">IF($N$4=Adorer_Schedule!$A$55,INDIRECT(D417),(""))</f>
        <v/>
      </c>
      <c r="K417" t="s">
        <v>76</v>
      </c>
      <c r="L417" s="13" t="b">
        <f t="shared" ca="1" si="221"/>
        <v>0</v>
      </c>
      <c r="M417" s="13">
        <v>289</v>
      </c>
      <c r="N417" s="13" t="e">
        <f t="shared" ca="1" si="213"/>
        <v>#N/A</v>
      </c>
      <c r="O417" s="13" t="e">
        <f t="shared" ca="1" si="214"/>
        <v>#N/A</v>
      </c>
      <c r="P417" s="13" t="e">
        <f t="shared" ca="1" si="215"/>
        <v>#N/A</v>
      </c>
      <c r="Q417" t="e">
        <f t="shared" ca="1" si="216"/>
        <v>#N/A</v>
      </c>
    </row>
    <row r="418" spans="1:17" hidden="1" x14ac:dyDescent="0.2">
      <c r="A418">
        <f t="shared" si="225"/>
        <v>59</v>
      </c>
      <c r="B418" s="83" t="str">
        <f t="shared" si="222"/>
        <v>Adorer_Schedule!AQ59</v>
      </c>
      <c r="C418" t="str">
        <f t="shared" si="223"/>
        <v>Adorer_Schedule!AT59</v>
      </c>
      <c r="D418" s="150" t="str">
        <f t="shared" si="224"/>
        <v>Adorer_Schedule!AV59</v>
      </c>
      <c r="E418">
        <f t="shared" ca="1" si="212"/>
        <v>0</v>
      </c>
      <c r="F418" t="str">
        <f ca="1">IF(OR(H418=0,H418=""),(""),(MAX($F$128:F417)+1))</f>
        <v/>
      </c>
      <c r="H418" t="str">
        <f ca="1">IF($N$4=Adorer_Schedule!$A$55,INDIRECT(B418),(""))</f>
        <v/>
      </c>
      <c r="I418" t="str">
        <f ca="1">IF($N$4=Adorer_Schedule!$A$55,INDIRECT(C418),(""))</f>
        <v/>
      </c>
      <c r="J418" t="str">
        <f ca="1">IF($N$4=Adorer_Schedule!$A$55,INDIRECT(D418),(""))</f>
        <v/>
      </c>
      <c r="K418" t="s">
        <v>76</v>
      </c>
      <c r="L418" s="13" t="b">
        <f t="shared" ca="1" si="221"/>
        <v>0</v>
      </c>
      <c r="M418" s="13">
        <v>290</v>
      </c>
      <c r="N418" s="13" t="e">
        <f t="shared" ca="1" si="213"/>
        <v>#N/A</v>
      </c>
      <c r="O418" s="13" t="e">
        <f t="shared" ca="1" si="214"/>
        <v>#N/A</v>
      </c>
      <c r="P418" s="13" t="e">
        <f t="shared" ca="1" si="215"/>
        <v>#N/A</v>
      </c>
      <c r="Q418" t="e">
        <f t="shared" ca="1" si="216"/>
        <v>#N/A</v>
      </c>
    </row>
    <row r="419" spans="1:17" hidden="1" x14ac:dyDescent="0.2">
      <c r="A419">
        <f t="shared" si="225"/>
        <v>60</v>
      </c>
      <c r="B419" s="83" t="str">
        <f t="shared" si="222"/>
        <v>Adorer_Schedule!AQ60</v>
      </c>
      <c r="C419" t="str">
        <f t="shared" si="223"/>
        <v>Adorer_Schedule!AT60</v>
      </c>
      <c r="D419" s="150" t="str">
        <f t="shared" si="224"/>
        <v>Adorer_Schedule!AV60</v>
      </c>
      <c r="E419">
        <f t="shared" ca="1" si="212"/>
        <v>0</v>
      </c>
      <c r="F419" t="str">
        <f ca="1">IF(OR(H419=0,H419=""),(""),(MAX($F$128:F418)+1))</f>
        <v/>
      </c>
      <c r="H419" t="str">
        <f ca="1">IF($N$4=Adorer_Schedule!$A$55,INDIRECT(B419),(""))</f>
        <v/>
      </c>
      <c r="I419" t="str">
        <f ca="1">IF($N$4=Adorer_Schedule!$A$55,INDIRECT(C419),(""))</f>
        <v/>
      </c>
      <c r="J419" t="str">
        <f ca="1">IF($N$4=Adorer_Schedule!$A$55,INDIRECT(D419),(""))</f>
        <v/>
      </c>
      <c r="K419" t="s">
        <v>76</v>
      </c>
      <c r="L419" s="13" t="b">
        <f t="shared" ca="1" si="221"/>
        <v>0</v>
      </c>
      <c r="M419" s="13">
        <v>291</v>
      </c>
      <c r="N419" s="13" t="e">
        <f t="shared" ca="1" si="213"/>
        <v>#N/A</v>
      </c>
      <c r="O419" s="13" t="e">
        <f t="shared" ca="1" si="214"/>
        <v>#N/A</v>
      </c>
      <c r="P419" s="13" t="e">
        <f t="shared" ca="1" si="215"/>
        <v>#N/A</v>
      </c>
      <c r="Q419" t="e">
        <f t="shared" ca="1" si="216"/>
        <v>#N/A</v>
      </c>
    </row>
    <row r="420" spans="1:17" hidden="1" x14ac:dyDescent="0.2">
      <c r="A420">
        <f t="shared" si="225"/>
        <v>61</v>
      </c>
      <c r="B420" s="83" t="str">
        <f t="shared" si="222"/>
        <v>Adorer_Schedule!AQ61</v>
      </c>
      <c r="C420" t="str">
        <f t="shared" si="223"/>
        <v>Adorer_Schedule!AT61</v>
      </c>
      <c r="D420" s="150" t="str">
        <f t="shared" si="224"/>
        <v>Adorer_Schedule!AV61</v>
      </c>
      <c r="E420">
        <f t="shared" ca="1" si="212"/>
        <v>0</v>
      </c>
      <c r="F420" t="str">
        <f ca="1">IF(OR(H420=0,H420=""),(""),(MAX($F$128:F419)+1))</f>
        <v/>
      </c>
      <c r="H420" t="str">
        <f ca="1">IF($N$4=Adorer_Schedule!$A$55,INDIRECT(B420),(""))</f>
        <v/>
      </c>
      <c r="I420" t="str">
        <f ca="1">IF($N$4=Adorer_Schedule!$A$55,INDIRECT(C420),(""))</f>
        <v/>
      </c>
      <c r="J420" t="str">
        <f ca="1">IF($N$4=Adorer_Schedule!$A$55,INDIRECT(D420),(""))</f>
        <v/>
      </c>
      <c r="K420" t="s">
        <v>76</v>
      </c>
      <c r="L420" s="13" t="b">
        <f t="shared" ca="1" si="221"/>
        <v>0</v>
      </c>
      <c r="M420" s="13">
        <v>292</v>
      </c>
      <c r="N420" s="13" t="e">
        <f t="shared" ca="1" si="213"/>
        <v>#N/A</v>
      </c>
      <c r="O420" s="13" t="e">
        <f t="shared" ca="1" si="214"/>
        <v>#N/A</v>
      </c>
      <c r="P420" s="13" t="e">
        <f t="shared" ca="1" si="215"/>
        <v>#N/A</v>
      </c>
      <c r="Q420" t="e">
        <f t="shared" ca="1" si="216"/>
        <v>#N/A</v>
      </c>
    </row>
    <row r="421" spans="1:17" hidden="1" x14ac:dyDescent="0.2">
      <c r="A421">
        <f t="shared" si="225"/>
        <v>62</v>
      </c>
      <c r="B421" s="83" t="str">
        <f t="shared" si="222"/>
        <v>Adorer_Schedule!AQ62</v>
      </c>
      <c r="C421" t="str">
        <f t="shared" si="223"/>
        <v>Adorer_Schedule!AT62</v>
      </c>
      <c r="D421" s="150" t="str">
        <f t="shared" si="224"/>
        <v>Adorer_Schedule!AV62</v>
      </c>
      <c r="E421">
        <f t="shared" ca="1" si="212"/>
        <v>0</v>
      </c>
      <c r="F421" t="str">
        <f ca="1">IF(OR(H421=0,H421=""),(""),(MAX($F$128:F420)+1))</f>
        <v/>
      </c>
      <c r="H421" t="str">
        <f ca="1">IF($N$4=Adorer_Schedule!$A$55,INDIRECT(B421),(""))</f>
        <v/>
      </c>
      <c r="I421" t="str">
        <f ca="1">IF($N$4=Adorer_Schedule!$A$55,INDIRECT(C421),(""))</f>
        <v/>
      </c>
      <c r="J421" t="str">
        <f ca="1">IF($N$4=Adorer_Schedule!$A$55,INDIRECT(D421),(""))</f>
        <v/>
      </c>
      <c r="K421" t="s">
        <v>76</v>
      </c>
      <c r="L421" s="13" t="b">
        <f t="shared" ca="1" si="221"/>
        <v>0</v>
      </c>
      <c r="M421" s="13">
        <v>293</v>
      </c>
      <c r="N421" s="13" t="e">
        <f t="shared" ca="1" si="213"/>
        <v>#N/A</v>
      </c>
      <c r="O421" s="13" t="e">
        <f t="shared" ca="1" si="214"/>
        <v>#N/A</v>
      </c>
      <c r="P421" s="13" t="e">
        <f t="shared" ca="1" si="215"/>
        <v>#N/A</v>
      </c>
      <c r="Q421" t="e">
        <f t="shared" ca="1" si="216"/>
        <v>#N/A</v>
      </c>
    </row>
    <row r="422" spans="1:17" hidden="1" x14ac:dyDescent="0.2">
      <c r="A422">
        <f t="shared" si="225"/>
        <v>63</v>
      </c>
      <c r="B422" s="83" t="str">
        <f t="shared" si="222"/>
        <v>Adorer_Schedule!AQ63</v>
      </c>
      <c r="C422" t="str">
        <f t="shared" si="223"/>
        <v>Adorer_Schedule!AT63</v>
      </c>
      <c r="D422" s="150" t="str">
        <f t="shared" si="224"/>
        <v>Adorer_Schedule!AV63</v>
      </c>
      <c r="E422">
        <f t="shared" ca="1" si="212"/>
        <v>0</v>
      </c>
      <c r="F422" t="str">
        <f ca="1">IF(OR(H422=0,H422=""),(""),(MAX($F$128:F421)+1))</f>
        <v/>
      </c>
      <c r="H422" t="str">
        <f ca="1">IF($N$4=Adorer_Schedule!$A$55,INDIRECT(B422),(""))</f>
        <v/>
      </c>
      <c r="I422" t="str">
        <f ca="1">IF($N$4=Adorer_Schedule!$A$55,INDIRECT(C422),(""))</f>
        <v/>
      </c>
      <c r="J422" t="str">
        <f ca="1">IF($N$4=Adorer_Schedule!$A$55,INDIRECT(D422),(""))</f>
        <v/>
      </c>
      <c r="K422" t="s">
        <v>76</v>
      </c>
      <c r="L422" s="13" t="b">
        <f t="shared" ca="1" si="221"/>
        <v>0</v>
      </c>
      <c r="M422" s="13">
        <v>294</v>
      </c>
      <c r="N422" s="13" t="e">
        <f t="shared" ca="1" si="213"/>
        <v>#N/A</v>
      </c>
      <c r="O422" s="13" t="e">
        <f t="shared" ca="1" si="214"/>
        <v>#N/A</v>
      </c>
      <c r="P422" s="13" t="e">
        <f t="shared" ca="1" si="215"/>
        <v>#N/A</v>
      </c>
      <c r="Q422" t="e">
        <f t="shared" ca="1" si="216"/>
        <v>#N/A</v>
      </c>
    </row>
    <row r="423" spans="1:17" hidden="1" x14ac:dyDescent="0.2">
      <c r="A423">
        <f t="shared" si="225"/>
        <v>64</v>
      </c>
      <c r="B423" s="83" t="str">
        <f t="shared" si="222"/>
        <v>Adorer_Schedule!AQ64</v>
      </c>
      <c r="C423" t="str">
        <f t="shared" si="223"/>
        <v>Adorer_Schedule!AT64</v>
      </c>
      <c r="D423" s="150" t="str">
        <f t="shared" si="224"/>
        <v>Adorer_Schedule!AV64</v>
      </c>
      <c r="E423">
        <f t="shared" ca="1" si="212"/>
        <v>0</v>
      </c>
      <c r="F423" t="str">
        <f ca="1">IF(OR(H423=0,H423=""),(""),(MAX($F$128:F422)+1))</f>
        <v/>
      </c>
      <c r="H423" t="str">
        <f ca="1">IF($N$4=Adorer_Schedule!$A$55,INDIRECT(B423),(""))</f>
        <v/>
      </c>
      <c r="I423" t="str">
        <f ca="1">IF($N$4=Adorer_Schedule!$A$55,INDIRECT(C423),(""))</f>
        <v/>
      </c>
      <c r="J423" t="str">
        <f ca="1">IF($N$4=Adorer_Schedule!$A$55,INDIRECT(D423),(""))</f>
        <v/>
      </c>
      <c r="K423" t="s">
        <v>76</v>
      </c>
      <c r="L423" s="13" t="b">
        <f t="shared" ca="1" si="221"/>
        <v>0</v>
      </c>
      <c r="M423" s="13">
        <v>295</v>
      </c>
      <c r="N423" s="13" t="e">
        <f t="shared" ca="1" si="213"/>
        <v>#N/A</v>
      </c>
      <c r="O423" s="13" t="e">
        <f t="shared" ca="1" si="214"/>
        <v>#N/A</v>
      </c>
      <c r="P423" s="13" t="e">
        <f t="shared" ca="1" si="215"/>
        <v>#N/A</v>
      </c>
      <c r="Q423" t="e">
        <f t="shared" ca="1" si="216"/>
        <v>#N/A</v>
      </c>
    </row>
    <row r="424" spans="1:17" hidden="1" x14ac:dyDescent="0.2">
      <c r="A424">
        <f t="shared" si="225"/>
        <v>65</v>
      </c>
      <c r="B424" s="83" t="str">
        <f t="shared" si="222"/>
        <v>Adorer_Schedule!AQ65</v>
      </c>
      <c r="C424" t="str">
        <f t="shared" si="223"/>
        <v>Adorer_Schedule!AT65</v>
      </c>
      <c r="D424" s="150" t="str">
        <f t="shared" si="224"/>
        <v>Adorer_Schedule!AV65</v>
      </c>
      <c r="E424">
        <f t="shared" ca="1" si="212"/>
        <v>0</v>
      </c>
      <c r="F424" t="str">
        <f ca="1">IF(OR(H424=0,H424=""),(""),(MAX($F$128:F423)+1))</f>
        <v/>
      </c>
      <c r="H424" t="str">
        <f ca="1">IF($N$4=Adorer_Schedule!$A$55,INDIRECT(B424),(""))</f>
        <v/>
      </c>
      <c r="I424" t="str">
        <f ca="1">IF($N$4=Adorer_Schedule!$A$55,INDIRECT(C424),(""))</f>
        <v/>
      </c>
      <c r="J424" t="str">
        <f ca="1">IF($N$4=Adorer_Schedule!$A$55,INDIRECT(D424),(""))</f>
        <v/>
      </c>
      <c r="K424" t="s">
        <v>76</v>
      </c>
      <c r="L424" s="13" t="b">
        <f t="shared" ca="1" si="221"/>
        <v>0</v>
      </c>
      <c r="M424" s="13">
        <v>296</v>
      </c>
      <c r="N424" s="13" t="e">
        <f t="shared" ca="1" si="213"/>
        <v>#N/A</v>
      </c>
      <c r="O424" s="13" t="e">
        <f t="shared" ca="1" si="214"/>
        <v>#N/A</v>
      </c>
      <c r="P424" s="13" t="e">
        <f t="shared" ca="1" si="215"/>
        <v>#N/A</v>
      </c>
      <c r="Q424" t="e">
        <f t="shared" ca="1" si="216"/>
        <v>#N/A</v>
      </c>
    </row>
    <row r="425" spans="1:17" hidden="1" x14ac:dyDescent="0.2">
      <c r="A425">
        <f t="shared" si="225"/>
        <v>66</v>
      </c>
      <c r="B425" s="83" t="str">
        <f t="shared" si="222"/>
        <v>Adorer_Schedule!AQ66</v>
      </c>
      <c r="C425" t="str">
        <f t="shared" si="223"/>
        <v>Adorer_Schedule!AT66</v>
      </c>
      <c r="D425" s="150" t="str">
        <f t="shared" si="224"/>
        <v>Adorer_Schedule!AV66</v>
      </c>
      <c r="E425">
        <f t="shared" ca="1" si="212"/>
        <v>0</v>
      </c>
      <c r="F425" t="str">
        <f ca="1">IF(OR(H425=0,H425=""),(""),(MAX($F$128:F424)+1))</f>
        <v/>
      </c>
      <c r="H425" t="str">
        <f ca="1">IF($N$4=Adorer_Schedule!$A$55,INDIRECT(B425),(""))</f>
        <v/>
      </c>
      <c r="I425" t="str">
        <f ca="1">IF($N$4=Adorer_Schedule!$A$55,INDIRECT(C425),(""))</f>
        <v/>
      </c>
      <c r="J425" t="str">
        <f ca="1">IF($N$4=Adorer_Schedule!$A$55,INDIRECT(D425),(""))</f>
        <v/>
      </c>
      <c r="K425" t="s">
        <v>76</v>
      </c>
      <c r="L425" s="13" t="b">
        <f t="shared" ca="1" si="221"/>
        <v>0</v>
      </c>
      <c r="M425" s="13">
        <v>297</v>
      </c>
      <c r="N425" s="13" t="e">
        <f t="shared" ca="1" si="213"/>
        <v>#N/A</v>
      </c>
      <c r="O425" s="13" t="e">
        <f t="shared" ca="1" si="214"/>
        <v>#N/A</v>
      </c>
      <c r="P425" s="13" t="e">
        <f t="shared" ca="1" si="215"/>
        <v>#N/A</v>
      </c>
      <c r="Q425" t="e">
        <f t="shared" ca="1" si="216"/>
        <v>#N/A</v>
      </c>
    </row>
    <row r="426" spans="1:17" hidden="1" x14ac:dyDescent="0.2">
      <c r="A426">
        <f t="shared" si="225"/>
        <v>67</v>
      </c>
      <c r="B426" s="83" t="str">
        <f t="shared" si="222"/>
        <v>Adorer_Schedule!AQ67</v>
      </c>
      <c r="C426" t="str">
        <f t="shared" si="223"/>
        <v>Adorer_Schedule!AT67</v>
      </c>
      <c r="D426" s="150" t="str">
        <f t="shared" si="224"/>
        <v>Adorer_Schedule!AV67</v>
      </c>
      <c r="E426">
        <f t="shared" ca="1" si="212"/>
        <v>0</v>
      </c>
      <c r="F426" t="str">
        <f ca="1">IF(OR(H426=0,H426=""),(""),(MAX($F$128:F425)+1))</f>
        <v/>
      </c>
      <c r="H426" t="str">
        <f ca="1">IF($N$4=Adorer_Schedule!$A$55,INDIRECT(B426),(""))</f>
        <v/>
      </c>
      <c r="I426" t="str">
        <f ca="1">IF($N$4=Adorer_Schedule!$A$55,INDIRECT(C426),(""))</f>
        <v/>
      </c>
      <c r="J426" t="str">
        <f ca="1">IF($N$4=Adorer_Schedule!$A$55,INDIRECT(D426),(""))</f>
        <v/>
      </c>
      <c r="K426" t="s">
        <v>76</v>
      </c>
      <c r="L426" s="13" t="b">
        <f t="shared" ca="1" si="221"/>
        <v>0</v>
      </c>
      <c r="M426" s="13">
        <v>298</v>
      </c>
      <c r="N426" s="13" t="e">
        <f t="shared" ca="1" si="213"/>
        <v>#N/A</v>
      </c>
      <c r="O426" s="13" t="e">
        <f t="shared" ca="1" si="214"/>
        <v>#N/A</v>
      </c>
      <c r="P426" s="13" t="e">
        <f t="shared" ca="1" si="215"/>
        <v>#N/A</v>
      </c>
      <c r="Q426" t="e">
        <f t="shared" ca="1" si="216"/>
        <v>#N/A</v>
      </c>
    </row>
    <row r="427" spans="1:17" hidden="1" x14ac:dyDescent="0.2">
      <c r="A427">
        <f t="shared" si="225"/>
        <v>68</v>
      </c>
      <c r="B427" s="83" t="str">
        <f t="shared" si="222"/>
        <v>Adorer_Schedule!AQ68</v>
      </c>
      <c r="C427" t="str">
        <f t="shared" si="223"/>
        <v>Adorer_Schedule!AT68</v>
      </c>
      <c r="D427" s="150" t="str">
        <f t="shared" si="224"/>
        <v>Adorer_Schedule!AV68</v>
      </c>
      <c r="E427">
        <f t="shared" ca="1" si="212"/>
        <v>0</v>
      </c>
      <c r="F427" t="str">
        <f ca="1">IF(OR(H427=0,H427=""),(""),(MAX($F$128:F426)+1))</f>
        <v/>
      </c>
      <c r="H427" t="str">
        <f ca="1">IF($N$4=Adorer_Schedule!$A$55,INDIRECT(B427),(""))</f>
        <v/>
      </c>
      <c r="I427" t="str">
        <f ca="1">IF($N$4=Adorer_Schedule!$A$55,INDIRECT(C427),(""))</f>
        <v/>
      </c>
      <c r="J427" t="str">
        <f ca="1">IF($N$4=Adorer_Schedule!$A$55,INDIRECT(D427),(""))</f>
        <v/>
      </c>
      <c r="K427" t="s">
        <v>76</v>
      </c>
      <c r="L427" s="13" t="b">
        <f t="shared" ca="1" si="221"/>
        <v>0</v>
      </c>
      <c r="M427" s="13">
        <v>299</v>
      </c>
      <c r="N427" s="13" t="e">
        <f t="shared" ca="1" si="213"/>
        <v>#N/A</v>
      </c>
      <c r="O427" s="13" t="e">
        <f t="shared" ca="1" si="214"/>
        <v>#N/A</v>
      </c>
      <c r="P427" s="13" t="e">
        <f t="shared" ca="1" si="215"/>
        <v>#N/A</v>
      </c>
      <c r="Q427" t="e">
        <f t="shared" ca="1" si="216"/>
        <v>#N/A</v>
      </c>
    </row>
    <row r="428" spans="1:17" hidden="1" x14ac:dyDescent="0.2">
      <c r="A428">
        <f t="shared" si="225"/>
        <v>69</v>
      </c>
      <c r="B428" s="83" t="str">
        <f t="shared" si="222"/>
        <v>Adorer_Schedule!AQ69</v>
      </c>
      <c r="C428" t="str">
        <f t="shared" si="223"/>
        <v>Adorer_Schedule!AT69</v>
      </c>
      <c r="D428" s="150" t="str">
        <f t="shared" si="224"/>
        <v>Adorer_Schedule!AV69</v>
      </c>
      <c r="E428">
        <f t="shared" ca="1" si="212"/>
        <v>0</v>
      </c>
      <c r="F428" t="str">
        <f ca="1">IF(OR(H428=0,H428=""),(""),(MAX($F$128:F427)+1))</f>
        <v/>
      </c>
      <c r="H428" t="str">
        <f ca="1">IF($N$4=Adorer_Schedule!$A$55,INDIRECT(B428),(""))</f>
        <v/>
      </c>
      <c r="I428" t="str">
        <f ca="1">IF($N$4=Adorer_Schedule!$A$55,INDIRECT(C428),(""))</f>
        <v/>
      </c>
      <c r="J428" t="str">
        <f ca="1">IF($N$4=Adorer_Schedule!$A$55,INDIRECT(D428),(""))</f>
        <v/>
      </c>
      <c r="K428" t="s">
        <v>76</v>
      </c>
      <c r="L428" s="13" t="b">
        <f t="shared" ca="1" si="221"/>
        <v>0</v>
      </c>
      <c r="M428" s="13">
        <v>300</v>
      </c>
      <c r="N428" s="13" t="e">
        <f t="shared" ca="1" si="213"/>
        <v>#N/A</v>
      </c>
      <c r="O428" s="13" t="e">
        <f t="shared" ca="1" si="214"/>
        <v>#N/A</v>
      </c>
      <c r="P428" s="13" t="e">
        <f t="shared" ca="1" si="215"/>
        <v>#N/A</v>
      </c>
      <c r="Q428" t="e">
        <f t="shared" ca="1" si="216"/>
        <v>#N/A</v>
      </c>
    </row>
    <row r="429" spans="1:17" hidden="1" x14ac:dyDescent="0.2">
      <c r="A429">
        <f>A414</f>
        <v>55</v>
      </c>
      <c r="B429" s="83" t="str">
        <f>CONCATENATE("Adorer_Schedule!AY", $A429)</f>
        <v>Adorer_Schedule!AY55</v>
      </c>
      <c r="C429" t="str">
        <f>CONCATENATE("Adorer_Schedule!BB", $A429)</f>
        <v>Adorer_Schedule!BB55</v>
      </c>
      <c r="D429" s="150" t="str">
        <f>CONCATENATE("Adorer_Schedule!BD", $A429)</f>
        <v>Adorer_Schedule!BD55</v>
      </c>
      <c r="E429">
        <f t="shared" ca="1" si="212"/>
        <v>0</v>
      </c>
      <c r="F429" t="str">
        <f ca="1">IF(OR(H429=0,H429=""),(""),(MAX($F$128:F428)+1))</f>
        <v/>
      </c>
      <c r="H429" t="str">
        <f ca="1">IF($N$4=Adorer_Schedule!$A$55,INDIRECT(B429),(""))</f>
        <v/>
      </c>
      <c r="I429" t="str">
        <f ca="1">IF($N$4=Adorer_Schedule!$A$55,INDIRECT(C429),(""))</f>
        <v/>
      </c>
      <c r="J429" t="str">
        <f ca="1">IF($N$4=Adorer_Schedule!$A$55,INDIRECT(D429),(""))</f>
        <v/>
      </c>
      <c r="K429" t="s">
        <v>77</v>
      </c>
      <c r="L429" s="13" t="b">
        <f t="shared" ca="1" si="221"/>
        <v>0</v>
      </c>
      <c r="M429" s="13">
        <v>301</v>
      </c>
      <c r="N429" s="13" t="e">
        <f t="shared" ca="1" si="213"/>
        <v>#N/A</v>
      </c>
      <c r="O429" s="13" t="e">
        <f t="shared" ca="1" si="214"/>
        <v>#N/A</v>
      </c>
      <c r="P429" s="13" t="e">
        <f t="shared" ca="1" si="215"/>
        <v>#N/A</v>
      </c>
      <c r="Q429" t="e">
        <f t="shared" ca="1" si="216"/>
        <v>#N/A</v>
      </c>
    </row>
    <row r="430" spans="1:17" hidden="1" x14ac:dyDescent="0.2">
      <c r="A430">
        <f>A429+1</f>
        <v>56</v>
      </c>
      <c r="B430" s="83" t="str">
        <f t="shared" ref="B430:B443" si="226">CONCATENATE("Adorer_Schedule!AY", $A430)</f>
        <v>Adorer_Schedule!AY56</v>
      </c>
      <c r="C430" t="str">
        <f t="shared" ref="C430:C443" si="227">CONCATENATE("Adorer_Schedule!BB", $A430)</f>
        <v>Adorer_Schedule!BB56</v>
      </c>
      <c r="D430" s="150" t="str">
        <f t="shared" ref="D430:D443" si="228">CONCATENATE("Adorer_Schedule!BD", $A430)</f>
        <v>Adorer_Schedule!BD56</v>
      </c>
      <c r="E430">
        <f t="shared" ca="1" si="212"/>
        <v>0</v>
      </c>
      <c r="F430" t="str">
        <f ca="1">IF(OR(H430=0,H430=""),(""),(MAX($F$128:F429)+1))</f>
        <v/>
      </c>
      <c r="H430" t="str">
        <f ca="1">IF($N$4=Adorer_Schedule!$A$55,INDIRECT(B430),(""))</f>
        <v/>
      </c>
      <c r="I430" t="str">
        <f ca="1">IF($N$4=Adorer_Schedule!$A$55,INDIRECT(C430),(""))</f>
        <v/>
      </c>
      <c r="J430" t="str">
        <f ca="1">IF($N$4=Adorer_Schedule!$A$55,INDIRECT(D430),(""))</f>
        <v/>
      </c>
      <c r="K430" t="s">
        <v>77</v>
      </c>
      <c r="L430" s="13" t="b">
        <f t="shared" ca="1" si="221"/>
        <v>0</v>
      </c>
      <c r="M430" s="13">
        <v>302</v>
      </c>
      <c r="N430" s="13" t="e">
        <f t="shared" ca="1" si="213"/>
        <v>#N/A</v>
      </c>
      <c r="O430" s="13" t="e">
        <f t="shared" ca="1" si="214"/>
        <v>#N/A</v>
      </c>
      <c r="P430" s="13" t="e">
        <f t="shared" ca="1" si="215"/>
        <v>#N/A</v>
      </c>
      <c r="Q430" t="e">
        <f t="shared" ca="1" si="216"/>
        <v>#N/A</v>
      </c>
    </row>
    <row r="431" spans="1:17" hidden="1" x14ac:dyDescent="0.2">
      <c r="A431">
        <f t="shared" ref="A431:A443" si="229">A430+1</f>
        <v>57</v>
      </c>
      <c r="B431" s="83" t="str">
        <f t="shared" si="226"/>
        <v>Adorer_Schedule!AY57</v>
      </c>
      <c r="C431" t="str">
        <f t="shared" si="227"/>
        <v>Adorer_Schedule!BB57</v>
      </c>
      <c r="D431" s="150" t="str">
        <f t="shared" si="228"/>
        <v>Adorer_Schedule!BD57</v>
      </c>
      <c r="E431">
        <f t="shared" ca="1" si="212"/>
        <v>0</v>
      </c>
      <c r="F431" t="str">
        <f ca="1">IF(OR(H431=0,H431=""),(""),(MAX($F$128:F430)+1))</f>
        <v/>
      </c>
      <c r="H431" t="str">
        <f ca="1">IF($N$4=Adorer_Schedule!$A$55,INDIRECT(B431),(""))</f>
        <v/>
      </c>
      <c r="I431" t="str">
        <f ca="1">IF($N$4=Adorer_Schedule!$A$55,INDIRECT(C431),(""))</f>
        <v/>
      </c>
      <c r="J431" t="str">
        <f ca="1">IF($N$4=Adorer_Schedule!$A$55,INDIRECT(D431),(""))</f>
        <v/>
      </c>
      <c r="K431" t="s">
        <v>77</v>
      </c>
      <c r="L431" s="13" t="b">
        <f t="shared" ca="1" si="221"/>
        <v>0</v>
      </c>
      <c r="M431" s="13">
        <v>303</v>
      </c>
      <c r="N431" s="13" t="e">
        <f t="shared" ca="1" si="213"/>
        <v>#N/A</v>
      </c>
      <c r="O431" s="13" t="e">
        <f t="shared" ca="1" si="214"/>
        <v>#N/A</v>
      </c>
      <c r="P431" s="13" t="e">
        <f t="shared" ca="1" si="215"/>
        <v>#N/A</v>
      </c>
      <c r="Q431" t="e">
        <f t="shared" ca="1" si="216"/>
        <v>#N/A</v>
      </c>
    </row>
    <row r="432" spans="1:17" hidden="1" x14ac:dyDescent="0.2">
      <c r="A432">
        <f t="shared" si="229"/>
        <v>58</v>
      </c>
      <c r="B432" s="83" t="str">
        <f t="shared" si="226"/>
        <v>Adorer_Schedule!AY58</v>
      </c>
      <c r="C432" t="str">
        <f t="shared" si="227"/>
        <v>Adorer_Schedule!BB58</v>
      </c>
      <c r="D432" s="150" t="str">
        <f t="shared" si="228"/>
        <v>Adorer_Schedule!BD58</v>
      </c>
      <c r="E432">
        <f t="shared" ca="1" si="212"/>
        <v>0</v>
      </c>
      <c r="F432" t="str">
        <f ca="1">IF(OR(H432=0,H432=""),(""),(MAX($F$128:F431)+1))</f>
        <v/>
      </c>
      <c r="H432" t="str">
        <f ca="1">IF($N$4=Adorer_Schedule!$A$55,INDIRECT(B432),(""))</f>
        <v/>
      </c>
      <c r="I432" t="str">
        <f ca="1">IF($N$4=Adorer_Schedule!$A$55,INDIRECT(C432),(""))</f>
        <v/>
      </c>
      <c r="J432" t="str">
        <f ca="1">IF($N$4=Adorer_Schedule!$A$55,INDIRECT(D432),(""))</f>
        <v/>
      </c>
      <c r="K432" t="s">
        <v>77</v>
      </c>
      <c r="L432" s="13" t="b">
        <f t="shared" ca="1" si="221"/>
        <v>0</v>
      </c>
      <c r="M432" s="13">
        <v>304</v>
      </c>
      <c r="N432" s="13" t="e">
        <f t="shared" ca="1" si="213"/>
        <v>#N/A</v>
      </c>
      <c r="O432" s="13" t="e">
        <f t="shared" ca="1" si="214"/>
        <v>#N/A</v>
      </c>
      <c r="P432" s="13" t="e">
        <f t="shared" ca="1" si="215"/>
        <v>#N/A</v>
      </c>
      <c r="Q432" t="e">
        <f t="shared" ca="1" si="216"/>
        <v>#N/A</v>
      </c>
    </row>
    <row r="433" spans="1:17" hidden="1" x14ac:dyDescent="0.2">
      <c r="A433">
        <f t="shared" si="229"/>
        <v>59</v>
      </c>
      <c r="B433" s="83" t="str">
        <f t="shared" si="226"/>
        <v>Adorer_Schedule!AY59</v>
      </c>
      <c r="C433" t="str">
        <f t="shared" si="227"/>
        <v>Adorer_Schedule!BB59</v>
      </c>
      <c r="D433" s="150" t="str">
        <f t="shared" si="228"/>
        <v>Adorer_Schedule!BD59</v>
      </c>
      <c r="E433">
        <f t="shared" ca="1" si="212"/>
        <v>0</v>
      </c>
      <c r="F433" t="str">
        <f ca="1">IF(OR(H433=0,H433=""),(""),(MAX($F$128:F432)+1))</f>
        <v/>
      </c>
      <c r="H433" t="str">
        <f ca="1">IF($N$4=Adorer_Schedule!$A$55,INDIRECT(B433),(""))</f>
        <v/>
      </c>
      <c r="I433" t="str">
        <f ca="1">IF($N$4=Adorer_Schedule!$A$55,INDIRECT(C433),(""))</f>
        <v/>
      </c>
      <c r="J433" t="str">
        <f ca="1">IF($N$4=Adorer_Schedule!$A$55,INDIRECT(D433),(""))</f>
        <v/>
      </c>
      <c r="K433" t="s">
        <v>77</v>
      </c>
      <c r="L433" s="13" t="b">
        <f t="shared" ca="1" si="221"/>
        <v>0</v>
      </c>
      <c r="M433" s="13">
        <v>305</v>
      </c>
      <c r="N433" s="13" t="e">
        <f t="shared" ca="1" si="213"/>
        <v>#N/A</v>
      </c>
      <c r="O433" s="13" t="e">
        <f t="shared" ca="1" si="214"/>
        <v>#N/A</v>
      </c>
      <c r="P433" s="13" t="e">
        <f t="shared" ca="1" si="215"/>
        <v>#N/A</v>
      </c>
      <c r="Q433" t="e">
        <f t="shared" ca="1" si="216"/>
        <v>#N/A</v>
      </c>
    </row>
    <row r="434" spans="1:17" hidden="1" x14ac:dyDescent="0.2">
      <c r="A434">
        <f t="shared" si="229"/>
        <v>60</v>
      </c>
      <c r="B434" s="83" t="str">
        <f t="shared" si="226"/>
        <v>Adorer_Schedule!AY60</v>
      </c>
      <c r="C434" t="str">
        <f t="shared" si="227"/>
        <v>Adorer_Schedule!BB60</v>
      </c>
      <c r="D434" s="150" t="str">
        <f t="shared" si="228"/>
        <v>Adorer_Schedule!BD60</v>
      </c>
      <c r="E434">
        <f t="shared" ca="1" si="212"/>
        <v>0</v>
      </c>
      <c r="F434" t="str">
        <f ca="1">IF(OR(H434=0,H434=""),(""),(MAX($F$128:F433)+1))</f>
        <v/>
      </c>
      <c r="H434" t="str">
        <f ca="1">IF($N$4=Adorer_Schedule!$A$55,INDIRECT(B434),(""))</f>
        <v/>
      </c>
      <c r="I434" t="str">
        <f ca="1">IF($N$4=Adorer_Schedule!$A$55,INDIRECT(C434),(""))</f>
        <v/>
      </c>
      <c r="J434" t="str">
        <f ca="1">IF($N$4=Adorer_Schedule!$A$55,INDIRECT(D434),(""))</f>
        <v/>
      </c>
      <c r="K434" t="s">
        <v>77</v>
      </c>
      <c r="L434" s="13" t="b">
        <f t="shared" ca="1" si="221"/>
        <v>0</v>
      </c>
      <c r="M434" s="13">
        <v>306</v>
      </c>
      <c r="N434" s="13" t="e">
        <f t="shared" ca="1" si="213"/>
        <v>#N/A</v>
      </c>
      <c r="O434" s="13" t="e">
        <f t="shared" ca="1" si="214"/>
        <v>#N/A</v>
      </c>
      <c r="P434" s="13" t="e">
        <f t="shared" ca="1" si="215"/>
        <v>#N/A</v>
      </c>
      <c r="Q434" t="e">
        <f t="shared" ca="1" si="216"/>
        <v>#N/A</v>
      </c>
    </row>
    <row r="435" spans="1:17" hidden="1" x14ac:dyDescent="0.2">
      <c r="A435">
        <f t="shared" si="229"/>
        <v>61</v>
      </c>
      <c r="B435" s="83" t="str">
        <f t="shared" si="226"/>
        <v>Adorer_Schedule!AY61</v>
      </c>
      <c r="C435" t="str">
        <f t="shared" si="227"/>
        <v>Adorer_Schedule!BB61</v>
      </c>
      <c r="D435" s="150" t="str">
        <f t="shared" si="228"/>
        <v>Adorer_Schedule!BD61</v>
      </c>
      <c r="E435">
        <f t="shared" ca="1" si="212"/>
        <v>0</v>
      </c>
      <c r="F435" t="str">
        <f ca="1">IF(OR(H435=0,H435=""),(""),(MAX($F$128:F434)+1))</f>
        <v/>
      </c>
      <c r="H435" t="str">
        <f ca="1">IF($N$4=Adorer_Schedule!$A$55,INDIRECT(B435),(""))</f>
        <v/>
      </c>
      <c r="I435" t="str">
        <f ca="1">IF($N$4=Adorer_Schedule!$A$55,INDIRECT(C435),(""))</f>
        <v/>
      </c>
      <c r="J435" t="str">
        <f ca="1">IF($N$4=Adorer_Schedule!$A$55,INDIRECT(D435),(""))</f>
        <v/>
      </c>
      <c r="K435" t="s">
        <v>77</v>
      </c>
      <c r="L435" s="13" t="b">
        <f t="shared" ca="1" si="221"/>
        <v>0</v>
      </c>
      <c r="M435" s="13">
        <v>307</v>
      </c>
      <c r="N435" s="13" t="e">
        <f t="shared" ca="1" si="213"/>
        <v>#N/A</v>
      </c>
      <c r="O435" s="13" t="e">
        <f t="shared" ca="1" si="214"/>
        <v>#N/A</v>
      </c>
      <c r="P435" s="13" t="e">
        <f t="shared" ca="1" si="215"/>
        <v>#N/A</v>
      </c>
      <c r="Q435" t="e">
        <f t="shared" ca="1" si="216"/>
        <v>#N/A</v>
      </c>
    </row>
    <row r="436" spans="1:17" hidden="1" x14ac:dyDescent="0.2">
      <c r="A436">
        <f t="shared" si="229"/>
        <v>62</v>
      </c>
      <c r="B436" s="83" t="str">
        <f t="shared" si="226"/>
        <v>Adorer_Schedule!AY62</v>
      </c>
      <c r="C436" t="str">
        <f t="shared" si="227"/>
        <v>Adorer_Schedule!BB62</v>
      </c>
      <c r="D436" s="150" t="str">
        <f t="shared" si="228"/>
        <v>Adorer_Schedule!BD62</v>
      </c>
      <c r="E436">
        <f t="shared" ca="1" si="212"/>
        <v>0</v>
      </c>
      <c r="F436" t="str">
        <f ca="1">IF(OR(H436=0,H436=""),(""),(MAX($F$128:F435)+1))</f>
        <v/>
      </c>
      <c r="H436" t="str">
        <f ca="1">IF($N$4=Adorer_Schedule!$A$55,INDIRECT(B436),(""))</f>
        <v/>
      </c>
      <c r="I436" t="str">
        <f ca="1">IF($N$4=Adorer_Schedule!$A$55,INDIRECT(C436),(""))</f>
        <v/>
      </c>
      <c r="J436" t="str">
        <f ca="1">IF($N$4=Adorer_Schedule!$A$55,INDIRECT(D436),(""))</f>
        <v/>
      </c>
      <c r="K436" t="s">
        <v>77</v>
      </c>
      <c r="L436" s="13" t="b">
        <f t="shared" ca="1" si="221"/>
        <v>0</v>
      </c>
      <c r="M436" s="13">
        <v>308</v>
      </c>
      <c r="N436" s="13" t="e">
        <f t="shared" ca="1" si="213"/>
        <v>#N/A</v>
      </c>
      <c r="O436" s="13" t="e">
        <f t="shared" ca="1" si="214"/>
        <v>#N/A</v>
      </c>
      <c r="P436" s="13" t="e">
        <f t="shared" ca="1" si="215"/>
        <v>#N/A</v>
      </c>
      <c r="Q436" t="e">
        <f t="shared" ca="1" si="216"/>
        <v>#N/A</v>
      </c>
    </row>
    <row r="437" spans="1:17" hidden="1" x14ac:dyDescent="0.2">
      <c r="A437">
        <f t="shared" si="229"/>
        <v>63</v>
      </c>
      <c r="B437" s="83" t="str">
        <f t="shared" si="226"/>
        <v>Adorer_Schedule!AY63</v>
      </c>
      <c r="C437" t="str">
        <f t="shared" si="227"/>
        <v>Adorer_Schedule!BB63</v>
      </c>
      <c r="D437" s="150" t="str">
        <f t="shared" si="228"/>
        <v>Adorer_Schedule!BD63</v>
      </c>
      <c r="E437">
        <f t="shared" ca="1" si="212"/>
        <v>0</v>
      </c>
      <c r="F437" t="str">
        <f ca="1">IF(OR(H437=0,H437=""),(""),(MAX($F$128:F436)+1))</f>
        <v/>
      </c>
      <c r="H437" t="str">
        <f ca="1">IF($N$4=Adorer_Schedule!$A$55,INDIRECT(B437),(""))</f>
        <v/>
      </c>
      <c r="I437" t="str">
        <f ca="1">IF($N$4=Adorer_Schedule!$A$55,INDIRECT(C437),(""))</f>
        <v/>
      </c>
      <c r="J437" t="str">
        <f ca="1">IF($N$4=Adorer_Schedule!$A$55,INDIRECT(D437),(""))</f>
        <v/>
      </c>
      <c r="K437" t="s">
        <v>77</v>
      </c>
      <c r="L437" s="13" t="b">
        <f t="shared" ca="1" si="221"/>
        <v>0</v>
      </c>
      <c r="M437" s="13">
        <v>309</v>
      </c>
      <c r="N437" s="13" t="e">
        <f t="shared" ca="1" si="213"/>
        <v>#N/A</v>
      </c>
      <c r="O437" s="13" t="e">
        <f t="shared" ca="1" si="214"/>
        <v>#N/A</v>
      </c>
      <c r="P437" s="13" t="e">
        <f t="shared" ca="1" si="215"/>
        <v>#N/A</v>
      </c>
      <c r="Q437" t="e">
        <f t="shared" ca="1" si="216"/>
        <v>#N/A</v>
      </c>
    </row>
    <row r="438" spans="1:17" hidden="1" x14ac:dyDescent="0.2">
      <c r="A438">
        <f t="shared" si="229"/>
        <v>64</v>
      </c>
      <c r="B438" s="83" t="str">
        <f t="shared" si="226"/>
        <v>Adorer_Schedule!AY64</v>
      </c>
      <c r="C438" t="str">
        <f t="shared" si="227"/>
        <v>Adorer_Schedule!BB64</v>
      </c>
      <c r="D438" s="150" t="str">
        <f t="shared" si="228"/>
        <v>Adorer_Schedule!BD64</v>
      </c>
      <c r="E438">
        <f t="shared" ca="1" si="212"/>
        <v>0</v>
      </c>
      <c r="F438" t="str">
        <f ca="1">IF(OR(H438=0,H438=""),(""),(MAX($F$128:F437)+1))</f>
        <v/>
      </c>
      <c r="H438" t="str">
        <f ca="1">IF($N$4=Adorer_Schedule!$A$55,INDIRECT(B438),(""))</f>
        <v/>
      </c>
      <c r="I438" t="str">
        <f ca="1">IF($N$4=Adorer_Schedule!$A$55,INDIRECT(C438),(""))</f>
        <v/>
      </c>
      <c r="J438" t="str">
        <f ca="1">IF($N$4=Adorer_Schedule!$A$55,INDIRECT(D438),(""))</f>
        <v/>
      </c>
      <c r="K438" t="s">
        <v>77</v>
      </c>
      <c r="L438" s="13" t="b">
        <f t="shared" ca="1" si="221"/>
        <v>0</v>
      </c>
      <c r="M438" s="13">
        <v>310</v>
      </c>
      <c r="N438" s="13" t="e">
        <f t="shared" ca="1" si="213"/>
        <v>#N/A</v>
      </c>
      <c r="O438" s="13" t="e">
        <f t="shared" ca="1" si="214"/>
        <v>#N/A</v>
      </c>
      <c r="P438" s="13" t="e">
        <f t="shared" ca="1" si="215"/>
        <v>#N/A</v>
      </c>
      <c r="Q438" t="e">
        <f t="shared" ca="1" si="216"/>
        <v>#N/A</v>
      </c>
    </row>
    <row r="439" spans="1:17" hidden="1" x14ac:dyDescent="0.2">
      <c r="A439">
        <f t="shared" si="229"/>
        <v>65</v>
      </c>
      <c r="B439" s="83" t="str">
        <f t="shared" si="226"/>
        <v>Adorer_Schedule!AY65</v>
      </c>
      <c r="C439" t="str">
        <f t="shared" si="227"/>
        <v>Adorer_Schedule!BB65</v>
      </c>
      <c r="D439" s="150" t="str">
        <f t="shared" si="228"/>
        <v>Adorer_Schedule!BD65</v>
      </c>
      <c r="E439">
        <f t="shared" ca="1" si="212"/>
        <v>0</v>
      </c>
      <c r="F439" t="str">
        <f ca="1">IF(OR(H439=0,H439=""),(""),(MAX($F$128:F438)+1))</f>
        <v/>
      </c>
      <c r="H439" t="str">
        <f ca="1">IF($N$4=Adorer_Schedule!$A$55,INDIRECT(B439),(""))</f>
        <v/>
      </c>
      <c r="I439" t="str">
        <f ca="1">IF($N$4=Adorer_Schedule!$A$55,INDIRECT(C439),(""))</f>
        <v/>
      </c>
      <c r="J439" t="str">
        <f ca="1">IF($N$4=Adorer_Schedule!$A$55,INDIRECT(D439),(""))</f>
        <v/>
      </c>
      <c r="K439" t="s">
        <v>77</v>
      </c>
      <c r="L439" s="13" t="b">
        <f t="shared" ca="1" si="221"/>
        <v>0</v>
      </c>
      <c r="M439" s="13">
        <v>311</v>
      </c>
      <c r="N439" s="13" t="e">
        <f t="shared" ca="1" si="213"/>
        <v>#N/A</v>
      </c>
      <c r="O439" s="13" t="e">
        <f t="shared" ca="1" si="214"/>
        <v>#N/A</v>
      </c>
      <c r="P439" s="13" t="e">
        <f t="shared" ca="1" si="215"/>
        <v>#N/A</v>
      </c>
      <c r="Q439" t="e">
        <f t="shared" ca="1" si="216"/>
        <v>#N/A</v>
      </c>
    </row>
    <row r="440" spans="1:17" hidden="1" x14ac:dyDescent="0.2">
      <c r="A440">
        <f t="shared" si="229"/>
        <v>66</v>
      </c>
      <c r="B440" s="83" t="str">
        <f t="shared" si="226"/>
        <v>Adorer_Schedule!AY66</v>
      </c>
      <c r="C440" t="str">
        <f t="shared" si="227"/>
        <v>Adorer_Schedule!BB66</v>
      </c>
      <c r="D440" s="150" t="str">
        <f t="shared" si="228"/>
        <v>Adorer_Schedule!BD66</v>
      </c>
      <c r="E440">
        <f t="shared" ca="1" si="212"/>
        <v>0</v>
      </c>
      <c r="F440" t="str">
        <f ca="1">IF(OR(H440=0,H440=""),(""),(MAX($F$128:F439)+1))</f>
        <v/>
      </c>
      <c r="H440" t="str">
        <f ca="1">IF($N$4=Adorer_Schedule!$A$55,INDIRECT(B440),(""))</f>
        <v/>
      </c>
      <c r="I440" t="str">
        <f ca="1">IF($N$4=Adorer_Schedule!$A$55,INDIRECT(C440),(""))</f>
        <v/>
      </c>
      <c r="J440" t="str">
        <f ca="1">IF($N$4=Adorer_Schedule!$A$55,INDIRECT(D440),(""))</f>
        <v/>
      </c>
      <c r="K440" t="s">
        <v>77</v>
      </c>
      <c r="L440" s="13" t="b">
        <f t="shared" ca="1" si="221"/>
        <v>0</v>
      </c>
      <c r="M440" s="13">
        <v>312</v>
      </c>
      <c r="N440" s="13" t="e">
        <f t="shared" ca="1" si="213"/>
        <v>#N/A</v>
      </c>
      <c r="O440" s="13" t="e">
        <f t="shared" ca="1" si="214"/>
        <v>#N/A</v>
      </c>
      <c r="P440" s="13" t="e">
        <f t="shared" ca="1" si="215"/>
        <v>#N/A</v>
      </c>
      <c r="Q440" t="e">
        <f t="shared" ca="1" si="216"/>
        <v>#N/A</v>
      </c>
    </row>
    <row r="441" spans="1:17" hidden="1" x14ac:dyDescent="0.2">
      <c r="A441">
        <f t="shared" si="229"/>
        <v>67</v>
      </c>
      <c r="B441" s="83" t="str">
        <f t="shared" si="226"/>
        <v>Adorer_Schedule!AY67</v>
      </c>
      <c r="C441" t="str">
        <f t="shared" si="227"/>
        <v>Adorer_Schedule!BB67</v>
      </c>
      <c r="D441" s="150" t="str">
        <f t="shared" si="228"/>
        <v>Adorer_Schedule!BD67</v>
      </c>
      <c r="E441">
        <f t="shared" ca="1" si="212"/>
        <v>0</v>
      </c>
      <c r="F441" t="str">
        <f ca="1">IF(OR(H441=0,H441=""),(""),(MAX($F$128:F440)+1))</f>
        <v/>
      </c>
      <c r="H441" t="str">
        <f ca="1">IF($N$4=Adorer_Schedule!$A$55,INDIRECT(B441),(""))</f>
        <v/>
      </c>
      <c r="I441" t="str">
        <f ca="1">IF($N$4=Adorer_Schedule!$A$55,INDIRECT(C441),(""))</f>
        <v/>
      </c>
      <c r="J441" t="str">
        <f ca="1">IF($N$4=Adorer_Schedule!$A$55,INDIRECT(D441),(""))</f>
        <v/>
      </c>
      <c r="K441" t="s">
        <v>77</v>
      </c>
      <c r="L441" s="13" t="b">
        <f t="shared" ca="1" si="221"/>
        <v>0</v>
      </c>
      <c r="M441" s="13">
        <v>313</v>
      </c>
      <c r="N441" s="13" t="e">
        <f t="shared" ca="1" si="213"/>
        <v>#N/A</v>
      </c>
      <c r="O441" s="13" t="e">
        <f t="shared" ca="1" si="214"/>
        <v>#N/A</v>
      </c>
      <c r="P441" s="13" t="e">
        <f t="shared" ca="1" si="215"/>
        <v>#N/A</v>
      </c>
      <c r="Q441" t="e">
        <f t="shared" ca="1" si="216"/>
        <v>#N/A</v>
      </c>
    </row>
    <row r="442" spans="1:17" hidden="1" x14ac:dyDescent="0.2">
      <c r="A442">
        <f t="shared" si="229"/>
        <v>68</v>
      </c>
      <c r="B442" s="83" t="str">
        <f t="shared" si="226"/>
        <v>Adorer_Schedule!AY68</v>
      </c>
      <c r="C442" t="str">
        <f t="shared" si="227"/>
        <v>Adorer_Schedule!BB68</v>
      </c>
      <c r="D442" s="150" t="str">
        <f t="shared" si="228"/>
        <v>Adorer_Schedule!BD68</v>
      </c>
      <c r="E442">
        <f t="shared" ca="1" si="212"/>
        <v>0</v>
      </c>
      <c r="F442" t="str">
        <f ca="1">IF(OR(H442=0,H442=""),(""),(MAX($F$128:F441)+1))</f>
        <v/>
      </c>
      <c r="H442" t="str">
        <f ca="1">IF($N$4=Adorer_Schedule!$A$55,INDIRECT(B442),(""))</f>
        <v/>
      </c>
      <c r="I442" t="str">
        <f ca="1">IF($N$4=Adorer_Schedule!$A$55,INDIRECT(C442),(""))</f>
        <v/>
      </c>
      <c r="J442" t="str">
        <f ca="1">IF($N$4=Adorer_Schedule!$A$55,INDIRECT(D442),(""))</f>
        <v/>
      </c>
      <c r="K442" t="s">
        <v>77</v>
      </c>
      <c r="L442" s="13" t="b">
        <f t="shared" ca="1" si="221"/>
        <v>0</v>
      </c>
      <c r="M442" s="13">
        <v>314</v>
      </c>
      <c r="N442" s="13" t="e">
        <f t="shared" ca="1" si="213"/>
        <v>#N/A</v>
      </c>
      <c r="O442" s="13" t="e">
        <f t="shared" ca="1" si="214"/>
        <v>#N/A</v>
      </c>
      <c r="P442" s="13" t="e">
        <f t="shared" ca="1" si="215"/>
        <v>#N/A</v>
      </c>
      <c r="Q442" t="e">
        <f t="shared" ca="1" si="216"/>
        <v>#N/A</v>
      </c>
    </row>
    <row r="443" spans="1:17" hidden="1" x14ac:dyDescent="0.2">
      <c r="A443">
        <f t="shared" si="229"/>
        <v>69</v>
      </c>
      <c r="B443" s="241" t="str">
        <f t="shared" si="226"/>
        <v>Adorer_Schedule!AY69</v>
      </c>
      <c r="C443" s="242" t="str">
        <f t="shared" si="227"/>
        <v>Adorer_Schedule!BB69</v>
      </c>
      <c r="D443" s="243" t="str">
        <f t="shared" si="228"/>
        <v>Adorer_Schedule!BD69</v>
      </c>
      <c r="E443">
        <f t="shared" ca="1" si="212"/>
        <v>0</v>
      </c>
      <c r="F443" t="str">
        <f ca="1">IF(OR(H443=0,H443=""),(""),(MAX($F$128:F442)+1))</f>
        <v/>
      </c>
      <c r="H443" t="str">
        <f ca="1">IF($N$4=Adorer_Schedule!$A$55,INDIRECT(B443),(""))</f>
        <v/>
      </c>
      <c r="I443" t="str">
        <f ca="1">IF($N$4=Adorer_Schedule!$A$55,INDIRECT(C443),(""))</f>
        <v/>
      </c>
      <c r="J443" t="str">
        <f ca="1">IF($N$4=Adorer_Schedule!$A$55,INDIRECT(D443),(""))</f>
        <v/>
      </c>
      <c r="K443" t="s">
        <v>77</v>
      </c>
      <c r="L443" s="13" t="b">
        <f t="shared" ca="1" si="221"/>
        <v>0</v>
      </c>
      <c r="M443" s="13">
        <v>315</v>
      </c>
      <c r="N443" s="13" t="e">
        <f t="shared" ca="1" si="213"/>
        <v>#N/A</v>
      </c>
      <c r="O443" s="13" t="e">
        <f t="shared" ca="1" si="214"/>
        <v>#N/A</v>
      </c>
      <c r="P443" s="13" t="e">
        <f t="shared" ca="1" si="215"/>
        <v>#N/A</v>
      </c>
      <c r="Q443" t="e">
        <f t="shared" ca="1" si="216"/>
        <v>#N/A</v>
      </c>
    </row>
    <row r="444" spans="1:17" hidden="1" x14ac:dyDescent="0.2">
      <c r="A444">
        <f>A339+17</f>
        <v>72</v>
      </c>
      <c r="B444" s="83" t="str">
        <f>CONCATENATE("Adorer_Schedule!C", $A444)</f>
        <v>Adorer_Schedule!C72</v>
      </c>
      <c r="C444" t="str">
        <f>CONCATENATE("Adorer_Schedule!F", $A444)</f>
        <v>Adorer_Schedule!F72</v>
      </c>
      <c r="D444" s="150" t="str">
        <f>CONCATENATE("Adorer_Schedule!H", $A444)</f>
        <v>Adorer_Schedule!H72</v>
      </c>
      <c r="E444">
        <f t="shared" ca="1" si="212"/>
        <v>0</v>
      </c>
      <c r="F444" t="str">
        <f ca="1">IF(OR(H444=0,H444=""),(""),(MAX($F$128:F443)+1))</f>
        <v/>
      </c>
      <c r="G444" s="174">
        <v>0.41666666666666669</v>
      </c>
      <c r="H444" t="str">
        <f ca="1">IF($N$4=Adorer_Schedule!$A$72,INDIRECT(B444),(""))</f>
        <v/>
      </c>
      <c r="I444" t="str">
        <f ca="1">IF($N$4=Adorer_Schedule!$A$72,INDIRECT(C444),(""))</f>
        <v/>
      </c>
      <c r="J444" t="str">
        <f ca="1">IF($N$4=Adorer_Schedule!$A$72,INDIRECT(D444),(""))</f>
        <v/>
      </c>
      <c r="K444" t="s">
        <v>71</v>
      </c>
      <c r="L444" s="13" t="b">
        <f t="shared" ca="1" si="221"/>
        <v>0</v>
      </c>
      <c r="M444" s="13">
        <v>316</v>
      </c>
      <c r="N444" s="13" t="e">
        <f t="shared" ca="1" si="213"/>
        <v>#N/A</v>
      </c>
      <c r="O444" s="13" t="e">
        <f t="shared" ca="1" si="214"/>
        <v>#N/A</v>
      </c>
      <c r="P444" s="13" t="e">
        <f t="shared" ca="1" si="215"/>
        <v>#N/A</v>
      </c>
      <c r="Q444" t="e">
        <f t="shared" ca="1" si="216"/>
        <v>#N/A</v>
      </c>
    </row>
    <row r="445" spans="1:17" hidden="1" x14ac:dyDescent="0.2">
      <c r="A445">
        <f>A444+1</f>
        <v>73</v>
      </c>
      <c r="B445" s="83" t="str">
        <f>CONCATENATE("Adorer_Schedule!C", $A445)</f>
        <v>Adorer_Schedule!C73</v>
      </c>
      <c r="C445" t="str">
        <f t="shared" ref="C445:C458" si="230">CONCATENATE("Adorer_Schedule!F", $A445)</f>
        <v>Adorer_Schedule!F73</v>
      </c>
      <c r="D445" s="150" t="str">
        <f t="shared" ref="D445:D458" si="231">CONCATENATE("Adorer_Schedule!H", $A445)</f>
        <v>Adorer_Schedule!H73</v>
      </c>
      <c r="E445">
        <f t="shared" ca="1" si="212"/>
        <v>0</v>
      </c>
      <c r="F445" t="str">
        <f ca="1">IF(OR(H445=0,H445=""),(""),(MAX($F$128:F444)+1))</f>
        <v/>
      </c>
      <c r="H445" t="str">
        <f ca="1">IF($N$4=Adorer_Schedule!$A$72,INDIRECT(B445),(""))</f>
        <v/>
      </c>
      <c r="I445" t="str">
        <f ca="1">IF($N$4=Adorer_Schedule!$A$72,INDIRECT(C445),(""))</f>
        <v/>
      </c>
      <c r="J445" t="str">
        <f ca="1">IF($N$4=Adorer_Schedule!$A$72,INDIRECT(D445),(""))</f>
        <v/>
      </c>
      <c r="K445" t="s">
        <v>71</v>
      </c>
      <c r="L445" s="13" t="b">
        <f t="shared" ca="1" si="221"/>
        <v>0</v>
      </c>
      <c r="M445" s="13">
        <v>317</v>
      </c>
      <c r="N445" s="13" t="e">
        <f t="shared" ca="1" si="213"/>
        <v>#N/A</v>
      </c>
      <c r="O445" s="13" t="e">
        <f t="shared" ca="1" si="214"/>
        <v>#N/A</v>
      </c>
      <c r="P445" s="13" t="e">
        <f t="shared" ca="1" si="215"/>
        <v>#N/A</v>
      </c>
      <c r="Q445" t="e">
        <f t="shared" ca="1" si="216"/>
        <v>#N/A</v>
      </c>
    </row>
    <row r="446" spans="1:17" hidden="1" x14ac:dyDescent="0.2">
      <c r="A446">
        <f t="shared" ref="A446:A458" si="232">A445+1</f>
        <v>74</v>
      </c>
      <c r="B446" s="83" t="str">
        <f t="shared" ref="B446:B458" si="233">CONCATENATE("Adorer_Schedule!C", $A446)</f>
        <v>Adorer_Schedule!C74</v>
      </c>
      <c r="C446" t="str">
        <f t="shared" si="230"/>
        <v>Adorer_Schedule!F74</v>
      </c>
      <c r="D446" s="150" t="str">
        <f t="shared" si="231"/>
        <v>Adorer_Schedule!H74</v>
      </c>
      <c r="E446">
        <f t="shared" ca="1" si="212"/>
        <v>0</v>
      </c>
      <c r="F446" t="str">
        <f ca="1">IF(OR(H446=0,H446=""),(""),(MAX($F$128:F445)+1))</f>
        <v/>
      </c>
      <c r="H446" t="str">
        <f ca="1">IF($N$4=Adorer_Schedule!$A$72,INDIRECT(B446),(""))</f>
        <v/>
      </c>
      <c r="I446" t="str">
        <f ca="1">IF($N$4=Adorer_Schedule!$A$72,INDIRECT(C446),(""))</f>
        <v/>
      </c>
      <c r="J446" t="str">
        <f ca="1">IF($N$4=Adorer_Schedule!$A$72,INDIRECT(D446),(""))</f>
        <v/>
      </c>
      <c r="K446" t="s">
        <v>71</v>
      </c>
      <c r="L446" s="13" t="b">
        <f t="shared" ca="1" si="221"/>
        <v>0</v>
      </c>
      <c r="M446" s="13">
        <v>318</v>
      </c>
      <c r="N446" s="13" t="e">
        <f t="shared" ca="1" si="213"/>
        <v>#N/A</v>
      </c>
      <c r="O446" s="13" t="e">
        <f t="shared" ca="1" si="214"/>
        <v>#N/A</v>
      </c>
      <c r="P446" s="13" t="e">
        <f t="shared" ca="1" si="215"/>
        <v>#N/A</v>
      </c>
      <c r="Q446" t="e">
        <f t="shared" ca="1" si="216"/>
        <v>#N/A</v>
      </c>
    </row>
    <row r="447" spans="1:17" hidden="1" x14ac:dyDescent="0.2">
      <c r="A447">
        <f t="shared" si="232"/>
        <v>75</v>
      </c>
      <c r="B447" s="83" t="str">
        <f t="shared" si="233"/>
        <v>Adorer_Schedule!C75</v>
      </c>
      <c r="C447" t="str">
        <f t="shared" si="230"/>
        <v>Adorer_Schedule!F75</v>
      </c>
      <c r="D447" s="150" t="str">
        <f t="shared" si="231"/>
        <v>Adorer_Schedule!H75</v>
      </c>
      <c r="E447">
        <f t="shared" ca="1" si="212"/>
        <v>0</v>
      </c>
      <c r="F447" t="str">
        <f ca="1">IF(OR(H447=0,H447=""),(""),(MAX($F$128:F446)+1))</f>
        <v/>
      </c>
      <c r="H447" t="str">
        <f ca="1">IF($N$4=Adorer_Schedule!$A$72,INDIRECT(B447),(""))</f>
        <v/>
      </c>
      <c r="I447" t="str">
        <f ca="1">IF($N$4=Adorer_Schedule!$A$72,INDIRECT(C447),(""))</f>
        <v/>
      </c>
      <c r="J447" t="str">
        <f ca="1">IF($N$4=Adorer_Schedule!$A$72,INDIRECT(D447),(""))</f>
        <v/>
      </c>
      <c r="K447" t="s">
        <v>71</v>
      </c>
      <c r="L447" s="13" t="b">
        <f t="shared" ca="1" si="221"/>
        <v>0</v>
      </c>
      <c r="M447" s="13">
        <v>319</v>
      </c>
      <c r="N447" s="13" t="e">
        <f t="shared" ca="1" si="213"/>
        <v>#N/A</v>
      </c>
      <c r="O447" s="13" t="e">
        <f t="shared" ca="1" si="214"/>
        <v>#N/A</v>
      </c>
      <c r="P447" s="13" t="e">
        <f t="shared" ca="1" si="215"/>
        <v>#N/A</v>
      </c>
      <c r="Q447" t="e">
        <f t="shared" ca="1" si="216"/>
        <v>#N/A</v>
      </c>
    </row>
    <row r="448" spans="1:17" hidden="1" x14ac:dyDescent="0.2">
      <c r="A448">
        <f t="shared" si="232"/>
        <v>76</v>
      </c>
      <c r="B448" s="83" t="str">
        <f t="shared" si="233"/>
        <v>Adorer_Schedule!C76</v>
      </c>
      <c r="C448" t="str">
        <f t="shared" si="230"/>
        <v>Adorer_Schedule!F76</v>
      </c>
      <c r="D448" s="150" t="str">
        <f t="shared" si="231"/>
        <v>Adorer_Schedule!H76</v>
      </c>
      <c r="E448">
        <f t="shared" ca="1" si="212"/>
        <v>0</v>
      </c>
      <c r="F448" t="str">
        <f ca="1">IF(OR(H448=0,H448=""),(""),(MAX($F$128:F447)+1))</f>
        <v/>
      </c>
      <c r="H448" t="str">
        <f ca="1">IF($N$4=Adorer_Schedule!$A$72,INDIRECT(B448),(""))</f>
        <v/>
      </c>
      <c r="I448" t="str">
        <f ca="1">IF($N$4=Adorer_Schedule!$A$72,INDIRECT(C448),(""))</f>
        <v/>
      </c>
      <c r="J448" t="str">
        <f ca="1">IF($N$4=Adorer_Schedule!$A$72,INDIRECT(D448),(""))</f>
        <v/>
      </c>
      <c r="K448" t="s">
        <v>71</v>
      </c>
      <c r="L448" s="13" t="b">
        <f t="shared" ca="1" si="221"/>
        <v>0</v>
      </c>
      <c r="M448" s="13">
        <v>320</v>
      </c>
      <c r="N448" s="13" t="e">
        <f t="shared" ca="1" si="213"/>
        <v>#N/A</v>
      </c>
      <c r="O448" s="13" t="e">
        <f t="shared" ca="1" si="214"/>
        <v>#N/A</v>
      </c>
      <c r="P448" s="13" t="e">
        <f t="shared" ca="1" si="215"/>
        <v>#N/A</v>
      </c>
      <c r="Q448" t="e">
        <f t="shared" ca="1" si="216"/>
        <v>#N/A</v>
      </c>
    </row>
    <row r="449" spans="1:17" hidden="1" x14ac:dyDescent="0.2">
      <c r="A449">
        <f t="shared" si="232"/>
        <v>77</v>
      </c>
      <c r="B449" s="83" t="str">
        <f t="shared" si="233"/>
        <v>Adorer_Schedule!C77</v>
      </c>
      <c r="C449" t="str">
        <f t="shared" si="230"/>
        <v>Adorer_Schedule!F77</v>
      </c>
      <c r="D449" s="150" t="str">
        <f t="shared" si="231"/>
        <v>Adorer_Schedule!H77</v>
      </c>
      <c r="E449">
        <f t="shared" ca="1" si="212"/>
        <v>0</v>
      </c>
      <c r="F449" t="str">
        <f ca="1">IF(OR(H449=0,H449=""),(""),(MAX($F$128:F448)+1))</f>
        <v/>
      </c>
      <c r="H449" t="str">
        <f ca="1">IF($N$4=Adorer_Schedule!$A$72,INDIRECT(B449),(""))</f>
        <v/>
      </c>
      <c r="I449" t="str">
        <f ca="1">IF($N$4=Adorer_Schedule!$A$72,INDIRECT(C449),(""))</f>
        <v/>
      </c>
      <c r="J449" t="str">
        <f ca="1">IF($N$4=Adorer_Schedule!$A$72,INDIRECT(D449),(""))</f>
        <v/>
      </c>
      <c r="K449" t="s">
        <v>71</v>
      </c>
      <c r="L449" s="13" t="b">
        <f t="shared" ca="1" si="221"/>
        <v>0</v>
      </c>
      <c r="M449" s="13">
        <v>321</v>
      </c>
      <c r="N449" s="13" t="e">
        <f t="shared" ca="1" si="213"/>
        <v>#N/A</v>
      </c>
      <c r="O449" s="13" t="e">
        <f t="shared" ca="1" si="214"/>
        <v>#N/A</v>
      </c>
      <c r="P449" s="13" t="e">
        <f t="shared" ca="1" si="215"/>
        <v>#N/A</v>
      </c>
      <c r="Q449" t="e">
        <f t="shared" ca="1" si="216"/>
        <v>#N/A</v>
      </c>
    </row>
    <row r="450" spans="1:17" hidden="1" x14ac:dyDescent="0.2">
      <c r="A450">
        <f t="shared" si="232"/>
        <v>78</v>
      </c>
      <c r="B450" s="83" t="str">
        <f t="shared" si="233"/>
        <v>Adorer_Schedule!C78</v>
      </c>
      <c r="C450" t="str">
        <f t="shared" si="230"/>
        <v>Adorer_Schedule!F78</v>
      </c>
      <c r="D450" s="150" t="str">
        <f t="shared" si="231"/>
        <v>Adorer_Schedule!H78</v>
      </c>
      <c r="E450">
        <f t="shared" ref="E450:E513" ca="1" si="234">IF(F450="",(0),(RANK(F450,$F$129:$F$2648,(1))))</f>
        <v>0</v>
      </c>
      <c r="F450" t="str">
        <f ca="1">IF(OR(H450=0,H450=""),(""),(MAX($F$128:F449)+1))</f>
        <v/>
      </c>
      <c r="H450" t="str">
        <f ca="1">IF($N$4=Adorer_Schedule!$A$72,INDIRECT(B450),(""))</f>
        <v/>
      </c>
      <c r="I450" t="str">
        <f ca="1">IF($N$4=Adorer_Schedule!$A$72,INDIRECT(C450),(""))</f>
        <v/>
      </c>
      <c r="J450" t="str">
        <f ca="1">IF($N$4=Adorer_Schedule!$A$72,INDIRECT(D450),(""))</f>
        <v/>
      </c>
      <c r="K450" t="s">
        <v>71</v>
      </c>
      <c r="L450" s="13" t="b">
        <f t="shared" ca="1" si="221"/>
        <v>0</v>
      </c>
      <c r="M450" s="13">
        <v>322</v>
      </c>
      <c r="N450" s="13" t="e">
        <f t="shared" ref="N450:N513" ca="1" si="235">VLOOKUP($M450,$E$129:$K$2648,7,(FALSE))</f>
        <v>#N/A</v>
      </c>
      <c r="O450" s="13" t="e">
        <f t="shared" ref="O450:O513" ca="1" si="236">VLOOKUP($M450,$E$129:$K$2648,4,(FALSE))</f>
        <v>#N/A</v>
      </c>
      <c r="P450" s="13" t="e">
        <f t="shared" ref="P450:P513" ca="1" si="237">VLOOKUP($M450,$E$129:$K$2648,5,(FALSE))</f>
        <v>#N/A</v>
      </c>
      <c r="Q450" t="e">
        <f t="shared" ref="Q450:Q513" ca="1" si="238">VLOOKUP($M450,$E$129:$K$2648,6,(FALSE))</f>
        <v>#N/A</v>
      </c>
    </row>
    <row r="451" spans="1:17" hidden="1" x14ac:dyDescent="0.2">
      <c r="A451">
        <f t="shared" si="232"/>
        <v>79</v>
      </c>
      <c r="B451" s="83" t="str">
        <f t="shared" si="233"/>
        <v>Adorer_Schedule!C79</v>
      </c>
      <c r="C451" t="str">
        <f t="shared" si="230"/>
        <v>Adorer_Schedule!F79</v>
      </c>
      <c r="D451" s="150" t="str">
        <f t="shared" si="231"/>
        <v>Adorer_Schedule!H79</v>
      </c>
      <c r="E451">
        <f t="shared" ca="1" si="234"/>
        <v>0</v>
      </c>
      <c r="F451" t="str">
        <f ca="1">IF(OR(H451=0,H451=""),(""),(MAX($F$128:F450)+1))</f>
        <v/>
      </c>
      <c r="H451" t="str">
        <f ca="1">IF($N$4=Adorer_Schedule!$A$72,INDIRECT(B451),(""))</f>
        <v/>
      </c>
      <c r="I451" t="str">
        <f ca="1">IF($N$4=Adorer_Schedule!$A$72,INDIRECT(C451),(""))</f>
        <v/>
      </c>
      <c r="J451" t="str">
        <f ca="1">IF($N$4=Adorer_Schedule!$A$72,INDIRECT(D451),(""))</f>
        <v/>
      </c>
      <c r="K451" t="s">
        <v>71</v>
      </c>
      <c r="L451" s="13" t="b">
        <f t="shared" ca="1" si="221"/>
        <v>0</v>
      </c>
      <c r="M451" s="13">
        <v>323</v>
      </c>
      <c r="N451" s="13" t="e">
        <f t="shared" ca="1" si="235"/>
        <v>#N/A</v>
      </c>
      <c r="O451" s="13" t="e">
        <f t="shared" ca="1" si="236"/>
        <v>#N/A</v>
      </c>
      <c r="P451" s="13" t="e">
        <f t="shared" ca="1" si="237"/>
        <v>#N/A</v>
      </c>
      <c r="Q451" t="e">
        <f t="shared" ca="1" si="238"/>
        <v>#N/A</v>
      </c>
    </row>
    <row r="452" spans="1:17" hidden="1" x14ac:dyDescent="0.2">
      <c r="A452">
        <f t="shared" si="232"/>
        <v>80</v>
      </c>
      <c r="B452" s="83" t="str">
        <f t="shared" si="233"/>
        <v>Adorer_Schedule!C80</v>
      </c>
      <c r="C452" t="str">
        <f t="shared" si="230"/>
        <v>Adorer_Schedule!F80</v>
      </c>
      <c r="D452" s="150" t="str">
        <f t="shared" si="231"/>
        <v>Adorer_Schedule!H80</v>
      </c>
      <c r="E452">
        <f t="shared" ca="1" si="234"/>
        <v>0</v>
      </c>
      <c r="F452" t="str">
        <f ca="1">IF(OR(H452=0,H452=""),(""),(MAX($F$128:F451)+1))</f>
        <v/>
      </c>
      <c r="H452" t="str">
        <f ca="1">IF($N$4=Adorer_Schedule!$A$72,INDIRECT(B452),(""))</f>
        <v/>
      </c>
      <c r="I452" t="str">
        <f ca="1">IF($N$4=Adorer_Schedule!$A$72,INDIRECT(C452),(""))</f>
        <v/>
      </c>
      <c r="J452" t="str">
        <f ca="1">IF($N$4=Adorer_Schedule!$A$72,INDIRECT(D452),(""))</f>
        <v/>
      </c>
      <c r="K452" t="s">
        <v>71</v>
      </c>
      <c r="L452" s="13" t="b">
        <f t="shared" ca="1" si="221"/>
        <v>0</v>
      </c>
      <c r="M452" s="13">
        <v>324</v>
      </c>
      <c r="N452" s="13" t="e">
        <f t="shared" ca="1" si="235"/>
        <v>#N/A</v>
      </c>
      <c r="O452" s="13" t="e">
        <f t="shared" ca="1" si="236"/>
        <v>#N/A</v>
      </c>
      <c r="P452" s="13" t="e">
        <f t="shared" ca="1" si="237"/>
        <v>#N/A</v>
      </c>
      <c r="Q452" t="e">
        <f t="shared" ca="1" si="238"/>
        <v>#N/A</v>
      </c>
    </row>
    <row r="453" spans="1:17" hidden="1" x14ac:dyDescent="0.2">
      <c r="A453">
        <f t="shared" si="232"/>
        <v>81</v>
      </c>
      <c r="B453" s="83" t="str">
        <f t="shared" si="233"/>
        <v>Adorer_Schedule!C81</v>
      </c>
      <c r="C453" t="str">
        <f t="shared" si="230"/>
        <v>Adorer_Schedule!F81</v>
      </c>
      <c r="D453" s="150" t="str">
        <f t="shared" si="231"/>
        <v>Adorer_Schedule!H81</v>
      </c>
      <c r="E453">
        <f t="shared" ca="1" si="234"/>
        <v>0</v>
      </c>
      <c r="F453" t="str">
        <f ca="1">IF(OR(H453=0,H453=""),(""),(MAX($F$128:F452)+1))</f>
        <v/>
      </c>
      <c r="H453" t="str">
        <f ca="1">IF($N$4=Adorer_Schedule!$A$72,INDIRECT(B453),(""))</f>
        <v/>
      </c>
      <c r="I453" t="str">
        <f ca="1">IF($N$4=Adorer_Schedule!$A$72,INDIRECT(C453),(""))</f>
        <v/>
      </c>
      <c r="J453" t="str">
        <f ca="1">IF($N$4=Adorer_Schedule!$A$72,INDIRECT(D453),(""))</f>
        <v/>
      </c>
      <c r="K453" t="s">
        <v>71</v>
      </c>
      <c r="L453" s="13" t="b">
        <f t="shared" ca="1" si="221"/>
        <v>0</v>
      </c>
      <c r="M453" s="13">
        <v>325</v>
      </c>
      <c r="N453" s="13" t="e">
        <f t="shared" ca="1" si="235"/>
        <v>#N/A</v>
      </c>
      <c r="O453" s="13" t="e">
        <f t="shared" ca="1" si="236"/>
        <v>#N/A</v>
      </c>
      <c r="P453" s="13" t="e">
        <f t="shared" ca="1" si="237"/>
        <v>#N/A</v>
      </c>
      <c r="Q453" t="e">
        <f t="shared" ca="1" si="238"/>
        <v>#N/A</v>
      </c>
    </row>
    <row r="454" spans="1:17" hidden="1" x14ac:dyDescent="0.2">
      <c r="A454">
        <f t="shared" si="232"/>
        <v>82</v>
      </c>
      <c r="B454" s="83" t="str">
        <f t="shared" si="233"/>
        <v>Adorer_Schedule!C82</v>
      </c>
      <c r="C454" t="str">
        <f t="shared" si="230"/>
        <v>Adorer_Schedule!F82</v>
      </c>
      <c r="D454" s="150" t="str">
        <f t="shared" si="231"/>
        <v>Adorer_Schedule!H82</v>
      </c>
      <c r="E454">
        <f t="shared" ca="1" si="234"/>
        <v>0</v>
      </c>
      <c r="F454" t="str">
        <f ca="1">IF(OR(H454=0,H454=""),(""),(MAX($F$128:F453)+1))</f>
        <v/>
      </c>
      <c r="H454" t="str">
        <f ca="1">IF($N$4=Adorer_Schedule!$A$72,INDIRECT(B454),(""))</f>
        <v/>
      </c>
      <c r="I454" t="str">
        <f ca="1">IF($N$4=Adorer_Schedule!$A$72,INDIRECT(C454),(""))</f>
        <v/>
      </c>
      <c r="J454" t="str">
        <f ca="1">IF($N$4=Adorer_Schedule!$A$72,INDIRECT(D454),(""))</f>
        <v/>
      </c>
      <c r="K454" t="s">
        <v>71</v>
      </c>
      <c r="L454" s="13" t="b">
        <f t="shared" ca="1" si="221"/>
        <v>0</v>
      </c>
      <c r="M454" s="13">
        <v>326</v>
      </c>
      <c r="N454" s="13" t="e">
        <f t="shared" ca="1" si="235"/>
        <v>#N/A</v>
      </c>
      <c r="O454" s="13" t="e">
        <f t="shared" ca="1" si="236"/>
        <v>#N/A</v>
      </c>
      <c r="P454" s="13" t="e">
        <f t="shared" ca="1" si="237"/>
        <v>#N/A</v>
      </c>
      <c r="Q454" t="e">
        <f t="shared" ca="1" si="238"/>
        <v>#N/A</v>
      </c>
    </row>
    <row r="455" spans="1:17" hidden="1" x14ac:dyDescent="0.2">
      <c r="A455">
        <f t="shared" si="232"/>
        <v>83</v>
      </c>
      <c r="B455" s="83" t="str">
        <f t="shared" si="233"/>
        <v>Adorer_Schedule!C83</v>
      </c>
      <c r="C455" t="str">
        <f t="shared" si="230"/>
        <v>Adorer_Schedule!F83</v>
      </c>
      <c r="D455" s="150" t="str">
        <f t="shared" si="231"/>
        <v>Adorer_Schedule!H83</v>
      </c>
      <c r="E455">
        <f t="shared" ca="1" si="234"/>
        <v>0</v>
      </c>
      <c r="F455" t="str">
        <f ca="1">IF(OR(H455=0,H455=""),(""),(MAX($F$128:F454)+1))</f>
        <v/>
      </c>
      <c r="H455" t="str">
        <f ca="1">IF($N$4=Adorer_Schedule!$A$72,INDIRECT(B455),(""))</f>
        <v/>
      </c>
      <c r="I455" t="str">
        <f ca="1">IF($N$4=Adorer_Schedule!$A$72,INDIRECT(C455),(""))</f>
        <v/>
      </c>
      <c r="J455" t="str">
        <f ca="1">IF($N$4=Adorer_Schedule!$A$72,INDIRECT(D455),(""))</f>
        <v/>
      </c>
      <c r="K455" t="s">
        <v>71</v>
      </c>
      <c r="L455" s="13" t="b">
        <f t="shared" ca="1" si="221"/>
        <v>0</v>
      </c>
      <c r="M455" s="13">
        <v>327</v>
      </c>
      <c r="N455" s="13" t="e">
        <f t="shared" ca="1" si="235"/>
        <v>#N/A</v>
      </c>
      <c r="O455" s="13" t="e">
        <f t="shared" ca="1" si="236"/>
        <v>#N/A</v>
      </c>
      <c r="P455" s="13" t="e">
        <f t="shared" ca="1" si="237"/>
        <v>#N/A</v>
      </c>
      <c r="Q455" t="e">
        <f t="shared" ca="1" si="238"/>
        <v>#N/A</v>
      </c>
    </row>
    <row r="456" spans="1:17" hidden="1" x14ac:dyDescent="0.2">
      <c r="A456">
        <f t="shared" si="232"/>
        <v>84</v>
      </c>
      <c r="B456" s="83" t="str">
        <f t="shared" si="233"/>
        <v>Adorer_Schedule!C84</v>
      </c>
      <c r="C456" t="str">
        <f t="shared" si="230"/>
        <v>Adorer_Schedule!F84</v>
      </c>
      <c r="D456" s="150" t="str">
        <f t="shared" si="231"/>
        <v>Adorer_Schedule!H84</v>
      </c>
      <c r="E456">
        <f t="shared" ca="1" si="234"/>
        <v>0</v>
      </c>
      <c r="F456" t="str">
        <f ca="1">IF(OR(H456=0,H456=""),(""),(MAX($F$128:F455)+1))</f>
        <v/>
      </c>
      <c r="H456" t="str">
        <f ca="1">IF($N$4=Adorer_Schedule!$A$72,INDIRECT(B456),(""))</f>
        <v/>
      </c>
      <c r="I456" t="str">
        <f ca="1">IF($N$4=Adorer_Schedule!$A$72,INDIRECT(C456),(""))</f>
        <v/>
      </c>
      <c r="J456" t="str">
        <f ca="1">IF($N$4=Adorer_Schedule!$A$72,INDIRECT(D456),(""))</f>
        <v/>
      </c>
      <c r="K456" t="s">
        <v>71</v>
      </c>
      <c r="L456" s="13" t="b">
        <f t="shared" ca="1" si="221"/>
        <v>0</v>
      </c>
      <c r="M456" s="13">
        <v>328</v>
      </c>
      <c r="N456" s="13" t="e">
        <f t="shared" ca="1" si="235"/>
        <v>#N/A</v>
      </c>
      <c r="O456" s="13" t="e">
        <f t="shared" ca="1" si="236"/>
        <v>#N/A</v>
      </c>
      <c r="P456" s="13" t="e">
        <f t="shared" ca="1" si="237"/>
        <v>#N/A</v>
      </c>
      <c r="Q456" t="e">
        <f t="shared" ca="1" si="238"/>
        <v>#N/A</v>
      </c>
    </row>
    <row r="457" spans="1:17" hidden="1" x14ac:dyDescent="0.2">
      <c r="A457">
        <f t="shared" si="232"/>
        <v>85</v>
      </c>
      <c r="B457" s="83" t="str">
        <f t="shared" si="233"/>
        <v>Adorer_Schedule!C85</v>
      </c>
      <c r="C457" t="str">
        <f t="shared" si="230"/>
        <v>Adorer_Schedule!F85</v>
      </c>
      <c r="D457" s="150" t="str">
        <f t="shared" si="231"/>
        <v>Adorer_Schedule!H85</v>
      </c>
      <c r="E457">
        <f t="shared" ca="1" si="234"/>
        <v>0</v>
      </c>
      <c r="F457" t="str">
        <f ca="1">IF(OR(H457=0,H457=""),(""),(MAX($F$128:F456)+1))</f>
        <v/>
      </c>
      <c r="H457" t="str">
        <f ca="1">IF($N$4=Adorer_Schedule!$A$72,INDIRECT(B457),(""))</f>
        <v/>
      </c>
      <c r="I457" t="str">
        <f ca="1">IF($N$4=Adorer_Schedule!$A$72,INDIRECT(C457),(""))</f>
        <v/>
      </c>
      <c r="J457" t="str">
        <f ca="1">IF($N$4=Adorer_Schedule!$A$72,INDIRECT(D457),(""))</f>
        <v/>
      </c>
      <c r="K457" t="s">
        <v>71</v>
      </c>
      <c r="L457" s="13" t="b">
        <f t="shared" ca="1" si="221"/>
        <v>0</v>
      </c>
      <c r="M457" s="13">
        <v>329</v>
      </c>
      <c r="N457" s="13" t="e">
        <f t="shared" ca="1" si="235"/>
        <v>#N/A</v>
      </c>
      <c r="O457" s="13" t="e">
        <f t="shared" ca="1" si="236"/>
        <v>#N/A</v>
      </c>
      <c r="P457" s="13" t="e">
        <f t="shared" ca="1" si="237"/>
        <v>#N/A</v>
      </c>
      <c r="Q457" t="e">
        <f t="shared" ca="1" si="238"/>
        <v>#N/A</v>
      </c>
    </row>
    <row r="458" spans="1:17" hidden="1" x14ac:dyDescent="0.2">
      <c r="A458">
        <f t="shared" si="232"/>
        <v>86</v>
      </c>
      <c r="B458" s="83" t="str">
        <f t="shared" si="233"/>
        <v>Adorer_Schedule!C86</v>
      </c>
      <c r="C458" t="str">
        <f t="shared" si="230"/>
        <v>Adorer_Schedule!F86</v>
      </c>
      <c r="D458" s="150" t="str">
        <f t="shared" si="231"/>
        <v>Adorer_Schedule!H86</v>
      </c>
      <c r="E458">
        <f t="shared" ca="1" si="234"/>
        <v>0</v>
      </c>
      <c r="F458" t="str">
        <f ca="1">IF(OR(H458=0,H458=""),(""),(MAX($F$128:F457)+1))</f>
        <v/>
      </c>
      <c r="H458" t="str">
        <f ca="1">IF($N$4=Adorer_Schedule!$A$72,INDIRECT(B458),(""))</f>
        <v/>
      </c>
      <c r="I458" t="str">
        <f ca="1">IF($N$4=Adorer_Schedule!$A$72,INDIRECT(C458),(""))</f>
        <v/>
      </c>
      <c r="J458" t="str">
        <f ca="1">IF($N$4=Adorer_Schedule!$A$72,INDIRECT(D458),(""))</f>
        <v/>
      </c>
      <c r="K458" t="s">
        <v>71</v>
      </c>
      <c r="L458" s="13" t="b">
        <f t="shared" ca="1" si="221"/>
        <v>0</v>
      </c>
      <c r="M458" s="13">
        <v>330</v>
      </c>
      <c r="N458" s="13" t="e">
        <f t="shared" ca="1" si="235"/>
        <v>#N/A</v>
      </c>
      <c r="O458" s="13" t="e">
        <f t="shared" ca="1" si="236"/>
        <v>#N/A</v>
      </c>
      <c r="P458" s="13" t="e">
        <f t="shared" ca="1" si="237"/>
        <v>#N/A</v>
      </c>
      <c r="Q458" t="e">
        <f t="shared" ca="1" si="238"/>
        <v>#N/A</v>
      </c>
    </row>
    <row r="459" spans="1:17" hidden="1" x14ac:dyDescent="0.2">
      <c r="A459">
        <f>A444</f>
        <v>72</v>
      </c>
      <c r="B459" s="83" t="str">
        <f>CONCATENATE("Adorer_Schedule!K", $A459)</f>
        <v>Adorer_Schedule!K72</v>
      </c>
      <c r="C459" t="str">
        <f>CONCATENATE("Adorer_Schedule!N", $A459)</f>
        <v>Adorer_Schedule!N72</v>
      </c>
      <c r="D459" s="150" t="str">
        <f>CONCATENATE("Adorer_Schedule!P", $A459)</f>
        <v>Adorer_Schedule!P72</v>
      </c>
      <c r="E459">
        <f t="shared" ca="1" si="234"/>
        <v>0</v>
      </c>
      <c r="F459" t="str">
        <f ca="1">IF(OR(H459=0,H459=""),(""),(MAX($F$128:F458)+1))</f>
        <v/>
      </c>
      <c r="H459" t="str">
        <f ca="1">IF($N$4=Adorer_Schedule!$A$72,INDIRECT(B459),(""))</f>
        <v/>
      </c>
      <c r="I459" t="str">
        <f ca="1">IF($N$4=Adorer_Schedule!$A$72,INDIRECT(C459),(""))</f>
        <v/>
      </c>
      <c r="J459" t="str">
        <f ca="1">IF($N$4=Adorer_Schedule!$A$72,INDIRECT(D459),(""))</f>
        <v/>
      </c>
      <c r="K459" t="s">
        <v>72</v>
      </c>
      <c r="L459" s="13" t="b">
        <f t="shared" ca="1" si="221"/>
        <v>0</v>
      </c>
      <c r="M459" s="13">
        <v>331</v>
      </c>
      <c r="N459" s="13" t="e">
        <f t="shared" ca="1" si="235"/>
        <v>#N/A</v>
      </c>
      <c r="O459" s="13" t="e">
        <f t="shared" ca="1" si="236"/>
        <v>#N/A</v>
      </c>
      <c r="P459" s="13" t="e">
        <f t="shared" ca="1" si="237"/>
        <v>#N/A</v>
      </c>
      <c r="Q459" t="e">
        <f t="shared" ca="1" si="238"/>
        <v>#N/A</v>
      </c>
    </row>
    <row r="460" spans="1:17" hidden="1" x14ac:dyDescent="0.2">
      <c r="A460">
        <f>A459+1</f>
        <v>73</v>
      </c>
      <c r="B460" s="83" t="str">
        <f t="shared" ref="B460:B473" si="239">CONCATENATE("Adorer_Schedule!K", $A460)</f>
        <v>Adorer_Schedule!K73</v>
      </c>
      <c r="C460" t="str">
        <f t="shared" ref="C460:C473" si="240">CONCATENATE("Adorer_Schedule!N", $A460)</f>
        <v>Adorer_Schedule!N73</v>
      </c>
      <c r="D460" s="150" t="str">
        <f t="shared" ref="D460:D473" si="241">CONCATENATE("Adorer_Schedule!P", $A460)</f>
        <v>Adorer_Schedule!P73</v>
      </c>
      <c r="E460">
        <f t="shared" ca="1" si="234"/>
        <v>0</v>
      </c>
      <c r="F460" t="str">
        <f ca="1">IF(OR(H460=0,H460=""),(""),(MAX($F$128:F459)+1))</f>
        <v/>
      </c>
      <c r="H460" t="str">
        <f ca="1">IF($N$4=Adorer_Schedule!$A$72,INDIRECT(B460),(""))</f>
        <v/>
      </c>
      <c r="I460" t="str">
        <f ca="1">IF($N$4=Adorer_Schedule!$A$72,INDIRECT(C460),(""))</f>
        <v/>
      </c>
      <c r="J460" t="str">
        <f ca="1">IF($N$4=Adorer_Schedule!$A$72,INDIRECT(D460),(""))</f>
        <v/>
      </c>
      <c r="K460" t="s">
        <v>72</v>
      </c>
      <c r="L460" s="13" t="b">
        <f t="shared" ca="1" si="221"/>
        <v>0</v>
      </c>
      <c r="M460" s="13">
        <v>332</v>
      </c>
      <c r="N460" s="13" t="e">
        <f t="shared" ca="1" si="235"/>
        <v>#N/A</v>
      </c>
      <c r="O460" s="13" t="e">
        <f t="shared" ca="1" si="236"/>
        <v>#N/A</v>
      </c>
      <c r="P460" s="13" t="e">
        <f t="shared" ca="1" si="237"/>
        <v>#N/A</v>
      </c>
      <c r="Q460" t="e">
        <f t="shared" ca="1" si="238"/>
        <v>#N/A</v>
      </c>
    </row>
    <row r="461" spans="1:17" hidden="1" x14ac:dyDescent="0.2">
      <c r="A461">
        <f t="shared" ref="A461:A473" si="242">A460+1</f>
        <v>74</v>
      </c>
      <c r="B461" s="83" t="str">
        <f t="shared" si="239"/>
        <v>Adorer_Schedule!K74</v>
      </c>
      <c r="C461" t="str">
        <f t="shared" si="240"/>
        <v>Adorer_Schedule!N74</v>
      </c>
      <c r="D461" s="150" t="str">
        <f t="shared" si="241"/>
        <v>Adorer_Schedule!P74</v>
      </c>
      <c r="E461">
        <f t="shared" ca="1" si="234"/>
        <v>0</v>
      </c>
      <c r="F461" t="str">
        <f ca="1">IF(OR(H461=0,H461=""),(""),(MAX($F$128:F460)+1))</f>
        <v/>
      </c>
      <c r="H461" t="str">
        <f ca="1">IF($N$4=Adorer_Schedule!$A$72,INDIRECT(B461),(""))</f>
        <v/>
      </c>
      <c r="I461" t="str">
        <f ca="1">IF($N$4=Adorer_Schedule!$A$72,INDIRECT(C461),(""))</f>
        <v/>
      </c>
      <c r="J461" t="str">
        <f ca="1">IF($N$4=Adorer_Schedule!$A$72,INDIRECT(D461),(""))</f>
        <v/>
      </c>
      <c r="K461" t="s">
        <v>72</v>
      </c>
      <c r="L461" s="13" t="b">
        <f t="shared" ca="1" si="221"/>
        <v>0</v>
      </c>
      <c r="M461" s="13">
        <v>333</v>
      </c>
      <c r="N461" s="13" t="e">
        <f t="shared" ca="1" si="235"/>
        <v>#N/A</v>
      </c>
      <c r="O461" s="13" t="e">
        <f t="shared" ca="1" si="236"/>
        <v>#N/A</v>
      </c>
      <c r="P461" s="13" t="e">
        <f t="shared" ca="1" si="237"/>
        <v>#N/A</v>
      </c>
      <c r="Q461" t="e">
        <f t="shared" ca="1" si="238"/>
        <v>#N/A</v>
      </c>
    </row>
    <row r="462" spans="1:17" hidden="1" x14ac:dyDescent="0.2">
      <c r="A462">
        <f t="shared" si="242"/>
        <v>75</v>
      </c>
      <c r="B462" s="83" t="str">
        <f t="shared" si="239"/>
        <v>Adorer_Schedule!K75</v>
      </c>
      <c r="C462" t="str">
        <f t="shared" si="240"/>
        <v>Adorer_Schedule!N75</v>
      </c>
      <c r="D462" s="150" t="str">
        <f t="shared" si="241"/>
        <v>Adorer_Schedule!P75</v>
      </c>
      <c r="E462">
        <f t="shared" ca="1" si="234"/>
        <v>0</v>
      </c>
      <c r="F462" t="str">
        <f ca="1">IF(OR(H462=0,H462=""),(""),(MAX($F$128:F461)+1))</f>
        <v/>
      </c>
      <c r="H462" t="str">
        <f ca="1">IF($N$4=Adorer_Schedule!$A$72,INDIRECT(B462),(""))</f>
        <v/>
      </c>
      <c r="I462" t="str">
        <f ca="1">IF($N$4=Adorer_Schedule!$A$72,INDIRECT(C462),(""))</f>
        <v/>
      </c>
      <c r="J462" t="str">
        <f ca="1">IF($N$4=Adorer_Schedule!$A$72,INDIRECT(D462),(""))</f>
        <v/>
      </c>
      <c r="K462" t="s">
        <v>72</v>
      </c>
      <c r="L462" s="13" t="b">
        <f t="shared" ca="1" si="221"/>
        <v>0</v>
      </c>
      <c r="M462" s="13">
        <v>334</v>
      </c>
      <c r="N462" s="13" t="e">
        <f t="shared" ca="1" si="235"/>
        <v>#N/A</v>
      </c>
      <c r="O462" s="13" t="e">
        <f t="shared" ca="1" si="236"/>
        <v>#N/A</v>
      </c>
      <c r="P462" s="13" t="e">
        <f t="shared" ca="1" si="237"/>
        <v>#N/A</v>
      </c>
      <c r="Q462" t="e">
        <f t="shared" ca="1" si="238"/>
        <v>#N/A</v>
      </c>
    </row>
    <row r="463" spans="1:17" hidden="1" x14ac:dyDescent="0.2">
      <c r="A463">
        <f t="shared" si="242"/>
        <v>76</v>
      </c>
      <c r="B463" s="83" t="str">
        <f t="shared" si="239"/>
        <v>Adorer_Schedule!K76</v>
      </c>
      <c r="C463" t="str">
        <f t="shared" si="240"/>
        <v>Adorer_Schedule!N76</v>
      </c>
      <c r="D463" s="150" t="str">
        <f t="shared" si="241"/>
        <v>Adorer_Schedule!P76</v>
      </c>
      <c r="E463">
        <f t="shared" ca="1" si="234"/>
        <v>0</v>
      </c>
      <c r="F463" t="str">
        <f ca="1">IF(OR(H463=0,H463=""),(""),(MAX($F$128:F462)+1))</f>
        <v/>
      </c>
      <c r="H463" t="str">
        <f ca="1">IF($N$4=Adorer_Schedule!$A$72,INDIRECT(B463),(""))</f>
        <v/>
      </c>
      <c r="I463" t="str">
        <f ca="1">IF($N$4=Adorer_Schedule!$A$72,INDIRECT(C463),(""))</f>
        <v/>
      </c>
      <c r="J463" t="str">
        <f ca="1">IF($N$4=Adorer_Schedule!$A$72,INDIRECT(D463),(""))</f>
        <v/>
      </c>
      <c r="K463" t="s">
        <v>72</v>
      </c>
      <c r="L463" s="13" t="b">
        <f t="shared" ca="1" si="221"/>
        <v>0</v>
      </c>
      <c r="M463" s="13">
        <v>335</v>
      </c>
      <c r="N463" s="13" t="e">
        <f t="shared" ca="1" si="235"/>
        <v>#N/A</v>
      </c>
      <c r="O463" s="13" t="e">
        <f t="shared" ca="1" si="236"/>
        <v>#N/A</v>
      </c>
      <c r="P463" s="13" t="e">
        <f t="shared" ca="1" si="237"/>
        <v>#N/A</v>
      </c>
      <c r="Q463" t="e">
        <f t="shared" ca="1" si="238"/>
        <v>#N/A</v>
      </c>
    </row>
    <row r="464" spans="1:17" hidden="1" x14ac:dyDescent="0.2">
      <c r="A464">
        <f t="shared" si="242"/>
        <v>77</v>
      </c>
      <c r="B464" s="83" t="str">
        <f t="shared" si="239"/>
        <v>Adorer_Schedule!K77</v>
      </c>
      <c r="C464" t="str">
        <f t="shared" si="240"/>
        <v>Adorer_Schedule!N77</v>
      </c>
      <c r="D464" s="150" t="str">
        <f t="shared" si="241"/>
        <v>Adorer_Schedule!P77</v>
      </c>
      <c r="E464">
        <f t="shared" ca="1" si="234"/>
        <v>0</v>
      </c>
      <c r="F464" t="str">
        <f ca="1">IF(OR(H464=0,H464=""),(""),(MAX($F$128:F463)+1))</f>
        <v/>
      </c>
      <c r="H464" t="str">
        <f ca="1">IF($N$4=Adorer_Schedule!$A$72,INDIRECT(B464),(""))</f>
        <v/>
      </c>
      <c r="I464" t="str">
        <f ca="1">IF($N$4=Adorer_Schedule!$A$72,INDIRECT(C464),(""))</f>
        <v/>
      </c>
      <c r="J464" t="str">
        <f ca="1">IF($N$4=Adorer_Schedule!$A$72,INDIRECT(D464),(""))</f>
        <v/>
      </c>
      <c r="K464" t="s">
        <v>72</v>
      </c>
      <c r="L464" s="13" t="b">
        <f t="shared" ca="1" si="221"/>
        <v>0</v>
      </c>
      <c r="M464" s="13">
        <v>336</v>
      </c>
      <c r="N464" s="13" t="e">
        <f t="shared" ca="1" si="235"/>
        <v>#N/A</v>
      </c>
      <c r="O464" s="13" t="e">
        <f t="shared" ca="1" si="236"/>
        <v>#N/A</v>
      </c>
      <c r="P464" s="13" t="e">
        <f t="shared" ca="1" si="237"/>
        <v>#N/A</v>
      </c>
      <c r="Q464" t="e">
        <f t="shared" ca="1" si="238"/>
        <v>#N/A</v>
      </c>
    </row>
    <row r="465" spans="1:17" hidden="1" x14ac:dyDescent="0.2">
      <c r="A465">
        <f t="shared" si="242"/>
        <v>78</v>
      </c>
      <c r="B465" s="83" t="str">
        <f t="shared" si="239"/>
        <v>Adorer_Schedule!K78</v>
      </c>
      <c r="C465" t="str">
        <f t="shared" si="240"/>
        <v>Adorer_Schedule!N78</v>
      </c>
      <c r="D465" s="150" t="str">
        <f t="shared" si="241"/>
        <v>Adorer_Schedule!P78</v>
      </c>
      <c r="E465">
        <f t="shared" ca="1" si="234"/>
        <v>0</v>
      </c>
      <c r="F465" t="str">
        <f ca="1">IF(OR(H465=0,H465=""),(""),(MAX($F$128:F464)+1))</f>
        <v/>
      </c>
      <c r="H465" t="str">
        <f ca="1">IF($N$4=Adorer_Schedule!$A$72,INDIRECT(B465),(""))</f>
        <v/>
      </c>
      <c r="I465" t="str">
        <f ca="1">IF($N$4=Adorer_Schedule!$A$72,INDIRECT(C465),(""))</f>
        <v/>
      </c>
      <c r="J465" t="str">
        <f ca="1">IF($N$4=Adorer_Schedule!$A$72,INDIRECT(D465),(""))</f>
        <v/>
      </c>
      <c r="K465" t="s">
        <v>72</v>
      </c>
      <c r="L465" s="13" t="b">
        <f t="shared" ca="1" si="221"/>
        <v>0</v>
      </c>
      <c r="M465" s="13">
        <v>337</v>
      </c>
      <c r="N465" s="13" t="e">
        <f t="shared" ca="1" si="235"/>
        <v>#N/A</v>
      </c>
      <c r="O465" s="13" t="e">
        <f t="shared" ca="1" si="236"/>
        <v>#N/A</v>
      </c>
      <c r="P465" s="13" t="e">
        <f t="shared" ca="1" si="237"/>
        <v>#N/A</v>
      </c>
      <c r="Q465" t="e">
        <f t="shared" ca="1" si="238"/>
        <v>#N/A</v>
      </c>
    </row>
    <row r="466" spans="1:17" hidden="1" x14ac:dyDescent="0.2">
      <c r="A466">
        <f t="shared" si="242"/>
        <v>79</v>
      </c>
      <c r="B466" s="83" t="str">
        <f t="shared" si="239"/>
        <v>Adorer_Schedule!K79</v>
      </c>
      <c r="C466" t="str">
        <f t="shared" si="240"/>
        <v>Adorer_Schedule!N79</v>
      </c>
      <c r="D466" s="150" t="str">
        <f t="shared" si="241"/>
        <v>Adorer_Schedule!P79</v>
      </c>
      <c r="E466">
        <f t="shared" ca="1" si="234"/>
        <v>0</v>
      </c>
      <c r="F466" t="str">
        <f ca="1">IF(OR(H466=0,H466=""),(""),(MAX($F$128:F465)+1))</f>
        <v/>
      </c>
      <c r="H466" t="str">
        <f ca="1">IF($N$4=Adorer_Schedule!$A$72,INDIRECT(B466),(""))</f>
        <v/>
      </c>
      <c r="I466" t="str">
        <f ca="1">IF($N$4=Adorer_Schedule!$A$72,INDIRECT(C466),(""))</f>
        <v/>
      </c>
      <c r="J466" t="str">
        <f ca="1">IF($N$4=Adorer_Schedule!$A$72,INDIRECT(D466),(""))</f>
        <v/>
      </c>
      <c r="K466" t="s">
        <v>72</v>
      </c>
      <c r="L466" s="13" t="b">
        <f t="shared" ca="1" si="221"/>
        <v>0</v>
      </c>
      <c r="M466" s="13">
        <v>338</v>
      </c>
      <c r="N466" s="13" t="e">
        <f t="shared" ca="1" si="235"/>
        <v>#N/A</v>
      </c>
      <c r="O466" s="13" t="e">
        <f t="shared" ca="1" si="236"/>
        <v>#N/A</v>
      </c>
      <c r="P466" s="13" t="e">
        <f t="shared" ca="1" si="237"/>
        <v>#N/A</v>
      </c>
      <c r="Q466" t="e">
        <f t="shared" ca="1" si="238"/>
        <v>#N/A</v>
      </c>
    </row>
    <row r="467" spans="1:17" hidden="1" x14ac:dyDescent="0.2">
      <c r="A467">
        <f t="shared" si="242"/>
        <v>80</v>
      </c>
      <c r="B467" s="83" t="str">
        <f t="shared" si="239"/>
        <v>Adorer_Schedule!K80</v>
      </c>
      <c r="C467" t="str">
        <f t="shared" si="240"/>
        <v>Adorer_Schedule!N80</v>
      </c>
      <c r="D467" s="150" t="str">
        <f t="shared" si="241"/>
        <v>Adorer_Schedule!P80</v>
      </c>
      <c r="E467">
        <f t="shared" ca="1" si="234"/>
        <v>0</v>
      </c>
      <c r="F467" t="str">
        <f ca="1">IF(OR(H467=0,H467=""),(""),(MAX($F$128:F466)+1))</f>
        <v/>
      </c>
      <c r="H467" t="str">
        <f ca="1">IF($N$4=Adorer_Schedule!$A$72,INDIRECT(B467),(""))</f>
        <v/>
      </c>
      <c r="I467" t="str">
        <f ca="1">IF($N$4=Adorer_Schedule!$A$72,INDIRECT(C467),(""))</f>
        <v/>
      </c>
      <c r="J467" t="str">
        <f ca="1">IF($N$4=Adorer_Schedule!$A$72,INDIRECT(D467),(""))</f>
        <v/>
      </c>
      <c r="K467" t="s">
        <v>72</v>
      </c>
      <c r="L467" s="13" t="b">
        <f t="shared" ca="1" si="221"/>
        <v>0</v>
      </c>
      <c r="M467" s="13">
        <v>339</v>
      </c>
      <c r="N467" s="13" t="e">
        <f t="shared" ca="1" si="235"/>
        <v>#N/A</v>
      </c>
      <c r="O467" s="13" t="e">
        <f t="shared" ca="1" si="236"/>
        <v>#N/A</v>
      </c>
      <c r="P467" s="13" t="e">
        <f t="shared" ca="1" si="237"/>
        <v>#N/A</v>
      </c>
      <c r="Q467" t="e">
        <f t="shared" ca="1" si="238"/>
        <v>#N/A</v>
      </c>
    </row>
    <row r="468" spans="1:17" hidden="1" x14ac:dyDescent="0.2">
      <c r="A468">
        <f t="shared" si="242"/>
        <v>81</v>
      </c>
      <c r="B468" s="83" t="str">
        <f t="shared" si="239"/>
        <v>Adorer_Schedule!K81</v>
      </c>
      <c r="C468" t="str">
        <f t="shared" si="240"/>
        <v>Adorer_Schedule!N81</v>
      </c>
      <c r="D468" s="150" t="str">
        <f t="shared" si="241"/>
        <v>Adorer_Schedule!P81</v>
      </c>
      <c r="E468">
        <f t="shared" ca="1" si="234"/>
        <v>0</v>
      </c>
      <c r="F468" t="str">
        <f ca="1">IF(OR(H468=0,H468=""),(""),(MAX($F$128:F467)+1))</f>
        <v/>
      </c>
      <c r="H468" t="str">
        <f ca="1">IF($N$4=Adorer_Schedule!$A$72,INDIRECT(B468),(""))</f>
        <v/>
      </c>
      <c r="I468" t="str">
        <f ca="1">IF($N$4=Adorer_Schedule!$A$72,INDIRECT(C468),(""))</f>
        <v/>
      </c>
      <c r="J468" t="str">
        <f ca="1">IF($N$4=Adorer_Schedule!$A$72,INDIRECT(D468),(""))</f>
        <v/>
      </c>
      <c r="K468" t="s">
        <v>72</v>
      </c>
      <c r="L468" s="13" t="b">
        <f t="shared" ca="1" si="221"/>
        <v>0</v>
      </c>
      <c r="M468" s="13">
        <v>340</v>
      </c>
      <c r="N468" s="13" t="e">
        <f t="shared" ca="1" si="235"/>
        <v>#N/A</v>
      </c>
      <c r="O468" s="13" t="e">
        <f t="shared" ca="1" si="236"/>
        <v>#N/A</v>
      </c>
      <c r="P468" s="13" t="e">
        <f t="shared" ca="1" si="237"/>
        <v>#N/A</v>
      </c>
      <c r="Q468" t="e">
        <f t="shared" ca="1" si="238"/>
        <v>#N/A</v>
      </c>
    </row>
    <row r="469" spans="1:17" hidden="1" x14ac:dyDescent="0.2">
      <c r="A469">
        <f t="shared" si="242"/>
        <v>82</v>
      </c>
      <c r="B469" s="83" t="str">
        <f t="shared" si="239"/>
        <v>Adorer_Schedule!K82</v>
      </c>
      <c r="C469" t="str">
        <f t="shared" si="240"/>
        <v>Adorer_Schedule!N82</v>
      </c>
      <c r="D469" s="150" t="str">
        <f t="shared" si="241"/>
        <v>Adorer_Schedule!P82</v>
      </c>
      <c r="E469">
        <f t="shared" ca="1" si="234"/>
        <v>0</v>
      </c>
      <c r="F469" t="str">
        <f ca="1">IF(OR(H469=0,H469=""),(""),(MAX($F$128:F468)+1))</f>
        <v/>
      </c>
      <c r="H469" t="str">
        <f ca="1">IF($N$4=Adorer_Schedule!$A$72,INDIRECT(B469),(""))</f>
        <v/>
      </c>
      <c r="I469" t="str">
        <f ca="1">IF($N$4=Adorer_Schedule!$A$72,INDIRECT(C469),(""))</f>
        <v/>
      </c>
      <c r="J469" t="str">
        <f ca="1">IF($N$4=Adorer_Schedule!$A$72,INDIRECT(D469),(""))</f>
        <v/>
      </c>
      <c r="K469" t="s">
        <v>72</v>
      </c>
      <c r="L469" s="13" t="b">
        <f t="shared" ca="1" si="221"/>
        <v>0</v>
      </c>
      <c r="M469" s="13">
        <v>341</v>
      </c>
      <c r="N469" s="13" t="e">
        <f t="shared" ca="1" si="235"/>
        <v>#N/A</v>
      </c>
      <c r="O469" s="13" t="e">
        <f t="shared" ca="1" si="236"/>
        <v>#N/A</v>
      </c>
      <c r="P469" s="13" t="e">
        <f t="shared" ca="1" si="237"/>
        <v>#N/A</v>
      </c>
      <c r="Q469" t="e">
        <f t="shared" ca="1" si="238"/>
        <v>#N/A</v>
      </c>
    </row>
    <row r="470" spans="1:17" hidden="1" x14ac:dyDescent="0.2">
      <c r="A470">
        <f t="shared" si="242"/>
        <v>83</v>
      </c>
      <c r="B470" s="83" t="str">
        <f t="shared" si="239"/>
        <v>Adorer_Schedule!K83</v>
      </c>
      <c r="C470" t="str">
        <f t="shared" si="240"/>
        <v>Adorer_Schedule!N83</v>
      </c>
      <c r="D470" s="150" t="str">
        <f t="shared" si="241"/>
        <v>Adorer_Schedule!P83</v>
      </c>
      <c r="E470">
        <f t="shared" ca="1" si="234"/>
        <v>0</v>
      </c>
      <c r="F470" t="str">
        <f ca="1">IF(OR(H470=0,H470=""),(""),(MAX($F$128:F469)+1))</f>
        <v/>
      </c>
      <c r="H470" t="str">
        <f ca="1">IF($N$4=Adorer_Schedule!$A$72,INDIRECT(B470),(""))</f>
        <v/>
      </c>
      <c r="I470" t="str">
        <f ca="1">IF($N$4=Adorer_Schedule!$A$72,INDIRECT(C470),(""))</f>
        <v/>
      </c>
      <c r="J470" t="str">
        <f ca="1">IF($N$4=Adorer_Schedule!$A$72,INDIRECT(D470),(""))</f>
        <v/>
      </c>
      <c r="K470" t="s">
        <v>72</v>
      </c>
      <c r="L470" s="13" t="b">
        <f t="shared" ca="1" si="221"/>
        <v>0</v>
      </c>
      <c r="M470" s="13">
        <v>342</v>
      </c>
      <c r="N470" s="13" t="e">
        <f t="shared" ca="1" si="235"/>
        <v>#N/A</v>
      </c>
      <c r="O470" s="13" t="e">
        <f t="shared" ca="1" si="236"/>
        <v>#N/A</v>
      </c>
      <c r="P470" s="13" t="e">
        <f t="shared" ca="1" si="237"/>
        <v>#N/A</v>
      </c>
      <c r="Q470" t="e">
        <f t="shared" ca="1" si="238"/>
        <v>#N/A</v>
      </c>
    </row>
    <row r="471" spans="1:17" hidden="1" x14ac:dyDescent="0.2">
      <c r="A471">
        <f t="shared" si="242"/>
        <v>84</v>
      </c>
      <c r="B471" s="83" t="str">
        <f t="shared" si="239"/>
        <v>Adorer_Schedule!K84</v>
      </c>
      <c r="C471" t="str">
        <f t="shared" si="240"/>
        <v>Adorer_Schedule!N84</v>
      </c>
      <c r="D471" s="150" t="str">
        <f t="shared" si="241"/>
        <v>Adorer_Schedule!P84</v>
      </c>
      <c r="E471">
        <f t="shared" ca="1" si="234"/>
        <v>0</v>
      </c>
      <c r="F471" t="str">
        <f ca="1">IF(OR(H471=0,H471=""),(""),(MAX($F$128:F470)+1))</f>
        <v/>
      </c>
      <c r="H471" t="str">
        <f ca="1">IF($N$4=Adorer_Schedule!$A$72,INDIRECT(B471),(""))</f>
        <v/>
      </c>
      <c r="I471" t="str">
        <f ca="1">IF($N$4=Adorer_Schedule!$A$72,INDIRECT(C471),(""))</f>
        <v/>
      </c>
      <c r="J471" t="str">
        <f ca="1">IF($N$4=Adorer_Schedule!$A$72,INDIRECT(D471),(""))</f>
        <v/>
      </c>
      <c r="K471" t="s">
        <v>72</v>
      </c>
      <c r="L471" s="13" t="b">
        <f t="shared" ref="L471:L534" ca="1" si="243">OR(COUNTIF(N471:Q471,"*"),COUNT(N471:Q471))</f>
        <v>0</v>
      </c>
      <c r="M471" s="13">
        <v>343</v>
      </c>
      <c r="N471" s="13" t="e">
        <f t="shared" ca="1" si="235"/>
        <v>#N/A</v>
      </c>
      <c r="O471" s="13" t="e">
        <f t="shared" ca="1" si="236"/>
        <v>#N/A</v>
      </c>
      <c r="P471" s="13" t="e">
        <f t="shared" ca="1" si="237"/>
        <v>#N/A</v>
      </c>
      <c r="Q471" t="e">
        <f t="shared" ca="1" si="238"/>
        <v>#N/A</v>
      </c>
    </row>
    <row r="472" spans="1:17" hidden="1" x14ac:dyDescent="0.2">
      <c r="A472">
        <f t="shared" si="242"/>
        <v>85</v>
      </c>
      <c r="B472" s="83" t="str">
        <f t="shared" si="239"/>
        <v>Adorer_Schedule!K85</v>
      </c>
      <c r="C472" t="str">
        <f t="shared" si="240"/>
        <v>Adorer_Schedule!N85</v>
      </c>
      <c r="D472" s="150" t="str">
        <f t="shared" si="241"/>
        <v>Adorer_Schedule!P85</v>
      </c>
      <c r="E472">
        <f t="shared" ca="1" si="234"/>
        <v>0</v>
      </c>
      <c r="F472" t="str">
        <f ca="1">IF(OR(H472=0,H472=""),(""),(MAX($F$128:F471)+1))</f>
        <v/>
      </c>
      <c r="H472" t="str">
        <f ca="1">IF($N$4=Adorer_Schedule!$A$72,INDIRECT(B472),(""))</f>
        <v/>
      </c>
      <c r="I472" t="str">
        <f ca="1">IF($N$4=Adorer_Schedule!$A$72,INDIRECT(C472),(""))</f>
        <v/>
      </c>
      <c r="J472" t="str">
        <f ca="1">IF($N$4=Adorer_Schedule!$A$72,INDIRECT(D472),(""))</f>
        <v/>
      </c>
      <c r="K472" t="s">
        <v>72</v>
      </c>
      <c r="L472" s="13" t="b">
        <f t="shared" ca="1" si="243"/>
        <v>0</v>
      </c>
      <c r="M472" s="13">
        <v>344</v>
      </c>
      <c r="N472" s="13" t="e">
        <f t="shared" ca="1" si="235"/>
        <v>#N/A</v>
      </c>
      <c r="O472" s="13" t="e">
        <f t="shared" ca="1" si="236"/>
        <v>#N/A</v>
      </c>
      <c r="P472" s="13" t="e">
        <f t="shared" ca="1" si="237"/>
        <v>#N/A</v>
      </c>
      <c r="Q472" t="e">
        <f t="shared" ca="1" si="238"/>
        <v>#N/A</v>
      </c>
    </row>
    <row r="473" spans="1:17" hidden="1" x14ac:dyDescent="0.2">
      <c r="A473">
        <f t="shared" si="242"/>
        <v>86</v>
      </c>
      <c r="B473" s="83" t="str">
        <f t="shared" si="239"/>
        <v>Adorer_Schedule!K86</v>
      </c>
      <c r="C473" t="str">
        <f t="shared" si="240"/>
        <v>Adorer_Schedule!N86</v>
      </c>
      <c r="D473" s="150" t="str">
        <f t="shared" si="241"/>
        <v>Adorer_Schedule!P86</v>
      </c>
      <c r="E473">
        <f t="shared" ca="1" si="234"/>
        <v>0</v>
      </c>
      <c r="F473" t="str">
        <f ca="1">IF(OR(H473=0,H473=""),(""),(MAX($F$128:F472)+1))</f>
        <v/>
      </c>
      <c r="H473" t="str">
        <f ca="1">IF($N$4=Adorer_Schedule!$A$72,INDIRECT(B473),(""))</f>
        <v/>
      </c>
      <c r="I473" t="str">
        <f ca="1">IF($N$4=Adorer_Schedule!$A$72,INDIRECT(C473),(""))</f>
        <v/>
      </c>
      <c r="J473" t="str">
        <f ca="1">IF($N$4=Adorer_Schedule!$A$72,INDIRECT(D473),(""))</f>
        <v/>
      </c>
      <c r="K473" t="s">
        <v>72</v>
      </c>
      <c r="L473" s="13" t="b">
        <f t="shared" ca="1" si="243"/>
        <v>0</v>
      </c>
      <c r="M473" s="13">
        <v>345</v>
      </c>
      <c r="N473" s="13" t="e">
        <f t="shared" ca="1" si="235"/>
        <v>#N/A</v>
      </c>
      <c r="O473" s="13" t="e">
        <f t="shared" ca="1" si="236"/>
        <v>#N/A</v>
      </c>
      <c r="P473" s="13" t="e">
        <f t="shared" ca="1" si="237"/>
        <v>#N/A</v>
      </c>
      <c r="Q473" t="e">
        <f t="shared" ca="1" si="238"/>
        <v>#N/A</v>
      </c>
    </row>
    <row r="474" spans="1:17" hidden="1" x14ac:dyDescent="0.2">
      <c r="A474">
        <f>A459</f>
        <v>72</v>
      </c>
      <c r="B474" s="83" t="str">
        <f>CONCATENATE("Adorer_Schedule!S", $A474)</f>
        <v>Adorer_Schedule!S72</v>
      </c>
      <c r="C474" t="str">
        <f>CONCATENATE("Adorer_Schedule!V", $A474)</f>
        <v>Adorer_Schedule!V72</v>
      </c>
      <c r="D474" s="150" t="str">
        <f>CONCATENATE("Adorer_Schedule!X", $A474)</f>
        <v>Adorer_Schedule!X72</v>
      </c>
      <c r="E474">
        <f t="shared" ca="1" si="234"/>
        <v>0</v>
      </c>
      <c r="F474" t="str">
        <f ca="1">IF(OR(H474=0,H474=""),(""),(MAX($F$128:F473)+1))</f>
        <v/>
      </c>
      <c r="H474" t="str">
        <f ca="1">IF($N$4=Adorer_Schedule!$A$72,INDIRECT(B474),(""))</f>
        <v/>
      </c>
      <c r="I474" t="str">
        <f ca="1">IF($N$4=Adorer_Schedule!$A$72,INDIRECT(C474),(""))</f>
        <v/>
      </c>
      <c r="J474" t="str">
        <f ca="1">IF($N$4=Adorer_Schedule!$A$72,INDIRECT(D474),(""))</f>
        <v/>
      </c>
      <c r="K474" t="s">
        <v>73</v>
      </c>
      <c r="L474" s="13" t="b">
        <f t="shared" ca="1" si="243"/>
        <v>0</v>
      </c>
      <c r="M474" s="13">
        <v>346</v>
      </c>
      <c r="N474" s="13" t="e">
        <f t="shared" ca="1" si="235"/>
        <v>#N/A</v>
      </c>
      <c r="O474" s="13" t="e">
        <f t="shared" ca="1" si="236"/>
        <v>#N/A</v>
      </c>
      <c r="P474" s="13" t="e">
        <f t="shared" ca="1" si="237"/>
        <v>#N/A</v>
      </c>
      <c r="Q474" t="e">
        <f t="shared" ca="1" si="238"/>
        <v>#N/A</v>
      </c>
    </row>
    <row r="475" spans="1:17" hidden="1" x14ac:dyDescent="0.2">
      <c r="A475">
        <f>A474+1</f>
        <v>73</v>
      </c>
      <c r="B475" s="83" t="str">
        <f t="shared" ref="B475:B488" si="244">CONCATENATE("Adorer_Schedule!S", $A475)</f>
        <v>Adorer_Schedule!S73</v>
      </c>
      <c r="C475" t="str">
        <f t="shared" ref="C475:C488" si="245">CONCATENATE("Adorer_Schedule!V", $A475)</f>
        <v>Adorer_Schedule!V73</v>
      </c>
      <c r="D475" s="150" t="str">
        <f t="shared" ref="D475:D488" si="246">CONCATENATE("Adorer_Schedule!X", $A475)</f>
        <v>Adorer_Schedule!X73</v>
      </c>
      <c r="E475">
        <f t="shared" ca="1" si="234"/>
        <v>0</v>
      </c>
      <c r="F475" t="str">
        <f ca="1">IF(OR(H475=0,H475=""),(""),(MAX($F$128:F474)+1))</f>
        <v/>
      </c>
      <c r="H475" t="str">
        <f ca="1">IF($N$4=Adorer_Schedule!$A$72,INDIRECT(B475),(""))</f>
        <v/>
      </c>
      <c r="I475" t="str">
        <f ca="1">IF($N$4=Adorer_Schedule!$A$72,INDIRECT(C475),(""))</f>
        <v/>
      </c>
      <c r="J475" t="str">
        <f ca="1">IF($N$4=Adorer_Schedule!$A$72,INDIRECT(D475),(""))</f>
        <v/>
      </c>
      <c r="K475" t="s">
        <v>73</v>
      </c>
      <c r="L475" s="13" t="b">
        <f t="shared" ca="1" si="243"/>
        <v>0</v>
      </c>
      <c r="M475" s="13">
        <v>347</v>
      </c>
      <c r="N475" s="13" t="e">
        <f t="shared" ca="1" si="235"/>
        <v>#N/A</v>
      </c>
      <c r="O475" s="13" t="e">
        <f t="shared" ca="1" si="236"/>
        <v>#N/A</v>
      </c>
      <c r="P475" s="13" t="e">
        <f t="shared" ca="1" si="237"/>
        <v>#N/A</v>
      </c>
      <c r="Q475" t="e">
        <f t="shared" ca="1" si="238"/>
        <v>#N/A</v>
      </c>
    </row>
    <row r="476" spans="1:17" hidden="1" x14ac:dyDescent="0.2">
      <c r="A476">
        <f t="shared" ref="A476:A488" si="247">A475+1</f>
        <v>74</v>
      </c>
      <c r="B476" s="83" t="str">
        <f t="shared" si="244"/>
        <v>Adorer_Schedule!S74</v>
      </c>
      <c r="C476" t="str">
        <f t="shared" si="245"/>
        <v>Adorer_Schedule!V74</v>
      </c>
      <c r="D476" s="150" t="str">
        <f t="shared" si="246"/>
        <v>Adorer_Schedule!X74</v>
      </c>
      <c r="E476">
        <f t="shared" ca="1" si="234"/>
        <v>0</v>
      </c>
      <c r="F476" t="str">
        <f ca="1">IF(OR(H476=0,H476=""),(""),(MAX($F$128:F475)+1))</f>
        <v/>
      </c>
      <c r="H476" t="str">
        <f ca="1">IF($N$4=Adorer_Schedule!$A$72,INDIRECT(B476),(""))</f>
        <v/>
      </c>
      <c r="I476" t="str">
        <f ca="1">IF($N$4=Adorer_Schedule!$A$72,INDIRECT(C476),(""))</f>
        <v/>
      </c>
      <c r="J476" t="str">
        <f ca="1">IF($N$4=Adorer_Schedule!$A$72,INDIRECT(D476),(""))</f>
        <v/>
      </c>
      <c r="K476" t="s">
        <v>73</v>
      </c>
      <c r="L476" s="13" t="b">
        <f t="shared" ca="1" si="243"/>
        <v>0</v>
      </c>
      <c r="M476" s="13">
        <v>348</v>
      </c>
      <c r="N476" s="13" t="e">
        <f t="shared" ca="1" si="235"/>
        <v>#N/A</v>
      </c>
      <c r="O476" s="13" t="e">
        <f t="shared" ca="1" si="236"/>
        <v>#N/A</v>
      </c>
      <c r="P476" s="13" t="e">
        <f t="shared" ca="1" si="237"/>
        <v>#N/A</v>
      </c>
      <c r="Q476" t="e">
        <f t="shared" ca="1" si="238"/>
        <v>#N/A</v>
      </c>
    </row>
    <row r="477" spans="1:17" hidden="1" x14ac:dyDescent="0.2">
      <c r="A477">
        <f t="shared" si="247"/>
        <v>75</v>
      </c>
      <c r="B477" s="83" t="str">
        <f t="shared" si="244"/>
        <v>Adorer_Schedule!S75</v>
      </c>
      <c r="C477" t="str">
        <f t="shared" si="245"/>
        <v>Adorer_Schedule!V75</v>
      </c>
      <c r="D477" s="150" t="str">
        <f t="shared" si="246"/>
        <v>Adorer_Schedule!X75</v>
      </c>
      <c r="E477">
        <f t="shared" ca="1" si="234"/>
        <v>0</v>
      </c>
      <c r="F477" t="str">
        <f ca="1">IF(OR(H477=0,H477=""),(""),(MAX($F$128:F476)+1))</f>
        <v/>
      </c>
      <c r="H477" t="str">
        <f ca="1">IF($N$4=Adorer_Schedule!$A$72,INDIRECT(B477),(""))</f>
        <v/>
      </c>
      <c r="I477" t="str">
        <f ca="1">IF($N$4=Adorer_Schedule!$A$72,INDIRECT(C477),(""))</f>
        <v/>
      </c>
      <c r="J477" t="str">
        <f ca="1">IF($N$4=Adorer_Schedule!$A$72,INDIRECT(D477),(""))</f>
        <v/>
      </c>
      <c r="K477" t="s">
        <v>73</v>
      </c>
      <c r="L477" s="13" t="b">
        <f t="shared" ca="1" si="243"/>
        <v>0</v>
      </c>
      <c r="M477" s="13">
        <v>349</v>
      </c>
      <c r="N477" s="13" t="e">
        <f t="shared" ca="1" si="235"/>
        <v>#N/A</v>
      </c>
      <c r="O477" s="13" t="e">
        <f t="shared" ca="1" si="236"/>
        <v>#N/A</v>
      </c>
      <c r="P477" s="13" t="e">
        <f t="shared" ca="1" si="237"/>
        <v>#N/A</v>
      </c>
      <c r="Q477" t="e">
        <f t="shared" ca="1" si="238"/>
        <v>#N/A</v>
      </c>
    </row>
    <row r="478" spans="1:17" hidden="1" x14ac:dyDescent="0.2">
      <c r="A478">
        <f t="shared" si="247"/>
        <v>76</v>
      </c>
      <c r="B478" s="83" t="str">
        <f t="shared" si="244"/>
        <v>Adorer_Schedule!S76</v>
      </c>
      <c r="C478" t="str">
        <f t="shared" si="245"/>
        <v>Adorer_Schedule!V76</v>
      </c>
      <c r="D478" s="150" t="str">
        <f t="shared" si="246"/>
        <v>Adorer_Schedule!X76</v>
      </c>
      <c r="E478">
        <f t="shared" ca="1" si="234"/>
        <v>0</v>
      </c>
      <c r="F478" t="str">
        <f ca="1">IF(OR(H478=0,H478=""),(""),(MAX($F$128:F477)+1))</f>
        <v/>
      </c>
      <c r="H478" t="str">
        <f ca="1">IF($N$4=Adorer_Schedule!$A$72,INDIRECT(B478),(""))</f>
        <v/>
      </c>
      <c r="I478" t="str">
        <f ca="1">IF($N$4=Adorer_Schedule!$A$72,INDIRECT(C478),(""))</f>
        <v/>
      </c>
      <c r="J478" t="str">
        <f ca="1">IF($N$4=Adorer_Schedule!$A$72,INDIRECT(D478),(""))</f>
        <v/>
      </c>
      <c r="K478" t="s">
        <v>73</v>
      </c>
      <c r="L478" s="13" t="b">
        <f t="shared" ca="1" si="243"/>
        <v>0</v>
      </c>
      <c r="M478" s="13">
        <v>350</v>
      </c>
      <c r="N478" s="13" t="e">
        <f t="shared" ca="1" si="235"/>
        <v>#N/A</v>
      </c>
      <c r="O478" s="13" t="e">
        <f t="shared" ca="1" si="236"/>
        <v>#N/A</v>
      </c>
      <c r="P478" s="13" t="e">
        <f t="shared" ca="1" si="237"/>
        <v>#N/A</v>
      </c>
      <c r="Q478" t="e">
        <f t="shared" ca="1" si="238"/>
        <v>#N/A</v>
      </c>
    </row>
    <row r="479" spans="1:17" hidden="1" x14ac:dyDescent="0.2">
      <c r="A479">
        <f t="shared" si="247"/>
        <v>77</v>
      </c>
      <c r="B479" s="83" t="str">
        <f t="shared" si="244"/>
        <v>Adorer_Schedule!S77</v>
      </c>
      <c r="C479" t="str">
        <f t="shared" si="245"/>
        <v>Adorer_Schedule!V77</v>
      </c>
      <c r="D479" s="150" t="str">
        <f t="shared" si="246"/>
        <v>Adorer_Schedule!X77</v>
      </c>
      <c r="E479">
        <f t="shared" ca="1" si="234"/>
        <v>0</v>
      </c>
      <c r="F479" t="str">
        <f ca="1">IF(OR(H479=0,H479=""),(""),(MAX($F$128:F478)+1))</f>
        <v/>
      </c>
      <c r="H479" t="str">
        <f ca="1">IF($N$4=Adorer_Schedule!$A$72,INDIRECT(B479),(""))</f>
        <v/>
      </c>
      <c r="I479" t="str">
        <f ca="1">IF($N$4=Adorer_Schedule!$A$72,INDIRECT(C479),(""))</f>
        <v/>
      </c>
      <c r="J479" t="str">
        <f ca="1">IF($N$4=Adorer_Schedule!$A$72,INDIRECT(D479),(""))</f>
        <v/>
      </c>
      <c r="K479" t="s">
        <v>73</v>
      </c>
      <c r="L479" s="13" t="b">
        <f t="shared" ca="1" si="243"/>
        <v>0</v>
      </c>
      <c r="M479" s="13">
        <v>351</v>
      </c>
      <c r="N479" s="13" t="e">
        <f t="shared" ca="1" si="235"/>
        <v>#N/A</v>
      </c>
      <c r="O479" s="13" t="e">
        <f t="shared" ca="1" si="236"/>
        <v>#N/A</v>
      </c>
      <c r="P479" s="13" t="e">
        <f t="shared" ca="1" si="237"/>
        <v>#N/A</v>
      </c>
      <c r="Q479" t="e">
        <f t="shared" ca="1" si="238"/>
        <v>#N/A</v>
      </c>
    </row>
    <row r="480" spans="1:17" hidden="1" x14ac:dyDescent="0.2">
      <c r="A480">
        <f t="shared" si="247"/>
        <v>78</v>
      </c>
      <c r="B480" s="83" t="str">
        <f t="shared" si="244"/>
        <v>Adorer_Schedule!S78</v>
      </c>
      <c r="C480" t="str">
        <f t="shared" si="245"/>
        <v>Adorer_Schedule!V78</v>
      </c>
      <c r="D480" s="150" t="str">
        <f t="shared" si="246"/>
        <v>Adorer_Schedule!X78</v>
      </c>
      <c r="E480">
        <f t="shared" ca="1" si="234"/>
        <v>0</v>
      </c>
      <c r="F480" t="str">
        <f ca="1">IF(OR(H480=0,H480=""),(""),(MAX($F$128:F479)+1))</f>
        <v/>
      </c>
      <c r="H480" t="str">
        <f ca="1">IF($N$4=Adorer_Schedule!$A$72,INDIRECT(B480),(""))</f>
        <v/>
      </c>
      <c r="I480" t="str">
        <f ca="1">IF($N$4=Adorer_Schedule!$A$72,INDIRECT(C480),(""))</f>
        <v/>
      </c>
      <c r="J480" t="str">
        <f ca="1">IF($N$4=Adorer_Schedule!$A$72,INDIRECT(D480),(""))</f>
        <v/>
      </c>
      <c r="K480" t="s">
        <v>73</v>
      </c>
      <c r="L480" s="13" t="b">
        <f t="shared" ca="1" si="243"/>
        <v>0</v>
      </c>
      <c r="M480" s="13">
        <v>352</v>
      </c>
      <c r="N480" s="13" t="e">
        <f t="shared" ca="1" si="235"/>
        <v>#N/A</v>
      </c>
      <c r="O480" s="13" t="e">
        <f t="shared" ca="1" si="236"/>
        <v>#N/A</v>
      </c>
      <c r="P480" s="13" t="e">
        <f t="shared" ca="1" si="237"/>
        <v>#N/A</v>
      </c>
      <c r="Q480" t="e">
        <f t="shared" ca="1" si="238"/>
        <v>#N/A</v>
      </c>
    </row>
    <row r="481" spans="1:17" hidden="1" x14ac:dyDescent="0.2">
      <c r="A481">
        <f t="shared" si="247"/>
        <v>79</v>
      </c>
      <c r="B481" s="83" t="str">
        <f t="shared" si="244"/>
        <v>Adorer_Schedule!S79</v>
      </c>
      <c r="C481" t="str">
        <f t="shared" si="245"/>
        <v>Adorer_Schedule!V79</v>
      </c>
      <c r="D481" s="150" t="str">
        <f t="shared" si="246"/>
        <v>Adorer_Schedule!X79</v>
      </c>
      <c r="E481">
        <f t="shared" ca="1" si="234"/>
        <v>0</v>
      </c>
      <c r="F481" t="str">
        <f ca="1">IF(OR(H481=0,H481=""),(""),(MAX($F$128:F480)+1))</f>
        <v/>
      </c>
      <c r="H481" t="str">
        <f ca="1">IF($N$4=Adorer_Schedule!$A$72,INDIRECT(B481),(""))</f>
        <v/>
      </c>
      <c r="I481" t="str">
        <f ca="1">IF($N$4=Adorer_Schedule!$A$72,INDIRECT(C481),(""))</f>
        <v/>
      </c>
      <c r="J481" t="str">
        <f ca="1">IF($N$4=Adorer_Schedule!$A$72,INDIRECT(D481),(""))</f>
        <v/>
      </c>
      <c r="K481" t="s">
        <v>73</v>
      </c>
      <c r="L481" s="13" t="b">
        <f t="shared" ca="1" si="243"/>
        <v>0</v>
      </c>
      <c r="M481" s="13">
        <v>353</v>
      </c>
      <c r="N481" s="13" t="e">
        <f t="shared" ca="1" si="235"/>
        <v>#N/A</v>
      </c>
      <c r="O481" s="13" t="e">
        <f t="shared" ca="1" si="236"/>
        <v>#N/A</v>
      </c>
      <c r="P481" s="13" t="e">
        <f t="shared" ca="1" si="237"/>
        <v>#N/A</v>
      </c>
      <c r="Q481" t="e">
        <f t="shared" ca="1" si="238"/>
        <v>#N/A</v>
      </c>
    </row>
    <row r="482" spans="1:17" hidden="1" x14ac:dyDescent="0.2">
      <c r="A482">
        <f t="shared" si="247"/>
        <v>80</v>
      </c>
      <c r="B482" s="83" t="str">
        <f t="shared" si="244"/>
        <v>Adorer_Schedule!S80</v>
      </c>
      <c r="C482" t="str">
        <f t="shared" si="245"/>
        <v>Adorer_Schedule!V80</v>
      </c>
      <c r="D482" s="150" t="str">
        <f t="shared" si="246"/>
        <v>Adorer_Schedule!X80</v>
      </c>
      <c r="E482">
        <f t="shared" ca="1" si="234"/>
        <v>0</v>
      </c>
      <c r="F482" t="str">
        <f ca="1">IF(OR(H482=0,H482=""),(""),(MAX($F$128:F481)+1))</f>
        <v/>
      </c>
      <c r="H482" t="str">
        <f ca="1">IF($N$4=Adorer_Schedule!$A$72,INDIRECT(B482),(""))</f>
        <v/>
      </c>
      <c r="I482" t="str">
        <f ca="1">IF($N$4=Adorer_Schedule!$A$72,INDIRECT(C482),(""))</f>
        <v/>
      </c>
      <c r="J482" t="str">
        <f ca="1">IF($N$4=Adorer_Schedule!$A$72,INDIRECT(D482),(""))</f>
        <v/>
      </c>
      <c r="K482" t="s">
        <v>73</v>
      </c>
      <c r="L482" s="13" t="b">
        <f t="shared" ca="1" si="243"/>
        <v>0</v>
      </c>
      <c r="M482" s="13">
        <v>354</v>
      </c>
      <c r="N482" s="13" t="e">
        <f t="shared" ca="1" si="235"/>
        <v>#N/A</v>
      </c>
      <c r="O482" s="13" t="e">
        <f t="shared" ca="1" si="236"/>
        <v>#N/A</v>
      </c>
      <c r="P482" s="13" t="e">
        <f t="shared" ca="1" si="237"/>
        <v>#N/A</v>
      </c>
      <c r="Q482" t="e">
        <f t="shared" ca="1" si="238"/>
        <v>#N/A</v>
      </c>
    </row>
    <row r="483" spans="1:17" hidden="1" x14ac:dyDescent="0.2">
      <c r="A483">
        <f t="shared" si="247"/>
        <v>81</v>
      </c>
      <c r="B483" s="83" t="str">
        <f t="shared" si="244"/>
        <v>Adorer_Schedule!S81</v>
      </c>
      <c r="C483" t="str">
        <f t="shared" si="245"/>
        <v>Adorer_Schedule!V81</v>
      </c>
      <c r="D483" s="150" t="str">
        <f t="shared" si="246"/>
        <v>Adorer_Schedule!X81</v>
      </c>
      <c r="E483">
        <f t="shared" ca="1" si="234"/>
        <v>0</v>
      </c>
      <c r="F483" t="str">
        <f ca="1">IF(OR(H483=0,H483=""),(""),(MAX($F$128:F482)+1))</f>
        <v/>
      </c>
      <c r="H483" t="str">
        <f ca="1">IF($N$4=Adorer_Schedule!$A$72,INDIRECT(B483),(""))</f>
        <v/>
      </c>
      <c r="I483" t="str">
        <f ca="1">IF($N$4=Adorer_Schedule!$A$72,INDIRECT(C483),(""))</f>
        <v/>
      </c>
      <c r="J483" t="str">
        <f ca="1">IF($N$4=Adorer_Schedule!$A$72,INDIRECT(D483),(""))</f>
        <v/>
      </c>
      <c r="K483" t="s">
        <v>73</v>
      </c>
      <c r="L483" s="13" t="b">
        <f t="shared" ca="1" si="243"/>
        <v>0</v>
      </c>
      <c r="M483" s="13">
        <v>355</v>
      </c>
      <c r="N483" s="13" t="e">
        <f t="shared" ca="1" si="235"/>
        <v>#N/A</v>
      </c>
      <c r="O483" s="13" t="e">
        <f t="shared" ca="1" si="236"/>
        <v>#N/A</v>
      </c>
      <c r="P483" s="13" t="e">
        <f t="shared" ca="1" si="237"/>
        <v>#N/A</v>
      </c>
      <c r="Q483" t="e">
        <f t="shared" ca="1" si="238"/>
        <v>#N/A</v>
      </c>
    </row>
    <row r="484" spans="1:17" hidden="1" x14ac:dyDescent="0.2">
      <c r="A484">
        <f t="shared" si="247"/>
        <v>82</v>
      </c>
      <c r="B484" s="83" t="str">
        <f t="shared" si="244"/>
        <v>Adorer_Schedule!S82</v>
      </c>
      <c r="C484" t="str">
        <f t="shared" si="245"/>
        <v>Adorer_Schedule!V82</v>
      </c>
      <c r="D484" s="150" t="str">
        <f t="shared" si="246"/>
        <v>Adorer_Schedule!X82</v>
      </c>
      <c r="E484">
        <f t="shared" ca="1" si="234"/>
        <v>0</v>
      </c>
      <c r="F484" t="str">
        <f ca="1">IF(OR(H484=0,H484=""),(""),(MAX($F$128:F483)+1))</f>
        <v/>
      </c>
      <c r="H484" t="str">
        <f ca="1">IF($N$4=Adorer_Schedule!$A$72,INDIRECT(B484),(""))</f>
        <v/>
      </c>
      <c r="I484" t="str">
        <f ca="1">IF($N$4=Adorer_Schedule!$A$72,INDIRECT(C484),(""))</f>
        <v/>
      </c>
      <c r="J484" t="str">
        <f ca="1">IF($N$4=Adorer_Schedule!$A$72,INDIRECT(D484),(""))</f>
        <v/>
      </c>
      <c r="K484" t="s">
        <v>73</v>
      </c>
      <c r="L484" s="13" t="b">
        <f t="shared" ca="1" si="243"/>
        <v>0</v>
      </c>
      <c r="M484" s="13">
        <v>356</v>
      </c>
      <c r="N484" s="13" t="e">
        <f t="shared" ca="1" si="235"/>
        <v>#N/A</v>
      </c>
      <c r="O484" s="13" t="e">
        <f t="shared" ca="1" si="236"/>
        <v>#N/A</v>
      </c>
      <c r="P484" s="13" t="e">
        <f t="shared" ca="1" si="237"/>
        <v>#N/A</v>
      </c>
      <c r="Q484" t="e">
        <f t="shared" ca="1" si="238"/>
        <v>#N/A</v>
      </c>
    </row>
    <row r="485" spans="1:17" hidden="1" x14ac:dyDescent="0.2">
      <c r="A485">
        <f t="shared" si="247"/>
        <v>83</v>
      </c>
      <c r="B485" s="83" t="str">
        <f t="shared" si="244"/>
        <v>Adorer_Schedule!S83</v>
      </c>
      <c r="C485" t="str">
        <f t="shared" si="245"/>
        <v>Adorer_Schedule!V83</v>
      </c>
      <c r="D485" s="150" t="str">
        <f t="shared" si="246"/>
        <v>Adorer_Schedule!X83</v>
      </c>
      <c r="E485">
        <f t="shared" ca="1" si="234"/>
        <v>0</v>
      </c>
      <c r="F485" t="str">
        <f ca="1">IF(OR(H485=0,H485=""),(""),(MAX($F$128:F484)+1))</f>
        <v/>
      </c>
      <c r="H485" t="str">
        <f ca="1">IF($N$4=Adorer_Schedule!$A$72,INDIRECT(B485),(""))</f>
        <v/>
      </c>
      <c r="I485" t="str">
        <f ca="1">IF($N$4=Adorer_Schedule!$A$72,INDIRECT(C485),(""))</f>
        <v/>
      </c>
      <c r="J485" t="str">
        <f ca="1">IF($N$4=Adorer_Schedule!$A$72,INDIRECT(D485),(""))</f>
        <v/>
      </c>
      <c r="K485" t="s">
        <v>73</v>
      </c>
      <c r="L485" s="13" t="b">
        <f t="shared" ca="1" si="243"/>
        <v>0</v>
      </c>
      <c r="M485" s="13">
        <v>357</v>
      </c>
      <c r="N485" s="13" t="e">
        <f t="shared" ca="1" si="235"/>
        <v>#N/A</v>
      </c>
      <c r="O485" s="13" t="e">
        <f t="shared" ca="1" si="236"/>
        <v>#N/A</v>
      </c>
      <c r="P485" s="13" t="e">
        <f t="shared" ca="1" si="237"/>
        <v>#N/A</v>
      </c>
      <c r="Q485" t="e">
        <f t="shared" ca="1" si="238"/>
        <v>#N/A</v>
      </c>
    </row>
    <row r="486" spans="1:17" hidden="1" x14ac:dyDescent="0.2">
      <c r="A486">
        <f t="shared" si="247"/>
        <v>84</v>
      </c>
      <c r="B486" s="83" t="str">
        <f t="shared" si="244"/>
        <v>Adorer_Schedule!S84</v>
      </c>
      <c r="C486" t="str">
        <f t="shared" si="245"/>
        <v>Adorer_Schedule!V84</v>
      </c>
      <c r="D486" s="150" t="str">
        <f t="shared" si="246"/>
        <v>Adorer_Schedule!X84</v>
      </c>
      <c r="E486">
        <f t="shared" ca="1" si="234"/>
        <v>0</v>
      </c>
      <c r="F486" t="str">
        <f ca="1">IF(OR(H486=0,H486=""),(""),(MAX($F$128:F485)+1))</f>
        <v/>
      </c>
      <c r="H486" t="str">
        <f ca="1">IF($N$4=Adorer_Schedule!$A$72,INDIRECT(B486),(""))</f>
        <v/>
      </c>
      <c r="I486" t="str">
        <f ca="1">IF($N$4=Adorer_Schedule!$A$72,INDIRECT(C486),(""))</f>
        <v/>
      </c>
      <c r="J486" t="str">
        <f ca="1">IF($N$4=Adorer_Schedule!$A$72,INDIRECT(D486),(""))</f>
        <v/>
      </c>
      <c r="K486" t="s">
        <v>73</v>
      </c>
      <c r="L486" s="13" t="b">
        <f t="shared" ca="1" si="243"/>
        <v>0</v>
      </c>
      <c r="M486" s="13">
        <v>358</v>
      </c>
      <c r="N486" s="13" t="e">
        <f t="shared" ca="1" si="235"/>
        <v>#N/A</v>
      </c>
      <c r="O486" s="13" t="e">
        <f t="shared" ca="1" si="236"/>
        <v>#N/A</v>
      </c>
      <c r="P486" s="13" t="e">
        <f t="shared" ca="1" si="237"/>
        <v>#N/A</v>
      </c>
      <c r="Q486" t="e">
        <f t="shared" ca="1" si="238"/>
        <v>#N/A</v>
      </c>
    </row>
    <row r="487" spans="1:17" hidden="1" x14ac:dyDescent="0.2">
      <c r="A487">
        <f t="shared" si="247"/>
        <v>85</v>
      </c>
      <c r="B487" s="83" t="str">
        <f t="shared" si="244"/>
        <v>Adorer_Schedule!S85</v>
      </c>
      <c r="C487" t="str">
        <f t="shared" si="245"/>
        <v>Adorer_Schedule!V85</v>
      </c>
      <c r="D487" s="150" t="str">
        <f t="shared" si="246"/>
        <v>Adorer_Schedule!X85</v>
      </c>
      <c r="E487">
        <f t="shared" ca="1" si="234"/>
        <v>0</v>
      </c>
      <c r="F487" t="str">
        <f ca="1">IF(OR(H487=0,H487=""),(""),(MAX($F$128:F486)+1))</f>
        <v/>
      </c>
      <c r="H487" t="str">
        <f ca="1">IF($N$4=Adorer_Schedule!$A$72,INDIRECT(B487),(""))</f>
        <v/>
      </c>
      <c r="I487" t="str">
        <f ca="1">IF($N$4=Adorer_Schedule!$A$72,INDIRECT(C487),(""))</f>
        <v/>
      </c>
      <c r="J487" t="str">
        <f ca="1">IF($N$4=Adorer_Schedule!$A$72,INDIRECT(D487),(""))</f>
        <v/>
      </c>
      <c r="K487" t="s">
        <v>73</v>
      </c>
      <c r="L487" s="13" t="b">
        <f t="shared" ca="1" si="243"/>
        <v>0</v>
      </c>
      <c r="M487" s="13">
        <v>359</v>
      </c>
      <c r="N487" s="13" t="e">
        <f t="shared" ca="1" si="235"/>
        <v>#N/A</v>
      </c>
      <c r="O487" s="13" t="e">
        <f t="shared" ca="1" si="236"/>
        <v>#N/A</v>
      </c>
      <c r="P487" s="13" t="e">
        <f t="shared" ca="1" si="237"/>
        <v>#N/A</v>
      </c>
      <c r="Q487" t="e">
        <f t="shared" ca="1" si="238"/>
        <v>#N/A</v>
      </c>
    </row>
    <row r="488" spans="1:17" hidden="1" x14ac:dyDescent="0.2">
      <c r="A488">
        <f t="shared" si="247"/>
        <v>86</v>
      </c>
      <c r="B488" s="83" t="str">
        <f t="shared" si="244"/>
        <v>Adorer_Schedule!S86</v>
      </c>
      <c r="C488" t="str">
        <f t="shared" si="245"/>
        <v>Adorer_Schedule!V86</v>
      </c>
      <c r="D488" s="150" t="str">
        <f t="shared" si="246"/>
        <v>Adorer_Schedule!X86</v>
      </c>
      <c r="E488">
        <f t="shared" ca="1" si="234"/>
        <v>0</v>
      </c>
      <c r="F488" t="str">
        <f ca="1">IF(OR(H488=0,H488=""),(""),(MAX($F$128:F487)+1))</f>
        <v/>
      </c>
      <c r="H488" t="str">
        <f ca="1">IF($N$4=Adorer_Schedule!$A$72,INDIRECT(B488),(""))</f>
        <v/>
      </c>
      <c r="I488" t="str">
        <f ca="1">IF($N$4=Adorer_Schedule!$A$72,INDIRECT(C488),(""))</f>
        <v/>
      </c>
      <c r="J488" t="str">
        <f ca="1">IF($N$4=Adorer_Schedule!$A$72,INDIRECT(D488),(""))</f>
        <v/>
      </c>
      <c r="K488" t="s">
        <v>73</v>
      </c>
      <c r="L488" s="13" t="b">
        <f t="shared" ca="1" si="243"/>
        <v>0</v>
      </c>
      <c r="M488" s="13">
        <v>360</v>
      </c>
      <c r="N488" s="13" t="e">
        <f t="shared" ca="1" si="235"/>
        <v>#N/A</v>
      </c>
      <c r="O488" s="13" t="e">
        <f t="shared" ca="1" si="236"/>
        <v>#N/A</v>
      </c>
      <c r="P488" s="13" t="e">
        <f t="shared" ca="1" si="237"/>
        <v>#N/A</v>
      </c>
      <c r="Q488" t="e">
        <f t="shared" ca="1" si="238"/>
        <v>#N/A</v>
      </c>
    </row>
    <row r="489" spans="1:17" hidden="1" x14ac:dyDescent="0.2">
      <c r="A489">
        <f>A474</f>
        <v>72</v>
      </c>
      <c r="B489" s="83" t="str">
        <f>CONCATENATE("Adorer_Schedule!AA", $A489)</f>
        <v>Adorer_Schedule!AA72</v>
      </c>
      <c r="C489" t="str">
        <f>CONCATENATE("Adorer_Schedule!AD", $A489)</f>
        <v>Adorer_Schedule!AD72</v>
      </c>
      <c r="D489" s="150" t="str">
        <f>CONCATENATE("Adorer_Schedule!AF", $A489)</f>
        <v>Adorer_Schedule!AF72</v>
      </c>
      <c r="E489">
        <f t="shared" ca="1" si="234"/>
        <v>0</v>
      </c>
      <c r="F489" t="str">
        <f ca="1">IF(OR(H489=0,H489=""),(""),(MAX($F$128:F488)+1))</f>
        <v/>
      </c>
      <c r="H489" t="str">
        <f ca="1">IF($N$4=Adorer_Schedule!$A$72,INDIRECT(B489),(""))</f>
        <v/>
      </c>
      <c r="I489" t="str">
        <f ca="1">IF($N$4=Adorer_Schedule!$A$72,INDIRECT(C489),(""))</f>
        <v/>
      </c>
      <c r="J489" t="str">
        <f ca="1">IF($N$4=Adorer_Schedule!$A$72,INDIRECT(D489),(""))</f>
        <v/>
      </c>
      <c r="K489" t="s">
        <v>74</v>
      </c>
      <c r="L489" s="13" t="b">
        <f t="shared" ca="1" si="243"/>
        <v>0</v>
      </c>
      <c r="M489" s="13">
        <v>361</v>
      </c>
      <c r="N489" s="13" t="e">
        <f t="shared" ca="1" si="235"/>
        <v>#N/A</v>
      </c>
      <c r="O489" s="13" t="e">
        <f t="shared" ca="1" si="236"/>
        <v>#N/A</v>
      </c>
      <c r="P489" s="13" t="e">
        <f t="shared" ca="1" si="237"/>
        <v>#N/A</v>
      </c>
      <c r="Q489" t="e">
        <f t="shared" ca="1" si="238"/>
        <v>#N/A</v>
      </c>
    </row>
    <row r="490" spans="1:17" hidden="1" x14ac:dyDescent="0.2">
      <c r="A490">
        <f>A489+1</f>
        <v>73</v>
      </c>
      <c r="B490" s="83" t="str">
        <f t="shared" ref="B490:B503" si="248">CONCATENATE("Adorer_Schedule!AA", $A490)</f>
        <v>Adorer_Schedule!AA73</v>
      </c>
      <c r="C490" t="str">
        <f t="shared" ref="C490:C503" si="249">CONCATENATE("Adorer_Schedule!AD", $A490)</f>
        <v>Adorer_Schedule!AD73</v>
      </c>
      <c r="D490" s="150" t="str">
        <f t="shared" ref="D490:D503" si="250">CONCATENATE("Adorer_Schedule!AF", $A490)</f>
        <v>Adorer_Schedule!AF73</v>
      </c>
      <c r="E490">
        <f t="shared" ca="1" si="234"/>
        <v>0</v>
      </c>
      <c r="F490" t="str">
        <f ca="1">IF(OR(H490=0,H490=""),(""),(MAX($F$128:F489)+1))</f>
        <v/>
      </c>
      <c r="H490" t="str">
        <f ca="1">IF($N$4=Adorer_Schedule!$A$72,INDIRECT(B490),(""))</f>
        <v/>
      </c>
      <c r="I490" t="str">
        <f ca="1">IF($N$4=Adorer_Schedule!$A$72,INDIRECT(C490),(""))</f>
        <v/>
      </c>
      <c r="J490" t="str">
        <f ca="1">IF($N$4=Adorer_Schedule!$A$72,INDIRECT(D490),(""))</f>
        <v/>
      </c>
      <c r="K490" t="s">
        <v>74</v>
      </c>
      <c r="L490" s="13" t="b">
        <f t="shared" ca="1" si="243"/>
        <v>0</v>
      </c>
      <c r="M490" s="13">
        <v>362</v>
      </c>
      <c r="N490" s="13" t="e">
        <f t="shared" ca="1" si="235"/>
        <v>#N/A</v>
      </c>
      <c r="O490" s="13" t="e">
        <f t="shared" ca="1" si="236"/>
        <v>#N/A</v>
      </c>
      <c r="P490" s="13" t="e">
        <f t="shared" ca="1" si="237"/>
        <v>#N/A</v>
      </c>
      <c r="Q490" t="e">
        <f t="shared" ca="1" si="238"/>
        <v>#N/A</v>
      </c>
    </row>
    <row r="491" spans="1:17" hidden="1" x14ac:dyDescent="0.2">
      <c r="A491">
        <f t="shared" ref="A491:A503" si="251">A490+1</f>
        <v>74</v>
      </c>
      <c r="B491" s="83" t="str">
        <f t="shared" si="248"/>
        <v>Adorer_Schedule!AA74</v>
      </c>
      <c r="C491" t="str">
        <f t="shared" si="249"/>
        <v>Adorer_Schedule!AD74</v>
      </c>
      <c r="D491" s="150" t="str">
        <f t="shared" si="250"/>
        <v>Adorer_Schedule!AF74</v>
      </c>
      <c r="E491">
        <f t="shared" ca="1" si="234"/>
        <v>0</v>
      </c>
      <c r="F491" t="str">
        <f ca="1">IF(OR(H491=0,H491=""),(""),(MAX($F$128:F490)+1))</f>
        <v/>
      </c>
      <c r="H491" t="str">
        <f ca="1">IF($N$4=Adorer_Schedule!$A$72,INDIRECT(B491),(""))</f>
        <v/>
      </c>
      <c r="I491" t="str">
        <f ca="1">IF($N$4=Adorer_Schedule!$A$72,INDIRECT(C491),(""))</f>
        <v/>
      </c>
      <c r="J491" t="str">
        <f ca="1">IF($N$4=Adorer_Schedule!$A$72,INDIRECT(D491),(""))</f>
        <v/>
      </c>
      <c r="K491" t="s">
        <v>74</v>
      </c>
      <c r="L491" s="13" t="b">
        <f t="shared" ca="1" si="243"/>
        <v>0</v>
      </c>
      <c r="M491" s="13">
        <v>363</v>
      </c>
      <c r="N491" s="13" t="e">
        <f t="shared" ca="1" si="235"/>
        <v>#N/A</v>
      </c>
      <c r="O491" s="13" t="e">
        <f t="shared" ca="1" si="236"/>
        <v>#N/A</v>
      </c>
      <c r="P491" s="13" t="e">
        <f t="shared" ca="1" si="237"/>
        <v>#N/A</v>
      </c>
      <c r="Q491" t="e">
        <f t="shared" ca="1" si="238"/>
        <v>#N/A</v>
      </c>
    </row>
    <row r="492" spans="1:17" hidden="1" x14ac:dyDescent="0.2">
      <c r="A492">
        <f t="shared" si="251"/>
        <v>75</v>
      </c>
      <c r="B492" s="83" t="str">
        <f t="shared" si="248"/>
        <v>Adorer_Schedule!AA75</v>
      </c>
      <c r="C492" t="str">
        <f t="shared" si="249"/>
        <v>Adorer_Schedule!AD75</v>
      </c>
      <c r="D492" s="150" t="str">
        <f t="shared" si="250"/>
        <v>Adorer_Schedule!AF75</v>
      </c>
      <c r="E492">
        <f t="shared" ca="1" si="234"/>
        <v>0</v>
      </c>
      <c r="F492" t="str">
        <f ca="1">IF(OR(H492=0,H492=""),(""),(MAX($F$128:F491)+1))</f>
        <v/>
      </c>
      <c r="H492" t="str">
        <f ca="1">IF($N$4=Adorer_Schedule!$A$72,INDIRECT(B492),(""))</f>
        <v/>
      </c>
      <c r="I492" t="str">
        <f ca="1">IF($N$4=Adorer_Schedule!$A$72,INDIRECT(C492),(""))</f>
        <v/>
      </c>
      <c r="J492" t="str">
        <f ca="1">IF($N$4=Adorer_Schedule!$A$72,INDIRECT(D492),(""))</f>
        <v/>
      </c>
      <c r="K492" t="s">
        <v>74</v>
      </c>
      <c r="L492" s="13" t="b">
        <f t="shared" ca="1" si="243"/>
        <v>0</v>
      </c>
      <c r="M492" s="13">
        <v>364</v>
      </c>
      <c r="N492" s="13" t="e">
        <f t="shared" ca="1" si="235"/>
        <v>#N/A</v>
      </c>
      <c r="O492" s="13" t="e">
        <f t="shared" ca="1" si="236"/>
        <v>#N/A</v>
      </c>
      <c r="P492" s="13" t="e">
        <f t="shared" ca="1" si="237"/>
        <v>#N/A</v>
      </c>
      <c r="Q492" t="e">
        <f t="shared" ca="1" si="238"/>
        <v>#N/A</v>
      </c>
    </row>
    <row r="493" spans="1:17" hidden="1" x14ac:dyDescent="0.2">
      <c r="A493">
        <f t="shared" si="251"/>
        <v>76</v>
      </c>
      <c r="B493" s="83" t="str">
        <f t="shared" si="248"/>
        <v>Adorer_Schedule!AA76</v>
      </c>
      <c r="C493" t="str">
        <f t="shared" si="249"/>
        <v>Adorer_Schedule!AD76</v>
      </c>
      <c r="D493" s="150" t="str">
        <f t="shared" si="250"/>
        <v>Adorer_Schedule!AF76</v>
      </c>
      <c r="E493">
        <f t="shared" ca="1" si="234"/>
        <v>0</v>
      </c>
      <c r="F493" t="str">
        <f ca="1">IF(OR(H493=0,H493=""),(""),(MAX($F$128:F492)+1))</f>
        <v/>
      </c>
      <c r="H493" t="str">
        <f ca="1">IF($N$4=Adorer_Schedule!$A$72,INDIRECT(B493),(""))</f>
        <v/>
      </c>
      <c r="I493" t="str">
        <f ca="1">IF($N$4=Adorer_Schedule!$A$72,INDIRECT(C493),(""))</f>
        <v/>
      </c>
      <c r="J493" t="str">
        <f ca="1">IF($N$4=Adorer_Schedule!$A$72,INDIRECT(D493),(""))</f>
        <v/>
      </c>
      <c r="K493" t="s">
        <v>74</v>
      </c>
      <c r="L493" s="13" t="b">
        <f t="shared" ca="1" si="243"/>
        <v>0</v>
      </c>
      <c r="M493" s="13">
        <v>365</v>
      </c>
      <c r="N493" s="13" t="e">
        <f t="shared" ca="1" si="235"/>
        <v>#N/A</v>
      </c>
      <c r="O493" s="13" t="e">
        <f t="shared" ca="1" si="236"/>
        <v>#N/A</v>
      </c>
      <c r="P493" s="13" t="e">
        <f t="shared" ca="1" si="237"/>
        <v>#N/A</v>
      </c>
      <c r="Q493" t="e">
        <f t="shared" ca="1" si="238"/>
        <v>#N/A</v>
      </c>
    </row>
    <row r="494" spans="1:17" hidden="1" x14ac:dyDescent="0.2">
      <c r="A494">
        <f t="shared" si="251"/>
        <v>77</v>
      </c>
      <c r="B494" s="83" t="str">
        <f t="shared" si="248"/>
        <v>Adorer_Schedule!AA77</v>
      </c>
      <c r="C494" t="str">
        <f t="shared" si="249"/>
        <v>Adorer_Schedule!AD77</v>
      </c>
      <c r="D494" s="150" t="str">
        <f t="shared" si="250"/>
        <v>Adorer_Schedule!AF77</v>
      </c>
      <c r="E494">
        <f t="shared" ca="1" si="234"/>
        <v>0</v>
      </c>
      <c r="F494" t="str">
        <f ca="1">IF(OR(H494=0,H494=""),(""),(MAX($F$128:F493)+1))</f>
        <v/>
      </c>
      <c r="H494" t="str">
        <f ca="1">IF($N$4=Adorer_Schedule!$A$72,INDIRECT(B494),(""))</f>
        <v/>
      </c>
      <c r="I494" t="str">
        <f ca="1">IF($N$4=Adorer_Schedule!$A$72,INDIRECT(C494),(""))</f>
        <v/>
      </c>
      <c r="J494" t="str">
        <f ca="1">IF($N$4=Adorer_Schedule!$A$72,INDIRECT(D494),(""))</f>
        <v/>
      </c>
      <c r="K494" t="s">
        <v>74</v>
      </c>
      <c r="L494" s="13" t="b">
        <f t="shared" ca="1" si="243"/>
        <v>0</v>
      </c>
      <c r="M494" s="13">
        <v>366</v>
      </c>
      <c r="N494" s="13" t="e">
        <f t="shared" ca="1" si="235"/>
        <v>#N/A</v>
      </c>
      <c r="O494" s="13" t="e">
        <f t="shared" ca="1" si="236"/>
        <v>#N/A</v>
      </c>
      <c r="P494" s="13" t="e">
        <f t="shared" ca="1" si="237"/>
        <v>#N/A</v>
      </c>
      <c r="Q494" t="e">
        <f t="shared" ca="1" si="238"/>
        <v>#N/A</v>
      </c>
    </row>
    <row r="495" spans="1:17" hidden="1" x14ac:dyDescent="0.2">
      <c r="A495">
        <f t="shared" si="251"/>
        <v>78</v>
      </c>
      <c r="B495" s="83" t="str">
        <f t="shared" si="248"/>
        <v>Adorer_Schedule!AA78</v>
      </c>
      <c r="C495" t="str">
        <f t="shared" si="249"/>
        <v>Adorer_Schedule!AD78</v>
      </c>
      <c r="D495" s="150" t="str">
        <f t="shared" si="250"/>
        <v>Adorer_Schedule!AF78</v>
      </c>
      <c r="E495">
        <f t="shared" ca="1" si="234"/>
        <v>0</v>
      </c>
      <c r="F495" t="str">
        <f ca="1">IF(OR(H495=0,H495=""),(""),(MAX($F$128:F494)+1))</f>
        <v/>
      </c>
      <c r="H495" t="str">
        <f ca="1">IF($N$4=Adorer_Schedule!$A$72,INDIRECT(B495),(""))</f>
        <v/>
      </c>
      <c r="I495" t="str">
        <f ca="1">IF($N$4=Adorer_Schedule!$A$72,INDIRECT(C495),(""))</f>
        <v/>
      </c>
      <c r="J495" t="str">
        <f ca="1">IF($N$4=Adorer_Schedule!$A$72,INDIRECT(D495),(""))</f>
        <v/>
      </c>
      <c r="K495" t="s">
        <v>74</v>
      </c>
      <c r="L495" s="13" t="b">
        <f t="shared" ca="1" si="243"/>
        <v>0</v>
      </c>
      <c r="M495" s="13">
        <v>367</v>
      </c>
      <c r="N495" s="13" t="e">
        <f t="shared" ca="1" si="235"/>
        <v>#N/A</v>
      </c>
      <c r="O495" s="13" t="e">
        <f t="shared" ca="1" si="236"/>
        <v>#N/A</v>
      </c>
      <c r="P495" s="13" t="e">
        <f t="shared" ca="1" si="237"/>
        <v>#N/A</v>
      </c>
      <c r="Q495" t="e">
        <f t="shared" ca="1" si="238"/>
        <v>#N/A</v>
      </c>
    </row>
    <row r="496" spans="1:17" hidden="1" x14ac:dyDescent="0.2">
      <c r="A496">
        <f t="shared" si="251"/>
        <v>79</v>
      </c>
      <c r="B496" s="83" t="str">
        <f t="shared" si="248"/>
        <v>Adorer_Schedule!AA79</v>
      </c>
      <c r="C496" t="str">
        <f t="shared" si="249"/>
        <v>Adorer_Schedule!AD79</v>
      </c>
      <c r="D496" s="150" t="str">
        <f t="shared" si="250"/>
        <v>Adorer_Schedule!AF79</v>
      </c>
      <c r="E496">
        <f t="shared" ca="1" si="234"/>
        <v>0</v>
      </c>
      <c r="F496" t="str">
        <f ca="1">IF(OR(H496=0,H496=""),(""),(MAX($F$128:F495)+1))</f>
        <v/>
      </c>
      <c r="H496" t="str">
        <f ca="1">IF($N$4=Adorer_Schedule!$A$72,INDIRECT(B496),(""))</f>
        <v/>
      </c>
      <c r="I496" t="str">
        <f ca="1">IF($N$4=Adorer_Schedule!$A$72,INDIRECT(C496),(""))</f>
        <v/>
      </c>
      <c r="J496" t="str">
        <f ca="1">IF($N$4=Adorer_Schedule!$A$72,INDIRECT(D496),(""))</f>
        <v/>
      </c>
      <c r="K496" t="s">
        <v>74</v>
      </c>
      <c r="L496" s="13" t="b">
        <f t="shared" ca="1" si="243"/>
        <v>0</v>
      </c>
      <c r="M496" s="13">
        <v>368</v>
      </c>
      <c r="N496" s="13" t="e">
        <f t="shared" ca="1" si="235"/>
        <v>#N/A</v>
      </c>
      <c r="O496" s="13" t="e">
        <f t="shared" ca="1" si="236"/>
        <v>#N/A</v>
      </c>
      <c r="P496" s="13" t="e">
        <f t="shared" ca="1" si="237"/>
        <v>#N/A</v>
      </c>
      <c r="Q496" t="e">
        <f t="shared" ca="1" si="238"/>
        <v>#N/A</v>
      </c>
    </row>
    <row r="497" spans="1:17" hidden="1" x14ac:dyDescent="0.2">
      <c r="A497">
        <f t="shared" si="251"/>
        <v>80</v>
      </c>
      <c r="B497" s="83" t="str">
        <f t="shared" si="248"/>
        <v>Adorer_Schedule!AA80</v>
      </c>
      <c r="C497" t="str">
        <f t="shared" si="249"/>
        <v>Adorer_Schedule!AD80</v>
      </c>
      <c r="D497" s="150" t="str">
        <f t="shared" si="250"/>
        <v>Adorer_Schedule!AF80</v>
      </c>
      <c r="E497">
        <f t="shared" ca="1" si="234"/>
        <v>0</v>
      </c>
      <c r="F497" t="str">
        <f ca="1">IF(OR(H497=0,H497=""),(""),(MAX($F$128:F496)+1))</f>
        <v/>
      </c>
      <c r="H497" t="str">
        <f ca="1">IF($N$4=Adorer_Schedule!$A$72,INDIRECT(B497),(""))</f>
        <v/>
      </c>
      <c r="I497" t="str">
        <f ca="1">IF($N$4=Adorer_Schedule!$A$72,INDIRECT(C497),(""))</f>
        <v/>
      </c>
      <c r="J497" t="str">
        <f ca="1">IF($N$4=Adorer_Schedule!$A$72,INDIRECT(D497),(""))</f>
        <v/>
      </c>
      <c r="K497" t="s">
        <v>74</v>
      </c>
      <c r="L497" s="13" t="b">
        <f t="shared" ca="1" si="243"/>
        <v>0</v>
      </c>
      <c r="M497" s="13">
        <v>369</v>
      </c>
      <c r="N497" s="13" t="e">
        <f t="shared" ca="1" si="235"/>
        <v>#N/A</v>
      </c>
      <c r="O497" s="13" t="e">
        <f t="shared" ca="1" si="236"/>
        <v>#N/A</v>
      </c>
      <c r="P497" s="13" t="e">
        <f t="shared" ca="1" si="237"/>
        <v>#N/A</v>
      </c>
      <c r="Q497" t="e">
        <f t="shared" ca="1" si="238"/>
        <v>#N/A</v>
      </c>
    </row>
    <row r="498" spans="1:17" hidden="1" x14ac:dyDescent="0.2">
      <c r="A498">
        <f t="shared" si="251"/>
        <v>81</v>
      </c>
      <c r="B498" s="83" t="str">
        <f t="shared" si="248"/>
        <v>Adorer_Schedule!AA81</v>
      </c>
      <c r="C498" t="str">
        <f t="shared" si="249"/>
        <v>Adorer_Schedule!AD81</v>
      </c>
      <c r="D498" s="150" t="str">
        <f t="shared" si="250"/>
        <v>Adorer_Schedule!AF81</v>
      </c>
      <c r="E498">
        <f t="shared" ca="1" si="234"/>
        <v>0</v>
      </c>
      <c r="F498" t="str">
        <f ca="1">IF(OR(H498=0,H498=""),(""),(MAX($F$128:F497)+1))</f>
        <v/>
      </c>
      <c r="H498" t="str">
        <f ca="1">IF($N$4=Adorer_Schedule!$A$72,INDIRECT(B498),(""))</f>
        <v/>
      </c>
      <c r="I498" t="str">
        <f ca="1">IF($N$4=Adorer_Schedule!$A$72,INDIRECT(C498),(""))</f>
        <v/>
      </c>
      <c r="J498" t="str">
        <f ca="1">IF($N$4=Adorer_Schedule!$A$72,INDIRECT(D498),(""))</f>
        <v/>
      </c>
      <c r="K498" t="s">
        <v>74</v>
      </c>
      <c r="L498" s="13" t="b">
        <f t="shared" ca="1" si="243"/>
        <v>0</v>
      </c>
      <c r="M498" s="13">
        <v>370</v>
      </c>
      <c r="N498" s="13" t="e">
        <f t="shared" ca="1" si="235"/>
        <v>#N/A</v>
      </c>
      <c r="O498" s="13" t="e">
        <f t="shared" ca="1" si="236"/>
        <v>#N/A</v>
      </c>
      <c r="P498" s="13" t="e">
        <f t="shared" ca="1" si="237"/>
        <v>#N/A</v>
      </c>
      <c r="Q498" t="e">
        <f t="shared" ca="1" si="238"/>
        <v>#N/A</v>
      </c>
    </row>
    <row r="499" spans="1:17" hidden="1" x14ac:dyDescent="0.2">
      <c r="A499">
        <f t="shared" si="251"/>
        <v>82</v>
      </c>
      <c r="B499" s="83" t="str">
        <f t="shared" si="248"/>
        <v>Adorer_Schedule!AA82</v>
      </c>
      <c r="C499" t="str">
        <f t="shared" si="249"/>
        <v>Adorer_Schedule!AD82</v>
      </c>
      <c r="D499" s="150" t="str">
        <f t="shared" si="250"/>
        <v>Adorer_Schedule!AF82</v>
      </c>
      <c r="E499">
        <f t="shared" ca="1" si="234"/>
        <v>0</v>
      </c>
      <c r="F499" t="str">
        <f ca="1">IF(OR(H499=0,H499=""),(""),(MAX($F$128:F498)+1))</f>
        <v/>
      </c>
      <c r="H499" t="str">
        <f ca="1">IF($N$4=Adorer_Schedule!$A$72,INDIRECT(B499),(""))</f>
        <v/>
      </c>
      <c r="I499" t="str">
        <f ca="1">IF($N$4=Adorer_Schedule!$A$72,INDIRECT(C499),(""))</f>
        <v/>
      </c>
      <c r="J499" t="str">
        <f ca="1">IF($N$4=Adorer_Schedule!$A$72,INDIRECT(D499),(""))</f>
        <v/>
      </c>
      <c r="K499" t="s">
        <v>74</v>
      </c>
      <c r="L499" s="13" t="b">
        <f t="shared" ca="1" si="243"/>
        <v>0</v>
      </c>
      <c r="M499" s="13">
        <v>371</v>
      </c>
      <c r="N499" s="13" t="e">
        <f t="shared" ca="1" si="235"/>
        <v>#N/A</v>
      </c>
      <c r="O499" s="13" t="e">
        <f t="shared" ca="1" si="236"/>
        <v>#N/A</v>
      </c>
      <c r="P499" s="13" t="e">
        <f t="shared" ca="1" si="237"/>
        <v>#N/A</v>
      </c>
      <c r="Q499" t="e">
        <f t="shared" ca="1" si="238"/>
        <v>#N/A</v>
      </c>
    </row>
    <row r="500" spans="1:17" hidden="1" x14ac:dyDescent="0.2">
      <c r="A500">
        <f t="shared" si="251"/>
        <v>83</v>
      </c>
      <c r="B500" s="83" t="str">
        <f t="shared" si="248"/>
        <v>Adorer_Schedule!AA83</v>
      </c>
      <c r="C500" t="str">
        <f t="shared" si="249"/>
        <v>Adorer_Schedule!AD83</v>
      </c>
      <c r="D500" s="150" t="str">
        <f t="shared" si="250"/>
        <v>Adorer_Schedule!AF83</v>
      </c>
      <c r="E500">
        <f t="shared" ca="1" si="234"/>
        <v>0</v>
      </c>
      <c r="F500" t="str">
        <f ca="1">IF(OR(H500=0,H500=""),(""),(MAX($F$128:F499)+1))</f>
        <v/>
      </c>
      <c r="H500" t="str">
        <f ca="1">IF($N$4=Adorer_Schedule!$A$72,INDIRECT(B500),(""))</f>
        <v/>
      </c>
      <c r="I500" t="str">
        <f ca="1">IF($N$4=Adorer_Schedule!$A$72,INDIRECT(C500),(""))</f>
        <v/>
      </c>
      <c r="J500" t="str">
        <f ca="1">IF($N$4=Adorer_Schedule!$A$72,INDIRECT(D500),(""))</f>
        <v/>
      </c>
      <c r="K500" t="s">
        <v>74</v>
      </c>
      <c r="L500" s="13" t="b">
        <f t="shared" ca="1" si="243"/>
        <v>0</v>
      </c>
      <c r="M500" s="13">
        <v>372</v>
      </c>
      <c r="N500" s="13" t="e">
        <f t="shared" ca="1" si="235"/>
        <v>#N/A</v>
      </c>
      <c r="O500" s="13" t="e">
        <f t="shared" ca="1" si="236"/>
        <v>#N/A</v>
      </c>
      <c r="P500" s="13" t="e">
        <f t="shared" ca="1" si="237"/>
        <v>#N/A</v>
      </c>
      <c r="Q500" t="e">
        <f t="shared" ca="1" si="238"/>
        <v>#N/A</v>
      </c>
    </row>
    <row r="501" spans="1:17" hidden="1" x14ac:dyDescent="0.2">
      <c r="A501">
        <f t="shared" si="251"/>
        <v>84</v>
      </c>
      <c r="B501" s="83" t="str">
        <f t="shared" si="248"/>
        <v>Adorer_Schedule!AA84</v>
      </c>
      <c r="C501" t="str">
        <f t="shared" si="249"/>
        <v>Adorer_Schedule!AD84</v>
      </c>
      <c r="D501" s="150" t="str">
        <f t="shared" si="250"/>
        <v>Adorer_Schedule!AF84</v>
      </c>
      <c r="E501">
        <f t="shared" ca="1" si="234"/>
        <v>0</v>
      </c>
      <c r="F501" t="str">
        <f ca="1">IF(OR(H501=0,H501=""),(""),(MAX($F$128:F500)+1))</f>
        <v/>
      </c>
      <c r="H501" t="str">
        <f ca="1">IF($N$4=Adorer_Schedule!$A$72,INDIRECT(B501),(""))</f>
        <v/>
      </c>
      <c r="I501" t="str">
        <f ca="1">IF($N$4=Adorer_Schedule!$A$72,INDIRECT(C501),(""))</f>
        <v/>
      </c>
      <c r="J501" t="str">
        <f ca="1">IF($N$4=Adorer_Schedule!$A$72,INDIRECT(D501),(""))</f>
        <v/>
      </c>
      <c r="K501" t="s">
        <v>74</v>
      </c>
      <c r="L501" s="13" t="b">
        <f t="shared" ca="1" si="243"/>
        <v>0</v>
      </c>
      <c r="M501" s="13">
        <v>373</v>
      </c>
      <c r="N501" s="13" t="e">
        <f t="shared" ca="1" si="235"/>
        <v>#N/A</v>
      </c>
      <c r="O501" s="13" t="e">
        <f t="shared" ca="1" si="236"/>
        <v>#N/A</v>
      </c>
      <c r="P501" s="13" t="e">
        <f t="shared" ca="1" si="237"/>
        <v>#N/A</v>
      </c>
      <c r="Q501" t="e">
        <f t="shared" ca="1" si="238"/>
        <v>#N/A</v>
      </c>
    </row>
    <row r="502" spans="1:17" hidden="1" x14ac:dyDescent="0.2">
      <c r="A502">
        <f t="shared" si="251"/>
        <v>85</v>
      </c>
      <c r="B502" s="83" t="str">
        <f t="shared" si="248"/>
        <v>Adorer_Schedule!AA85</v>
      </c>
      <c r="C502" t="str">
        <f t="shared" si="249"/>
        <v>Adorer_Schedule!AD85</v>
      </c>
      <c r="D502" s="150" t="str">
        <f t="shared" si="250"/>
        <v>Adorer_Schedule!AF85</v>
      </c>
      <c r="E502">
        <f t="shared" ca="1" si="234"/>
        <v>0</v>
      </c>
      <c r="F502" t="str">
        <f ca="1">IF(OR(H502=0,H502=""),(""),(MAX($F$128:F501)+1))</f>
        <v/>
      </c>
      <c r="H502" t="str">
        <f ca="1">IF($N$4=Adorer_Schedule!$A$72,INDIRECT(B502),(""))</f>
        <v/>
      </c>
      <c r="I502" t="str">
        <f ca="1">IF($N$4=Adorer_Schedule!$A$72,INDIRECT(C502),(""))</f>
        <v/>
      </c>
      <c r="J502" t="str">
        <f ca="1">IF($N$4=Adorer_Schedule!$A$72,INDIRECT(D502),(""))</f>
        <v/>
      </c>
      <c r="K502" t="s">
        <v>74</v>
      </c>
      <c r="L502" s="13" t="b">
        <f t="shared" ca="1" si="243"/>
        <v>0</v>
      </c>
      <c r="M502" s="13">
        <v>374</v>
      </c>
      <c r="N502" s="13" t="e">
        <f t="shared" ca="1" si="235"/>
        <v>#N/A</v>
      </c>
      <c r="O502" s="13" t="e">
        <f t="shared" ca="1" si="236"/>
        <v>#N/A</v>
      </c>
      <c r="P502" s="13" t="e">
        <f t="shared" ca="1" si="237"/>
        <v>#N/A</v>
      </c>
      <c r="Q502" t="e">
        <f t="shared" ca="1" si="238"/>
        <v>#N/A</v>
      </c>
    </row>
    <row r="503" spans="1:17" hidden="1" x14ac:dyDescent="0.2">
      <c r="A503">
        <f t="shared" si="251"/>
        <v>86</v>
      </c>
      <c r="B503" s="83" t="str">
        <f t="shared" si="248"/>
        <v>Adorer_Schedule!AA86</v>
      </c>
      <c r="C503" t="str">
        <f t="shared" si="249"/>
        <v>Adorer_Schedule!AD86</v>
      </c>
      <c r="D503" s="150" t="str">
        <f t="shared" si="250"/>
        <v>Adorer_Schedule!AF86</v>
      </c>
      <c r="E503">
        <f t="shared" ca="1" si="234"/>
        <v>0</v>
      </c>
      <c r="F503" t="str">
        <f ca="1">IF(OR(H503=0,H503=""),(""),(MAX($F$128:F502)+1))</f>
        <v/>
      </c>
      <c r="H503" t="str">
        <f ca="1">IF($N$4=Adorer_Schedule!$A$72,INDIRECT(B503),(""))</f>
        <v/>
      </c>
      <c r="I503" t="str">
        <f ca="1">IF($N$4=Adorer_Schedule!$A$72,INDIRECT(C503),(""))</f>
        <v/>
      </c>
      <c r="J503" t="str">
        <f ca="1">IF($N$4=Adorer_Schedule!$A$72,INDIRECT(D503),(""))</f>
        <v/>
      </c>
      <c r="K503" t="s">
        <v>74</v>
      </c>
      <c r="L503" s="13" t="b">
        <f t="shared" ca="1" si="243"/>
        <v>0</v>
      </c>
      <c r="M503" s="13">
        <v>375</v>
      </c>
      <c r="N503" s="13" t="e">
        <f t="shared" ca="1" si="235"/>
        <v>#N/A</v>
      </c>
      <c r="O503" s="13" t="e">
        <f t="shared" ca="1" si="236"/>
        <v>#N/A</v>
      </c>
      <c r="P503" s="13" t="e">
        <f t="shared" ca="1" si="237"/>
        <v>#N/A</v>
      </c>
      <c r="Q503" t="e">
        <f t="shared" ca="1" si="238"/>
        <v>#N/A</v>
      </c>
    </row>
    <row r="504" spans="1:17" hidden="1" x14ac:dyDescent="0.2">
      <c r="A504">
        <f>A489</f>
        <v>72</v>
      </c>
      <c r="B504" s="83" t="str">
        <f>CONCATENATE("Adorer_Schedule!AI", $A504)</f>
        <v>Adorer_Schedule!AI72</v>
      </c>
      <c r="C504" t="str">
        <f>CONCATENATE("Adorer_Schedule!AL", $A504)</f>
        <v>Adorer_Schedule!AL72</v>
      </c>
      <c r="D504" s="150" t="str">
        <f>CONCATENATE("Adorer_Schedule!AN", $A504)</f>
        <v>Adorer_Schedule!AN72</v>
      </c>
      <c r="E504">
        <f t="shared" ca="1" si="234"/>
        <v>0</v>
      </c>
      <c r="F504" t="str">
        <f ca="1">IF(OR(H504=0,H504=""),(""),(MAX($F$128:F503)+1))</f>
        <v/>
      </c>
      <c r="H504" t="str">
        <f ca="1">IF($N$4=Adorer_Schedule!$A$72,INDIRECT(B504),(""))</f>
        <v/>
      </c>
      <c r="I504" t="str">
        <f ca="1">IF($N$4=Adorer_Schedule!$A$72,INDIRECT(C504),(""))</f>
        <v/>
      </c>
      <c r="J504" t="str">
        <f ca="1">IF($N$4=Adorer_Schedule!$A$72,INDIRECT(D504),(""))</f>
        <v/>
      </c>
      <c r="K504" t="s">
        <v>75</v>
      </c>
      <c r="L504" s="13" t="b">
        <f t="shared" ca="1" si="243"/>
        <v>0</v>
      </c>
      <c r="M504" s="13">
        <v>376</v>
      </c>
      <c r="N504" s="13" t="e">
        <f t="shared" ca="1" si="235"/>
        <v>#N/A</v>
      </c>
      <c r="O504" s="13" t="e">
        <f t="shared" ca="1" si="236"/>
        <v>#N/A</v>
      </c>
      <c r="P504" s="13" t="e">
        <f t="shared" ca="1" si="237"/>
        <v>#N/A</v>
      </c>
      <c r="Q504" t="e">
        <f t="shared" ca="1" si="238"/>
        <v>#N/A</v>
      </c>
    </row>
    <row r="505" spans="1:17" hidden="1" x14ac:dyDescent="0.2">
      <c r="A505">
        <f>A504+1</f>
        <v>73</v>
      </c>
      <c r="B505" s="83" t="str">
        <f t="shared" ref="B505:B518" si="252">CONCATENATE("Adorer_Schedule!AI", $A505)</f>
        <v>Adorer_Schedule!AI73</v>
      </c>
      <c r="C505" t="str">
        <f t="shared" ref="C505:C518" si="253">CONCATENATE("Adorer_Schedule!AL", $A505)</f>
        <v>Adorer_Schedule!AL73</v>
      </c>
      <c r="D505" s="150" t="str">
        <f t="shared" ref="D505:D518" si="254">CONCATENATE("Adorer_Schedule!AN", $A505)</f>
        <v>Adorer_Schedule!AN73</v>
      </c>
      <c r="E505">
        <f t="shared" ca="1" si="234"/>
        <v>0</v>
      </c>
      <c r="F505" t="str">
        <f ca="1">IF(OR(H505=0,H505=""),(""),(MAX($F$128:F504)+1))</f>
        <v/>
      </c>
      <c r="H505" t="str">
        <f ca="1">IF($N$4=Adorer_Schedule!$A$72,INDIRECT(B505),(""))</f>
        <v/>
      </c>
      <c r="I505" t="str">
        <f ca="1">IF($N$4=Adorer_Schedule!$A$72,INDIRECT(C505),(""))</f>
        <v/>
      </c>
      <c r="J505" t="str">
        <f ca="1">IF($N$4=Adorer_Schedule!$A$72,INDIRECT(D505),(""))</f>
        <v/>
      </c>
      <c r="K505" t="s">
        <v>75</v>
      </c>
      <c r="L505" s="13" t="b">
        <f t="shared" ca="1" si="243"/>
        <v>0</v>
      </c>
      <c r="M505" s="13">
        <v>377</v>
      </c>
      <c r="N505" s="13" t="e">
        <f t="shared" ca="1" si="235"/>
        <v>#N/A</v>
      </c>
      <c r="O505" s="13" t="e">
        <f t="shared" ca="1" si="236"/>
        <v>#N/A</v>
      </c>
      <c r="P505" s="13" t="e">
        <f t="shared" ca="1" si="237"/>
        <v>#N/A</v>
      </c>
      <c r="Q505" t="e">
        <f t="shared" ca="1" si="238"/>
        <v>#N/A</v>
      </c>
    </row>
    <row r="506" spans="1:17" hidden="1" x14ac:dyDescent="0.2">
      <c r="A506">
        <f t="shared" ref="A506:A518" si="255">A505+1</f>
        <v>74</v>
      </c>
      <c r="B506" s="83" t="str">
        <f t="shared" si="252"/>
        <v>Adorer_Schedule!AI74</v>
      </c>
      <c r="C506" t="str">
        <f t="shared" si="253"/>
        <v>Adorer_Schedule!AL74</v>
      </c>
      <c r="D506" s="150" t="str">
        <f t="shared" si="254"/>
        <v>Adorer_Schedule!AN74</v>
      </c>
      <c r="E506">
        <f t="shared" ca="1" si="234"/>
        <v>0</v>
      </c>
      <c r="F506" t="str">
        <f ca="1">IF(OR(H506=0,H506=""),(""),(MAX($F$128:F505)+1))</f>
        <v/>
      </c>
      <c r="H506" t="str">
        <f ca="1">IF($N$4=Adorer_Schedule!$A$72,INDIRECT(B506),(""))</f>
        <v/>
      </c>
      <c r="I506" t="str">
        <f ca="1">IF($N$4=Adorer_Schedule!$A$72,INDIRECT(C506),(""))</f>
        <v/>
      </c>
      <c r="J506" t="str">
        <f ca="1">IF($N$4=Adorer_Schedule!$A$72,INDIRECT(D506),(""))</f>
        <v/>
      </c>
      <c r="K506" t="s">
        <v>75</v>
      </c>
      <c r="L506" s="13" t="b">
        <f t="shared" ca="1" si="243"/>
        <v>0</v>
      </c>
      <c r="M506" s="13">
        <v>378</v>
      </c>
      <c r="N506" s="13" t="e">
        <f t="shared" ca="1" si="235"/>
        <v>#N/A</v>
      </c>
      <c r="O506" s="13" t="e">
        <f t="shared" ca="1" si="236"/>
        <v>#N/A</v>
      </c>
      <c r="P506" s="13" t="e">
        <f t="shared" ca="1" si="237"/>
        <v>#N/A</v>
      </c>
      <c r="Q506" t="e">
        <f t="shared" ca="1" si="238"/>
        <v>#N/A</v>
      </c>
    </row>
    <row r="507" spans="1:17" hidden="1" x14ac:dyDescent="0.2">
      <c r="A507">
        <f t="shared" si="255"/>
        <v>75</v>
      </c>
      <c r="B507" s="83" t="str">
        <f t="shared" si="252"/>
        <v>Adorer_Schedule!AI75</v>
      </c>
      <c r="C507" t="str">
        <f t="shared" si="253"/>
        <v>Adorer_Schedule!AL75</v>
      </c>
      <c r="D507" s="150" t="str">
        <f t="shared" si="254"/>
        <v>Adorer_Schedule!AN75</v>
      </c>
      <c r="E507">
        <f t="shared" ca="1" si="234"/>
        <v>0</v>
      </c>
      <c r="F507" t="str">
        <f ca="1">IF(OR(H507=0,H507=""),(""),(MAX($F$128:F506)+1))</f>
        <v/>
      </c>
      <c r="H507" t="str">
        <f ca="1">IF($N$4=Adorer_Schedule!$A$72,INDIRECT(B507),(""))</f>
        <v/>
      </c>
      <c r="I507" t="str">
        <f ca="1">IF($N$4=Adorer_Schedule!$A$72,INDIRECT(C507),(""))</f>
        <v/>
      </c>
      <c r="J507" t="str">
        <f ca="1">IF($N$4=Adorer_Schedule!$A$72,INDIRECT(D507),(""))</f>
        <v/>
      </c>
      <c r="K507" t="s">
        <v>75</v>
      </c>
      <c r="L507" s="13" t="b">
        <f t="shared" ca="1" si="243"/>
        <v>0</v>
      </c>
      <c r="M507" s="13">
        <v>379</v>
      </c>
      <c r="N507" s="13" t="e">
        <f t="shared" ca="1" si="235"/>
        <v>#N/A</v>
      </c>
      <c r="O507" s="13" t="e">
        <f t="shared" ca="1" si="236"/>
        <v>#N/A</v>
      </c>
      <c r="P507" s="13" t="e">
        <f t="shared" ca="1" si="237"/>
        <v>#N/A</v>
      </c>
      <c r="Q507" t="e">
        <f t="shared" ca="1" si="238"/>
        <v>#N/A</v>
      </c>
    </row>
    <row r="508" spans="1:17" hidden="1" x14ac:dyDescent="0.2">
      <c r="A508">
        <f t="shared" si="255"/>
        <v>76</v>
      </c>
      <c r="B508" s="83" t="str">
        <f t="shared" si="252"/>
        <v>Adorer_Schedule!AI76</v>
      </c>
      <c r="C508" t="str">
        <f t="shared" si="253"/>
        <v>Adorer_Schedule!AL76</v>
      </c>
      <c r="D508" s="150" t="str">
        <f t="shared" si="254"/>
        <v>Adorer_Schedule!AN76</v>
      </c>
      <c r="E508">
        <f t="shared" ca="1" si="234"/>
        <v>0</v>
      </c>
      <c r="F508" t="str">
        <f ca="1">IF(OR(H508=0,H508=""),(""),(MAX($F$128:F507)+1))</f>
        <v/>
      </c>
      <c r="H508" t="str">
        <f ca="1">IF($N$4=Adorer_Schedule!$A$72,INDIRECT(B508),(""))</f>
        <v/>
      </c>
      <c r="I508" t="str">
        <f ca="1">IF($N$4=Adorer_Schedule!$A$72,INDIRECT(C508),(""))</f>
        <v/>
      </c>
      <c r="J508" t="str">
        <f ca="1">IF($N$4=Adorer_Schedule!$A$72,INDIRECT(D508),(""))</f>
        <v/>
      </c>
      <c r="K508" t="s">
        <v>75</v>
      </c>
      <c r="L508" s="13" t="b">
        <f t="shared" ca="1" si="243"/>
        <v>0</v>
      </c>
      <c r="M508" s="13">
        <v>380</v>
      </c>
      <c r="N508" s="13" t="e">
        <f t="shared" ca="1" si="235"/>
        <v>#N/A</v>
      </c>
      <c r="O508" s="13" t="e">
        <f t="shared" ca="1" si="236"/>
        <v>#N/A</v>
      </c>
      <c r="P508" s="13" t="e">
        <f t="shared" ca="1" si="237"/>
        <v>#N/A</v>
      </c>
      <c r="Q508" t="e">
        <f t="shared" ca="1" si="238"/>
        <v>#N/A</v>
      </c>
    </row>
    <row r="509" spans="1:17" hidden="1" x14ac:dyDescent="0.2">
      <c r="A509">
        <f t="shared" si="255"/>
        <v>77</v>
      </c>
      <c r="B509" s="83" t="str">
        <f t="shared" si="252"/>
        <v>Adorer_Schedule!AI77</v>
      </c>
      <c r="C509" t="str">
        <f t="shared" si="253"/>
        <v>Adorer_Schedule!AL77</v>
      </c>
      <c r="D509" s="150" t="str">
        <f t="shared" si="254"/>
        <v>Adorer_Schedule!AN77</v>
      </c>
      <c r="E509">
        <f t="shared" ca="1" si="234"/>
        <v>0</v>
      </c>
      <c r="F509" t="str">
        <f ca="1">IF(OR(H509=0,H509=""),(""),(MAX($F$128:F508)+1))</f>
        <v/>
      </c>
      <c r="H509" t="str">
        <f ca="1">IF($N$4=Adorer_Schedule!$A$72,INDIRECT(B509),(""))</f>
        <v/>
      </c>
      <c r="I509" t="str">
        <f ca="1">IF($N$4=Adorer_Schedule!$A$72,INDIRECT(C509),(""))</f>
        <v/>
      </c>
      <c r="J509" t="str">
        <f ca="1">IF($N$4=Adorer_Schedule!$A$72,INDIRECT(D509),(""))</f>
        <v/>
      </c>
      <c r="K509" t="s">
        <v>75</v>
      </c>
      <c r="L509" s="13" t="b">
        <f t="shared" ca="1" si="243"/>
        <v>0</v>
      </c>
      <c r="M509" s="13">
        <v>381</v>
      </c>
      <c r="N509" s="13" t="e">
        <f t="shared" ca="1" si="235"/>
        <v>#N/A</v>
      </c>
      <c r="O509" s="13" t="e">
        <f t="shared" ca="1" si="236"/>
        <v>#N/A</v>
      </c>
      <c r="P509" s="13" t="e">
        <f t="shared" ca="1" si="237"/>
        <v>#N/A</v>
      </c>
      <c r="Q509" t="e">
        <f t="shared" ca="1" si="238"/>
        <v>#N/A</v>
      </c>
    </row>
    <row r="510" spans="1:17" hidden="1" x14ac:dyDescent="0.2">
      <c r="A510">
        <f t="shared" si="255"/>
        <v>78</v>
      </c>
      <c r="B510" s="83" t="str">
        <f t="shared" si="252"/>
        <v>Adorer_Schedule!AI78</v>
      </c>
      <c r="C510" t="str">
        <f t="shared" si="253"/>
        <v>Adorer_Schedule!AL78</v>
      </c>
      <c r="D510" s="150" t="str">
        <f t="shared" si="254"/>
        <v>Adorer_Schedule!AN78</v>
      </c>
      <c r="E510">
        <f t="shared" ca="1" si="234"/>
        <v>0</v>
      </c>
      <c r="F510" t="str">
        <f ca="1">IF(OR(H510=0,H510=""),(""),(MAX($F$128:F509)+1))</f>
        <v/>
      </c>
      <c r="H510" t="str">
        <f ca="1">IF($N$4=Adorer_Schedule!$A$72,INDIRECT(B510),(""))</f>
        <v/>
      </c>
      <c r="I510" t="str">
        <f ca="1">IF($N$4=Adorer_Schedule!$A$72,INDIRECT(C510),(""))</f>
        <v/>
      </c>
      <c r="J510" t="str">
        <f ca="1">IF($N$4=Adorer_Schedule!$A$72,INDIRECT(D510),(""))</f>
        <v/>
      </c>
      <c r="K510" t="s">
        <v>75</v>
      </c>
      <c r="L510" s="13" t="b">
        <f t="shared" ca="1" si="243"/>
        <v>0</v>
      </c>
      <c r="M510" s="13">
        <v>382</v>
      </c>
      <c r="N510" s="13" t="e">
        <f t="shared" ca="1" si="235"/>
        <v>#N/A</v>
      </c>
      <c r="O510" s="13" t="e">
        <f t="shared" ca="1" si="236"/>
        <v>#N/A</v>
      </c>
      <c r="P510" s="13" t="e">
        <f t="shared" ca="1" si="237"/>
        <v>#N/A</v>
      </c>
      <c r="Q510" t="e">
        <f t="shared" ca="1" si="238"/>
        <v>#N/A</v>
      </c>
    </row>
    <row r="511" spans="1:17" hidden="1" x14ac:dyDescent="0.2">
      <c r="A511">
        <f t="shared" si="255"/>
        <v>79</v>
      </c>
      <c r="B511" s="83" t="str">
        <f t="shared" si="252"/>
        <v>Adorer_Schedule!AI79</v>
      </c>
      <c r="C511" t="str">
        <f t="shared" si="253"/>
        <v>Adorer_Schedule!AL79</v>
      </c>
      <c r="D511" s="150" t="str">
        <f t="shared" si="254"/>
        <v>Adorer_Schedule!AN79</v>
      </c>
      <c r="E511">
        <f t="shared" ca="1" si="234"/>
        <v>0</v>
      </c>
      <c r="F511" t="str">
        <f ca="1">IF(OR(H511=0,H511=""),(""),(MAX($F$128:F510)+1))</f>
        <v/>
      </c>
      <c r="H511" t="str">
        <f ca="1">IF($N$4=Adorer_Schedule!$A$72,INDIRECT(B511),(""))</f>
        <v/>
      </c>
      <c r="I511" t="str">
        <f ca="1">IF($N$4=Adorer_Schedule!$A$72,INDIRECT(C511),(""))</f>
        <v/>
      </c>
      <c r="J511" t="str">
        <f ca="1">IF($N$4=Adorer_Schedule!$A$72,INDIRECT(D511),(""))</f>
        <v/>
      </c>
      <c r="K511" t="s">
        <v>75</v>
      </c>
      <c r="L511" s="13" t="b">
        <f t="shared" ca="1" si="243"/>
        <v>0</v>
      </c>
      <c r="M511" s="13">
        <v>383</v>
      </c>
      <c r="N511" s="13" t="e">
        <f t="shared" ca="1" si="235"/>
        <v>#N/A</v>
      </c>
      <c r="O511" s="13" t="e">
        <f t="shared" ca="1" si="236"/>
        <v>#N/A</v>
      </c>
      <c r="P511" s="13" t="e">
        <f t="shared" ca="1" si="237"/>
        <v>#N/A</v>
      </c>
      <c r="Q511" t="e">
        <f t="shared" ca="1" si="238"/>
        <v>#N/A</v>
      </c>
    </row>
    <row r="512" spans="1:17" hidden="1" x14ac:dyDescent="0.2">
      <c r="A512">
        <f t="shared" si="255"/>
        <v>80</v>
      </c>
      <c r="B512" s="83" t="str">
        <f t="shared" si="252"/>
        <v>Adorer_Schedule!AI80</v>
      </c>
      <c r="C512" t="str">
        <f t="shared" si="253"/>
        <v>Adorer_Schedule!AL80</v>
      </c>
      <c r="D512" s="150" t="str">
        <f t="shared" si="254"/>
        <v>Adorer_Schedule!AN80</v>
      </c>
      <c r="E512">
        <f t="shared" ca="1" si="234"/>
        <v>0</v>
      </c>
      <c r="F512" t="str">
        <f ca="1">IF(OR(H512=0,H512=""),(""),(MAX($F$128:F511)+1))</f>
        <v/>
      </c>
      <c r="H512" t="str">
        <f ca="1">IF($N$4=Adorer_Schedule!$A$72,INDIRECT(B512),(""))</f>
        <v/>
      </c>
      <c r="I512" t="str">
        <f ca="1">IF($N$4=Adorer_Schedule!$A$72,INDIRECT(C512),(""))</f>
        <v/>
      </c>
      <c r="J512" t="str">
        <f ca="1">IF($N$4=Adorer_Schedule!$A$72,INDIRECT(D512),(""))</f>
        <v/>
      </c>
      <c r="K512" t="s">
        <v>75</v>
      </c>
      <c r="L512" s="13" t="b">
        <f t="shared" ca="1" si="243"/>
        <v>0</v>
      </c>
      <c r="M512" s="13">
        <v>384</v>
      </c>
      <c r="N512" s="13" t="e">
        <f t="shared" ca="1" si="235"/>
        <v>#N/A</v>
      </c>
      <c r="O512" s="13" t="e">
        <f t="shared" ca="1" si="236"/>
        <v>#N/A</v>
      </c>
      <c r="P512" s="13" t="e">
        <f t="shared" ca="1" si="237"/>
        <v>#N/A</v>
      </c>
      <c r="Q512" t="e">
        <f t="shared" ca="1" si="238"/>
        <v>#N/A</v>
      </c>
    </row>
    <row r="513" spans="1:17" hidden="1" x14ac:dyDescent="0.2">
      <c r="A513">
        <f t="shared" si="255"/>
        <v>81</v>
      </c>
      <c r="B513" s="83" t="str">
        <f t="shared" si="252"/>
        <v>Adorer_Schedule!AI81</v>
      </c>
      <c r="C513" t="str">
        <f t="shared" si="253"/>
        <v>Adorer_Schedule!AL81</v>
      </c>
      <c r="D513" s="150" t="str">
        <f t="shared" si="254"/>
        <v>Adorer_Schedule!AN81</v>
      </c>
      <c r="E513">
        <f t="shared" ca="1" si="234"/>
        <v>0</v>
      </c>
      <c r="F513" t="str">
        <f ca="1">IF(OR(H513=0,H513=""),(""),(MAX($F$128:F512)+1))</f>
        <v/>
      </c>
      <c r="H513" t="str">
        <f ca="1">IF($N$4=Adorer_Schedule!$A$72,INDIRECT(B513),(""))</f>
        <v/>
      </c>
      <c r="I513" t="str">
        <f ca="1">IF($N$4=Adorer_Schedule!$A$72,INDIRECT(C513),(""))</f>
        <v/>
      </c>
      <c r="J513" t="str">
        <f ca="1">IF($N$4=Adorer_Schedule!$A$72,INDIRECT(D513),(""))</f>
        <v/>
      </c>
      <c r="K513" t="s">
        <v>75</v>
      </c>
      <c r="L513" s="13" t="b">
        <f t="shared" ca="1" si="243"/>
        <v>0</v>
      </c>
      <c r="M513" s="13">
        <v>385</v>
      </c>
      <c r="N513" s="13" t="e">
        <f t="shared" ca="1" si="235"/>
        <v>#N/A</v>
      </c>
      <c r="O513" s="13" t="e">
        <f t="shared" ca="1" si="236"/>
        <v>#N/A</v>
      </c>
      <c r="P513" s="13" t="e">
        <f t="shared" ca="1" si="237"/>
        <v>#N/A</v>
      </c>
      <c r="Q513" t="e">
        <f t="shared" ca="1" si="238"/>
        <v>#N/A</v>
      </c>
    </row>
    <row r="514" spans="1:17" hidden="1" x14ac:dyDescent="0.2">
      <c r="A514">
        <f t="shared" si="255"/>
        <v>82</v>
      </c>
      <c r="B514" s="83" t="str">
        <f t="shared" si="252"/>
        <v>Adorer_Schedule!AI82</v>
      </c>
      <c r="C514" t="str">
        <f t="shared" si="253"/>
        <v>Adorer_Schedule!AL82</v>
      </c>
      <c r="D514" s="150" t="str">
        <f t="shared" si="254"/>
        <v>Adorer_Schedule!AN82</v>
      </c>
      <c r="E514">
        <f t="shared" ref="E514:E577" ca="1" si="256">IF(F514="",(0),(RANK(F514,$F$129:$F$2648,(1))))</f>
        <v>0</v>
      </c>
      <c r="F514" t="str">
        <f ca="1">IF(OR(H514=0,H514=""),(""),(MAX($F$128:F513)+1))</f>
        <v/>
      </c>
      <c r="H514" t="str">
        <f ca="1">IF($N$4=Adorer_Schedule!$A$72,INDIRECT(B514),(""))</f>
        <v/>
      </c>
      <c r="I514" t="str">
        <f ca="1">IF($N$4=Adorer_Schedule!$A$72,INDIRECT(C514),(""))</f>
        <v/>
      </c>
      <c r="J514" t="str">
        <f ca="1">IF($N$4=Adorer_Schedule!$A$72,INDIRECT(D514),(""))</f>
        <v/>
      </c>
      <c r="K514" t="s">
        <v>75</v>
      </c>
      <c r="L514" s="13" t="b">
        <f t="shared" ca="1" si="243"/>
        <v>0</v>
      </c>
      <c r="M514" s="13">
        <v>386</v>
      </c>
      <c r="N514" s="13" t="e">
        <f t="shared" ref="N514:N577" ca="1" si="257">VLOOKUP($M514,$E$129:$K$2648,7,(FALSE))</f>
        <v>#N/A</v>
      </c>
      <c r="O514" s="13" t="e">
        <f t="shared" ref="O514:O577" ca="1" si="258">VLOOKUP($M514,$E$129:$K$2648,4,(FALSE))</f>
        <v>#N/A</v>
      </c>
      <c r="P514" s="13" t="e">
        <f t="shared" ref="P514:P577" ca="1" si="259">VLOOKUP($M514,$E$129:$K$2648,5,(FALSE))</f>
        <v>#N/A</v>
      </c>
      <c r="Q514" t="e">
        <f t="shared" ref="Q514:Q577" ca="1" si="260">VLOOKUP($M514,$E$129:$K$2648,6,(FALSE))</f>
        <v>#N/A</v>
      </c>
    </row>
    <row r="515" spans="1:17" hidden="1" x14ac:dyDescent="0.2">
      <c r="A515">
        <f t="shared" si="255"/>
        <v>83</v>
      </c>
      <c r="B515" s="83" t="str">
        <f t="shared" si="252"/>
        <v>Adorer_Schedule!AI83</v>
      </c>
      <c r="C515" t="str">
        <f t="shared" si="253"/>
        <v>Adorer_Schedule!AL83</v>
      </c>
      <c r="D515" s="150" t="str">
        <f t="shared" si="254"/>
        <v>Adorer_Schedule!AN83</v>
      </c>
      <c r="E515">
        <f t="shared" ca="1" si="256"/>
        <v>0</v>
      </c>
      <c r="F515" t="str">
        <f ca="1">IF(OR(H515=0,H515=""),(""),(MAX($F$128:F514)+1))</f>
        <v/>
      </c>
      <c r="H515" t="str">
        <f ca="1">IF($N$4=Adorer_Schedule!$A$72,INDIRECT(B515),(""))</f>
        <v/>
      </c>
      <c r="I515" t="str">
        <f ca="1">IF($N$4=Adorer_Schedule!$A$72,INDIRECT(C515),(""))</f>
        <v/>
      </c>
      <c r="J515" t="str">
        <f ca="1">IF($N$4=Adorer_Schedule!$A$72,INDIRECT(D515),(""))</f>
        <v/>
      </c>
      <c r="K515" t="s">
        <v>75</v>
      </c>
      <c r="L515" s="13" t="b">
        <f t="shared" ca="1" si="243"/>
        <v>0</v>
      </c>
      <c r="M515" s="13">
        <v>387</v>
      </c>
      <c r="N515" s="13" t="e">
        <f t="shared" ca="1" si="257"/>
        <v>#N/A</v>
      </c>
      <c r="O515" s="13" t="e">
        <f t="shared" ca="1" si="258"/>
        <v>#N/A</v>
      </c>
      <c r="P515" s="13" t="e">
        <f t="shared" ca="1" si="259"/>
        <v>#N/A</v>
      </c>
      <c r="Q515" t="e">
        <f t="shared" ca="1" si="260"/>
        <v>#N/A</v>
      </c>
    </row>
    <row r="516" spans="1:17" hidden="1" x14ac:dyDescent="0.2">
      <c r="A516">
        <f t="shared" si="255"/>
        <v>84</v>
      </c>
      <c r="B516" s="83" t="str">
        <f t="shared" si="252"/>
        <v>Adorer_Schedule!AI84</v>
      </c>
      <c r="C516" t="str">
        <f t="shared" si="253"/>
        <v>Adorer_Schedule!AL84</v>
      </c>
      <c r="D516" s="150" t="str">
        <f t="shared" si="254"/>
        <v>Adorer_Schedule!AN84</v>
      </c>
      <c r="E516">
        <f t="shared" ca="1" si="256"/>
        <v>0</v>
      </c>
      <c r="F516" t="str">
        <f ca="1">IF(OR(H516=0,H516=""),(""),(MAX($F$128:F515)+1))</f>
        <v/>
      </c>
      <c r="H516" t="str">
        <f ca="1">IF($N$4=Adorer_Schedule!$A$72,INDIRECT(B516),(""))</f>
        <v/>
      </c>
      <c r="I516" t="str">
        <f ca="1">IF($N$4=Adorer_Schedule!$A$72,INDIRECT(C516),(""))</f>
        <v/>
      </c>
      <c r="J516" t="str">
        <f ca="1">IF($N$4=Adorer_Schedule!$A$72,INDIRECT(D516),(""))</f>
        <v/>
      </c>
      <c r="K516" t="s">
        <v>75</v>
      </c>
      <c r="L516" s="13" t="b">
        <f t="shared" ca="1" si="243"/>
        <v>0</v>
      </c>
      <c r="M516" s="13">
        <v>388</v>
      </c>
      <c r="N516" s="13" t="e">
        <f t="shared" ca="1" si="257"/>
        <v>#N/A</v>
      </c>
      <c r="O516" s="13" t="e">
        <f t="shared" ca="1" si="258"/>
        <v>#N/A</v>
      </c>
      <c r="P516" s="13" t="e">
        <f t="shared" ca="1" si="259"/>
        <v>#N/A</v>
      </c>
      <c r="Q516" t="e">
        <f t="shared" ca="1" si="260"/>
        <v>#N/A</v>
      </c>
    </row>
    <row r="517" spans="1:17" hidden="1" x14ac:dyDescent="0.2">
      <c r="A517">
        <f t="shared" si="255"/>
        <v>85</v>
      </c>
      <c r="B517" s="83" t="str">
        <f t="shared" si="252"/>
        <v>Adorer_Schedule!AI85</v>
      </c>
      <c r="C517" t="str">
        <f t="shared" si="253"/>
        <v>Adorer_Schedule!AL85</v>
      </c>
      <c r="D517" s="150" t="str">
        <f t="shared" si="254"/>
        <v>Adorer_Schedule!AN85</v>
      </c>
      <c r="E517">
        <f t="shared" ca="1" si="256"/>
        <v>0</v>
      </c>
      <c r="F517" t="str">
        <f ca="1">IF(OR(H517=0,H517=""),(""),(MAX($F$128:F516)+1))</f>
        <v/>
      </c>
      <c r="H517" t="str">
        <f ca="1">IF($N$4=Adorer_Schedule!$A$72,INDIRECT(B517),(""))</f>
        <v/>
      </c>
      <c r="I517" t="str">
        <f ca="1">IF($N$4=Adorer_Schedule!$A$72,INDIRECT(C517),(""))</f>
        <v/>
      </c>
      <c r="J517" t="str">
        <f ca="1">IF($N$4=Adorer_Schedule!$A$72,INDIRECT(D517),(""))</f>
        <v/>
      </c>
      <c r="K517" t="s">
        <v>75</v>
      </c>
      <c r="L517" s="13" t="b">
        <f t="shared" ca="1" si="243"/>
        <v>0</v>
      </c>
      <c r="M517" s="13">
        <v>389</v>
      </c>
      <c r="N517" s="13" t="e">
        <f t="shared" ca="1" si="257"/>
        <v>#N/A</v>
      </c>
      <c r="O517" s="13" t="e">
        <f t="shared" ca="1" si="258"/>
        <v>#N/A</v>
      </c>
      <c r="P517" s="13" t="e">
        <f t="shared" ca="1" si="259"/>
        <v>#N/A</v>
      </c>
      <c r="Q517" t="e">
        <f t="shared" ca="1" si="260"/>
        <v>#N/A</v>
      </c>
    </row>
    <row r="518" spans="1:17" hidden="1" x14ac:dyDescent="0.2">
      <c r="A518">
        <f t="shared" si="255"/>
        <v>86</v>
      </c>
      <c r="B518" s="83" t="str">
        <f t="shared" si="252"/>
        <v>Adorer_Schedule!AI86</v>
      </c>
      <c r="C518" t="str">
        <f t="shared" si="253"/>
        <v>Adorer_Schedule!AL86</v>
      </c>
      <c r="D518" s="150" t="str">
        <f t="shared" si="254"/>
        <v>Adorer_Schedule!AN86</v>
      </c>
      <c r="E518">
        <f t="shared" ca="1" si="256"/>
        <v>0</v>
      </c>
      <c r="F518" t="str">
        <f ca="1">IF(OR(H518=0,H518=""),(""),(MAX($F$128:F517)+1))</f>
        <v/>
      </c>
      <c r="H518" t="str">
        <f ca="1">IF($N$4=Adorer_Schedule!$A$72,INDIRECT(B518),(""))</f>
        <v/>
      </c>
      <c r="I518" t="str">
        <f ca="1">IF($N$4=Adorer_Schedule!$A$72,INDIRECT(C518),(""))</f>
        <v/>
      </c>
      <c r="J518" t="str">
        <f ca="1">IF($N$4=Adorer_Schedule!$A$72,INDIRECT(D518),(""))</f>
        <v/>
      </c>
      <c r="K518" t="s">
        <v>75</v>
      </c>
      <c r="L518" s="13" t="b">
        <f t="shared" ca="1" si="243"/>
        <v>0</v>
      </c>
      <c r="M518" s="13">
        <v>390</v>
      </c>
      <c r="N518" s="13" t="e">
        <f t="shared" ca="1" si="257"/>
        <v>#N/A</v>
      </c>
      <c r="O518" s="13" t="e">
        <f t="shared" ca="1" si="258"/>
        <v>#N/A</v>
      </c>
      <c r="P518" s="13" t="e">
        <f t="shared" ca="1" si="259"/>
        <v>#N/A</v>
      </c>
      <c r="Q518" t="e">
        <f t="shared" ca="1" si="260"/>
        <v>#N/A</v>
      </c>
    </row>
    <row r="519" spans="1:17" hidden="1" x14ac:dyDescent="0.2">
      <c r="A519">
        <f>A504</f>
        <v>72</v>
      </c>
      <c r="B519" s="83" t="str">
        <f>CONCATENATE("Adorer_Schedule!AQ", $A519)</f>
        <v>Adorer_Schedule!AQ72</v>
      </c>
      <c r="C519" t="str">
        <f>CONCATENATE("Adorer_Schedule!AT", $A519)</f>
        <v>Adorer_Schedule!AT72</v>
      </c>
      <c r="D519" s="150" t="str">
        <f>CONCATENATE("Adorer_Schedule!AV", $A519)</f>
        <v>Adorer_Schedule!AV72</v>
      </c>
      <c r="E519">
        <f t="shared" ca="1" si="256"/>
        <v>0</v>
      </c>
      <c r="F519" t="str">
        <f ca="1">IF(OR(H519=0,H519=""),(""),(MAX($F$128:F518)+1))</f>
        <v/>
      </c>
      <c r="H519" t="str">
        <f ca="1">IF($N$4=Adorer_Schedule!$A$72,INDIRECT(B519),(""))</f>
        <v/>
      </c>
      <c r="I519" t="str">
        <f ca="1">IF($N$4=Adorer_Schedule!$A$72,INDIRECT(C519),(""))</f>
        <v/>
      </c>
      <c r="J519" t="str">
        <f ca="1">IF($N$4=Adorer_Schedule!$A$72,INDIRECT(D519),(""))</f>
        <v/>
      </c>
      <c r="K519" t="s">
        <v>76</v>
      </c>
      <c r="L519" s="13" t="b">
        <f t="shared" ca="1" si="243"/>
        <v>0</v>
      </c>
      <c r="M519" s="13">
        <v>391</v>
      </c>
      <c r="N519" s="13" t="e">
        <f t="shared" ca="1" si="257"/>
        <v>#N/A</v>
      </c>
      <c r="O519" s="13" t="e">
        <f t="shared" ca="1" si="258"/>
        <v>#N/A</v>
      </c>
      <c r="P519" s="13" t="e">
        <f t="shared" ca="1" si="259"/>
        <v>#N/A</v>
      </c>
      <c r="Q519" t="e">
        <f t="shared" ca="1" si="260"/>
        <v>#N/A</v>
      </c>
    </row>
    <row r="520" spans="1:17" hidden="1" x14ac:dyDescent="0.2">
      <c r="A520">
        <f>A519+1</f>
        <v>73</v>
      </c>
      <c r="B520" s="83" t="str">
        <f t="shared" ref="B520:B533" si="261">CONCATENATE("Adorer_Schedule!AQ", $A520)</f>
        <v>Adorer_Schedule!AQ73</v>
      </c>
      <c r="C520" t="str">
        <f t="shared" ref="C520:C533" si="262">CONCATENATE("Adorer_Schedule!AT", $A520)</f>
        <v>Adorer_Schedule!AT73</v>
      </c>
      <c r="D520" s="150" t="str">
        <f t="shared" ref="D520:D533" si="263">CONCATENATE("Adorer_Schedule!AV", $A520)</f>
        <v>Adorer_Schedule!AV73</v>
      </c>
      <c r="E520">
        <f t="shared" ca="1" si="256"/>
        <v>0</v>
      </c>
      <c r="F520" t="str">
        <f ca="1">IF(OR(H520=0,H520=""),(""),(MAX($F$128:F519)+1))</f>
        <v/>
      </c>
      <c r="H520" t="str">
        <f ca="1">IF($N$4=Adorer_Schedule!$A$72,INDIRECT(B520),(""))</f>
        <v/>
      </c>
      <c r="I520" t="str">
        <f ca="1">IF($N$4=Adorer_Schedule!$A$72,INDIRECT(C520),(""))</f>
        <v/>
      </c>
      <c r="J520" t="str">
        <f ca="1">IF($N$4=Adorer_Schedule!$A$72,INDIRECT(D520),(""))</f>
        <v/>
      </c>
      <c r="K520" t="s">
        <v>76</v>
      </c>
      <c r="L520" s="13" t="b">
        <f t="shared" ca="1" si="243"/>
        <v>0</v>
      </c>
      <c r="M520" s="13">
        <v>392</v>
      </c>
      <c r="N520" s="13" t="e">
        <f t="shared" ca="1" si="257"/>
        <v>#N/A</v>
      </c>
      <c r="O520" s="13" t="e">
        <f t="shared" ca="1" si="258"/>
        <v>#N/A</v>
      </c>
      <c r="P520" s="13" t="e">
        <f t="shared" ca="1" si="259"/>
        <v>#N/A</v>
      </c>
      <c r="Q520" t="e">
        <f t="shared" ca="1" si="260"/>
        <v>#N/A</v>
      </c>
    </row>
    <row r="521" spans="1:17" hidden="1" x14ac:dyDescent="0.2">
      <c r="A521">
        <f t="shared" ref="A521:A533" si="264">A520+1</f>
        <v>74</v>
      </c>
      <c r="B521" s="83" t="str">
        <f t="shared" si="261"/>
        <v>Adorer_Schedule!AQ74</v>
      </c>
      <c r="C521" t="str">
        <f t="shared" si="262"/>
        <v>Adorer_Schedule!AT74</v>
      </c>
      <c r="D521" s="150" t="str">
        <f t="shared" si="263"/>
        <v>Adorer_Schedule!AV74</v>
      </c>
      <c r="E521">
        <f t="shared" ca="1" si="256"/>
        <v>0</v>
      </c>
      <c r="F521" t="str">
        <f ca="1">IF(OR(H521=0,H521=""),(""),(MAX($F$128:F520)+1))</f>
        <v/>
      </c>
      <c r="H521" t="str">
        <f ca="1">IF($N$4=Adorer_Schedule!$A$72,INDIRECT(B521),(""))</f>
        <v/>
      </c>
      <c r="I521" t="str">
        <f ca="1">IF($N$4=Adorer_Schedule!$A$72,INDIRECT(C521),(""))</f>
        <v/>
      </c>
      <c r="J521" t="str">
        <f ca="1">IF($N$4=Adorer_Schedule!$A$72,INDIRECT(D521),(""))</f>
        <v/>
      </c>
      <c r="K521" t="s">
        <v>76</v>
      </c>
      <c r="L521" s="13" t="b">
        <f t="shared" ca="1" si="243"/>
        <v>0</v>
      </c>
      <c r="M521" s="13">
        <v>393</v>
      </c>
      <c r="N521" s="13" t="e">
        <f t="shared" ca="1" si="257"/>
        <v>#N/A</v>
      </c>
      <c r="O521" s="13" t="e">
        <f t="shared" ca="1" si="258"/>
        <v>#N/A</v>
      </c>
      <c r="P521" s="13" t="e">
        <f t="shared" ca="1" si="259"/>
        <v>#N/A</v>
      </c>
      <c r="Q521" t="e">
        <f t="shared" ca="1" si="260"/>
        <v>#N/A</v>
      </c>
    </row>
    <row r="522" spans="1:17" hidden="1" x14ac:dyDescent="0.2">
      <c r="A522">
        <f t="shared" si="264"/>
        <v>75</v>
      </c>
      <c r="B522" s="83" t="str">
        <f t="shared" si="261"/>
        <v>Adorer_Schedule!AQ75</v>
      </c>
      <c r="C522" t="str">
        <f t="shared" si="262"/>
        <v>Adorer_Schedule!AT75</v>
      </c>
      <c r="D522" s="150" t="str">
        <f t="shared" si="263"/>
        <v>Adorer_Schedule!AV75</v>
      </c>
      <c r="E522">
        <f t="shared" ca="1" si="256"/>
        <v>0</v>
      </c>
      <c r="F522" t="str">
        <f ca="1">IF(OR(H522=0,H522=""),(""),(MAX($F$128:F521)+1))</f>
        <v/>
      </c>
      <c r="H522" t="str">
        <f ca="1">IF($N$4=Adorer_Schedule!$A$72,INDIRECT(B522),(""))</f>
        <v/>
      </c>
      <c r="I522" t="str">
        <f ca="1">IF($N$4=Adorer_Schedule!$A$72,INDIRECT(C522),(""))</f>
        <v/>
      </c>
      <c r="J522" t="str">
        <f ca="1">IF($N$4=Adorer_Schedule!$A$72,INDIRECT(D522),(""))</f>
        <v/>
      </c>
      <c r="K522" t="s">
        <v>76</v>
      </c>
      <c r="L522" s="13" t="b">
        <f t="shared" ca="1" si="243"/>
        <v>0</v>
      </c>
      <c r="M522" s="13">
        <v>394</v>
      </c>
      <c r="N522" s="13" t="e">
        <f t="shared" ca="1" si="257"/>
        <v>#N/A</v>
      </c>
      <c r="O522" s="13" t="e">
        <f t="shared" ca="1" si="258"/>
        <v>#N/A</v>
      </c>
      <c r="P522" s="13" t="e">
        <f t="shared" ca="1" si="259"/>
        <v>#N/A</v>
      </c>
      <c r="Q522" t="e">
        <f t="shared" ca="1" si="260"/>
        <v>#N/A</v>
      </c>
    </row>
    <row r="523" spans="1:17" hidden="1" x14ac:dyDescent="0.2">
      <c r="A523">
        <f t="shared" si="264"/>
        <v>76</v>
      </c>
      <c r="B523" s="83" t="str">
        <f t="shared" si="261"/>
        <v>Adorer_Schedule!AQ76</v>
      </c>
      <c r="C523" t="str">
        <f t="shared" si="262"/>
        <v>Adorer_Schedule!AT76</v>
      </c>
      <c r="D523" s="150" t="str">
        <f t="shared" si="263"/>
        <v>Adorer_Schedule!AV76</v>
      </c>
      <c r="E523">
        <f t="shared" ca="1" si="256"/>
        <v>0</v>
      </c>
      <c r="F523" t="str">
        <f ca="1">IF(OR(H523=0,H523=""),(""),(MAX($F$128:F522)+1))</f>
        <v/>
      </c>
      <c r="H523" t="str">
        <f ca="1">IF($N$4=Adorer_Schedule!$A$72,INDIRECT(B523),(""))</f>
        <v/>
      </c>
      <c r="I523" t="str">
        <f ca="1">IF($N$4=Adorer_Schedule!$A$72,INDIRECT(C523),(""))</f>
        <v/>
      </c>
      <c r="J523" t="str">
        <f ca="1">IF($N$4=Adorer_Schedule!$A$72,INDIRECT(D523),(""))</f>
        <v/>
      </c>
      <c r="K523" t="s">
        <v>76</v>
      </c>
      <c r="L523" s="13" t="b">
        <f t="shared" ca="1" si="243"/>
        <v>0</v>
      </c>
      <c r="M523" s="13">
        <v>395</v>
      </c>
      <c r="N523" s="13" t="e">
        <f t="shared" ca="1" si="257"/>
        <v>#N/A</v>
      </c>
      <c r="O523" s="13" t="e">
        <f t="shared" ca="1" si="258"/>
        <v>#N/A</v>
      </c>
      <c r="P523" s="13" t="e">
        <f t="shared" ca="1" si="259"/>
        <v>#N/A</v>
      </c>
      <c r="Q523" t="e">
        <f t="shared" ca="1" si="260"/>
        <v>#N/A</v>
      </c>
    </row>
    <row r="524" spans="1:17" hidden="1" x14ac:dyDescent="0.2">
      <c r="A524">
        <f t="shared" si="264"/>
        <v>77</v>
      </c>
      <c r="B524" s="83" t="str">
        <f t="shared" si="261"/>
        <v>Adorer_Schedule!AQ77</v>
      </c>
      <c r="C524" t="str">
        <f t="shared" si="262"/>
        <v>Adorer_Schedule!AT77</v>
      </c>
      <c r="D524" s="150" t="str">
        <f t="shared" si="263"/>
        <v>Adorer_Schedule!AV77</v>
      </c>
      <c r="E524">
        <f t="shared" ca="1" si="256"/>
        <v>0</v>
      </c>
      <c r="F524" t="str">
        <f ca="1">IF(OR(H524=0,H524=""),(""),(MAX($F$128:F523)+1))</f>
        <v/>
      </c>
      <c r="H524" t="str">
        <f ca="1">IF($N$4=Adorer_Schedule!$A$72,INDIRECT(B524),(""))</f>
        <v/>
      </c>
      <c r="I524" t="str">
        <f ca="1">IF($N$4=Adorer_Schedule!$A$72,INDIRECT(C524),(""))</f>
        <v/>
      </c>
      <c r="J524" t="str">
        <f ca="1">IF($N$4=Adorer_Schedule!$A$72,INDIRECT(D524),(""))</f>
        <v/>
      </c>
      <c r="K524" t="s">
        <v>76</v>
      </c>
      <c r="L524" s="13" t="b">
        <f t="shared" ca="1" si="243"/>
        <v>0</v>
      </c>
      <c r="M524" s="13">
        <v>396</v>
      </c>
      <c r="N524" s="13" t="e">
        <f t="shared" ca="1" si="257"/>
        <v>#N/A</v>
      </c>
      <c r="O524" s="13" t="e">
        <f t="shared" ca="1" si="258"/>
        <v>#N/A</v>
      </c>
      <c r="P524" s="13" t="e">
        <f t="shared" ca="1" si="259"/>
        <v>#N/A</v>
      </c>
      <c r="Q524" t="e">
        <f t="shared" ca="1" si="260"/>
        <v>#N/A</v>
      </c>
    </row>
    <row r="525" spans="1:17" hidden="1" x14ac:dyDescent="0.2">
      <c r="A525">
        <f t="shared" si="264"/>
        <v>78</v>
      </c>
      <c r="B525" s="83" t="str">
        <f t="shared" si="261"/>
        <v>Adorer_Schedule!AQ78</v>
      </c>
      <c r="C525" t="str">
        <f t="shared" si="262"/>
        <v>Adorer_Schedule!AT78</v>
      </c>
      <c r="D525" s="150" t="str">
        <f t="shared" si="263"/>
        <v>Adorer_Schedule!AV78</v>
      </c>
      <c r="E525">
        <f t="shared" ca="1" si="256"/>
        <v>0</v>
      </c>
      <c r="F525" t="str">
        <f ca="1">IF(OR(H525=0,H525=""),(""),(MAX($F$128:F524)+1))</f>
        <v/>
      </c>
      <c r="H525" t="str">
        <f ca="1">IF($N$4=Adorer_Schedule!$A$72,INDIRECT(B525),(""))</f>
        <v/>
      </c>
      <c r="I525" t="str">
        <f ca="1">IF($N$4=Adorer_Schedule!$A$72,INDIRECT(C525),(""))</f>
        <v/>
      </c>
      <c r="J525" t="str">
        <f ca="1">IF($N$4=Adorer_Schedule!$A$72,INDIRECT(D525),(""))</f>
        <v/>
      </c>
      <c r="K525" t="s">
        <v>76</v>
      </c>
      <c r="L525" s="13" t="b">
        <f t="shared" ca="1" si="243"/>
        <v>0</v>
      </c>
      <c r="M525" s="13">
        <v>397</v>
      </c>
      <c r="N525" s="13" t="e">
        <f t="shared" ca="1" si="257"/>
        <v>#N/A</v>
      </c>
      <c r="O525" s="13" t="e">
        <f t="shared" ca="1" si="258"/>
        <v>#N/A</v>
      </c>
      <c r="P525" s="13" t="e">
        <f t="shared" ca="1" si="259"/>
        <v>#N/A</v>
      </c>
      <c r="Q525" t="e">
        <f t="shared" ca="1" si="260"/>
        <v>#N/A</v>
      </c>
    </row>
    <row r="526" spans="1:17" hidden="1" x14ac:dyDescent="0.2">
      <c r="A526">
        <f t="shared" si="264"/>
        <v>79</v>
      </c>
      <c r="B526" s="83" t="str">
        <f t="shared" si="261"/>
        <v>Adorer_Schedule!AQ79</v>
      </c>
      <c r="C526" t="str">
        <f t="shared" si="262"/>
        <v>Adorer_Schedule!AT79</v>
      </c>
      <c r="D526" s="150" t="str">
        <f t="shared" si="263"/>
        <v>Adorer_Schedule!AV79</v>
      </c>
      <c r="E526">
        <f t="shared" ca="1" si="256"/>
        <v>0</v>
      </c>
      <c r="F526" t="str">
        <f ca="1">IF(OR(H526=0,H526=""),(""),(MAX($F$128:F525)+1))</f>
        <v/>
      </c>
      <c r="H526" t="str">
        <f ca="1">IF($N$4=Adorer_Schedule!$A$72,INDIRECT(B526),(""))</f>
        <v/>
      </c>
      <c r="I526" t="str">
        <f ca="1">IF($N$4=Adorer_Schedule!$A$72,INDIRECT(C526),(""))</f>
        <v/>
      </c>
      <c r="J526" t="str">
        <f ca="1">IF($N$4=Adorer_Schedule!$A$72,INDIRECT(D526),(""))</f>
        <v/>
      </c>
      <c r="K526" t="s">
        <v>76</v>
      </c>
      <c r="L526" s="13" t="b">
        <f t="shared" ca="1" si="243"/>
        <v>0</v>
      </c>
      <c r="M526" s="13">
        <v>398</v>
      </c>
      <c r="N526" s="13" t="e">
        <f t="shared" ca="1" si="257"/>
        <v>#N/A</v>
      </c>
      <c r="O526" s="13" t="e">
        <f t="shared" ca="1" si="258"/>
        <v>#N/A</v>
      </c>
      <c r="P526" s="13" t="e">
        <f t="shared" ca="1" si="259"/>
        <v>#N/A</v>
      </c>
      <c r="Q526" t="e">
        <f t="shared" ca="1" si="260"/>
        <v>#N/A</v>
      </c>
    </row>
    <row r="527" spans="1:17" hidden="1" x14ac:dyDescent="0.2">
      <c r="A527">
        <f t="shared" si="264"/>
        <v>80</v>
      </c>
      <c r="B527" s="83" t="str">
        <f t="shared" si="261"/>
        <v>Adorer_Schedule!AQ80</v>
      </c>
      <c r="C527" t="str">
        <f t="shared" si="262"/>
        <v>Adorer_Schedule!AT80</v>
      </c>
      <c r="D527" s="150" t="str">
        <f t="shared" si="263"/>
        <v>Adorer_Schedule!AV80</v>
      </c>
      <c r="E527">
        <f t="shared" ca="1" si="256"/>
        <v>0</v>
      </c>
      <c r="F527" t="str">
        <f ca="1">IF(OR(H527=0,H527=""),(""),(MAX($F$128:F526)+1))</f>
        <v/>
      </c>
      <c r="H527" t="str">
        <f ca="1">IF($N$4=Adorer_Schedule!$A$72,INDIRECT(B527),(""))</f>
        <v/>
      </c>
      <c r="I527" t="str">
        <f ca="1">IF($N$4=Adorer_Schedule!$A$72,INDIRECT(C527),(""))</f>
        <v/>
      </c>
      <c r="J527" t="str">
        <f ca="1">IF($N$4=Adorer_Schedule!$A$72,INDIRECT(D527),(""))</f>
        <v/>
      </c>
      <c r="K527" t="s">
        <v>76</v>
      </c>
      <c r="L527" s="13" t="b">
        <f t="shared" ca="1" si="243"/>
        <v>0</v>
      </c>
      <c r="M527" s="13">
        <v>399</v>
      </c>
      <c r="N527" s="13" t="e">
        <f t="shared" ca="1" si="257"/>
        <v>#N/A</v>
      </c>
      <c r="O527" s="13" t="e">
        <f t="shared" ca="1" si="258"/>
        <v>#N/A</v>
      </c>
      <c r="P527" s="13" t="e">
        <f t="shared" ca="1" si="259"/>
        <v>#N/A</v>
      </c>
      <c r="Q527" t="e">
        <f t="shared" ca="1" si="260"/>
        <v>#N/A</v>
      </c>
    </row>
    <row r="528" spans="1:17" hidden="1" x14ac:dyDescent="0.2">
      <c r="A528">
        <f t="shared" si="264"/>
        <v>81</v>
      </c>
      <c r="B528" s="83" t="str">
        <f t="shared" si="261"/>
        <v>Adorer_Schedule!AQ81</v>
      </c>
      <c r="C528" t="str">
        <f t="shared" si="262"/>
        <v>Adorer_Schedule!AT81</v>
      </c>
      <c r="D528" s="150" t="str">
        <f t="shared" si="263"/>
        <v>Adorer_Schedule!AV81</v>
      </c>
      <c r="E528">
        <f t="shared" ca="1" si="256"/>
        <v>0</v>
      </c>
      <c r="F528" t="str">
        <f ca="1">IF(OR(H528=0,H528=""),(""),(MAX($F$128:F527)+1))</f>
        <v/>
      </c>
      <c r="H528" t="str">
        <f ca="1">IF($N$4=Adorer_Schedule!$A$72,INDIRECT(B528),(""))</f>
        <v/>
      </c>
      <c r="I528" t="str">
        <f ca="1">IF($N$4=Adorer_Schedule!$A$72,INDIRECT(C528),(""))</f>
        <v/>
      </c>
      <c r="J528" t="str">
        <f ca="1">IF($N$4=Adorer_Schedule!$A$72,INDIRECT(D528),(""))</f>
        <v/>
      </c>
      <c r="K528" t="s">
        <v>76</v>
      </c>
      <c r="L528" s="13" t="b">
        <f t="shared" ca="1" si="243"/>
        <v>0</v>
      </c>
      <c r="M528" s="13">
        <v>400</v>
      </c>
      <c r="N528" s="13" t="e">
        <f t="shared" ca="1" si="257"/>
        <v>#N/A</v>
      </c>
      <c r="O528" s="13" t="e">
        <f t="shared" ca="1" si="258"/>
        <v>#N/A</v>
      </c>
      <c r="P528" s="13" t="e">
        <f t="shared" ca="1" si="259"/>
        <v>#N/A</v>
      </c>
      <c r="Q528" t="e">
        <f t="shared" ca="1" si="260"/>
        <v>#N/A</v>
      </c>
    </row>
    <row r="529" spans="1:17" hidden="1" x14ac:dyDescent="0.2">
      <c r="A529">
        <f t="shared" si="264"/>
        <v>82</v>
      </c>
      <c r="B529" s="83" t="str">
        <f t="shared" si="261"/>
        <v>Adorer_Schedule!AQ82</v>
      </c>
      <c r="C529" t="str">
        <f t="shared" si="262"/>
        <v>Adorer_Schedule!AT82</v>
      </c>
      <c r="D529" s="150" t="str">
        <f t="shared" si="263"/>
        <v>Adorer_Schedule!AV82</v>
      </c>
      <c r="E529">
        <f t="shared" ca="1" si="256"/>
        <v>0</v>
      </c>
      <c r="F529" t="str">
        <f ca="1">IF(OR(H529=0,H529=""),(""),(MAX($F$128:F528)+1))</f>
        <v/>
      </c>
      <c r="H529" t="str">
        <f ca="1">IF($N$4=Adorer_Schedule!$A$72,INDIRECT(B529),(""))</f>
        <v/>
      </c>
      <c r="I529" t="str">
        <f ca="1">IF($N$4=Adorer_Schedule!$A$72,INDIRECT(C529),(""))</f>
        <v/>
      </c>
      <c r="J529" t="str">
        <f ca="1">IF($N$4=Adorer_Schedule!$A$72,INDIRECT(D529),(""))</f>
        <v/>
      </c>
      <c r="K529" t="s">
        <v>76</v>
      </c>
      <c r="L529" s="13" t="b">
        <f t="shared" ca="1" si="243"/>
        <v>0</v>
      </c>
      <c r="M529" s="13">
        <v>401</v>
      </c>
      <c r="N529" s="13" t="e">
        <f t="shared" ca="1" si="257"/>
        <v>#N/A</v>
      </c>
      <c r="O529" s="13" t="e">
        <f t="shared" ca="1" si="258"/>
        <v>#N/A</v>
      </c>
      <c r="P529" s="13" t="e">
        <f t="shared" ca="1" si="259"/>
        <v>#N/A</v>
      </c>
      <c r="Q529" t="e">
        <f t="shared" ca="1" si="260"/>
        <v>#N/A</v>
      </c>
    </row>
    <row r="530" spans="1:17" hidden="1" x14ac:dyDescent="0.2">
      <c r="A530">
        <f t="shared" si="264"/>
        <v>83</v>
      </c>
      <c r="B530" s="83" t="str">
        <f t="shared" si="261"/>
        <v>Adorer_Schedule!AQ83</v>
      </c>
      <c r="C530" t="str">
        <f t="shared" si="262"/>
        <v>Adorer_Schedule!AT83</v>
      </c>
      <c r="D530" s="150" t="str">
        <f t="shared" si="263"/>
        <v>Adorer_Schedule!AV83</v>
      </c>
      <c r="E530">
        <f t="shared" ca="1" si="256"/>
        <v>0</v>
      </c>
      <c r="F530" t="str">
        <f ca="1">IF(OR(H530=0,H530=""),(""),(MAX($F$128:F529)+1))</f>
        <v/>
      </c>
      <c r="H530" t="str">
        <f ca="1">IF($N$4=Adorer_Schedule!$A$72,INDIRECT(B530),(""))</f>
        <v/>
      </c>
      <c r="I530" t="str">
        <f ca="1">IF($N$4=Adorer_Schedule!$A$72,INDIRECT(C530),(""))</f>
        <v/>
      </c>
      <c r="J530" t="str">
        <f ca="1">IF($N$4=Adorer_Schedule!$A$72,INDIRECT(D530),(""))</f>
        <v/>
      </c>
      <c r="K530" t="s">
        <v>76</v>
      </c>
      <c r="L530" s="13" t="b">
        <f t="shared" ca="1" si="243"/>
        <v>0</v>
      </c>
      <c r="M530" s="13">
        <v>402</v>
      </c>
      <c r="N530" s="13" t="e">
        <f t="shared" ca="1" si="257"/>
        <v>#N/A</v>
      </c>
      <c r="O530" s="13" t="e">
        <f t="shared" ca="1" si="258"/>
        <v>#N/A</v>
      </c>
      <c r="P530" s="13" t="e">
        <f t="shared" ca="1" si="259"/>
        <v>#N/A</v>
      </c>
      <c r="Q530" t="e">
        <f t="shared" ca="1" si="260"/>
        <v>#N/A</v>
      </c>
    </row>
    <row r="531" spans="1:17" hidden="1" x14ac:dyDescent="0.2">
      <c r="A531">
        <f t="shared" si="264"/>
        <v>84</v>
      </c>
      <c r="B531" s="83" t="str">
        <f t="shared" si="261"/>
        <v>Adorer_Schedule!AQ84</v>
      </c>
      <c r="C531" t="str">
        <f t="shared" si="262"/>
        <v>Adorer_Schedule!AT84</v>
      </c>
      <c r="D531" s="150" t="str">
        <f t="shared" si="263"/>
        <v>Adorer_Schedule!AV84</v>
      </c>
      <c r="E531">
        <f t="shared" ca="1" si="256"/>
        <v>0</v>
      </c>
      <c r="F531" t="str">
        <f ca="1">IF(OR(H531=0,H531=""),(""),(MAX($F$128:F530)+1))</f>
        <v/>
      </c>
      <c r="H531" t="str">
        <f ca="1">IF($N$4=Adorer_Schedule!$A$72,INDIRECT(B531),(""))</f>
        <v/>
      </c>
      <c r="I531" t="str">
        <f ca="1">IF($N$4=Adorer_Schedule!$A$72,INDIRECT(C531),(""))</f>
        <v/>
      </c>
      <c r="J531" t="str">
        <f ca="1">IF($N$4=Adorer_Schedule!$A$72,INDIRECT(D531),(""))</f>
        <v/>
      </c>
      <c r="K531" t="s">
        <v>76</v>
      </c>
      <c r="L531" s="13" t="b">
        <f t="shared" ca="1" si="243"/>
        <v>0</v>
      </c>
      <c r="M531" s="13">
        <v>403</v>
      </c>
      <c r="N531" s="13" t="e">
        <f t="shared" ca="1" si="257"/>
        <v>#N/A</v>
      </c>
      <c r="O531" s="13" t="e">
        <f t="shared" ca="1" si="258"/>
        <v>#N/A</v>
      </c>
      <c r="P531" s="13" t="e">
        <f t="shared" ca="1" si="259"/>
        <v>#N/A</v>
      </c>
      <c r="Q531" t="e">
        <f t="shared" ca="1" si="260"/>
        <v>#N/A</v>
      </c>
    </row>
    <row r="532" spans="1:17" hidden="1" x14ac:dyDescent="0.2">
      <c r="A532">
        <f t="shared" si="264"/>
        <v>85</v>
      </c>
      <c r="B532" s="83" t="str">
        <f t="shared" si="261"/>
        <v>Adorer_Schedule!AQ85</v>
      </c>
      <c r="C532" t="str">
        <f t="shared" si="262"/>
        <v>Adorer_Schedule!AT85</v>
      </c>
      <c r="D532" s="150" t="str">
        <f t="shared" si="263"/>
        <v>Adorer_Schedule!AV85</v>
      </c>
      <c r="E532">
        <f t="shared" ca="1" si="256"/>
        <v>0</v>
      </c>
      <c r="F532" t="str">
        <f ca="1">IF(OR(H532=0,H532=""),(""),(MAX($F$128:F531)+1))</f>
        <v/>
      </c>
      <c r="H532" t="str">
        <f ca="1">IF($N$4=Adorer_Schedule!$A$72,INDIRECT(B532),(""))</f>
        <v/>
      </c>
      <c r="I532" t="str">
        <f ca="1">IF($N$4=Adorer_Schedule!$A$72,INDIRECT(C532),(""))</f>
        <v/>
      </c>
      <c r="J532" t="str">
        <f ca="1">IF($N$4=Adorer_Schedule!$A$72,INDIRECT(D532),(""))</f>
        <v/>
      </c>
      <c r="K532" t="s">
        <v>76</v>
      </c>
      <c r="L532" s="13" t="b">
        <f t="shared" ca="1" si="243"/>
        <v>0</v>
      </c>
      <c r="M532" s="13">
        <v>404</v>
      </c>
      <c r="N532" s="13" t="e">
        <f t="shared" ca="1" si="257"/>
        <v>#N/A</v>
      </c>
      <c r="O532" s="13" t="e">
        <f t="shared" ca="1" si="258"/>
        <v>#N/A</v>
      </c>
      <c r="P532" s="13" t="e">
        <f t="shared" ca="1" si="259"/>
        <v>#N/A</v>
      </c>
      <c r="Q532" t="e">
        <f t="shared" ca="1" si="260"/>
        <v>#N/A</v>
      </c>
    </row>
    <row r="533" spans="1:17" hidden="1" x14ac:dyDescent="0.2">
      <c r="A533">
        <f t="shared" si="264"/>
        <v>86</v>
      </c>
      <c r="B533" s="83" t="str">
        <f t="shared" si="261"/>
        <v>Adorer_Schedule!AQ86</v>
      </c>
      <c r="C533" t="str">
        <f t="shared" si="262"/>
        <v>Adorer_Schedule!AT86</v>
      </c>
      <c r="D533" s="150" t="str">
        <f t="shared" si="263"/>
        <v>Adorer_Schedule!AV86</v>
      </c>
      <c r="E533">
        <f t="shared" ca="1" si="256"/>
        <v>0</v>
      </c>
      <c r="F533" t="str">
        <f ca="1">IF(OR(H533=0,H533=""),(""),(MAX($F$128:F532)+1))</f>
        <v/>
      </c>
      <c r="H533" t="str">
        <f ca="1">IF($N$4=Adorer_Schedule!$A$72,INDIRECT(B533),(""))</f>
        <v/>
      </c>
      <c r="I533" t="str">
        <f ca="1">IF($N$4=Adorer_Schedule!$A$72,INDIRECT(C533),(""))</f>
        <v/>
      </c>
      <c r="J533" t="str">
        <f ca="1">IF($N$4=Adorer_Schedule!$A$72,INDIRECT(D533),(""))</f>
        <v/>
      </c>
      <c r="K533" t="s">
        <v>76</v>
      </c>
      <c r="L533" s="13" t="b">
        <f t="shared" ca="1" si="243"/>
        <v>0</v>
      </c>
      <c r="M533" s="13">
        <v>405</v>
      </c>
      <c r="N533" s="13" t="e">
        <f t="shared" ca="1" si="257"/>
        <v>#N/A</v>
      </c>
      <c r="O533" s="13" t="e">
        <f t="shared" ca="1" si="258"/>
        <v>#N/A</v>
      </c>
      <c r="P533" s="13" t="e">
        <f t="shared" ca="1" si="259"/>
        <v>#N/A</v>
      </c>
      <c r="Q533" t="e">
        <f t="shared" ca="1" si="260"/>
        <v>#N/A</v>
      </c>
    </row>
    <row r="534" spans="1:17" hidden="1" x14ac:dyDescent="0.2">
      <c r="A534">
        <f>A519</f>
        <v>72</v>
      </c>
      <c r="B534" s="83" t="str">
        <f>CONCATENATE("Adorer_Schedule!AY", $A534)</f>
        <v>Adorer_Schedule!AY72</v>
      </c>
      <c r="C534" t="str">
        <f>CONCATENATE("Adorer_Schedule!BB", $A534)</f>
        <v>Adorer_Schedule!BB72</v>
      </c>
      <c r="D534" s="150" t="str">
        <f>CONCATENATE("Adorer_Schedule!BD", $A534)</f>
        <v>Adorer_Schedule!BD72</v>
      </c>
      <c r="E534">
        <f t="shared" ca="1" si="256"/>
        <v>0</v>
      </c>
      <c r="F534" t="str">
        <f ca="1">IF(OR(H534=0,H534=""),(""),(MAX($F$128:F533)+1))</f>
        <v/>
      </c>
      <c r="H534" t="str">
        <f ca="1">IF($N$4=Adorer_Schedule!$A$72,INDIRECT(B534),(""))</f>
        <v/>
      </c>
      <c r="I534" t="str">
        <f ca="1">IF($N$4=Adorer_Schedule!$A$72,INDIRECT(C534),(""))</f>
        <v/>
      </c>
      <c r="J534" t="str">
        <f ca="1">IF($N$4=Adorer_Schedule!$A$72,INDIRECT(D534),(""))</f>
        <v/>
      </c>
      <c r="K534" t="s">
        <v>77</v>
      </c>
      <c r="L534" s="13" t="b">
        <f t="shared" ca="1" si="243"/>
        <v>0</v>
      </c>
      <c r="M534" s="13">
        <v>406</v>
      </c>
      <c r="N534" s="13" t="e">
        <f t="shared" ca="1" si="257"/>
        <v>#N/A</v>
      </c>
      <c r="O534" s="13" t="e">
        <f t="shared" ca="1" si="258"/>
        <v>#N/A</v>
      </c>
      <c r="P534" s="13" t="e">
        <f t="shared" ca="1" si="259"/>
        <v>#N/A</v>
      </c>
      <c r="Q534" t="e">
        <f t="shared" ca="1" si="260"/>
        <v>#N/A</v>
      </c>
    </row>
    <row r="535" spans="1:17" hidden="1" x14ac:dyDescent="0.2">
      <c r="A535">
        <f>A534+1</f>
        <v>73</v>
      </c>
      <c r="B535" s="83" t="str">
        <f t="shared" ref="B535:B548" si="265">CONCATENATE("Adorer_Schedule!AY", $A535)</f>
        <v>Adorer_Schedule!AY73</v>
      </c>
      <c r="C535" t="str">
        <f t="shared" ref="C535:C548" si="266">CONCATENATE("Adorer_Schedule!BB", $A535)</f>
        <v>Adorer_Schedule!BB73</v>
      </c>
      <c r="D535" s="150" t="str">
        <f t="shared" ref="D535:D548" si="267">CONCATENATE("Adorer_Schedule!BD", $A535)</f>
        <v>Adorer_Schedule!BD73</v>
      </c>
      <c r="E535">
        <f t="shared" ca="1" si="256"/>
        <v>0</v>
      </c>
      <c r="F535" t="str">
        <f ca="1">IF(OR(H535=0,H535=""),(""),(MAX($F$128:F534)+1))</f>
        <v/>
      </c>
      <c r="H535" t="str">
        <f ca="1">IF($N$4=Adorer_Schedule!$A$72,INDIRECT(B535),(""))</f>
        <v/>
      </c>
      <c r="I535" t="str">
        <f ca="1">IF($N$4=Adorer_Schedule!$A$72,INDIRECT(C535),(""))</f>
        <v/>
      </c>
      <c r="J535" t="str">
        <f ca="1">IF($N$4=Adorer_Schedule!$A$72,INDIRECT(D535),(""))</f>
        <v/>
      </c>
      <c r="K535" t="s">
        <v>77</v>
      </c>
      <c r="L535" s="13" t="b">
        <f t="shared" ref="L535:L598" ca="1" si="268">OR(COUNTIF(N535:Q535,"*"),COUNT(N535:Q535))</f>
        <v>0</v>
      </c>
      <c r="M535" s="13">
        <v>407</v>
      </c>
      <c r="N535" s="13" t="e">
        <f t="shared" ca="1" si="257"/>
        <v>#N/A</v>
      </c>
      <c r="O535" s="13" t="e">
        <f t="shared" ca="1" si="258"/>
        <v>#N/A</v>
      </c>
      <c r="P535" s="13" t="e">
        <f t="shared" ca="1" si="259"/>
        <v>#N/A</v>
      </c>
      <c r="Q535" t="e">
        <f t="shared" ca="1" si="260"/>
        <v>#N/A</v>
      </c>
    </row>
    <row r="536" spans="1:17" hidden="1" x14ac:dyDescent="0.2">
      <c r="A536">
        <f t="shared" ref="A536:A548" si="269">A535+1</f>
        <v>74</v>
      </c>
      <c r="B536" s="83" t="str">
        <f t="shared" si="265"/>
        <v>Adorer_Schedule!AY74</v>
      </c>
      <c r="C536" t="str">
        <f t="shared" si="266"/>
        <v>Adorer_Schedule!BB74</v>
      </c>
      <c r="D536" s="150" t="str">
        <f t="shared" si="267"/>
        <v>Adorer_Schedule!BD74</v>
      </c>
      <c r="E536">
        <f t="shared" ca="1" si="256"/>
        <v>0</v>
      </c>
      <c r="F536" t="str">
        <f ca="1">IF(OR(H536=0,H536=""),(""),(MAX($F$128:F535)+1))</f>
        <v/>
      </c>
      <c r="H536" t="str">
        <f ca="1">IF($N$4=Adorer_Schedule!$A$72,INDIRECT(B536),(""))</f>
        <v/>
      </c>
      <c r="I536" t="str">
        <f ca="1">IF($N$4=Adorer_Schedule!$A$72,INDIRECT(C536),(""))</f>
        <v/>
      </c>
      <c r="J536" t="str">
        <f ca="1">IF($N$4=Adorer_Schedule!$A$72,INDIRECT(D536),(""))</f>
        <v/>
      </c>
      <c r="K536" t="s">
        <v>77</v>
      </c>
      <c r="L536" s="13" t="b">
        <f t="shared" ca="1" si="268"/>
        <v>0</v>
      </c>
      <c r="M536" s="13">
        <v>408</v>
      </c>
      <c r="N536" s="13" t="e">
        <f t="shared" ca="1" si="257"/>
        <v>#N/A</v>
      </c>
      <c r="O536" s="13" t="e">
        <f t="shared" ca="1" si="258"/>
        <v>#N/A</v>
      </c>
      <c r="P536" s="13" t="e">
        <f t="shared" ca="1" si="259"/>
        <v>#N/A</v>
      </c>
      <c r="Q536" t="e">
        <f t="shared" ca="1" si="260"/>
        <v>#N/A</v>
      </c>
    </row>
    <row r="537" spans="1:17" hidden="1" x14ac:dyDescent="0.2">
      <c r="A537">
        <f t="shared" si="269"/>
        <v>75</v>
      </c>
      <c r="B537" s="83" t="str">
        <f t="shared" si="265"/>
        <v>Adorer_Schedule!AY75</v>
      </c>
      <c r="C537" t="str">
        <f t="shared" si="266"/>
        <v>Adorer_Schedule!BB75</v>
      </c>
      <c r="D537" s="150" t="str">
        <f t="shared" si="267"/>
        <v>Adorer_Schedule!BD75</v>
      </c>
      <c r="E537">
        <f t="shared" ca="1" si="256"/>
        <v>0</v>
      </c>
      <c r="F537" t="str">
        <f ca="1">IF(OR(H537=0,H537=""),(""),(MAX($F$128:F536)+1))</f>
        <v/>
      </c>
      <c r="H537" t="str">
        <f ca="1">IF($N$4=Adorer_Schedule!$A$72,INDIRECT(B537),(""))</f>
        <v/>
      </c>
      <c r="I537" t="str">
        <f ca="1">IF($N$4=Adorer_Schedule!$A$72,INDIRECT(C537),(""))</f>
        <v/>
      </c>
      <c r="J537" t="str">
        <f ca="1">IF($N$4=Adorer_Schedule!$A$72,INDIRECT(D537),(""))</f>
        <v/>
      </c>
      <c r="K537" t="s">
        <v>77</v>
      </c>
      <c r="L537" s="13" t="b">
        <f t="shared" ca="1" si="268"/>
        <v>0</v>
      </c>
      <c r="M537" s="13">
        <v>409</v>
      </c>
      <c r="N537" s="13" t="e">
        <f t="shared" ca="1" si="257"/>
        <v>#N/A</v>
      </c>
      <c r="O537" s="13" t="e">
        <f t="shared" ca="1" si="258"/>
        <v>#N/A</v>
      </c>
      <c r="P537" s="13" t="e">
        <f t="shared" ca="1" si="259"/>
        <v>#N/A</v>
      </c>
      <c r="Q537" t="e">
        <f t="shared" ca="1" si="260"/>
        <v>#N/A</v>
      </c>
    </row>
    <row r="538" spans="1:17" hidden="1" x14ac:dyDescent="0.2">
      <c r="A538">
        <f t="shared" si="269"/>
        <v>76</v>
      </c>
      <c r="B538" s="83" t="str">
        <f t="shared" si="265"/>
        <v>Adorer_Schedule!AY76</v>
      </c>
      <c r="C538" t="str">
        <f t="shared" si="266"/>
        <v>Adorer_Schedule!BB76</v>
      </c>
      <c r="D538" s="150" t="str">
        <f t="shared" si="267"/>
        <v>Adorer_Schedule!BD76</v>
      </c>
      <c r="E538">
        <f t="shared" ca="1" si="256"/>
        <v>0</v>
      </c>
      <c r="F538" t="str">
        <f ca="1">IF(OR(H538=0,H538=""),(""),(MAX($F$128:F537)+1))</f>
        <v/>
      </c>
      <c r="H538" t="str">
        <f ca="1">IF($N$4=Adorer_Schedule!$A$72,INDIRECT(B538),(""))</f>
        <v/>
      </c>
      <c r="I538" t="str">
        <f ca="1">IF($N$4=Adorer_Schedule!$A$72,INDIRECT(C538),(""))</f>
        <v/>
      </c>
      <c r="J538" t="str">
        <f ca="1">IF($N$4=Adorer_Schedule!$A$72,INDIRECT(D538),(""))</f>
        <v/>
      </c>
      <c r="K538" t="s">
        <v>77</v>
      </c>
      <c r="L538" s="13" t="b">
        <f t="shared" ca="1" si="268"/>
        <v>0</v>
      </c>
      <c r="M538" s="13">
        <v>410</v>
      </c>
      <c r="N538" s="13" t="e">
        <f t="shared" ca="1" si="257"/>
        <v>#N/A</v>
      </c>
      <c r="O538" s="13" t="e">
        <f t="shared" ca="1" si="258"/>
        <v>#N/A</v>
      </c>
      <c r="P538" s="13" t="e">
        <f t="shared" ca="1" si="259"/>
        <v>#N/A</v>
      </c>
      <c r="Q538" t="e">
        <f t="shared" ca="1" si="260"/>
        <v>#N/A</v>
      </c>
    </row>
    <row r="539" spans="1:17" hidden="1" x14ac:dyDescent="0.2">
      <c r="A539">
        <f t="shared" si="269"/>
        <v>77</v>
      </c>
      <c r="B539" s="83" t="str">
        <f t="shared" si="265"/>
        <v>Adorer_Schedule!AY77</v>
      </c>
      <c r="C539" t="str">
        <f t="shared" si="266"/>
        <v>Adorer_Schedule!BB77</v>
      </c>
      <c r="D539" s="150" t="str">
        <f t="shared" si="267"/>
        <v>Adorer_Schedule!BD77</v>
      </c>
      <c r="E539">
        <f t="shared" ca="1" si="256"/>
        <v>0</v>
      </c>
      <c r="F539" t="str">
        <f ca="1">IF(OR(H539=0,H539=""),(""),(MAX($F$128:F538)+1))</f>
        <v/>
      </c>
      <c r="H539" t="str">
        <f ca="1">IF($N$4=Adorer_Schedule!$A$72,INDIRECT(B539),(""))</f>
        <v/>
      </c>
      <c r="I539" t="str">
        <f ca="1">IF($N$4=Adorer_Schedule!$A$72,INDIRECT(C539),(""))</f>
        <v/>
      </c>
      <c r="J539" t="str">
        <f ca="1">IF($N$4=Adorer_Schedule!$A$72,INDIRECT(D539),(""))</f>
        <v/>
      </c>
      <c r="K539" t="s">
        <v>77</v>
      </c>
      <c r="L539" s="13" t="b">
        <f t="shared" ca="1" si="268"/>
        <v>0</v>
      </c>
      <c r="M539" s="13">
        <v>411</v>
      </c>
      <c r="N539" s="13" t="e">
        <f t="shared" ca="1" si="257"/>
        <v>#N/A</v>
      </c>
      <c r="O539" s="13" t="e">
        <f t="shared" ca="1" si="258"/>
        <v>#N/A</v>
      </c>
      <c r="P539" s="13" t="e">
        <f t="shared" ca="1" si="259"/>
        <v>#N/A</v>
      </c>
      <c r="Q539" t="e">
        <f t="shared" ca="1" si="260"/>
        <v>#N/A</v>
      </c>
    </row>
    <row r="540" spans="1:17" hidden="1" x14ac:dyDescent="0.2">
      <c r="A540">
        <f t="shared" si="269"/>
        <v>78</v>
      </c>
      <c r="B540" s="83" t="str">
        <f t="shared" si="265"/>
        <v>Adorer_Schedule!AY78</v>
      </c>
      <c r="C540" t="str">
        <f t="shared" si="266"/>
        <v>Adorer_Schedule!BB78</v>
      </c>
      <c r="D540" s="150" t="str">
        <f t="shared" si="267"/>
        <v>Adorer_Schedule!BD78</v>
      </c>
      <c r="E540">
        <f t="shared" ca="1" si="256"/>
        <v>0</v>
      </c>
      <c r="F540" t="str">
        <f ca="1">IF(OR(H540=0,H540=""),(""),(MAX($F$128:F539)+1))</f>
        <v/>
      </c>
      <c r="H540" t="str">
        <f ca="1">IF($N$4=Adorer_Schedule!$A$72,INDIRECT(B540),(""))</f>
        <v/>
      </c>
      <c r="I540" t="str">
        <f ca="1">IF($N$4=Adorer_Schedule!$A$72,INDIRECT(C540),(""))</f>
        <v/>
      </c>
      <c r="J540" t="str">
        <f ca="1">IF($N$4=Adorer_Schedule!$A$72,INDIRECT(D540),(""))</f>
        <v/>
      </c>
      <c r="K540" t="s">
        <v>77</v>
      </c>
      <c r="L540" s="13" t="b">
        <f t="shared" ca="1" si="268"/>
        <v>0</v>
      </c>
      <c r="M540" s="13">
        <v>412</v>
      </c>
      <c r="N540" s="13" t="e">
        <f t="shared" ca="1" si="257"/>
        <v>#N/A</v>
      </c>
      <c r="O540" s="13" t="e">
        <f t="shared" ca="1" si="258"/>
        <v>#N/A</v>
      </c>
      <c r="P540" s="13" t="e">
        <f t="shared" ca="1" si="259"/>
        <v>#N/A</v>
      </c>
      <c r="Q540" t="e">
        <f t="shared" ca="1" si="260"/>
        <v>#N/A</v>
      </c>
    </row>
    <row r="541" spans="1:17" hidden="1" x14ac:dyDescent="0.2">
      <c r="A541">
        <f t="shared" si="269"/>
        <v>79</v>
      </c>
      <c r="B541" s="83" t="str">
        <f t="shared" si="265"/>
        <v>Adorer_Schedule!AY79</v>
      </c>
      <c r="C541" t="str">
        <f t="shared" si="266"/>
        <v>Adorer_Schedule!BB79</v>
      </c>
      <c r="D541" s="150" t="str">
        <f t="shared" si="267"/>
        <v>Adorer_Schedule!BD79</v>
      </c>
      <c r="E541">
        <f t="shared" ca="1" si="256"/>
        <v>0</v>
      </c>
      <c r="F541" t="str">
        <f ca="1">IF(OR(H541=0,H541=""),(""),(MAX($F$128:F540)+1))</f>
        <v/>
      </c>
      <c r="H541" t="str">
        <f ca="1">IF($N$4=Adorer_Schedule!$A$72,INDIRECT(B541),(""))</f>
        <v/>
      </c>
      <c r="I541" t="str">
        <f ca="1">IF($N$4=Adorer_Schedule!$A$72,INDIRECT(C541),(""))</f>
        <v/>
      </c>
      <c r="J541" t="str">
        <f ca="1">IF($N$4=Adorer_Schedule!$A$72,INDIRECT(D541),(""))</f>
        <v/>
      </c>
      <c r="K541" t="s">
        <v>77</v>
      </c>
      <c r="L541" s="13" t="b">
        <f t="shared" ca="1" si="268"/>
        <v>0</v>
      </c>
      <c r="M541" s="13">
        <v>413</v>
      </c>
      <c r="N541" s="13" t="e">
        <f t="shared" ca="1" si="257"/>
        <v>#N/A</v>
      </c>
      <c r="O541" s="13" t="e">
        <f t="shared" ca="1" si="258"/>
        <v>#N/A</v>
      </c>
      <c r="P541" s="13" t="e">
        <f t="shared" ca="1" si="259"/>
        <v>#N/A</v>
      </c>
      <c r="Q541" t="e">
        <f t="shared" ca="1" si="260"/>
        <v>#N/A</v>
      </c>
    </row>
    <row r="542" spans="1:17" hidden="1" x14ac:dyDescent="0.2">
      <c r="A542">
        <f t="shared" si="269"/>
        <v>80</v>
      </c>
      <c r="B542" s="83" t="str">
        <f t="shared" si="265"/>
        <v>Adorer_Schedule!AY80</v>
      </c>
      <c r="C542" t="str">
        <f t="shared" si="266"/>
        <v>Adorer_Schedule!BB80</v>
      </c>
      <c r="D542" s="150" t="str">
        <f t="shared" si="267"/>
        <v>Adorer_Schedule!BD80</v>
      </c>
      <c r="E542">
        <f t="shared" ca="1" si="256"/>
        <v>0</v>
      </c>
      <c r="F542" t="str">
        <f ca="1">IF(OR(H542=0,H542=""),(""),(MAX($F$128:F541)+1))</f>
        <v/>
      </c>
      <c r="H542" t="str">
        <f ca="1">IF($N$4=Adorer_Schedule!$A$72,INDIRECT(B542),(""))</f>
        <v/>
      </c>
      <c r="I542" t="str">
        <f ca="1">IF($N$4=Adorer_Schedule!$A$72,INDIRECT(C542),(""))</f>
        <v/>
      </c>
      <c r="J542" t="str">
        <f ca="1">IF($N$4=Adorer_Schedule!$A$72,INDIRECT(D542),(""))</f>
        <v/>
      </c>
      <c r="K542" t="s">
        <v>77</v>
      </c>
      <c r="L542" s="13" t="b">
        <f t="shared" ca="1" si="268"/>
        <v>0</v>
      </c>
      <c r="M542" s="13">
        <v>414</v>
      </c>
      <c r="N542" s="13" t="e">
        <f t="shared" ca="1" si="257"/>
        <v>#N/A</v>
      </c>
      <c r="O542" s="13" t="e">
        <f t="shared" ca="1" si="258"/>
        <v>#N/A</v>
      </c>
      <c r="P542" s="13" t="e">
        <f t="shared" ca="1" si="259"/>
        <v>#N/A</v>
      </c>
      <c r="Q542" t="e">
        <f t="shared" ca="1" si="260"/>
        <v>#N/A</v>
      </c>
    </row>
    <row r="543" spans="1:17" hidden="1" x14ac:dyDescent="0.2">
      <c r="A543">
        <f t="shared" si="269"/>
        <v>81</v>
      </c>
      <c r="B543" s="83" t="str">
        <f t="shared" si="265"/>
        <v>Adorer_Schedule!AY81</v>
      </c>
      <c r="C543" t="str">
        <f t="shared" si="266"/>
        <v>Adorer_Schedule!BB81</v>
      </c>
      <c r="D543" s="150" t="str">
        <f t="shared" si="267"/>
        <v>Adorer_Schedule!BD81</v>
      </c>
      <c r="E543">
        <f t="shared" ca="1" si="256"/>
        <v>0</v>
      </c>
      <c r="F543" t="str">
        <f ca="1">IF(OR(H543=0,H543=""),(""),(MAX($F$128:F542)+1))</f>
        <v/>
      </c>
      <c r="H543" t="str">
        <f ca="1">IF($N$4=Adorer_Schedule!$A$72,INDIRECT(B543),(""))</f>
        <v/>
      </c>
      <c r="I543" t="str">
        <f ca="1">IF($N$4=Adorer_Schedule!$A$72,INDIRECT(C543),(""))</f>
        <v/>
      </c>
      <c r="J543" t="str">
        <f ca="1">IF($N$4=Adorer_Schedule!$A$72,INDIRECT(D543),(""))</f>
        <v/>
      </c>
      <c r="K543" t="s">
        <v>77</v>
      </c>
      <c r="L543" s="13" t="b">
        <f t="shared" ca="1" si="268"/>
        <v>0</v>
      </c>
      <c r="M543" s="13">
        <v>415</v>
      </c>
      <c r="N543" s="13" t="e">
        <f t="shared" ca="1" si="257"/>
        <v>#N/A</v>
      </c>
      <c r="O543" s="13" t="e">
        <f t="shared" ca="1" si="258"/>
        <v>#N/A</v>
      </c>
      <c r="P543" s="13" t="e">
        <f t="shared" ca="1" si="259"/>
        <v>#N/A</v>
      </c>
      <c r="Q543" t="e">
        <f t="shared" ca="1" si="260"/>
        <v>#N/A</v>
      </c>
    </row>
    <row r="544" spans="1:17" hidden="1" x14ac:dyDescent="0.2">
      <c r="A544">
        <f t="shared" si="269"/>
        <v>82</v>
      </c>
      <c r="B544" s="83" t="str">
        <f t="shared" si="265"/>
        <v>Adorer_Schedule!AY82</v>
      </c>
      <c r="C544" t="str">
        <f t="shared" si="266"/>
        <v>Adorer_Schedule!BB82</v>
      </c>
      <c r="D544" s="150" t="str">
        <f t="shared" si="267"/>
        <v>Adorer_Schedule!BD82</v>
      </c>
      <c r="E544">
        <f t="shared" ca="1" si="256"/>
        <v>0</v>
      </c>
      <c r="F544" t="str">
        <f ca="1">IF(OR(H544=0,H544=""),(""),(MAX($F$128:F543)+1))</f>
        <v/>
      </c>
      <c r="H544" t="str">
        <f ca="1">IF($N$4=Adorer_Schedule!$A$72,INDIRECT(B544),(""))</f>
        <v/>
      </c>
      <c r="I544" t="str">
        <f ca="1">IF($N$4=Adorer_Schedule!$A$72,INDIRECT(C544),(""))</f>
        <v/>
      </c>
      <c r="J544" t="str">
        <f ca="1">IF($N$4=Adorer_Schedule!$A$72,INDIRECT(D544),(""))</f>
        <v/>
      </c>
      <c r="K544" t="s">
        <v>77</v>
      </c>
      <c r="L544" s="13" t="b">
        <f t="shared" ca="1" si="268"/>
        <v>0</v>
      </c>
      <c r="M544" s="13">
        <v>416</v>
      </c>
      <c r="N544" s="13" t="e">
        <f t="shared" ca="1" si="257"/>
        <v>#N/A</v>
      </c>
      <c r="O544" s="13" t="e">
        <f t="shared" ca="1" si="258"/>
        <v>#N/A</v>
      </c>
      <c r="P544" s="13" t="e">
        <f t="shared" ca="1" si="259"/>
        <v>#N/A</v>
      </c>
      <c r="Q544" t="e">
        <f t="shared" ca="1" si="260"/>
        <v>#N/A</v>
      </c>
    </row>
    <row r="545" spans="1:17" hidden="1" x14ac:dyDescent="0.2">
      <c r="A545">
        <f t="shared" si="269"/>
        <v>83</v>
      </c>
      <c r="B545" s="83" t="str">
        <f t="shared" si="265"/>
        <v>Adorer_Schedule!AY83</v>
      </c>
      <c r="C545" t="str">
        <f t="shared" si="266"/>
        <v>Adorer_Schedule!BB83</v>
      </c>
      <c r="D545" s="150" t="str">
        <f t="shared" si="267"/>
        <v>Adorer_Schedule!BD83</v>
      </c>
      <c r="E545">
        <f t="shared" ca="1" si="256"/>
        <v>0</v>
      </c>
      <c r="F545" t="str">
        <f ca="1">IF(OR(H545=0,H545=""),(""),(MAX($F$128:F544)+1))</f>
        <v/>
      </c>
      <c r="H545" t="str">
        <f ca="1">IF($N$4=Adorer_Schedule!$A$72,INDIRECT(B545),(""))</f>
        <v/>
      </c>
      <c r="I545" t="str">
        <f ca="1">IF($N$4=Adorer_Schedule!$A$72,INDIRECT(C545),(""))</f>
        <v/>
      </c>
      <c r="J545" t="str">
        <f ca="1">IF($N$4=Adorer_Schedule!$A$72,INDIRECT(D545),(""))</f>
        <v/>
      </c>
      <c r="K545" t="s">
        <v>77</v>
      </c>
      <c r="L545" s="13" t="b">
        <f t="shared" ca="1" si="268"/>
        <v>0</v>
      </c>
      <c r="M545" s="13">
        <v>417</v>
      </c>
      <c r="N545" s="13" t="e">
        <f t="shared" ca="1" si="257"/>
        <v>#N/A</v>
      </c>
      <c r="O545" s="13" t="e">
        <f t="shared" ca="1" si="258"/>
        <v>#N/A</v>
      </c>
      <c r="P545" s="13" t="e">
        <f t="shared" ca="1" si="259"/>
        <v>#N/A</v>
      </c>
      <c r="Q545" t="e">
        <f t="shared" ca="1" si="260"/>
        <v>#N/A</v>
      </c>
    </row>
    <row r="546" spans="1:17" hidden="1" x14ac:dyDescent="0.2">
      <c r="A546">
        <f t="shared" si="269"/>
        <v>84</v>
      </c>
      <c r="B546" s="83" t="str">
        <f t="shared" si="265"/>
        <v>Adorer_Schedule!AY84</v>
      </c>
      <c r="C546" t="str">
        <f t="shared" si="266"/>
        <v>Adorer_Schedule!BB84</v>
      </c>
      <c r="D546" s="150" t="str">
        <f t="shared" si="267"/>
        <v>Adorer_Schedule!BD84</v>
      </c>
      <c r="E546">
        <f t="shared" ca="1" si="256"/>
        <v>0</v>
      </c>
      <c r="F546" t="str">
        <f ca="1">IF(OR(H546=0,H546=""),(""),(MAX($F$128:F545)+1))</f>
        <v/>
      </c>
      <c r="H546" t="str">
        <f ca="1">IF($N$4=Adorer_Schedule!$A$72,INDIRECT(B546),(""))</f>
        <v/>
      </c>
      <c r="I546" t="str">
        <f ca="1">IF($N$4=Adorer_Schedule!$A$72,INDIRECT(C546),(""))</f>
        <v/>
      </c>
      <c r="J546" t="str">
        <f ca="1">IF($N$4=Adorer_Schedule!$A$72,INDIRECT(D546),(""))</f>
        <v/>
      </c>
      <c r="K546" t="s">
        <v>77</v>
      </c>
      <c r="L546" s="13" t="b">
        <f t="shared" ca="1" si="268"/>
        <v>0</v>
      </c>
      <c r="M546" s="13">
        <v>418</v>
      </c>
      <c r="N546" s="13" t="e">
        <f t="shared" ca="1" si="257"/>
        <v>#N/A</v>
      </c>
      <c r="O546" s="13" t="e">
        <f t="shared" ca="1" si="258"/>
        <v>#N/A</v>
      </c>
      <c r="P546" s="13" t="e">
        <f t="shared" ca="1" si="259"/>
        <v>#N/A</v>
      </c>
      <c r="Q546" t="e">
        <f t="shared" ca="1" si="260"/>
        <v>#N/A</v>
      </c>
    </row>
    <row r="547" spans="1:17" hidden="1" x14ac:dyDescent="0.2">
      <c r="A547">
        <f t="shared" si="269"/>
        <v>85</v>
      </c>
      <c r="B547" s="83" t="str">
        <f t="shared" si="265"/>
        <v>Adorer_Schedule!AY85</v>
      </c>
      <c r="C547" t="str">
        <f t="shared" si="266"/>
        <v>Adorer_Schedule!BB85</v>
      </c>
      <c r="D547" s="150" t="str">
        <f t="shared" si="267"/>
        <v>Adorer_Schedule!BD85</v>
      </c>
      <c r="E547">
        <f t="shared" ca="1" si="256"/>
        <v>0</v>
      </c>
      <c r="F547" t="str">
        <f ca="1">IF(OR(H547=0,H547=""),(""),(MAX($F$128:F546)+1))</f>
        <v/>
      </c>
      <c r="H547" t="str">
        <f ca="1">IF($N$4=Adorer_Schedule!$A$72,INDIRECT(B547),(""))</f>
        <v/>
      </c>
      <c r="I547" t="str">
        <f ca="1">IF($N$4=Adorer_Schedule!$A$72,INDIRECT(C547),(""))</f>
        <v/>
      </c>
      <c r="J547" t="str">
        <f ca="1">IF($N$4=Adorer_Schedule!$A$72,INDIRECT(D547),(""))</f>
        <v/>
      </c>
      <c r="K547" t="s">
        <v>77</v>
      </c>
      <c r="L547" s="13" t="b">
        <f t="shared" ca="1" si="268"/>
        <v>0</v>
      </c>
      <c r="M547" s="13">
        <v>419</v>
      </c>
      <c r="N547" s="13" t="e">
        <f t="shared" ca="1" si="257"/>
        <v>#N/A</v>
      </c>
      <c r="O547" s="13" t="e">
        <f t="shared" ca="1" si="258"/>
        <v>#N/A</v>
      </c>
      <c r="P547" s="13" t="e">
        <f t="shared" ca="1" si="259"/>
        <v>#N/A</v>
      </c>
      <c r="Q547" t="e">
        <f t="shared" ca="1" si="260"/>
        <v>#N/A</v>
      </c>
    </row>
    <row r="548" spans="1:17" hidden="1" x14ac:dyDescent="0.2">
      <c r="A548">
        <f t="shared" si="269"/>
        <v>86</v>
      </c>
      <c r="B548" s="241" t="str">
        <f t="shared" si="265"/>
        <v>Adorer_Schedule!AY86</v>
      </c>
      <c r="C548" s="242" t="str">
        <f t="shared" si="266"/>
        <v>Adorer_Schedule!BB86</v>
      </c>
      <c r="D548" s="243" t="str">
        <f t="shared" si="267"/>
        <v>Adorer_Schedule!BD86</v>
      </c>
      <c r="E548">
        <f t="shared" ca="1" si="256"/>
        <v>0</v>
      </c>
      <c r="F548" t="str">
        <f ca="1">IF(OR(H548=0,H548=""),(""),(MAX($F$128:F547)+1))</f>
        <v/>
      </c>
      <c r="H548" t="str">
        <f ca="1">IF($N$4=Adorer_Schedule!$A$72,INDIRECT(B548),(""))</f>
        <v/>
      </c>
      <c r="I548" t="str">
        <f ca="1">IF($N$4=Adorer_Schedule!$A$72,INDIRECT(C548),(""))</f>
        <v/>
      </c>
      <c r="J548" t="str">
        <f ca="1">IF($N$4=Adorer_Schedule!$A$72,INDIRECT(D548),(""))</f>
        <v/>
      </c>
      <c r="K548" t="s">
        <v>77</v>
      </c>
      <c r="L548" s="13" t="b">
        <f t="shared" ca="1" si="268"/>
        <v>0</v>
      </c>
      <c r="M548" s="13">
        <v>420</v>
      </c>
      <c r="N548" s="13" t="e">
        <f t="shared" ca="1" si="257"/>
        <v>#N/A</v>
      </c>
      <c r="O548" s="13" t="e">
        <f t="shared" ca="1" si="258"/>
        <v>#N/A</v>
      </c>
      <c r="P548" s="13" t="e">
        <f t="shared" ca="1" si="259"/>
        <v>#N/A</v>
      </c>
      <c r="Q548" t="e">
        <f t="shared" ca="1" si="260"/>
        <v>#N/A</v>
      </c>
    </row>
    <row r="549" spans="1:17" hidden="1" x14ac:dyDescent="0.2">
      <c r="A549">
        <f>A444+17</f>
        <v>89</v>
      </c>
      <c r="B549" s="83" t="str">
        <f>CONCATENATE("Adorer_Schedule!C", $A549)</f>
        <v>Adorer_Schedule!C89</v>
      </c>
      <c r="C549" t="str">
        <f>CONCATENATE("Adorer_Schedule!F", $A549)</f>
        <v>Adorer_Schedule!F89</v>
      </c>
      <c r="D549" s="150" t="str">
        <f>CONCATENATE("Adorer_Schedule!H", $A549)</f>
        <v>Adorer_Schedule!H89</v>
      </c>
      <c r="E549">
        <f t="shared" ca="1" si="256"/>
        <v>0</v>
      </c>
      <c r="F549" t="str">
        <f ca="1">IF(OR(H549=0,H549=""),(""),(MAX($F$128:F548)+1))</f>
        <v/>
      </c>
      <c r="G549" s="174">
        <v>0.45833333333333331</v>
      </c>
      <c r="H549" t="str">
        <f ca="1">IF($N$4=Adorer_Schedule!$A$89,INDIRECT(B549),(""))</f>
        <v/>
      </c>
      <c r="I549" t="str">
        <f ca="1">IF($N$4=Adorer_Schedule!$A$89,INDIRECT(C549),(""))</f>
        <v/>
      </c>
      <c r="J549" t="str">
        <f ca="1">IF($N$4=Adorer_Schedule!$A$89,INDIRECT(D549),(""))</f>
        <v/>
      </c>
      <c r="K549" t="s">
        <v>71</v>
      </c>
      <c r="L549" s="13" t="b">
        <f t="shared" ca="1" si="268"/>
        <v>0</v>
      </c>
      <c r="M549" s="13">
        <v>421</v>
      </c>
      <c r="N549" s="13" t="e">
        <f t="shared" ca="1" si="257"/>
        <v>#N/A</v>
      </c>
      <c r="O549" s="13" t="e">
        <f t="shared" ca="1" si="258"/>
        <v>#N/A</v>
      </c>
      <c r="P549" s="13" t="e">
        <f t="shared" ca="1" si="259"/>
        <v>#N/A</v>
      </c>
      <c r="Q549" t="e">
        <f t="shared" ca="1" si="260"/>
        <v>#N/A</v>
      </c>
    </row>
    <row r="550" spans="1:17" hidden="1" x14ac:dyDescent="0.2">
      <c r="A550">
        <f>A549+1</f>
        <v>90</v>
      </c>
      <c r="B550" s="83" t="str">
        <f>CONCATENATE("Adorer_Schedule!C", $A550)</f>
        <v>Adorer_Schedule!C90</v>
      </c>
      <c r="C550" t="str">
        <f t="shared" ref="C550:C563" si="270">CONCATENATE("Adorer_Schedule!F", $A550)</f>
        <v>Adorer_Schedule!F90</v>
      </c>
      <c r="D550" s="150" t="str">
        <f t="shared" ref="D550:D563" si="271">CONCATENATE("Adorer_Schedule!H", $A550)</f>
        <v>Adorer_Schedule!H90</v>
      </c>
      <c r="E550">
        <f t="shared" ca="1" si="256"/>
        <v>0</v>
      </c>
      <c r="F550" t="str">
        <f ca="1">IF(OR(H550=0,H550=""),(""),(MAX($F$128:F549)+1))</f>
        <v/>
      </c>
      <c r="H550" t="str">
        <f ca="1">IF($N$4=Adorer_Schedule!$A$89,INDIRECT(B550),(""))</f>
        <v/>
      </c>
      <c r="I550" t="str">
        <f ca="1">IF($N$4=Adorer_Schedule!$A$89,INDIRECT(C550),(""))</f>
        <v/>
      </c>
      <c r="J550" t="str">
        <f ca="1">IF($N$4=Adorer_Schedule!$A$89,INDIRECT(D550),(""))</f>
        <v/>
      </c>
      <c r="K550" t="s">
        <v>71</v>
      </c>
      <c r="L550" s="13" t="b">
        <f t="shared" ca="1" si="268"/>
        <v>0</v>
      </c>
      <c r="M550" s="13">
        <v>422</v>
      </c>
      <c r="N550" s="13" t="e">
        <f t="shared" ca="1" si="257"/>
        <v>#N/A</v>
      </c>
      <c r="O550" s="13" t="e">
        <f t="shared" ca="1" si="258"/>
        <v>#N/A</v>
      </c>
      <c r="P550" s="13" t="e">
        <f t="shared" ca="1" si="259"/>
        <v>#N/A</v>
      </c>
      <c r="Q550" t="e">
        <f t="shared" ca="1" si="260"/>
        <v>#N/A</v>
      </c>
    </row>
    <row r="551" spans="1:17" hidden="1" x14ac:dyDescent="0.2">
      <c r="A551">
        <f t="shared" ref="A551:A563" si="272">A550+1</f>
        <v>91</v>
      </c>
      <c r="B551" s="83" t="str">
        <f t="shared" ref="B551:B563" si="273">CONCATENATE("Adorer_Schedule!C", $A551)</f>
        <v>Adorer_Schedule!C91</v>
      </c>
      <c r="C551" t="str">
        <f t="shared" si="270"/>
        <v>Adorer_Schedule!F91</v>
      </c>
      <c r="D551" s="150" t="str">
        <f t="shared" si="271"/>
        <v>Adorer_Schedule!H91</v>
      </c>
      <c r="E551">
        <f t="shared" ca="1" si="256"/>
        <v>0</v>
      </c>
      <c r="F551" t="str">
        <f ca="1">IF(OR(H551=0,H551=""),(""),(MAX($F$128:F550)+1))</f>
        <v/>
      </c>
      <c r="H551" t="str">
        <f ca="1">IF($N$4=Adorer_Schedule!$A$89,INDIRECT(B551),(""))</f>
        <v/>
      </c>
      <c r="I551" t="str">
        <f ca="1">IF($N$4=Adorer_Schedule!$A$89,INDIRECT(C551),(""))</f>
        <v/>
      </c>
      <c r="J551" t="str">
        <f ca="1">IF($N$4=Adorer_Schedule!$A$89,INDIRECT(D551),(""))</f>
        <v/>
      </c>
      <c r="K551" t="s">
        <v>71</v>
      </c>
      <c r="L551" s="13" t="b">
        <f t="shared" ca="1" si="268"/>
        <v>0</v>
      </c>
      <c r="M551" s="13">
        <v>423</v>
      </c>
      <c r="N551" s="13" t="e">
        <f t="shared" ca="1" si="257"/>
        <v>#N/A</v>
      </c>
      <c r="O551" s="13" t="e">
        <f t="shared" ca="1" si="258"/>
        <v>#N/A</v>
      </c>
      <c r="P551" s="13" t="e">
        <f t="shared" ca="1" si="259"/>
        <v>#N/A</v>
      </c>
      <c r="Q551" t="e">
        <f t="shared" ca="1" si="260"/>
        <v>#N/A</v>
      </c>
    </row>
    <row r="552" spans="1:17" hidden="1" x14ac:dyDescent="0.2">
      <c r="A552">
        <f t="shared" si="272"/>
        <v>92</v>
      </c>
      <c r="B552" s="83" t="str">
        <f t="shared" si="273"/>
        <v>Adorer_Schedule!C92</v>
      </c>
      <c r="C552" t="str">
        <f t="shared" si="270"/>
        <v>Adorer_Schedule!F92</v>
      </c>
      <c r="D552" s="150" t="str">
        <f t="shared" si="271"/>
        <v>Adorer_Schedule!H92</v>
      </c>
      <c r="E552">
        <f t="shared" ca="1" si="256"/>
        <v>0</v>
      </c>
      <c r="F552" t="str">
        <f ca="1">IF(OR(H552=0,H552=""),(""),(MAX($F$128:F551)+1))</f>
        <v/>
      </c>
      <c r="H552" t="str">
        <f ca="1">IF($N$4=Adorer_Schedule!$A$89,INDIRECT(B552),(""))</f>
        <v/>
      </c>
      <c r="I552" t="str">
        <f ca="1">IF($N$4=Adorer_Schedule!$A$89,INDIRECT(C552),(""))</f>
        <v/>
      </c>
      <c r="J552" t="str">
        <f ca="1">IF($N$4=Adorer_Schedule!$A$89,INDIRECT(D552),(""))</f>
        <v/>
      </c>
      <c r="K552" t="s">
        <v>71</v>
      </c>
      <c r="L552" s="13" t="b">
        <f t="shared" ca="1" si="268"/>
        <v>0</v>
      </c>
      <c r="M552" s="13">
        <v>424</v>
      </c>
      <c r="N552" s="13" t="e">
        <f t="shared" ca="1" si="257"/>
        <v>#N/A</v>
      </c>
      <c r="O552" s="13" t="e">
        <f t="shared" ca="1" si="258"/>
        <v>#N/A</v>
      </c>
      <c r="P552" s="13" t="e">
        <f t="shared" ca="1" si="259"/>
        <v>#N/A</v>
      </c>
      <c r="Q552" t="e">
        <f t="shared" ca="1" si="260"/>
        <v>#N/A</v>
      </c>
    </row>
    <row r="553" spans="1:17" hidden="1" x14ac:dyDescent="0.2">
      <c r="A553">
        <f t="shared" si="272"/>
        <v>93</v>
      </c>
      <c r="B553" s="83" t="str">
        <f t="shared" si="273"/>
        <v>Adorer_Schedule!C93</v>
      </c>
      <c r="C553" t="str">
        <f t="shared" si="270"/>
        <v>Adorer_Schedule!F93</v>
      </c>
      <c r="D553" s="150" t="str">
        <f t="shared" si="271"/>
        <v>Adorer_Schedule!H93</v>
      </c>
      <c r="E553">
        <f t="shared" ca="1" si="256"/>
        <v>0</v>
      </c>
      <c r="F553" t="str">
        <f ca="1">IF(OR(H553=0,H553=""),(""),(MAX($F$128:F552)+1))</f>
        <v/>
      </c>
      <c r="H553" t="str">
        <f ca="1">IF($N$4=Adorer_Schedule!$A$89,INDIRECT(B553),(""))</f>
        <v/>
      </c>
      <c r="I553" t="str">
        <f ca="1">IF($N$4=Adorer_Schedule!$A$89,INDIRECT(C553),(""))</f>
        <v/>
      </c>
      <c r="J553" t="str">
        <f ca="1">IF($N$4=Adorer_Schedule!$A$89,INDIRECT(D553),(""))</f>
        <v/>
      </c>
      <c r="K553" t="s">
        <v>71</v>
      </c>
      <c r="L553" s="13" t="b">
        <f t="shared" ca="1" si="268"/>
        <v>0</v>
      </c>
      <c r="M553" s="13">
        <v>425</v>
      </c>
      <c r="N553" s="13" t="e">
        <f t="shared" ca="1" si="257"/>
        <v>#N/A</v>
      </c>
      <c r="O553" s="13" t="e">
        <f t="shared" ca="1" si="258"/>
        <v>#N/A</v>
      </c>
      <c r="P553" s="13" t="e">
        <f t="shared" ca="1" si="259"/>
        <v>#N/A</v>
      </c>
      <c r="Q553" t="e">
        <f t="shared" ca="1" si="260"/>
        <v>#N/A</v>
      </c>
    </row>
    <row r="554" spans="1:17" hidden="1" x14ac:dyDescent="0.2">
      <c r="A554">
        <f t="shared" si="272"/>
        <v>94</v>
      </c>
      <c r="B554" s="83" t="str">
        <f t="shared" si="273"/>
        <v>Adorer_Schedule!C94</v>
      </c>
      <c r="C554" t="str">
        <f t="shared" si="270"/>
        <v>Adorer_Schedule!F94</v>
      </c>
      <c r="D554" s="150" t="str">
        <f t="shared" si="271"/>
        <v>Adorer_Schedule!H94</v>
      </c>
      <c r="E554">
        <f t="shared" ca="1" si="256"/>
        <v>0</v>
      </c>
      <c r="F554" t="str">
        <f ca="1">IF(OR(H554=0,H554=""),(""),(MAX($F$128:F553)+1))</f>
        <v/>
      </c>
      <c r="H554" t="str">
        <f ca="1">IF($N$4=Adorer_Schedule!$A$89,INDIRECT(B554),(""))</f>
        <v/>
      </c>
      <c r="I554" t="str">
        <f ca="1">IF($N$4=Adorer_Schedule!$A$89,INDIRECT(C554),(""))</f>
        <v/>
      </c>
      <c r="J554" t="str">
        <f ca="1">IF($N$4=Adorer_Schedule!$A$89,INDIRECT(D554),(""))</f>
        <v/>
      </c>
      <c r="K554" t="s">
        <v>71</v>
      </c>
      <c r="L554" s="13" t="b">
        <f t="shared" ca="1" si="268"/>
        <v>0</v>
      </c>
      <c r="M554" s="13">
        <v>426</v>
      </c>
      <c r="N554" s="13" t="e">
        <f t="shared" ca="1" si="257"/>
        <v>#N/A</v>
      </c>
      <c r="O554" s="13" t="e">
        <f t="shared" ca="1" si="258"/>
        <v>#N/A</v>
      </c>
      <c r="P554" s="13" t="e">
        <f t="shared" ca="1" si="259"/>
        <v>#N/A</v>
      </c>
      <c r="Q554" t="e">
        <f t="shared" ca="1" si="260"/>
        <v>#N/A</v>
      </c>
    </row>
    <row r="555" spans="1:17" hidden="1" x14ac:dyDescent="0.2">
      <c r="A555">
        <f t="shared" si="272"/>
        <v>95</v>
      </c>
      <c r="B555" s="83" t="str">
        <f t="shared" si="273"/>
        <v>Adorer_Schedule!C95</v>
      </c>
      <c r="C555" t="str">
        <f t="shared" si="270"/>
        <v>Adorer_Schedule!F95</v>
      </c>
      <c r="D555" s="150" t="str">
        <f t="shared" si="271"/>
        <v>Adorer_Schedule!H95</v>
      </c>
      <c r="E555">
        <f t="shared" ca="1" si="256"/>
        <v>0</v>
      </c>
      <c r="F555" t="str">
        <f ca="1">IF(OR(H555=0,H555=""),(""),(MAX($F$128:F554)+1))</f>
        <v/>
      </c>
      <c r="H555" t="str">
        <f ca="1">IF($N$4=Adorer_Schedule!$A$89,INDIRECT(B555),(""))</f>
        <v/>
      </c>
      <c r="I555" t="str">
        <f ca="1">IF($N$4=Adorer_Schedule!$A$89,INDIRECT(C555),(""))</f>
        <v/>
      </c>
      <c r="J555" t="str">
        <f ca="1">IF($N$4=Adorer_Schedule!$A$89,INDIRECT(D555),(""))</f>
        <v/>
      </c>
      <c r="K555" t="s">
        <v>71</v>
      </c>
      <c r="L555" s="13" t="b">
        <f t="shared" ca="1" si="268"/>
        <v>0</v>
      </c>
      <c r="M555" s="13">
        <v>427</v>
      </c>
      <c r="N555" s="13" t="e">
        <f t="shared" ca="1" si="257"/>
        <v>#N/A</v>
      </c>
      <c r="O555" s="13" t="e">
        <f t="shared" ca="1" si="258"/>
        <v>#N/A</v>
      </c>
      <c r="P555" s="13" t="e">
        <f t="shared" ca="1" si="259"/>
        <v>#N/A</v>
      </c>
      <c r="Q555" t="e">
        <f t="shared" ca="1" si="260"/>
        <v>#N/A</v>
      </c>
    </row>
    <row r="556" spans="1:17" hidden="1" x14ac:dyDescent="0.2">
      <c r="A556">
        <f t="shared" si="272"/>
        <v>96</v>
      </c>
      <c r="B556" s="83" t="str">
        <f t="shared" si="273"/>
        <v>Adorer_Schedule!C96</v>
      </c>
      <c r="C556" t="str">
        <f t="shared" si="270"/>
        <v>Adorer_Schedule!F96</v>
      </c>
      <c r="D556" s="150" t="str">
        <f t="shared" si="271"/>
        <v>Adorer_Schedule!H96</v>
      </c>
      <c r="E556">
        <f t="shared" ca="1" si="256"/>
        <v>0</v>
      </c>
      <c r="F556" t="str">
        <f ca="1">IF(OR(H556=0,H556=""),(""),(MAX($F$128:F555)+1))</f>
        <v/>
      </c>
      <c r="H556" t="str">
        <f ca="1">IF($N$4=Adorer_Schedule!$A$89,INDIRECT(B556),(""))</f>
        <v/>
      </c>
      <c r="I556" t="str">
        <f ca="1">IF($N$4=Adorer_Schedule!$A$89,INDIRECT(C556),(""))</f>
        <v/>
      </c>
      <c r="J556" t="str">
        <f ca="1">IF($N$4=Adorer_Schedule!$A$89,INDIRECT(D556),(""))</f>
        <v/>
      </c>
      <c r="K556" t="s">
        <v>71</v>
      </c>
      <c r="L556" s="13" t="b">
        <f t="shared" ca="1" si="268"/>
        <v>0</v>
      </c>
      <c r="M556" s="13">
        <v>428</v>
      </c>
      <c r="N556" s="13" t="e">
        <f t="shared" ca="1" si="257"/>
        <v>#N/A</v>
      </c>
      <c r="O556" s="13" t="e">
        <f t="shared" ca="1" si="258"/>
        <v>#N/A</v>
      </c>
      <c r="P556" s="13" t="e">
        <f t="shared" ca="1" si="259"/>
        <v>#N/A</v>
      </c>
      <c r="Q556" t="e">
        <f t="shared" ca="1" si="260"/>
        <v>#N/A</v>
      </c>
    </row>
    <row r="557" spans="1:17" hidden="1" x14ac:dyDescent="0.2">
      <c r="A557">
        <f t="shared" si="272"/>
        <v>97</v>
      </c>
      <c r="B557" s="83" t="str">
        <f t="shared" si="273"/>
        <v>Adorer_Schedule!C97</v>
      </c>
      <c r="C557" t="str">
        <f t="shared" si="270"/>
        <v>Adorer_Schedule!F97</v>
      </c>
      <c r="D557" s="150" t="str">
        <f t="shared" si="271"/>
        <v>Adorer_Schedule!H97</v>
      </c>
      <c r="E557">
        <f t="shared" ca="1" si="256"/>
        <v>0</v>
      </c>
      <c r="F557" t="str">
        <f ca="1">IF(OR(H557=0,H557=""),(""),(MAX($F$128:F556)+1))</f>
        <v/>
      </c>
      <c r="H557" t="str">
        <f ca="1">IF($N$4=Adorer_Schedule!$A$89,INDIRECT(B557),(""))</f>
        <v/>
      </c>
      <c r="I557" t="str">
        <f ca="1">IF($N$4=Adorer_Schedule!$A$89,INDIRECT(C557),(""))</f>
        <v/>
      </c>
      <c r="J557" t="str">
        <f ca="1">IF($N$4=Adorer_Schedule!$A$89,INDIRECT(D557),(""))</f>
        <v/>
      </c>
      <c r="K557" t="s">
        <v>71</v>
      </c>
      <c r="L557" s="13" t="b">
        <f t="shared" ca="1" si="268"/>
        <v>0</v>
      </c>
      <c r="M557" s="13">
        <v>429</v>
      </c>
      <c r="N557" s="13" t="e">
        <f t="shared" ca="1" si="257"/>
        <v>#N/A</v>
      </c>
      <c r="O557" s="13" t="e">
        <f t="shared" ca="1" si="258"/>
        <v>#N/A</v>
      </c>
      <c r="P557" s="13" t="e">
        <f t="shared" ca="1" si="259"/>
        <v>#N/A</v>
      </c>
      <c r="Q557" t="e">
        <f t="shared" ca="1" si="260"/>
        <v>#N/A</v>
      </c>
    </row>
    <row r="558" spans="1:17" hidden="1" x14ac:dyDescent="0.2">
      <c r="A558">
        <f t="shared" si="272"/>
        <v>98</v>
      </c>
      <c r="B558" s="83" t="str">
        <f t="shared" si="273"/>
        <v>Adorer_Schedule!C98</v>
      </c>
      <c r="C558" t="str">
        <f t="shared" si="270"/>
        <v>Adorer_Schedule!F98</v>
      </c>
      <c r="D558" s="150" t="str">
        <f t="shared" si="271"/>
        <v>Adorer_Schedule!H98</v>
      </c>
      <c r="E558">
        <f t="shared" ca="1" si="256"/>
        <v>0</v>
      </c>
      <c r="F558" t="str">
        <f ca="1">IF(OR(H558=0,H558=""),(""),(MAX($F$128:F557)+1))</f>
        <v/>
      </c>
      <c r="H558" t="str">
        <f ca="1">IF($N$4=Adorer_Schedule!$A$89,INDIRECT(B558),(""))</f>
        <v/>
      </c>
      <c r="I558" t="str">
        <f ca="1">IF($N$4=Adorer_Schedule!$A$89,INDIRECT(C558),(""))</f>
        <v/>
      </c>
      <c r="J558" t="str">
        <f ca="1">IF($N$4=Adorer_Schedule!$A$89,INDIRECT(D558),(""))</f>
        <v/>
      </c>
      <c r="K558" t="s">
        <v>71</v>
      </c>
      <c r="L558" s="13" t="b">
        <f t="shared" ca="1" si="268"/>
        <v>0</v>
      </c>
      <c r="M558" s="13">
        <v>430</v>
      </c>
      <c r="N558" s="13" t="e">
        <f t="shared" ca="1" si="257"/>
        <v>#N/A</v>
      </c>
      <c r="O558" s="13" t="e">
        <f t="shared" ca="1" si="258"/>
        <v>#N/A</v>
      </c>
      <c r="P558" s="13" t="e">
        <f t="shared" ca="1" si="259"/>
        <v>#N/A</v>
      </c>
      <c r="Q558" t="e">
        <f t="shared" ca="1" si="260"/>
        <v>#N/A</v>
      </c>
    </row>
    <row r="559" spans="1:17" hidden="1" x14ac:dyDescent="0.2">
      <c r="A559">
        <f t="shared" si="272"/>
        <v>99</v>
      </c>
      <c r="B559" s="83" t="str">
        <f t="shared" si="273"/>
        <v>Adorer_Schedule!C99</v>
      </c>
      <c r="C559" t="str">
        <f t="shared" si="270"/>
        <v>Adorer_Schedule!F99</v>
      </c>
      <c r="D559" s="150" t="str">
        <f t="shared" si="271"/>
        <v>Adorer_Schedule!H99</v>
      </c>
      <c r="E559">
        <f t="shared" ca="1" si="256"/>
        <v>0</v>
      </c>
      <c r="F559" t="str">
        <f ca="1">IF(OR(H559=0,H559=""),(""),(MAX($F$128:F558)+1))</f>
        <v/>
      </c>
      <c r="H559" t="str">
        <f ca="1">IF($N$4=Adorer_Schedule!$A$89,INDIRECT(B559),(""))</f>
        <v/>
      </c>
      <c r="I559" t="str">
        <f ca="1">IF($N$4=Adorer_Schedule!$A$89,INDIRECT(C559),(""))</f>
        <v/>
      </c>
      <c r="J559" t="str">
        <f ca="1">IF($N$4=Adorer_Schedule!$A$89,INDIRECT(D559),(""))</f>
        <v/>
      </c>
      <c r="K559" t="s">
        <v>71</v>
      </c>
      <c r="L559" s="13" t="b">
        <f t="shared" ca="1" si="268"/>
        <v>0</v>
      </c>
      <c r="M559" s="13">
        <v>431</v>
      </c>
      <c r="N559" s="13" t="e">
        <f t="shared" ca="1" si="257"/>
        <v>#N/A</v>
      </c>
      <c r="O559" s="13" t="e">
        <f t="shared" ca="1" si="258"/>
        <v>#N/A</v>
      </c>
      <c r="P559" s="13" t="e">
        <f t="shared" ca="1" si="259"/>
        <v>#N/A</v>
      </c>
      <c r="Q559" t="e">
        <f t="shared" ca="1" si="260"/>
        <v>#N/A</v>
      </c>
    </row>
    <row r="560" spans="1:17" hidden="1" x14ac:dyDescent="0.2">
      <c r="A560">
        <f t="shared" si="272"/>
        <v>100</v>
      </c>
      <c r="B560" s="83" t="str">
        <f t="shared" si="273"/>
        <v>Adorer_Schedule!C100</v>
      </c>
      <c r="C560" t="str">
        <f t="shared" si="270"/>
        <v>Adorer_Schedule!F100</v>
      </c>
      <c r="D560" s="150" t="str">
        <f t="shared" si="271"/>
        <v>Adorer_Schedule!H100</v>
      </c>
      <c r="E560">
        <f t="shared" ca="1" si="256"/>
        <v>0</v>
      </c>
      <c r="F560" t="str">
        <f ca="1">IF(OR(H560=0,H560=""),(""),(MAX($F$128:F559)+1))</f>
        <v/>
      </c>
      <c r="H560" t="str">
        <f ca="1">IF($N$4=Adorer_Schedule!$A$89,INDIRECT(B560),(""))</f>
        <v/>
      </c>
      <c r="I560" t="str">
        <f ca="1">IF($N$4=Adorer_Schedule!$A$89,INDIRECT(C560),(""))</f>
        <v/>
      </c>
      <c r="J560" t="str">
        <f ca="1">IF($N$4=Adorer_Schedule!$A$89,INDIRECT(D560),(""))</f>
        <v/>
      </c>
      <c r="K560" t="s">
        <v>71</v>
      </c>
      <c r="L560" s="13" t="b">
        <f t="shared" ca="1" si="268"/>
        <v>0</v>
      </c>
      <c r="M560" s="13">
        <v>432</v>
      </c>
      <c r="N560" s="13" t="e">
        <f t="shared" ca="1" si="257"/>
        <v>#N/A</v>
      </c>
      <c r="O560" s="13" t="e">
        <f t="shared" ca="1" si="258"/>
        <v>#N/A</v>
      </c>
      <c r="P560" s="13" t="e">
        <f t="shared" ca="1" si="259"/>
        <v>#N/A</v>
      </c>
      <c r="Q560" t="e">
        <f t="shared" ca="1" si="260"/>
        <v>#N/A</v>
      </c>
    </row>
    <row r="561" spans="1:17" hidden="1" x14ac:dyDescent="0.2">
      <c r="A561">
        <f t="shared" si="272"/>
        <v>101</v>
      </c>
      <c r="B561" s="83" t="str">
        <f t="shared" si="273"/>
        <v>Adorer_Schedule!C101</v>
      </c>
      <c r="C561" t="str">
        <f t="shared" si="270"/>
        <v>Adorer_Schedule!F101</v>
      </c>
      <c r="D561" s="150" t="str">
        <f t="shared" si="271"/>
        <v>Adorer_Schedule!H101</v>
      </c>
      <c r="E561">
        <f t="shared" ca="1" si="256"/>
        <v>0</v>
      </c>
      <c r="F561" t="str">
        <f ca="1">IF(OR(H561=0,H561=""),(""),(MAX($F$128:F560)+1))</f>
        <v/>
      </c>
      <c r="H561" t="str">
        <f ca="1">IF($N$4=Adorer_Schedule!$A$89,INDIRECT(B561),(""))</f>
        <v/>
      </c>
      <c r="I561" t="str">
        <f ca="1">IF($N$4=Adorer_Schedule!$A$89,INDIRECT(C561),(""))</f>
        <v/>
      </c>
      <c r="J561" t="str">
        <f ca="1">IF($N$4=Adorer_Schedule!$A$89,INDIRECT(D561),(""))</f>
        <v/>
      </c>
      <c r="K561" t="s">
        <v>71</v>
      </c>
      <c r="L561" s="13" t="b">
        <f t="shared" ca="1" si="268"/>
        <v>0</v>
      </c>
      <c r="M561" s="13">
        <v>433</v>
      </c>
      <c r="N561" s="13" t="e">
        <f t="shared" ca="1" si="257"/>
        <v>#N/A</v>
      </c>
      <c r="O561" s="13" t="e">
        <f t="shared" ca="1" si="258"/>
        <v>#N/A</v>
      </c>
      <c r="P561" s="13" t="e">
        <f t="shared" ca="1" si="259"/>
        <v>#N/A</v>
      </c>
      <c r="Q561" t="e">
        <f t="shared" ca="1" si="260"/>
        <v>#N/A</v>
      </c>
    </row>
    <row r="562" spans="1:17" hidden="1" x14ac:dyDescent="0.2">
      <c r="A562">
        <f t="shared" si="272"/>
        <v>102</v>
      </c>
      <c r="B562" s="83" t="str">
        <f t="shared" si="273"/>
        <v>Adorer_Schedule!C102</v>
      </c>
      <c r="C562" t="str">
        <f t="shared" si="270"/>
        <v>Adorer_Schedule!F102</v>
      </c>
      <c r="D562" s="150" t="str">
        <f t="shared" si="271"/>
        <v>Adorer_Schedule!H102</v>
      </c>
      <c r="E562">
        <f t="shared" ca="1" si="256"/>
        <v>0</v>
      </c>
      <c r="F562" t="str">
        <f ca="1">IF(OR(H562=0,H562=""),(""),(MAX($F$128:F561)+1))</f>
        <v/>
      </c>
      <c r="H562" t="str">
        <f ca="1">IF($N$4=Adorer_Schedule!$A$89,INDIRECT(B562),(""))</f>
        <v/>
      </c>
      <c r="I562" t="str">
        <f ca="1">IF($N$4=Adorer_Schedule!$A$89,INDIRECT(C562),(""))</f>
        <v/>
      </c>
      <c r="J562" t="str">
        <f ca="1">IF($N$4=Adorer_Schedule!$A$89,INDIRECT(D562),(""))</f>
        <v/>
      </c>
      <c r="K562" t="s">
        <v>71</v>
      </c>
      <c r="L562" s="13" t="b">
        <f t="shared" ca="1" si="268"/>
        <v>0</v>
      </c>
      <c r="M562" s="13">
        <v>434</v>
      </c>
      <c r="N562" s="13" t="e">
        <f t="shared" ca="1" si="257"/>
        <v>#N/A</v>
      </c>
      <c r="O562" s="13" t="e">
        <f t="shared" ca="1" si="258"/>
        <v>#N/A</v>
      </c>
      <c r="P562" s="13" t="e">
        <f t="shared" ca="1" si="259"/>
        <v>#N/A</v>
      </c>
      <c r="Q562" t="e">
        <f t="shared" ca="1" si="260"/>
        <v>#N/A</v>
      </c>
    </row>
    <row r="563" spans="1:17" hidden="1" x14ac:dyDescent="0.2">
      <c r="A563">
        <f t="shared" si="272"/>
        <v>103</v>
      </c>
      <c r="B563" s="83" t="str">
        <f t="shared" si="273"/>
        <v>Adorer_Schedule!C103</v>
      </c>
      <c r="C563" t="str">
        <f t="shared" si="270"/>
        <v>Adorer_Schedule!F103</v>
      </c>
      <c r="D563" s="150" t="str">
        <f t="shared" si="271"/>
        <v>Adorer_Schedule!H103</v>
      </c>
      <c r="E563">
        <f t="shared" ca="1" si="256"/>
        <v>0</v>
      </c>
      <c r="F563" t="str">
        <f ca="1">IF(OR(H563=0,H563=""),(""),(MAX($F$128:F562)+1))</f>
        <v/>
      </c>
      <c r="H563" t="str">
        <f ca="1">IF($N$4=Adorer_Schedule!$A$89,INDIRECT(B563),(""))</f>
        <v/>
      </c>
      <c r="I563" t="str">
        <f ca="1">IF($N$4=Adorer_Schedule!$A$89,INDIRECT(C563),(""))</f>
        <v/>
      </c>
      <c r="J563" t="str">
        <f ca="1">IF($N$4=Adorer_Schedule!$A$89,INDIRECT(D563),(""))</f>
        <v/>
      </c>
      <c r="K563" t="s">
        <v>71</v>
      </c>
      <c r="L563" s="13" t="b">
        <f t="shared" ca="1" si="268"/>
        <v>0</v>
      </c>
      <c r="M563" s="13">
        <v>435</v>
      </c>
      <c r="N563" s="13" t="e">
        <f t="shared" ca="1" si="257"/>
        <v>#N/A</v>
      </c>
      <c r="O563" s="13" t="e">
        <f t="shared" ca="1" si="258"/>
        <v>#N/A</v>
      </c>
      <c r="P563" s="13" t="e">
        <f t="shared" ca="1" si="259"/>
        <v>#N/A</v>
      </c>
      <c r="Q563" t="e">
        <f t="shared" ca="1" si="260"/>
        <v>#N/A</v>
      </c>
    </row>
    <row r="564" spans="1:17" hidden="1" x14ac:dyDescent="0.2">
      <c r="A564">
        <f>A549</f>
        <v>89</v>
      </c>
      <c r="B564" s="83" t="str">
        <f>CONCATENATE("Adorer_Schedule!K", $A564)</f>
        <v>Adorer_Schedule!K89</v>
      </c>
      <c r="C564" t="str">
        <f>CONCATENATE("Adorer_Schedule!N", $A564)</f>
        <v>Adorer_Schedule!N89</v>
      </c>
      <c r="D564" s="150" t="str">
        <f>CONCATENATE("Adorer_Schedule!P", $A564)</f>
        <v>Adorer_Schedule!P89</v>
      </c>
      <c r="E564">
        <f t="shared" ca="1" si="256"/>
        <v>0</v>
      </c>
      <c r="F564" t="str">
        <f ca="1">IF(OR(H564=0,H564=""),(""),(MAX($F$128:F563)+1))</f>
        <v/>
      </c>
      <c r="H564" t="str">
        <f ca="1">IF($N$4=Adorer_Schedule!$A$89,INDIRECT(B564),(""))</f>
        <v/>
      </c>
      <c r="I564" t="str">
        <f ca="1">IF($N$4=Adorer_Schedule!$A$89,INDIRECT(C564),(""))</f>
        <v/>
      </c>
      <c r="J564" t="str">
        <f ca="1">IF($N$4=Adorer_Schedule!$A$89,INDIRECT(D564),(""))</f>
        <v/>
      </c>
      <c r="K564" t="s">
        <v>72</v>
      </c>
      <c r="L564" s="13" t="b">
        <f t="shared" ca="1" si="268"/>
        <v>0</v>
      </c>
      <c r="M564" s="13">
        <v>436</v>
      </c>
      <c r="N564" s="13" t="e">
        <f t="shared" ca="1" si="257"/>
        <v>#N/A</v>
      </c>
      <c r="O564" s="13" t="e">
        <f t="shared" ca="1" si="258"/>
        <v>#N/A</v>
      </c>
      <c r="P564" s="13" t="e">
        <f t="shared" ca="1" si="259"/>
        <v>#N/A</v>
      </c>
      <c r="Q564" t="e">
        <f t="shared" ca="1" si="260"/>
        <v>#N/A</v>
      </c>
    </row>
    <row r="565" spans="1:17" hidden="1" x14ac:dyDescent="0.2">
      <c r="A565">
        <f>A564+1</f>
        <v>90</v>
      </c>
      <c r="B565" s="83" t="str">
        <f t="shared" ref="B565:B578" si="274">CONCATENATE("Adorer_Schedule!K", $A565)</f>
        <v>Adorer_Schedule!K90</v>
      </c>
      <c r="C565" t="str">
        <f t="shared" ref="C565:C578" si="275">CONCATENATE("Adorer_Schedule!N", $A565)</f>
        <v>Adorer_Schedule!N90</v>
      </c>
      <c r="D565" s="150" t="str">
        <f t="shared" ref="D565:D578" si="276">CONCATENATE("Adorer_Schedule!P", $A565)</f>
        <v>Adorer_Schedule!P90</v>
      </c>
      <c r="E565">
        <f t="shared" ca="1" si="256"/>
        <v>0</v>
      </c>
      <c r="F565" t="str">
        <f ca="1">IF(OR(H565=0,H565=""),(""),(MAX($F$128:F564)+1))</f>
        <v/>
      </c>
      <c r="H565" t="str">
        <f ca="1">IF($N$4=Adorer_Schedule!$A$89,INDIRECT(B565),(""))</f>
        <v/>
      </c>
      <c r="I565" t="str">
        <f ca="1">IF($N$4=Adorer_Schedule!$A$89,INDIRECT(C565),(""))</f>
        <v/>
      </c>
      <c r="J565" t="str">
        <f ca="1">IF($N$4=Adorer_Schedule!$A$89,INDIRECT(D565),(""))</f>
        <v/>
      </c>
      <c r="K565" t="s">
        <v>72</v>
      </c>
      <c r="L565" s="13" t="b">
        <f t="shared" ca="1" si="268"/>
        <v>0</v>
      </c>
      <c r="M565" s="13">
        <v>437</v>
      </c>
      <c r="N565" s="13" t="e">
        <f t="shared" ca="1" si="257"/>
        <v>#N/A</v>
      </c>
      <c r="O565" s="13" t="e">
        <f t="shared" ca="1" si="258"/>
        <v>#N/A</v>
      </c>
      <c r="P565" s="13" t="e">
        <f t="shared" ca="1" si="259"/>
        <v>#N/A</v>
      </c>
      <c r="Q565" t="e">
        <f t="shared" ca="1" si="260"/>
        <v>#N/A</v>
      </c>
    </row>
    <row r="566" spans="1:17" hidden="1" x14ac:dyDescent="0.2">
      <c r="A566">
        <f t="shared" ref="A566:A578" si="277">A565+1</f>
        <v>91</v>
      </c>
      <c r="B566" s="83" t="str">
        <f t="shared" si="274"/>
        <v>Adorer_Schedule!K91</v>
      </c>
      <c r="C566" t="str">
        <f t="shared" si="275"/>
        <v>Adorer_Schedule!N91</v>
      </c>
      <c r="D566" s="150" t="str">
        <f t="shared" si="276"/>
        <v>Adorer_Schedule!P91</v>
      </c>
      <c r="E566">
        <f t="shared" ca="1" si="256"/>
        <v>0</v>
      </c>
      <c r="F566" t="str">
        <f ca="1">IF(OR(H566=0,H566=""),(""),(MAX($F$128:F565)+1))</f>
        <v/>
      </c>
      <c r="H566" t="str">
        <f ca="1">IF($N$4=Adorer_Schedule!$A$89,INDIRECT(B566),(""))</f>
        <v/>
      </c>
      <c r="I566" t="str">
        <f ca="1">IF($N$4=Adorer_Schedule!$A$89,INDIRECT(C566),(""))</f>
        <v/>
      </c>
      <c r="J566" t="str">
        <f ca="1">IF($N$4=Adorer_Schedule!$A$89,INDIRECT(D566),(""))</f>
        <v/>
      </c>
      <c r="K566" t="s">
        <v>72</v>
      </c>
      <c r="L566" s="13" t="b">
        <f t="shared" ca="1" si="268"/>
        <v>0</v>
      </c>
      <c r="M566" s="13">
        <v>438</v>
      </c>
      <c r="N566" s="13" t="e">
        <f t="shared" ca="1" si="257"/>
        <v>#N/A</v>
      </c>
      <c r="O566" s="13" t="e">
        <f t="shared" ca="1" si="258"/>
        <v>#N/A</v>
      </c>
      <c r="P566" s="13" t="e">
        <f t="shared" ca="1" si="259"/>
        <v>#N/A</v>
      </c>
      <c r="Q566" t="e">
        <f t="shared" ca="1" si="260"/>
        <v>#N/A</v>
      </c>
    </row>
    <row r="567" spans="1:17" hidden="1" x14ac:dyDescent="0.2">
      <c r="A567">
        <f t="shared" si="277"/>
        <v>92</v>
      </c>
      <c r="B567" s="83" t="str">
        <f t="shared" si="274"/>
        <v>Adorer_Schedule!K92</v>
      </c>
      <c r="C567" t="str">
        <f t="shared" si="275"/>
        <v>Adorer_Schedule!N92</v>
      </c>
      <c r="D567" s="150" t="str">
        <f t="shared" si="276"/>
        <v>Adorer_Schedule!P92</v>
      </c>
      <c r="E567">
        <f t="shared" ca="1" si="256"/>
        <v>0</v>
      </c>
      <c r="F567" t="str">
        <f ca="1">IF(OR(H567=0,H567=""),(""),(MAX($F$128:F566)+1))</f>
        <v/>
      </c>
      <c r="H567" t="str">
        <f ca="1">IF($N$4=Adorer_Schedule!$A$89,INDIRECT(B567),(""))</f>
        <v/>
      </c>
      <c r="I567" t="str">
        <f ca="1">IF($N$4=Adorer_Schedule!$A$89,INDIRECT(C567),(""))</f>
        <v/>
      </c>
      <c r="J567" t="str">
        <f ca="1">IF($N$4=Adorer_Schedule!$A$89,INDIRECT(D567),(""))</f>
        <v/>
      </c>
      <c r="K567" t="s">
        <v>72</v>
      </c>
      <c r="L567" s="13" t="b">
        <f t="shared" ca="1" si="268"/>
        <v>0</v>
      </c>
      <c r="M567" s="13">
        <v>439</v>
      </c>
      <c r="N567" s="13" t="e">
        <f t="shared" ca="1" si="257"/>
        <v>#N/A</v>
      </c>
      <c r="O567" s="13" t="e">
        <f t="shared" ca="1" si="258"/>
        <v>#N/A</v>
      </c>
      <c r="P567" s="13" t="e">
        <f t="shared" ca="1" si="259"/>
        <v>#N/A</v>
      </c>
      <c r="Q567" t="e">
        <f t="shared" ca="1" si="260"/>
        <v>#N/A</v>
      </c>
    </row>
    <row r="568" spans="1:17" hidden="1" x14ac:dyDescent="0.2">
      <c r="A568">
        <f t="shared" si="277"/>
        <v>93</v>
      </c>
      <c r="B568" s="83" t="str">
        <f t="shared" si="274"/>
        <v>Adorer_Schedule!K93</v>
      </c>
      <c r="C568" t="str">
        <f t="shared" si="275"/>
        <v>Adorer_Schedule!N93</v>
      </c>
      <c r="D568" s="150" t="str">
        <f t="shared" si="276"/>
        <v>Adorer_Schedule!P93</v>
      </c>
      <c r="E568">
        <f t="shared" ca="1" si="256"/>
        <v>0</v>
      </c>
      <c r="F568" t="str">
        <f ca="1">IF(OR(H568=0,H568=""),(""),(MAX($F$128:F567)+1))</f>
        <v/>
      </c>
      <c r="H568" t="str">
        <f ca="1">IF($N$4=Adorer_Schedule!$A$89,INDIRECT(B568),(""))</f>
        <v/>
      </c>
      <c r="I568" t="str">
        <f ca="1">IF($N$4=Adorer_Schedule!$A$89,INDIRECT(C568),(""))</f>
        <v/>
      </c>
      <c r="J568" t="str">
        <f ca="1">IF($N$4=Adorer_Schedule!$A$89,INDIRECT(D568),(""))</f>
        <v/>
      </c>
      <c r="K568" t="s">
        <v>72</v>
      </c>
      <c r="L568" s="13" t="b">
        <f t="shared" ca="1" si="268"/>
        <v>0</v>
      </c>
      <c r="M568" s="13">
        <v>440</v>
      </c>
      <c r="N568" s="13" t="e">
        <f t="shared" ca="1" si="257"/>
        <v>#N/A</v>
      </c>
      <c r="O568" s="13" t="e">
        <f t="shared" ca="1" si="258"/>
        <v>#N/A</v>
      </c>
      <c r="P568" s="13" t="e">
        <f t="shared" ca="1" si="259"/>
        <v>#N/A</v>
      </c>
      <c r="Q568" t="e">
        <f t="shared" ca="1" si="260"/>
        <v>#N/A</v>
      </c>
    </row>
    <row r="569" spans="1:17" hidden="1" x14ac:dyDescent="0.2">
      <c r="A569">
        <f t="shared" si="277"/>
        <v>94</v>
      </c>
      <c r="B569" s="83" t="str">
        <f t="shared" si="274"/>
        <v>Adorer_Schedule!K94</v>
      </c>
      <c r="C569" t="str">
        <f t="shared" si="275"/>
        <v>Adorer_Schedule!N94</v>
      </c>
      <c r="D569" s="150" t="str">
        <f t="shared" si="276"/>
        <v>Adorer_Schedule!P94</v>
      </c>
      <c r="E569">
        <f t="shared" ca="1" si="256"/>
        <v>0</v>
      </c>
      <c r="F569" t="str">
        <f ca="1">IF(OR(H569=0,H569=""),(""),(MAX($F$128:F568)+1))</f>
        <v/>
      </c>
      <c r="H569" t="str">
        <f ca="1">IF($N$4=Adorer_Schedule!$A$89,INDIRECT(B569),(""))</f>
        <v/>
      </c>
      <c r="I569" t="str">
        <f ca="1">IF($N$4=Adorer_Schedule!$A$89,INDIRECT(C569),(""))</f>
        <v/>
      </c>
      <c r="J569" t="str">
        <f ca="1">IF($N$4=Adorer_Schedule!$A$89,INDIRECT(D569),(""))</f>
        <v/>
      </c>
      <c r="K569" t="s">
        <v>72</v>
      </c>
      <c r="L569" s="13" t="b">
        <f t="shared" ca="1" si="268"/>
        <v>0</v>
      </c>
      <c r="M569" s="13">
        <v>441</v>
      </c>
      <c r="N569" s="13" t="e">
        <f t="shared" ca="1" si="257"/>
        <v>#N/A</v>
      </c>
      <c r="O569" s="13" t="e">
        <f t="shared" ca="1" si="258"/>
        <v>#N/A</v>
      </c>
      <c r="P569" s="13" t="e">
        <f t="shared" ca="1" si="259"/>
        <v>#N/A</v>
      </c>
      <c r="Q569" t="e">
        <f t="shared" ca="1" si="260"/>
        <v>#N/A</v>
      </c>
    </row>
    <row r="570" spans="1:17" hidden="1" x14ac:dyDescent="0.2">
      <c r="A570">
        <f t="shared" si="277"/>
        <v>95</v>
      </c>
      <c r="B570" s="83" t="str">
        <f t="shared" si="274"/>
        <v>Adorer_Schedule!K95</v>
      </c>
      <c r="C570" t="str">
        <f t="shared" si="275"/>
        <v>Adorer_Schedule!N95</v>
      </c>
      <c r="D570" s="150" t="str">
        <f t="shared" si="276"/>
        <v>Adorer_Schedule!P95</v>
      </c>
      <c r="E570">
        <f t="shared" ca="1" si="256"/>
        <v>0</v>
      </c>
      <c r="F570" t="str">
        <f ca="1">IF(OR(H570=0,H570=""),(""),(MAX($F$128:F569)+1))</f>
        <v/>
      </c>
      <c r="H570" t="str">
        <f ca="1">IF($N$4=Adorer_Schedule!$A$89,INDIRECT(B570),(""))</f>
        <v/>
      </c>
      <c r="I570" t="str">
        <f ca="1">IF($N$4=Adorer_Schedule!$A$89,INDIRECT(C570),(""))</f>
        <v/>
      </c>
      <c r="J570" t="str">
        <f ca="1">IF($N$4=Adorer_Schedule!$A$89,INDIRECT(D570),(""))</f>
        <v/>
      </c>
      <c r="K570" t="s">
        <v>72</v>
      </c>
      <c r="L570" s="13" t="b">
        <f t="shared" ca="1" si="268"/>
        <v>0</v>
      </c>
      <c r="M570" s="13">
        <v>442</v>
      </c>
      <c r="N570" s="13" t="e">
        <f t="shared" ca="1" si="257"/>
        <v>#N/A</v>
      </c>
      <c r="O570" s="13" t="e">
        <f t="shared" ca="1" si="258"/>
        <v>#N/A</v>
      </c>
      <c r="P570" s="13" t="e">
        <f t="shared" ca="1" si="259"/>
        <v>#N/A</v>
      </c>
      <c r="Q570" t="e">
        <f t="shared" ca="1" si="260"/>
        <v>#N/A</v>
      </c>
    </row>
    <row r="571" spans="1:17" hidden="1" x14ac:dyDescent="0.2">
      <c r="A571">
        <f t="shared" si="277"/>
        <v>96</v>
      </c>
      <c r="B571" s="83" t="str">
        <f t="shared" si="274"/>
        <v>Adorer_Schedule!K96</v>
      </c>
      <c r="C571" t="str">
        <f t="shared" si="275"/>
        <v>Adorer_Schedule!N96</v>
      </c>
      <c r="D571" s="150" t="str">
        <f t="shared" si="276"/>
        <v>Adorer_Schedule!P96</v>
      </c>
      <c r="E571">
        <f t="shared" ca="1" si="256"/>
        <v>0</v>
      </c>
      <c r="F571" t="str">
        <f ca="1">IF(OR(H571=0,H571=""),(""),(MAX($F$128:F570)+1))</f>
        <v/>
      </c>
      <c r="H571" t="str">
        <f ca="1">IF($N$4=Adorer_Schedule!$A$89,INDIRECT(B571),(""))</f>
        <v/>
      </c>
      <c r="I571" t="str">
        <f ca="1">IF($N$4=Adorer_Schedule!$A$89,INDIRECT(C571),(""))</f>
        <v/>
      </c>
      <c r="J571" t="str">
        <f ca="1">IF($N$4=Adorer_Schedule!$A$89,INDIRECT(D571),(""))</f>
        <v/>
      </c>
      <c r="K571" t="s">
        <v>72</v>
      </c>
      <c r="L571" s="13" t="b">
        <f t="shared" ca="1" si="268"/>
        <v>0</v>
      </c>
      <c r="M571" s="13">
        <v>443</v>
      </c>
      <c r="N571" s="13" t="e">
        <f t="shared" ca="1" si="257"/>
        <v>#N/A</v>
      </c>
      <c r="O571" s="13" t="e">
        <f t="shared" ca="1" si="258"/>
        <v>#N/A</v>
      </c>
      <c r="P571" s="13" t="e">
        <f t="shared" ca="1" si="259"/>
        <v>#N/A</v>
      </c>
      <c r="Q571" t="e">
        <f t="shared" ca="1" si="260"/>
        <v>#N/A</v>
      </c>
    </row>
    <row r="572" spans="1:17" hidden="1" x14ac:dyDescent="0.2">
      <c r="A572">
        <f t="shared" si="277"/>
        <v>97</v>
      </c>
      <c r="B572" s="83" t="str">
        <f t="shared" si="274"/>
        <v>Adorer_Schedule!K97</v>
      </c>
      <c r="C572" t="str">
        <f t="shared" si="275"/>
        <v>Adorer_Schedule!N97</v>
      </c>
      <c r="D572" s="150" t="str">
        <f t="shared" si="276"/>
        <v>Adorer_Schedule!P97</v>
      </c>
      <c r="E572">
        <f t="shared" ca="1" si="256"/>
        <v>0</v>
      </c>
      <c r="F572" t="str">
        <f ca="1">IF(OR(H572=0,H572=""),(""),(MAX($F$128:F571)+1))</f>
        <v/>
      </c>
      <c r="H572" t="str">
        <f ca="1">IF($N$4=Adorer_Schedule!$A$89,INDIRECT(B572),(""))</f>
        <v/>
      </c>
      <c r="I572" t="str">
        <f ca="1">IF($N$4=Adorer_Schedule!$A$89,INDIRECT(C572),(""))</f>
        <v/>
      </c>
      <c r="J572" t="str">
        <f ca="1">IF($N$4=Adorer_Schedule!$A$89,INDIRECT(D572),(""))</f>
        <v/>
      </c>
      <c r="K572" t="s">
        <v>72</v>
      </c>
      <c r="L572" s="13" t="b">
        <f t="shared" ca="1" si="268"/>
        <v>0</v>
      </c>
      <c r="M572" s="13">
        <v>444</v>
      </c>
      <c r="N572" s="13" t="e">
        <f t="shared" ca="1" si="257"/>
        <v>#N/A</v>
      </c>
      <c r="O572" s="13" t="e">
        <f t="shared" ca="1" si="258"/>
        <v>#N/A</v>
      </c>
      <c r="P572" s="13" t="e">
        <f t="shared" ca="1" si="259"/>
        <v>#N/A</v>
      </c>
      <c r="Q572" t="e">
        <f t="shared" ca="1" si="260"/>
        <v>#N/A</v>
      </c>
    </row>
    <row r="573" spans="1:17" hidden="1" x14ac:dyDescent="0.2">
      <c r="A573">
        <f t="shared" si="277"/>
        <v>98</v>
      </c>
      <c r="B573" s="83" t="str">
        <f t="shared" si="274"/>
        <v>Adorer_Schedule!K98</v>
      </c>
      <c r="C573" t="str">
        <f t="shared" si="275"/>
        <v>Adorer_Schedule!N98</v>
      </c>
      <c r="D573" s="150" t="str">
        <f t="shared" si="276"/>
        <v>Adorer_Schedule!P98</v>
      </c>
      <c r="E573">
        <f t="shared" ca="1" si="256"/>
        <v>0</v>
      </c>
      <c r="F573" t="str">
        <f ca="1">IF(OR(H573=0,H573=""),(""),(MAX($F$128:F572)+1))</f>
        <v/>
      </c>
      <c r="H573" t="str">
        <f ca="1">IF($N$4=Adorer_Schedule!$A$89,INDIRECT(B573),(""))</f>
        <v/>
      </c>
      <c r="I573" t="str">
        <f ca="1">IF($N$4=Adorer_Schedule!$A$89,INDIRECT(C573),(""))</f>
        <v/>
      </c>
      <c r="J573" t="str">
        <f ca="1">IF($N$4=Adorer_Schedule!$A$89,INDIRECT(D573),(""))</f>
        <v/>
      </c>
      <c r="K573" t="s">
        <v>72</v>
      </c>
      <c r="L573" s="13" t="b">
        <f t="shared" ca="1" si="268"/>
        <v>0</v>
      </c>
      <c r="M573" s="13">
        <v>445</v>
      </c>
      <c r="N573" s="13" t="e">
        <f t="shared" ca="1" si="257"/>
        <v>#N/A</v>
      </c>
      <c r="O573" s="13" t="e">
        <f t="shared" ca="1" si="258"/>
        <v>#N/A</v>
      </c>
      <c r="P573" s="13" t="e">
        <f t="shared" ca="1" si="259"/>
        <v>#N/A</v>
      </c>
      <c r="Q573" t="e">
        <f t="shared" ca="1" si="260"/>
        <v>#N/A</v>
      </c>
    </row>
    <row r="574" spans="1:17" hidden="1" x14ac:dyDescent="0.2">
      <c r="A574">
        <f t="shared" si="277"/>
        <v>99</v>
      </c>
      <c r="B574" s="83" t="str">
        <f t="shared" si="274"/>
        <v>Adorer_Schedule!K99</v>
      </c>
      <c r="C574" t="str">
        <f t="shared" si="275"/>
        <v>Adorer_Schedule!N99</v>
      </c>
      <c r="D574" s="150" t="str">
        <f t="shared" si="276"/>
        <v>Adorer_Schedule!P99</v>
      </c>
      <c r="E574">
        <f t="shared" ca="1" si="256"/>
        <v>0</v>
      </c>
      <c r="F574" t="str">
        <f ca="1">IF(OR(H574=0,H574=""),(""),(MAX($F$128:F573)+1))</f>
        <v/>
      </c>
      <c r="H574" t="str">
        <f ca="1">IF($N$4=Adorer_Schedule!$A$89,INDIRECT(B574),(""))</f>
        <v/>
      </c>
      <c r="I574" t="str">
        <f ca="1">IF($N$4=Adorer_Schedule!$A$89,INDIRECT(C574),(""))</f>
        <v/>
      </c>
      <c r="J574" t="str">
        <f ca="1">IF($N$4=Adorer_Schedule!$A$89,INDIRECT(D574),(""))</f>
        <v/>
      </c>
      <c r="K574" t="s">
        <v>72</v>
      </c>
      <c r="L574" s="13" t="b">
        <f t="shared" ca="1" si="268"/>
        <v>0</v>
      </c>
      <c r="M574" s="13">
        <v>446</v>
      </c>
      <c r="N574" s="13" t="e">
        <f t="shared" ca="1" si="257"/>
        <v>#N/A</v>
      </c>
      <c r="O574" s="13" t="e">
        <f t="shared" ca="1" si="258"/>
        <v>#N/A</v>
      </c>
      <c r="P574" s="13" t="e">
        <f t="shared" ca="1" si="259"/>
        <v>#N/A</v>
      </c>
      <c r="Q574" t="e">
        <f t="shared" ca="1" si="260"/>
        <v>#N/A</v>
      </c>
    </row>
    <row r="575" spans="1:17" hidden="1" x14ac:dyDescent="0.2">
      <c r="A575">
        <f t="shared" si="277"/>
        <v>100</v>
      </c>
      <c r="B575" s="83" t="str">
        <f t="shared" si="274"/>
        <v>Adorer_Schedule!K100</v>
      </c>
      <c r="C575" t="str">
        <f t="shared" si="275"/>
        <v>Adorer_Schedule!N100</v>
      </c>
      <c r="D575" s="150" t="str">
        <f t="shared" si="276"/>
        <v>Adorer_Schedule!P100</v>
      </c>
      <c r="E575">
        <f t="shared" ca="1" si="256"/>
        <v>0</v>
      </c>
      <c r="F575" t="str">
        <f ca="1">IF(OR(H575=0,H575=""),(""),(MAX($F$128:F574)+1))</f>
        <v/>
      </c>
      <c r="H575" t="str">
        <f ca="1">IF($N$4=Adorer_Schedule!$A$89,INDIRECT(B575),(""))</f>
        <v/>
      </c>
      <c r="I575" t="str">
        <f ca="1">IF($N$4=Adorer_Schedule!$A$89,INDIRECT(C575),(""))</f>
        <v/>
      </c>
      <c r="J575" t="str">
        <f ca="1">IF($N$4=Adorer_Schedule!$A$89,INDIRECT(D575),(""))</f>
        <v/>
      </c>
      <c r="K575" t="s">
        <v>72</v>
      </c>
      <c r="L575" s="13" t="b">
        <f t="shared" ca="1" si="268"/>
        <v>0</v>
      </c>
      <c r="M575" s="13">
        <v>447</v>
      </c>
      <c r="N575" s="13" t="e">
        <f t="shared" ca="1" si="257"/>
        <v>#N/A</v>
      </c>
      <c r="O575" s="13" t="e">
        <f t="shared" ca="1" si="258"/>
        <v>#N/A</v>
      </c>
      <c r="P575" s="13" t="e">
        <f t="shared" ca="1" si="259"/>
        <v>#N/A</v>
      </c>
      <c r="Q575" t="e">
        <f t="shared" ca="1" si="260"/>
        <v>#N/A</v>
      </c>
    </row>
    <row r="576" spans="1:17" hidden="1" x14ac:dyDescent="0.2">
      <c r="A576">
        <f t="shared" si="277"/>
        <v>101</v>
      </c>
      <c r="B576" s="83" t="str">
        <f t="shared" si="274"/>
        <v>Adorer_Schedule!K101</v>
      </c>
      <c r="C576" t="str">
        <f t="shared" si="275"/>
        <v>Adorer_Schedule!N101</v>
      </c>
      <c r="D576" s="150" t="str">
        <f t="shared" si="276"/>
        <v>Adorer_Schedule!P101</v>
      </c>
      <c r="E576">
        <f t="shared" ca="1" si="256"/>
        <v>0</v>
      </c>
      <c r="F576" t="str">
        <f ca="1">IF(OR(H576=0,H576=""),(""),(MAX($F$128:F575)+1))</f>
        <v/>
      </c>
      <c r="H576" t="str">
        <f ca="1">IF($N$4=Adorer_Schedule!$A$89,INDIRECT(B576),(""))</f>
        <v/>
      </c>
      <c r="I576" t="str">
        <f ca="1">IF($N$4=Adorer_Schedule!$A$89,INDIRECT(C576),(""))</f>
        <v/>
      </c>
      <c r="J576" t="str">
        <f ca="1">IF($N$4=Adorer_Schedule!$A$89,INDIRECT(D576),(""))</f>
        <v/>
      </c>
      <c r="K576" t="s">
        <v>72</v>
      </c>
      <c r="L576" s="13" t="b">
        <f t="shared" ca="1" si="268"/>
        <v>0</v>
      </c>
      <c r="M576" s="13">
        <v>448</v>
      </c>
      <c r="N576" s="13" t="e">
        <f t="shared" ca="1" si="257"/>
        <v>#N/A</v>
      </c>
      <c r="O576" s="13" t="e">
        <f t="shared" ca="1" si="258"/>
        <v>#N/A</v>
      </c>
      <c r="P576" s="13" t="e">
        <f t="shared" ca="1" si="259"/>
        <v>#N/A</v>
      </c>
      <c r="Q576" t="e">
        <f t="shared" ca="1" si="260"/>
        <v>#N/A</v>
      </c>
    </row>
    <row r="577" spans="1:17" hidden="1" x14ac:dyDescent="0.2">
      <c r="A577">
        <f t="shared" si="277"/>
        <v>102</v>
      </c>
      <c r="B577" s="83" t="str">
        <f t="shared" si="274"/>
        <v>Adorer_Schedule!K102</v>
      </c>
      <c r="C577" t="str">
        <f t="shared" si="275"/>
        <v>Adorer_Schedule!N102</v>
      </c>
      <c r="D577" s="150" t="str">
        <f t="shared" si="276"/>
        <v>Adorer_Schedule!P102</v>
      </c>
      <c r="E577">
        <f t="shared" ca="1" si="256"/>
        <v>0</v>
      </c>
      <c r="F577" t="str">
        <f ca="1">IF(OR(H577=0,H577=""),(""),(MAX($F$128:F576)+1))</f>
        <v/>
      </c>
      <c r="H577" t="str">
        <f ca="1">IF($N$4=Adorer_Schedule!$A$89,INDIRECT(B577),(""))</f>
        <v/>
      </c>
      <c r="I577" t="str">
        <f ca="1">IF($N$4=Adorer_Schedule!$A$89,INDIRECT(C577),(""))</f>
        <v/>
      </c>
      <c r="J577" t="str">
        <f ca="1">IF($N$4=Adorer_Schedule!$A$89,INDIRECT(D577),(""))</f>
        <v/>
      </c>
      <c r="K577" t="s">
        <v>72</v>
      </c>
      <c r="L577" s="13" t="b">
        <f t="shared" ca="1" si="268"/>
        <v>0</v>
      </c>
      <c r="M577" s="13">
        <v>449</v>
      </c>
      <c r="N577" s="13" t="e">
        <f t="shared" ca="1" si="257"/>
        <v>#N/A</v>
      </c>
      <c r="O577" s="13" t="e">
        <f t="shared" ca="1" si="258"/>
        <v>#N/A</v>
      </c>
      <c r="P577" s="13" t="e">
        <f t="shared" ca="1" si="259"/>
        <v>#N/A</v>
      </c>
      <c r="Q577" t="e">
        <f t="shared" ca="1" si="260"/>
        <v>#N/A</v>
      </c>
    </row>
    <row r="578" spans="1:17" hidden="1" x14ac:dyDescent="0.2">
      <c r="A578">
        <f t="shared" si="277"/>
        <v>103</v>
      </c>
      <c r="B578" s="83" t="str">
        <f t="shared" si="274"/>
        <v>Adorer_Schedule!K103</v>
      </c>
      <c r="C578" t="str">
        <f t="shared" si="275"/>
        <v>Adorer_Schedule!N103</v>
      </c>
      <c r="D578" s="150" t="str">
        <f t="shared" si="276"/>
        <v>Adorer_Schedule!P103</v>
      </c>
      <c r="E578">
        <f t="shared" ref="E578:E641" ca="1" si="278">IF(F578="",(0),(RANK(F578,$F$129:$F$2648,(1))))</f>
        <v>0</v>
      </c>
      <c r="F578" t="str">
        <f ca="1">IF(OR(H578=0,H578=""),(""),(MAX($F$128:F577)+1))</f>
        <v/>
      </c>
      <c r="H578" t="str">
        <f ca="1">IF($N$4=Adorer_Schedule!$A$89,INDIRECT(B578),(""))</f>
        <v/>
      </c>
      <c r="I578" t="str">
        <f ca="1">IF($N$4=Adorer_Schedule!$A$89,INDIRECT(C578),(""))</f>
        <v/>
      </c>
      <c r="J578" t="str">
        <f ca="1">IF($N$4=Adorer_Schedule!$A$89,INDIRECT(D578),(""))</f>
        <v/>
      </c>
      <c r="K578" t="s">
        <v>72</v>
      </c>
      <c r="L578" s="13" t="b">
        <f t="shared" ca="1" si="268"/>
        <v>0</v>
      </c>
      <c r="M578" s="13">
        <v>450</v>
      </c>
      <c r="N578" s="13" t="e">
        <f t="shared" ref="N578:N641" ca="1" si="279">VLOOKUP($M578,$E$129:$K$2648,7,(FALSE))</f>
        <v>#N/A</v>
      </c>
      <c r="O578" s="13" t="e">
        <f t="shared" ref="O578:O641" ca="1" si="280">VLOOKUP($M578,$E$129:$K$2648,4,(FALSE))</f>
        <v>#N/A</v>
      </c>
      <c r="P578" s="13" t="e">
        <f t="shared" ref="P578:P641" ca="1" si="281">VLOOKUP($M578,$E$129:$K$2648,5,(FALSE))</f>
        <v>#N/A</v>
      </c>
      <c r="Q578" t="e">
        <f t="shared" ref="Q578:Q641" ca="1" si="282">VLOOKUP($M578,$E$129:$K$2648,6,(FALSE))</f>
        <v>#N/A</v>
      </c>
    </row>
    <row r="579" spans="1:17" hidden="1" x14ac:dyDescent="0.2">
      <c r="A579">
        <f>A564</f>
        <v>89</v>
      </c>
      <c r="B579" s="83" t="str">
        <f>CONCATENATE("Adorer_Schedule!S", $A579)</f>
        <v>Adorer_Schedule!S89</v>
      </c>
      <c r="C579" t="str">
        <f>CONCATENATE("Adorer_Schedule!V", $A579)</f>
        <v>Adorer_Schedule!V89</v>
      </c>
      <c r="D579" s="150" t="str">
        <f>CONCATENATE("Adorer_Schedule!X", $A579)</f>
        <v>Adorer_Schedule!X89</v>
      </c>
      <c r="E579">
        <f t="shared" ca="1" si="278"/>
        <v>0</v>
      </c>
      <c r="F579" t="str">
        <f ca="1">IF(OR(H579=0,H579=""),(""),(MAX($F$128:F578)+1))</f>
        <v/>
      </c>
      <c r="H579" t="str">
        <f ca="1">IF($N$4=Adorer_Schedule!$A$89,INDIRECT(B579),(""))</f>
        <v/>
      </c>
      <c r="I579" t="str">
        <f ca="1">IF($N$4=Adorer_Schedule!$A$89,INDIRECT(C579),(""))</f>
        <v/>
      </c>
      <c r="J579" t="str">
        <f ca="1">IF($N$4=Adorer_Schedule!$A$89,INDIRECT(D579),(""))</f>
        <v/>
      </c>
      <c r="K579" t="s">
        <v>73</v>
      </c>
      <c r="L579" s="13" t="b">
        <f t="shared" ca="1" si="268"/>
        <v>0</v>
      </c>
      <c r="M579" s="13">
        <v>451</v>
      </c>
      <c r="N579" s="13" t="e">
        <f t="shared" ca="1" si="279"/>
        <v>#N/A</v>
      </c>
      <c r="O579" s="13" t="e">
        <f t="shared" ca="1" si="280"/>
        <v>#N/A</v>
      </c>
      <c r="P579" s="13" t="e">
        <f t="shared" ca="1" si="281"/>
        <v>#N/A</v>
      </c>
      <c r="Q579" t="e">
        <f t="shared" ca="1" si="282"/>
        <v>#N/A</v>
      </c>
    </row>
    <row r="580" spans="1:17" hidden="1" x14ac:dyDescent="0.2">
      <c r="A580">
        <f>A579+1</f>
        <v>90</v>
      </c>
      <c r="B580" s="83" t="str">
        <f t="shared" ref="B580:B593" si="283">CONCATENATE("Adorer_Schedule!S", $A580)</f>
        <v>Adorer_Schedule!S90</v>
      </c>
      <c r="C580" t="str">
        <f t="shared" ref="C580:C593" si="284">CONCATENATE("Adorer_Schedule!V", $A580)</f>
        <v>Adorer_Schedule!V90</v>
      </c>
      <c r="D580" s="150" t="str">
        <f t="shared" ref="D580:D593" si="285">CONCATENATE("Adorer_Schedule!X", $A580)</f>
        <v>Adorer_Schedule!X90</v>
      </c>
      <c r="E580">
        <f t="shared" ca="1" si="278"/>
        <v>0</v>
      </c>
      <c r="F580" t="str">
        <f ca="1">IF(OR(H580=0,H580=""),(""),(MAX($F$128:F579)+1))</f>
        <v/>
      </c>
      <c r="H580" t="str">
        <f ca="1">IF($N$4=Adorer_Schedule!$A$89,INDIRECT(B580),(""))</f>
        <v/>
      </c>
      <c r="I580" t="str">
        <f ca="1">IF($N$4=Adorer_Schedule!$A$89,INDIRECT(C580),(""))</f>
        <v/>
      </c>
      <c r="J580" t="str">
        <f ca="1">IF($N$4=Adorer_Schedule!$A$89,INDIRECT(D580),(""))</f>
        <v/>
      </c>
      <c r="K580" t="s">
        <v>73</v>
      </c>
      <c r="L580" s="13" t="b">
        <f t="shared" ca="1" si="268"/>
        <v>0</v>
      </c>
      <c r="M580" s="13">
        <v>452</v>
      </c>
      <c r="N580" s="13" t="e">
        <f t="shared" ca="1" si="279"/>
        <v>#N/A</v>
      </c>
      <c r="O580" s="13" t="e">
        <f t="shared" ca="1" si="280"/>
        <v>#N/A</v>
      </c>
      <c r="P580" s="13" t="e">
        <f t="shared" ca="1" si="281"/>
        <v>#N/A</v>
      </c>
      <c r="Q580" t="e">
        <f t="shared" ca="1" si="282"/>
        <v>#N/A</v>
      </c>
    </row>
    <row r="581" spans="1:17" hidden="1" x14ac:dyDescent="0.2">
      <c r="A581">
        <f t="shared" ref="A581:A593" si="286">A580+1</f>
        <v>91</v>
      </c>
      <c r="B581" s="83" t="str">
        <f t="shared" si="283"/>
        <v>Adorer_Schedule!S91</v>
      </c>
      <c r="C581" t="str">
        <f t="shared" si="284"/>
        <v>Adorer_Schedule!V91</v>
      </c>
      <c r="D581" s="150" t="str">
        <f t="shared" si="285"/>
        <v>Adorer_Schedule!X91</v>
      </c>
      <c r="E581">
        <f t="shared" ca="1" si="278"/>
        <v>0</v>
      </c>
      <c r="F581" t="str">
        <f ca="1">IF(OR(H581=0,H581=""),(""),(MAX($F$128:F580)+1))</f>
        <v/>
      </c>
      <c r="H581" t="str">
        <f ca="1">IF($N$4=Adorer_Schedule!$A$89,INDIRECT(B581),(""))</f>
        <v/>
      </c>
      <c r="I581" t="str">
        <f ca="1">IF($N$4=Adorer_Schedule!$A$89,INDIRECT(C581),(""))</f>
        <v/>
      </c>
      <c r="J581" t="str">
        <f ca="1">IF($N$4=Adorer_Schedule!$A$89,INDIRECT(D581),(""))</f>
        <v/>
      </c>
      <c r="K581" t="s">
        <v>73</v>
      </c>
      <c r="L581" s="13" t="b">
        <f t="shared" ca="1" si="268"/>
        <v>0</v>
      </c>
      <c r="M581" s="13">
        <v>453</v>
      </c>
      <c r="N581" s="13" t="e">
        <f t="shared" ca="1" si="279"/>
        <v>#N/A</v>
      </c>
      <c r="O581" s="13" t="e">
        <f t="shared" ca="1" si="280"/>
        <v>#N/A</v>
      </c>
      <c r="P581" s="13" t="e">
        <f t="shared" ca="1" si="281"/>
        <v>#N/A</v>
      </c>
      <c r="Q581" t="e">
        <f t="shared" ca="1" si="282"/>
        <v>#N/A</v>
      </c>
    </row>
    <row r="582" spans="1:17" hidden="1" x14ac:dyDescent="0.2">
      <c r="A582">
        <f t="shared" si="286"/>
        <v>92</v>
      </c>
      <c r="B582" s="83" t="str">
        <f t="shared" si="283"/>
        <v>Adorer_Schedule!S92</v>
      </c>
      <c r="C582" t="str">
        <f t="shared" si="284"/>
        <v>Adorer_Schedule!V92</v>
      </c>
      <c r="D582" s="150" t="str">
        <f t="shared" si="285"/>
        <v>Adorer_Schedule!X92</v>
      </c>
      <c r="E582">
        <f t="shared" ca="1" si="278"/>
        <v>0</v>
      </c>
      <c r="F582" t="str">
        <f ca="1">IF(OR(H582=0,H582=""),(""),(MAX($F$128:F581)+1))</f>
        <v/>
      </c>
      <c r="H582" t="str">
        <f ca="1">IF($N$4=Adorer_Schedule!$A$89,INDIRECT(B582),(""))</f>
        <v/>
      </c>
      <c r="I582" t="str">
        <f ca="1">IF($N$4=Adorer_Schedule!$A$89,INDIRECT(C582),(""))</f>
        <v/>
      </c>
      <c r="J582" t="str">
        <f ca="1">IF($N$4=Adorer_Schedule!$A$89,INDIRECT(D582),(""))</f>
        <v/>
      </c>
      <c r="K582" t="s">
        <v>73</v>
      </c>
      <c r="L582" s="13" t="b">
        <f t="shared" ca="1" si="268"/>
        <v>0</v>
      </c>
      <c r="M582" s="13">
        <v>454</v>
      </c>
      <c r="N582" s="13" t="e">
        <f t="shared" ca="1" si="279"/>
        <v>#N/A</v>
      </c>
      <c r="O582" s="13" t="e">
        <f t="shared" ca="1" si="280"/>
        <v>#N/A</v>
      </c>
      <c r="P582" s="13" t="e">
        <f t="shared" ca="1" si="281"/>
        <v>#N/A</v>
      </c>
      <c r="Q582" t="e">
        <f t="shared" ca="1" si="282"/>
        <v>#N/A</v>
      </c>
    </row>
    <row r="583" spans="1:17" hidden="1" x14ac:dyDescent="0.2">
      <c r="A583">
        <f t="shared" si="286"/>
        <v>93</v>
      </c>
      <c r="B583" s="83" t="str">
        <f t="shared" si="283"/>
        <v>Adorer_Schedule!S93</v>
      </c>
      <c r="C583" t="str">
        <f t="shared" si="284"/>
        <v>Adorer_Schedule!V93</v>
      </c>
      <c r="D583" s="150" t="str">
        <f t="shared" si="285"/>
        <v>Adorer_Schedule!X93</v>
      </c>
      <c r="E583">
        <f t="shared" ca="1" si="278"/>
        <v>0</v>
      </c>
      <c r="F583" t="str">
        <f ca="1">IF(OR(H583=0,H583=""),(""),(MAX($F$128:F582)+1))</f>
        <v/>
      </c>
      <c r="H583" t="str">
        <f ca="1">IF($N$4=Adorer_Schedule!$A$89,INDIRECT(B583),(""))</f>
        <v/>
      </c>
      <c r="I583" t="str">
        <f ca="1">IF($N$4=Adorer_Schedule!$A$89,INDIRECT(C583),(""))</f>
        <v/>
      </c>
      <c r="J583" t="str">
        <f ca="1">IF($N$4=Adorer_Schedule!$A$89,INDIRECT(D583),(""))</f>
        <v/>
      </c>
      <c r="K583" t="s">
        <v>73</v>
      </c>
      <c r="L583" s="13" t="b">
        <f t="shared" ca="1" si="268"/>
        <v>0</v>
      </c>
      <c r="M583" s="13">
        <v>455</v>
      </c>
      <c r="N583" s="13" t="e">
        <f t="shared" ca="1" si="279"/>
        <v>#N/A</v>
      </c>
      <c r="O583" s="13" t="e">
        <f t="shared" ca="1" si="280"/>
        <v>#N/A</v>
      </c>
      <c r="P583" s="13" t="e">
        <f t="shared" ca="1" si="281"/>
        <v>#N/A</v>
      </c>
      <c r="Q583" t="e">
        <f t="shared" ca="1" si="282"/>
        <v>#N/A</v>
      </c>
    </row>
    <row r="584" spans="1:17" hidden="1" x14ac:dyDescent="0.2">
      <c r="A584">
        <f t="shared" si="286"/>
        <v>94</v>
      </c>
      <c r="B584" s="83" t="str">
        <f t="shared" si="283"/>
        <v>Adorer_Schedule!S94</v>
      </c>
      <c r="C584" t="str">
        <f t="shared" si="284"/>
        <v>Adorer_Schedule!V94</v>
      </c>
      <c r="D584" s="150" t="str">
        <f t="shared" si="285"/>
        <v>Adorer_Schedule!X94</v>
      </c>
      <c r="E584">
        <f t="shared" ca="1" si="278"/>
        <v>0</v>
      </c>
      <c r="F584" t="str">
        <f ca="1">IF(OR(H584=0,H584=""),(""),(MAX($F$128:F583)+1))</f>
        <v/>
      </c>
      <c r="H584" t="str">
        <f ca="1">IF($N$4=Adorer_Schedule!$A$89,INDIRECT(B584),(""))</f>
        <v/>
      </c>
      <c r="I584" t="str">
        <f ca="1">IF($N$4=Adorer_Schedule!$A$89,INDIRECT(C584),(""))</f>
        <v/>
      </c>
      <c r="J584" t="str">
        <f ca="1">IF($N$4=Adorer_Schedule!$A$89,INDIRECT(D584),(""))</f>
        <v/>
      </c>
      <c r="K584" t="s">
        <v>73</v>
      </c>
      <c r="L584" s="13" t="b">
        <f t="shared" ca="1" si="268"/>
        <v>0</v>
      </c>
      <c r="M584" s="13">
        <v>456</v>
      </c>
      <c r="N584" s="13" t="e">
        <f t="shared" ca="1" si="279"/>
        <v>#N/A</v>
      </c>
      <c r="O584" s="13" t="e">
        <f t="shared" ca="1" si="280"/>
        <v>#N/A</v>
      </c>
      <c r="P584" s="13" t="e">
        <f t="shared" ca="1" si="281"/>
        <v>#N/A</v>
      </c>
      <c r="Q584" t="e">
        <f t="shared" ca="1" si="282"/>
        <v>#N/A</v>
      </c>
    </row>
    <row r="585" spans="1:17" hidden="1" x14ac:dyDescent="0.2">
      <c r="A585">
        <f t="shared" si="286"/>
        <v>95</v>
      </c>
      <c r="B585" s="83" t="str">
        <f t="shared" si="283"/>
        <v>Adorer_Schedule!S95</v>
      </c>
      <c r="C585" t="str">
        <f t="shared" si="284"/>
        <v>Adorer_Schedule!V95</v>
      </c>
      <c r="D585" s="150" t="str">
        <f t="shared" si="285"/>
        <v>Adorer_Schedule!X95</v>
      </c>
      <c r="E585">
        <f t="shared" ca="1" si="278"/>
        <v>0</v>
      </c>
      <c r="F585" t="str">
        <f ca="1">IF(OR(H585=0,H585=""),(""),(MAX($F$128:F584)+1))</f>
        <v/>
      </c>
      <c r="H585" t="str">
        <f ca="1">IF($N$4=Adorer_Schedule!$A$89,INDIRECT(B585),(""))</f>
        <v/>
      </c>
      <c r="I585" t="str">
        <f ca="1">IF($N$4=Adorer_Schedule!$A$89,INDIRECT(C585),(""))</f>
        <v/>
      </c>
      <c r="J585" t="str">
        <f ca="1">IF($N$4=Adorer_Schedule!$A$89,INDIRECT(D585),(""))</f>
        <v/>
      </c>
      <c r="K585" t="s">
        <v>73</v>
      </c>
      <c r="L585" s="13" t="b">
        <f t="shared" ca="1" si="268"/>
        <v>0</v>
      </c>
      <c r="M585" s="13">
        <v>457</v>
      </c>
      <c r="N585" s="13" t="e">
        <f t="shared" ca="1" si="279"/>
        <v>#N/A</v>
      </c>
      <c r="O585" s="13" t="e">
        <f t="shared" ca="1" si="280"/>
        <v>#N/A</v>
      </c>
      <c r="P585" s="13" t="e">
        <f t="shared" ca="1" si="281"/>
        <v>#N/A</v>
      </c>
      <c r="Q585" t="e">
        <f t="shared" ca="1" si="282"/>
        <v>#N/A</v>
      </c>
    </row>
    <row r="586" spans="1:17" hidden="1" x14ac:dyDescent="0.2">
      <c r="A586">
        <f t="shared" si="286"/>
        <v>96</v>
      </c>
      <c r="B586" s="83" t="str">
        <f t="shared" si="283"/>
        <v>Adorer_Schedule!S96</v>
      </c>
      <c r="C586" t="str">
        <f t="shared" si="284"/>
        <v>Adorer_Schedule!V96</v>
      </c>
      <c r="D586" s="150" t="str">
        <f t="shared" si="285"/>
        <v>Adorer_Schedule!X96</v>
      </c>
      <c r="E586">
        <f t="shared" ca="1" si="278"/>
        <v>0</v>
      </c>
      <c r="F586" t="str">
        <f ca="1">IF(OR(H586=0,H586=""),(""),(MAX($F$128:F585)+1))</f>
        <v/>
      </c>
      <c r="H586" t="str">
        <f ca="1">IF($N$4=Adorer_Schedule!$A$89,INDIRECT(B586),(""))</f>
        <v/>
      </c>
      <c r="I586" t="str">
        <f ca="1">IF($N$4=Adorer_Schedule!$A$89,INDIRECT(C586),(""))</f>
        <v/>
      </c>
      <c r="J586" t="str">
        <f ca="1">IF($N$4=Adorer_Schedule!$A$89,INDIRECT(D586),(""))</f>
        <v/>
      </c>
      <c r="K586" t="s">
        <v>73</v>
      </c>
      <c r="L586" s="13" t="b">
        <f t="shared" ca="1" si="268"/>
        <v>0</v>
      </c>
      <c r="M586" s="13">
        <v>458</v>
      </c>
      <c r="N586" s="13" t="e">
        <f t="shared" ca="1" si="279"/>
        <v>#N/A</v>
      </c>
      <c r="O586" s="13" t="e">
        <f t="shared" ca="1" si="280"/>
        <v>#N/A</v>
      </c>
      <c r="P586" s="13" t="e">
        <f t="shared" ca="1" si="281"/>
        <v>#N/A</v>
      </c>
      <c r="Q586" t="e">
        <f t="shared" ca="1" si="282"/>
        <v>#N/A</v>
      </c>
    </row>
    <row r="587" spans="1:17" hidden="1" x14ac:dyDescent="0.2">
      <c r="A587">
        <f t="shared" si="286"/>
        <v>97</v>
      </c>
      <c r="B587" s="83" t="str">
        <f t="shared" si="283"/>
        <v>Adorer_Schedule!S97</v>
      </c>
      <c r="C587" t="str">
        <f t="shared" si="284"/>
        <v>Adorer_Schedule!V97</v>
      </c>
      <c r="D587" s="150" t="str">
        <f t="shared" si="285"/>
        <v>Adorer_Schedule!X97</v>
      </c>
      <c r="E587">
        <f t="shared" ca="1" si="278"/>
        <v>0</v>
      </c>
      <c r="F587" t="str">
        <f ca="1">IF(OR(H587=0,H587=""),(""),(MAX($F$128:F586)+1))</f>
        <v/>
      </c>
      <c r="H587" t="str">
        <f ca="1">IF($N$4=Adorer_Schedule!$A$89,INDIRECT(B587),(""))</f>
        <v/>
      </c>
      <c r="I587" t="str">
        <f ca="1">IF($N$4=Adorer_Schedule!$A$89,INDIRECT(C587),(""))</f>
        <v/>
      </c>
      <c r="J587" t="str">
        <f ca="1">IF($N$4=Adorer_Schedule!$A$89,INDIRECT(D587),(""))</f>
        <v/>
      </c>
      <c r="K587" t="s">
        <v>73</v>
      </c>
      <c r="L587" s="13" t="b">
        <f t="shared" ca="1" si="268"/>
        <v>0</v>
      </c>
      <c r="M587" s="13">
        <v>459</v>
      </c>
      <c r="N587" s="13" t="e">
        <f t="shared" ca="1" si="279"/>
        <v>#N/A</v>
      </c>
      <c r="O587" s="13" t="e">
        <f t="shared" ca="1" si="280"/>
        <v>#N/A</v>
      </c>
      <c r="P587" s="13" t="e">
        <f t="shared" ca="1" si="281"/>
        <v>#N/A</v>
      </c>
      <c r="Q587" t="e">
        <f t="shared" ca="1" si="282"/>
        <v>#N/A</v>
      </c>
    </row>
    <row r="588" spans="1:17" hidden="1" x14ac:dyDescent="0.2">
      <c r="A588">
        <f t="shared" si="286"/>
        <v>98</v>
      </c>
      <c r="B588" s="83" t="str">
        <f t="shared" si="283"/>
        <v>Adorer_Schedule!S98</v>
      </c>
      <c r="C588" t="str">
        <f t="shared" si="284"/>
        <v>Adorer_Schedule!V98</v>
      </c>
      <c r="D588" s="150" t="str">
        <f t="shared" si="285"/>
        <v>Adorer_Schedule!X98</v>
      </c>
      <c r="E588">
        <f t="shared" ca="1" si="278"/>
        <v>0</v>
      </c>
      <c r="F588" t="str">
        <f ca="1">IF(OR(H588=0,H588=""),(""),(MAX($F$128:F587)+1))</f>
        <v/>
      </c>
      <c r="H588" t="str">
        <f ca="1">IF($N$4=Adorer_Schedule!$A$89,INDIRECT(B588),(""))</f>
        <v/>
      </c>
      <c r="I588" t="str">
        <f ca="1">IF($N$4=Adorer_Schedule!$A$89,INDIRECT(C588),(""))</f>
        <v/>
      </c>
      <c r="J588" t="str">
        <f ca="1">IF($N$4=Adorer_Schedule!$A$89,INDIRECT(D588),(""))</f>
        <v/>
      </c>
      <c r="K588" t="s">
        <v>73</v>
      </c>
      <c r="L588" s="13" t="b">
        <f t="shared" ca="1" si="268"/>
        <v>0</v>
      </c>
      <c r="M588" s="13">
        <v>460</v>
      </c>
      <c r="N588" s="13" t="e">
        <f t="shared" ca="1" si="279"/>
        <v>#N/A</v>
      </c>
      <c r="O588" s="13" t="e">
        <f t="shared" ca="1" si="280"/>
        <v>#N/A</v>
      </c>
      <c r="P588" s="13" t="e">
        <f t="shared" ca="1" si="281"/>
        <v>#N/A</v>
      </c>
      <c r="Q588" t="e">
        <f t="shared" ca="1" si="282"/>
        <v>#N/A</v>
      </c>
    </row>
    <row r="589" spans="1:17" hidden="1" x14ac:dyDescent="0.2">
      <c r="A589">
        <f t="shared" si="286"/>
        <v>99</v>
      </c>
      <c r="B589" s="83" t="str">
        <f t="shared" si="283"/>
        <v>Adorer_Schedule!S99</v>
      </c>
      <c r="C589" t="str">
        <f t="shared" si="284"/>
        <v>Adorer_Schedule!V99</v>
      </c>
      <c r="D589" s="150" t="str">
        <f t="shared" si="285"/>
        <v>Adorer_Schedule!X99</v>
      </c>
      <c r="E589">
        <f t="shared" ca="1" si="278"/>
        <v>0</v>
      </c>
      <c r="F589" t="str">
        <f ca="1">IF(OR(H589=0,H589=""),(""),(MAX($F$128:F588)+1))</f>
        <v/>
      </c>
      <c r="H589" t="str">
        <f ca="1">IF($N$4=Adorer_Schedule!$A$89,INDIRECT(B589),(""))</f>
        <v/>
      </c>
      <c r="I589" t="str">
        <f ca="1">IF($N$4=Adorer_Schedule!$A$89,INDIRECT(C589),(""))</f>
        <v/>
      </c>
      <c r="J589" t="str">
        <f ca="1">IF($N$4=Adorer_Schedule!$A$89,INDIRECT(D589),(""))</f>
        <v/>
      </c>
      <c r="K589" t="s">
        <v>73</v>
      </c>
      <c r="L589" s="13" t="b">
        <f t="shared" ca="1" si="268"/>
        <v>0</v>
      </c>
      <c r="M589" s="13">
        <v>461</v>
      </c>
      <c r="N589" s="13" t="e">
        <f t="shared" ca="1" si="279"/>
        <v>#N/A</v>
      </c>
      <c r="O589" s="13" t="e">
        <f t="shared" ca="1" si="280"/>
        <v>#N/A</v>
      </c>
      <c r="P589" s="13" t="e">
        <f t="shared" ca="1" si="281"/>
        <v>#N/A</v>
      </c>
      <c r="Q589" t="e">
        <f t="shared" ca="1" si="282"/>
        <v>#N/A</v>
      </c>
    </row>
    <row r="590" spans="1:17" hidden="1" x14ac:dyDescent="0.2">
      <c r="A590">
        <f t="shared" si="286"/>
        <v>100</v>
      </c>
      <c r="B590" s="83" t="str">
        <f t="shared" si="283"/>
        <v>Adorer_Schedule!S100</v>
      </c>
      <c r="C590" t="str">
        <f t="shared" si="284"/>
        <v>Adorer_Schedule!V100</v>
      </c>
      <c r="D590" s="150" t="str">
        <f t="shared" si="285"/>
        <v>Adorer_Schedule!X100</v>
      </c>
      <c r="E590">
        <f t="shared" ca="1" si="278"/>
        <v>0</v>
      </c>
      <c r="F590" t="str">
        <f ca="1">IF(OR(H590=0,H590=""),(""),(MAX($F$128:F589)+1))</f>
        <v/>
      </c>
      <c r="H590" t="str">
        <f ca="1">IF($N$4=Adorer_Schedule!$A$89,INDIRECT(B590),(""))</f>
        <v/>
      </c>
      <c r="I590" t="str">
        <f ca="1">IF($N$4=Adorer_Schedule!$A$89,INDIRECT(C590),(""))</f>
        <v/>
      </c>
      <c r="J590" t="str">
        <f ca="1">IF($N$4=Adorer_Schedule!$A$89,INDIRECT(D590),(""))</f>
        <v/>
      </c>
      <c r="K590" t="s">
        <v>73</v>
      </c>
      <c r="L590" s="13" t="b">
        <f t="shared" ca="1" si="268"/>
        <v>0</v>
      </c>
      <c r="M590" s="13">
        <v>462</v>
      </c>
      <c r="N590" s="13" t="e">
        <f t="shared" ca="1" si="279"/>
        <v>#N/A</v>
      </c>
      <c r="O590" s="13" t="e">
        <f t="shared" ca="1" si="280"/>
        <v>#N/A</v>
      </c>
      <c r="P590" s="13" t="e">
        <f t="shared" ca="1" si="281"/>
        <v>#N/A</v>
      </c>
      <c r="Q590" t="e">
        <f t="shared" ca="1" si="282"/>
        <v>#N/A</v>
      </c>
    </row>
    <row r="591" spans="1:17" hidden="1" x14ac:dyDescent="0.2">
      <c r="A591">
        <f t="shared" si="286"/>
        <v>101</v>
      </c>
      <c r="B591" s="83" t="str">
        <f t="shared" si="283"/>
        <v>Adorer_Schedule!S101</v>
      </c>
      <c r="C591" t="str">
        <f t="shared" si="284"/>
        <v>Adorer_Schedule!V101</v>
      </c>
      <c r="D591" s="150" t="str">
        <f t="shared" si="285"/>
        <v>Adorer_Schedule!X101</v>
      </c>
      <c r="E591">
        <f t="shared" ca="1" si="278"/>
        <v>0</v>
      </c>
      <c r="F591" t="str">
        <f ca="1">IF(OR(H591=0,H591=""),(""),(MAX($F$128:F590)+1))</f>
        <v/>
      </c>
      <c r="H591" t="str">
        <f ca="1">IF($N$4=Adorer_Schedule!$A$89,INDIRECT(B591),(""))</f>
        <v/>
      </c>
      <c r="I591" t="str">
        <f ca="1">IF($N$4=Adorer_Schedule!$A$89,INDIRECT(C591),(""))</f>
        <v/>
      </c>
      <c r="J591" t="str">
        <f ca="1">IF($N$4=Adorer_Schedule!$A$89,INDIRECT(D591),(""))</f>
        <v/>
      </c>
      <c r="K591" t="s">
        <v>73</v>
      </c>
      <c r="L591" s="13" t="b">
        <f t="shared" ca="1" si="268"/>
        <v>0</v>
      </c>
      <c r="M591" s="13">
        <v>463</v>
      </c>
      <c r="N591" s="13" t="e">
        <f t="shared" ca="1" si="279"/>
        <v>#N/A</v>
      </c>
      <c r="O591" s="13" t="e">
        <f t="shared" ca="1" si="280"/>
        <v>#N/A</v>
      </c>
      <c r="P591" s="13" t="e">
        <f t="shared" ca="1" si="281"/>
        <v>#N/A</v>
      </c>
      <c r="Q591" t="e">
        <f t="shared" ca="1" si="282"/>
        <v>#N/A</v>
      </c>
    </row>
    <row r="592" spans="1:17" hidden="1" x14ac:dyDescent="0.2">
      <c r="A592">
        <f t="shared" si="286"/>
        <v>102</v>
      </c>
      <c r="B592" s="83" t="str">
        <f t="shared" si="283"/>
        <v>Adorer_Schedule!S102</v>
      </c>
      <c r="C592" t="str">
        <f t="shared" si="284"/>
        <v>Adorer_Schedule!V102</v>
      </c>
      <c r="D592" s="150" t="str">
        <f t="shared" si="285"/>
        <v>Adorer_Schedule!X102</v>
      </c>
      <c r="E592">
        <f t="shared" ca="1" si="278"/>
        <v>0</v>
      </c>
      <c r="F592" t="str">
        <f ca="1">IF(OR(H592=0,H592=""),(""),(MAX($F$128:F591)+1))</f>
        <v/>
      </c>
      <c r="H592" t="str">
        <f ca="1">IF($N$4=Adorer_Schedule!$A$89,INDIRECT(B592),(""))</f>
        <v/>
      </c>
      <c r="I592" t="str">
        <f ca="1">IF($N$4=Adorer_Schedule!$A$89,INDIRECT(C592),(""))</f>
        <v/>
      </c>
      <c r="J592" t="str">
        <f ca="1">IF($N$4=Adorer_Schedule!$A$89,INDIRECT(D592),(""))</f>
        <v/>
      </c>
      <c r="K592" t="s">
        <v>73</v>
      </c>
      <c r="L592" s="13" t="b">
        <f t="shared" ca="1" si="268"/>
        <v>0</v>
      </c>
      <c r="M592" s="13">
        <v>464</v>
      </c>
      <c r="N592" s="13" t="e">
        <f t="shared" ca="1" si="279"/>
        <v>#N/A</v>
      </c>
      <c r="O592" s="13" t="e">
        <f t="shared" ca="1" si="280"/>
        <v>#N/A</v>
      </c>
      <c r="P592" s="13" t="e">
        <f t="shared" ca="1" si="281"/>
        <v>#N/A</v>
      </c>
      <c r="Q592" t="e">
        <f t="shared" ca="1" si="282"/>
        <v>#N/A</v>
      </c>
    </row>
    <row r="593" spans="1:17" hidden="1" x14ac:dyDescent="0.2">
      <c r="A593">
        <f t="shared" si="286"/>
        <v>103</v>
      </c>
      <c r="B593" s="83" t="str">
        <f t="shared" si="283"/>
        <v>Adorer_Schedule!S103</v>
      </c>
      <c r="C593" t="str">
        <f t="shared" si="284"/>
        <v>Adorer_Schedule!V103</v>
      </c>
      <c r="D593" s="150" t="str">
        <f t="shared" si="285"/>
        <v>Adorer_Schedule!X103</v>
      </c>
      <c r="E593">
        <f t="shared" ca="1" si="278"/>
        <v>0</v>
      </c>
      <c r="F593" t="str">
        <f ca="1">IF(OR(H593=0,H593=""),(""),(MAX($F$128:F592)+1))</f>
        <v/>
      </c>
      <c r="H593" t="str">
        <f ca="1">IF($N$4=Adorer_Schedule!$A$89,INDIRECT(B593),(""))</f>
        <v/>
      </c>
      <c r="I593" t="str">
        <f ca="1">IF($N$4=Adorer_Schedule!$A$89,INDIRECT(C593),(""))</f>
        <v/>
      </c>
      <c r="J593" t="str">
        <f ca="1">IF($N$4=Adorer_Schedule!$A$89,INDIRECT(D593),(""))</f>
        <v/>
      </c>
      <c r="K593" t="s">
        <v>73</v>
      </c>
      <c r="L593" s="13" t="b">
        <f t="shared" ca="1" si="268"/>
        <v>0</v>
      </c>
      <c r="M593" s="13">
        <v>465</v>
      </c>
      <c r="N593" s="13" t="e">
        <f t="shared" ca="1" si="279"/>
        <v>#N/A</v>
      </c>
      <c r="O593" s="13" t="e">
        <f t="shared" ca="1" si="280"/>
        <v>#N/A</v>
      </c>
      <c r="P593" s="13" t="e">
        <f t="shared" ca="1" si="281"/>
        <v>#N/A</v>
      </c>
      <c r="Q593" t="e">
        <f t="shared" ca="1" si="282"/>
        <v>#N/A</v>
      </c>
    </row>
    <row r="594" spans="1:17" hidden="1" x14ac:dyDescent="0.2">
      <c r="A594">
        <f>A579</f>
        <v>89</v>
      </c>
      <c r="B594" s="83" t="str">
        <f>CONCATENATE("Adorer_Schedule!AA", $A594)</f>
        <v>Adorer_Schedule!AA89</v>
      </c>
      <c r="C594" t="str">
        <f>CONCATENATE("Adorer_Schedule!AD", $A594)</f>
        <v>Adorer_Schedule!AD89</v>
      </c>
      <c r="D594" s="150" t="str">
        <f>CONCATENATE("Adorer_Schedule!AF", $A594)</f>
        <v>Adorer_Schedule!AF89</v>
      </c>
      <c r="E594">
        <f t="shared" ca="1" si="278"/>
        <v>0</v>
      </c>
      <c r="F594" t="str">
        <f ca="1">IF(OR(H594=0,H594=""),(""),(MAX($F$128:F593)+1))</f>
        <v/>
      </c>
      <c r="H594" t="str">
        <f ca="1">IF($N$4=Adorer_Schedule!$A$89,INDIRECT(B594),(""))</f>
        <v/>
      </c>
      <c r="I594" t="str">
        <f ca="1">IF($N$4=Adorer_Schedule!$A$89,INDIRECT(C594),(""))</f>
        <v/>
      </c>
      <c r="J594" t="str">
        <f ca="1">IF($N$4=Adorer_Schedule!$A$89,INDIRECT(D594),(""))</f>
        <v/>
      </c>
      <c r="K594" t="s">
        <v>74</v>
      </c>
      <c r="L594" s="13" t="b">
        <f t="shared" ca="1" si="268"/>
        <v>0</v>
      </c>
      <c r="M594" s="13">
        <v>466</v>
      </c>
      <c r="N594" s="13" t="e">
        <f t="shared" ca="1" si="279"/>
        <v>#N/A</v>
      </c>
      <c r="O594" s="13" t="e">
        <f t="shared" ca="1" si="280"/>
        <v>#N/A</v>
      </c>
      <c r="P594" s="13" t="e">
        <f t="shared" ca="1" si="281"/>
        <v>#N/A</v>
      </c>
      <c r="Q594" t="e">
        <f t="shared" ca="1" si="282"/>
        <v>#N/A</v>
      </c>
    </row>
    <row r="595" spans="1:17" hidden="1" x14ac:dyDescent="0.2">
      <c r="A595">
        <f>A594+1</f>
        <v>90</v>
      </c>
      <c r="B595" s="83" t="str">
        <f t="shared" ref="B595:B608" si="287">CONCATENATE("Adorer_Schedule!AA", $A595)</f>
        <v>Adorer_Schedule!AA90</v>
      </c>
      <c r="C595" t="str">
        <f t="shared" ref="C595:C608" si="288">CONCATENATE("Adorer_Schedule!AD", $A595)</f>
        <v>Adorer_Schedule!AD90</v>
      </c>
      <c r="D595" s="150" t="str">
        <f t="shared" ref="D595:D608" si="289">CONCATENATE("Adorer_Schedule!AF", $A595)</f>
        <v>Adorer_Schedule!AF90</v>
      </c>
      <c r="E595">
        <f t="shared" ca="1" si="278"/>
        <v>0</v>
      </c>
      <c r="F595" t="str">
        <f ca="1">IF(OR(H595=0,H595=""),(""),(MAX($F$128:F594)+1))</f>
        <v/>
      </c>
      <c r="H595" t="str">
        <f ca="1">IF($N$4=Adorer_Schedule!$A$89,INDIRECT(B595),(""))</f>
        <v/>
      </c>
      <c r="I595" t="str">
        <f ca="1">IF($N$4=Adorer_Schedule!$A$89,INDIRECT(C595),(""))</f>
        <v/>
      </c>
      <c r="J595" t="str">
        <f ca="1">IF($N$4=Adorer_Schedule!$A$89,INDIRECT(D595),(""))</f>
        <v/>
      </c>
      <c r="K595" t="s">
        <v>74</v>
      </c>
      <c r="L595" s="13" t="b">
        <f t="shared" ca="1" si="268"/>
        <v>0</v>
      </c>
      <c r="M595" s="13">
        <v>467</v>
      </c>
      <c r="N595" s="13" t="e">
        <f t="shared" ca="1" si="279"/>
        <v>#N/A</v>
      </c>
      <c r="O595" s="13" t="e">
        <f t="shared" ca="1" si="280"/>
        <v>#N/A</v>
      </c>
      <c r="P595" s="13" t="e">
        <f t="shared" ca="1" si="281"/>
        <v>#N/A</v>
      </c>
      <c r="Q595" t="e">
        <f t="shared" ca="1" si="282"/>
        <v>#N/A</v>
      </c>
    </row>
    <row r="596" spans="1:17" hidden="1" x14ac:dyDescent="0.2">
      <c r="A596">
        <f t="shared" ref="A596:A608" si="290">A595+1</f>
        <v>91</v>
      </c>
      <c r="B596" s="83" t="str">
        <f t="shared" si="287"/>
        <v>Adorer_Schedule!AA91</v>
      </c>
      <c r="C596" t="str">
        <f t="shared" si="288"/>
        <v>Adorer_Schedule!AD91</v>
      </c>
      <c r="D596" s="150" t="str">
        <f t="shared" si="289"/>
        <v>Adorer_Schedule!AF91</v>
      </c>
      <c r="E596">
        <f t="shared" ca="1" si="278"/>
        <v>0</v>
      </c>
      <c r="F596" t="str">
        <f ca="1">IF(OR(H596=0,H596=""),(""),(MAX($F$128:F595)+1))</f>
        <v/>
      </c>
      <c r="H596" t="str">
        <f ca="1">IF($N$4=Adorer_Schedule!$A$89,INDIRECT(B596),(""))</f>
        <v/>
      </c>
      <c r="I596" t="str">
        <f ca="1">IF($N$4=Adorer_Schedule!$A$89,INDIRECT(C596),(""))</f>
        <v/>
      </c>
      <c r="J596" t="str">
        <f ca="1">IF($N$4=Adorer_Schedule!$A$89,INDIRECT(D596),(""))</f>
        <v/>
      </c>
      <c r="K596" t="s">
        <v>74</v>
      </c>
      <c r="L596" s="13" t="b">
        <f t="shared" ca="1" si="268"/>
        <v>0</v>
      </c>
      <c r="M596" s="13">
        <v>468</v>
      </c>
      <c r="N596" s="13" t="e">
        <f t="shared" ca="1" si="279"/>
        <v>#N/A</v>
      </c>
      <c r="O596" s="13" t="e">
        <f t="shared" ca="1" si="280"/>
        <v>#N/A</v>
      </c>
      <c r="P596" s="13" t="e">
        <f t="shared" ca="1" si="281"/>
        <v>#N/A</v>
      </c>
      <c r="Q596" t="e">
        <f t="shared" ca="1" si="282"/>
        <v>#N/A</v>
      </c>
    </row>
    <row r="597" spans="1:17" hidden="1" x14ac:dyDescent="0.2">
      <c r="A597">
        <f t="shared" si="290"/>
        <v>92</v>
      </c>
      <c r="B597" s="83" t="str">
        <f t="shared" si="287"/>
        <v>Adorer_Schedule!AA92</v>
      </c>
      <c r="C597" t="str">
        <f t="shared" si="288"/>
        <v>Adorer_Schedule!AD92</v>
      </c>
      <c r="D597" s="150" t="str">
        <f t="shared" si="289"/>
        <v>Adorer_Schedule!AF92</v>
      </c>
      <c r="E597">
        <f t="shared" ca="1" si="278"/>
        <v>0</v>
      </c>
      <c r="F597" t="str">
        <f ca="1">IF(OR(H597=0,H597=""),(""),(MAX($F$128:F596)+1))</f>
        <v/>
      </c>
      <c r="H597" t="str">
        <f ca="1">IF($N$4=Adorer_Schedule!$A$89,INDIRECT(B597),(""))</f>
        <v/>
      </c>
      <c r="I597" t="str">
        <f ca="1">IF($N$4=Adorer_Schedule!$A$89,INDIRECT(C597),(""))</f>
        <v/>
      </c>
      <c r="J597" t="str">
        <f ca="1">IF($N$4=Adorer_Schedule!$A$89,INDIRECT(D597),(""))</f>
        <v/>
      </c>
      <c r="K597" t="s">
        <v>74</v>
      </c>
      <c r="L597" s="13" t="b">
        <f t="shared" ca="1" si="268"/>
        <v>0</v>
      </c>
      <c r="M597" s="13">
        <v>469</v>
      </c>
      <c r="N597" s="13" t="e">
        <f t="shared" ca="1" si="279"/>
        <v>#N/A</v>
      </c>
      <c r="O597" s="13" t="e">
        <f t="shared" ca="1" si="280"/>
        <v>#N/A</v>
      </c>
      <c r="P597" s="13" t="e">
        <f t="shared" ca="1" si="281"/>
        <v>#N/A</v>
      </c>
      <c r="Q597" t="e">
        <f t="shared" ca="1" si="282"/>
        <v>#N/A</v>
      </c>
    </row>
    <row r="598" spans="1:17" hidden="1" x14ac:dyDescent="0.2">
      <c r="A598">
        <f t="shared" si="290"/>
        <v>93</v>
      </c>
      <c r="B598" s="83" t="str">
        <f t="shared" si="287"/>
        <v>Adorer_Schedule!AA93</v>
      </c>
      <c r="C598" t="str">
        <f t="shared" si="288"/>
        <v>Adorer_Schedule!AD93</v>
      </c>
      <c r="D598" s="150" t="str">
        <f t="shared" si="289"/>
        <v>Adorer_Schedule!AF93</v>
      </c>
      <c r="E598">
        <f t="shared" ca="1" si="278"/>
        <v>0</v>
      </c>
      <c r="F598" t="str">
        <f ca="1">IF(OR(H598=0,H598=""),(""),(MAX($F$128:F597)+1))</f>
        <v/>
      </c>
      <c r="H598" t="str">
        <f ca="1">IF($N$4=Adorer_Schedule!$A$89,INDIRECT(B598),(""))</f>
        <v/>
      </c>
      <c r="I598" t="str">
        <f ca="1">IF($N$4=Adorer_Schedule!$A$89,INDIRECT(C598),(""))</f>
        <v/>
      </c>
      <c r="J598" t="str">
        <f ca="1">IF($N$4=Adorer_Schedule!$A$89,INDIRECT(D598),(""))</f>
        <v/>
      </c>
      <c r="K598" t="s">
        <v>74</v>
      </c>
      <c r="L598" s="13" t="b">
        <f t="shared" ca="1" si="268"/>
        <v>0</v>
      </c>
      <c r="M598" s="13">
        <v>470</v>
      </c>
      <c r="N598" s="13" t="e">
        <f t="shared" ca="1" si="279"/>
        <v>#N/A</v>
      </c>
      <c r="O598" s="13" t="e">
        <f t="shared" ca="1" si="280"/>
        <v>#N/A</v>
      </c>
      <c r="P598" s="13" t="e">
        <f t="shared" ca="1" si="281"/>
        <v>#N/A</v>
      </c>
      <c r="Q598" t="e">
        <f t="shared" ca="1" si="282"/>
        <v>#N/A</v>
      </c>
    </row>
    <row r="599" spans="1:17" hidden="1" x14ac:dyDescent="0.2">
      <c r="A599">
        <f t="shared" si="290"/>
        <v>94</v>
      </c>
      <c r="B599" s="83" t="str">
        <f t="shared" si="287"/>
        <v>Adorer_Schedule!AA94</v>
      </c>
      <c r="C599" t="str">
        <f t="shared" si="288"/>
        <v>Adorer_Schedule!AD94</v>
      </c>
      <c r="D599" s="150" t="str">
        <f t="shared" si="289"/>
        <v>Adorer_Schedule!AF94</v>
      </c>
      <c r="E599">
        <f t="shared" ca="1" si="278"/>
        <v>0</v>
      </c>
      <c r="F599" t="str">
        <f ca="1">IF(OR(H599=0,H599=""),(""),(MAX($F$128:F598)+1))</f>
        <v/>
      </c>
      <c r="H599" t="str">
        <f ca="1">IF($N$4=Adorer_Schedule!$A$89,INDIRECT(B599),(""))</f>
        <v/>
      </c>
      <c r="I599" t="str">
        <f ca="1">IF($N$4=Adorer_Schedule!$A$89,INDIRECT(C599),(""))</f>
        <v/>
      </c>
      <c r="J599" t="str">
        <f ca="1">IF($N$4=Adorer_Schedule!$A$89,INDIRECT(D599),(""))</f>
        <v/>
      </c>
      <c r="K599" t="s">
        <v>74</v>
      </c>
      <c r="L599" s="13" t="b">
        <f t="shared" ref="L599:L662" ca="1" si="291">OR(COUNTIF(N599:Q599,"*"),COUNT(N599:Q599))</f>
        <v>0</v>
      </c>
      <c r="M599" s="13">
        <v>471</v>
      </c>
      <c r="N599" s="13" t="e">
        <f t="shared" ca="1" si="279"/>
        <v>#N/A</v>
      </c>
      <c r="O599" s="13" t="e">
        <f t="shared" ca="1" si="280"/>
        <v>#N/A</v>
      </c>
      <c r="P599" s="13" t="e">
        <f t="shared" ca="1" si="281"/>
        <v>#N/A</v>
      </c>
      <c r="Q599" t="e">
        <f t="shared" ca="1" si="282"/>
        <v>#N/A</v>
      </c>
    </row>
    <row r="600" spans="1:17" hidden="1" x14ac:dyDescent="0.2">
      <c r="A600">
        <f t="shared" si="290"/>
        <v>95</v>
      </c>
      <c r="B600" s="83" t="str">
        <f t="shared" si="287"/>
        <v>Adorer_Schedule!AA95</v>
      </c>
      <c r="C600" t="str">
        <f t="shared" si="288"/>
        <v>Adorer_Schedule!AD95</v>
      </c>
      <c r="D600" s="150" t="str">
        <f t="shared" si="289"/>
        <v>Adorer_Schedule!AF95</v>
      </c>
      <c r="E600">
        <f t="shared" ca="1" si="278"/>
        <v>0</v>
      </c>
      <c r="F600" t="str">
        <f ca="1">IF(OR(H600=0,H600=""),(""),(MAX($F$128:F599)+1))</f>
        <v/>
      </c>
      <c r="H600" t="str">
        <f ca="1">IF($N$4=Adorer_Schedule!$A$89,INDIRECT(B600),(""))</f>
        <v/>
      </c>
      <c r="I600" t="str">
        <f ca="1">IF($N$4=Adorer_Schedule!$A$89,INDIRECT(C600),(""))</f>
        <v/>
      </c>
      <c r="J600" t="str">
        <f ca="1">IF($N$4=Adorer_Schedule!$A$89,INDIRECT(D600),(""))</f>
        <v/>
      </c>
      <c r="K600" t="s">
        <v>74</v>
      </c>
      <c r="L600" s="13" t="b">
        <f t="shared" ca="1" si="291"/>
        <v>0</v>
      </c>
      <c r="M600" s="13">
        <v>472</v>
      </c>
      <c r="N600" s="13" t="e">
        <f t="shared" ca="1" si="279"/>
        <v>#N/A</v>
      </c>
      <c r="O600" s="13" t="e">
        <f t="shared" ca="1" si="280"/>
        <v>#N/A</v>
      </c>
      <c r="P600" s="13" t="e">
        <f t="shared" ca="1" si="281"/>
        <v>#N/A</v>
      </c>
      <c r="Q600" t="e">
        <f t="shared" ca="1" si="282"/>
        <v>#N/A</v>
      </c>
    </row>
    <row r="601" spans="1:17" hidden="1" x14ac:dyDescent="0.2">
      <c r="A601">
        <f t="shared" si="290"/>
        <v>96</v>
      </c>
      <c r="B601" s="83" t="str">
        <f t="shared" si="287"/>
        <v>Adorer_Schedule!AA96</v>
      </c>
      <c r="C601" t="str">
        <f t="shared" si="288"/>
        <v>Adorer_Schedule!AD96</v>
      </c>
      <c r="D601" s="150" t="str">
        <f t="shared" si="289"/>
        <v>Adorer_Schedule!AF96</v>
      </c>
      <c r="E601">
        <f t="shared" ca="1" si="278"/>
        <v>0</v>
      </c>
      <c r="F601" t="str">
        <f ca="1">IF(OR(H601=0,H601=""),(""),(MAX($F$128:F600)+1))</f>
        <v/>
      </c>
      <c r="H601" t="str">
        <f ca="1">IF($N$4=Adorer_Schedule!$A$89,INDIRECT(B601),(""))</f>
        <v/>
      </c>
      <c r="I601" t="str">
        <f ca="1">IF($N$4=Adorer_Schedule!$A$89,INDIRECT(C601),(""))</f>
        <v/>
      </c>
      <c r="J601" t="str">
        <f ca="1">IF($N$4=Adorer_Schedule!$A$89,INDIRECT(D601),(""))</f>
        <v/>
      </c>
      <c r="K601" t="s">
        <v>74</v>
      </c>
      <c r="L601" s="13" t="b">
        <f t="shared" ca="1" si="291"/>
        <v>0</v>
      </c>
      <c r="M601" s="13">
        <v>473</v>
      </c>
      <c r="N601" s="13" t="e">
        <f t="shared" ca="1" si="279"/>
        <v>#N/A</v>
      </c>
      <c r="O601" s="13" t="e">
        <f t="shared" ca="1" si="280"/>
        <v>#N/A</v>
      </c>
      <c r="P601" s="13" t="e">
        <f t="shared" ca="1" si="281"/>
        <v>#N/A</v>
      </c>
      <c r="Q601" t="e">
        <f t="shared" ca="1" si="282"/>
        <v>#N/A</v>
      </c>
    </row>
    <row r="602" spans="1:17" hidden="1" x14ac:dyDescent="0.2">
      <c r="A602">
        <f t="shared" si="290"/>
        <v>97</v>
      </c>
      <c r="B602" s="83" t="str">
        <f t="shared" si="287"/>
        <v>Adorer_Schedule!AA97</v>
      </c>
      <c r="C602" t="str">
        <f t="shared" si="288"/>
        <v>Adorer_Schedule!AD97</v>
      </c>
      <c r="D602" s="150" t="str">
        <f t="shared" si="289"/>
        <v>Adorer_Schedule!AF97</v>
      </c>
      <c r="E602">
        <f t="shared" ca="1" si="278"/>
        <v>0</v>
      </c>
      <c r="F602" t="str">
        <f ca="1">IF(OR(H602=0,H602=""),(""),(MAX($F$128:F601)+1))</f>
        <v/>
      </c>
      <c r="H602" t="str">
        <f ca="1">IF($N$4=Adorer_Schedule!$A$89,INDIRECT(B602),(""))</f>
        <v/>
      </c>
      <c r="I602" t="str">
        <f ca="1">IF($N$4=Adorer_Schedule!$A$89,INDIRECT(C602),(""))</f>
        <v/>
      </c>
      <c r="J602" t="str">
        <f ca="1">IF($N$4=Adorer_Schedule!$A$89,INDIRECT(D602),(""))</f>
        <v/>
      </c>
      <c r="K602" t="s">
        <v>74</v>
      </c>
      <c r="L602" s="13" t="b">
        <f t="shared" ca="1" si="291"/>
        <v>0</v>
      </c>
      <c r="M602" s="13">
        <v>474</v>
      </c>
      <c r="N602" s="13" t="e">
        <f t="shared" ca="1" si="279"/>
        <v>#N/A</v>
      </c>
      <c r="O602" s="13" t="e">
        <f t="shared" ca="1" si="280"/>
        <v>#N/A</v>
      </c>
      <c r="P602" s="13" t="e">
        <f t="shared" ca="1" si="281"/>
        <v>#N/A</v>
      </c>
      <c r="Q602" t="e">
        <f t="shared" ca="1" si="282"/>
        <v>#N/A</v>
      </c>
    </row>
    <row r="603" spans="1:17" hidden="1" x14ac:dyDescent="0.2">
      <c r="A603">
        <f t="shared" si="290"/>
        <v>98</v>
      </c>
      <c r="B603" s="83" t="str">
        <f t="shared" si="287"/>
        <v>Adorer_Schedule!AA98</v>
      </c>
      <c r="C603" t="str">
        <f t="shared" si="288"/>
        <v>Adorer_Schedule!AD98</v>
      </c>
      <c r="D603" s="150" t="str">
        <f t="shared" si="289"/>
        <v>Adorer_Schedule!AF98</v>
      </c>
      <c r="E603">
        <f t="shared" ca="1" si="278"/>
        <v>0</v>
      </c>
      <c r="F603" t="str">
        <f ca="1">IF(OR(H603=0,H603=""),(""),(MAX($F$128:F602)+1))</f>
        <v/>
      </c>
      <c r="H603" t="str">
        <f ca="1">IF($N$4=Adorer_Schedule!$A$89,INDIRECT(B603),(""))</f>
        <v/>
      </c>
      <c r="I603" t="str">
        <f ca="1">IF($N$4=Adorer_Schedule!$A$89,INDIRECT(C603),(""))</f>
        <v/>
      </c>
      <c r="J603" t="str">
        <f ca="1">IF($N$4=Adorer_Schedule!$A$89,INDIRECT(D603),(""))</f>
        <v/>
      </c>
      <c r="K603" t="s">
        <v>74</v>
      </c>
      <c r="L603" s="13" t="b">
        <f t="shared" ca="1" si="291"/>
        <v>0</v>
      </c>
      <c r="M603" s="13">
        <v>475</v>
      </c>
      <c r="N603" s="13" t="e">
        <f t="shared" ca="1" si="279"/>
        <v>#N/A</v>
      </c>
      <c r="O603" s="13" t="e">
        <f t="shared" ca="1" si="280"/>
        <v>#N/A</v>
      </c>
      <c r="P603" s="13" t="e">
        <f t="shared" ca="1" si="281"/>
        <v>#N/A</v>
      </c>
      <c r="Q603" t="e">
        <f t="shared" ca="1" si="282"/>
        <v>#N/A</v>
      </c>
    </row>
    <row r="604" spans="1:17" hidden="1" x14ac:dyDescent="0.2">
      <c r="A604">
        <f t="shared" si="290"/>
        <v>99</v>
      </c>
      <c r="B604" s="83" t="str">
        <f t="shared" si="287"/>
        <v>Adorer_Schedule!AA99</v>
      </c>
      <c r="C604" t="str">
        <f t="shared" si="288"/>
        <v>Adorer_Schedule!AD99</v>
      </c>
      <c r="D604" s="150" t="str">
        <f t="shared" si="289"/>
        <v>Adorer_Schedule!AF99</v>
      </c>
      <c r="E604">
        <f t="shared" ca="1" si="278"/>
        <v>0</v>
      </c>
      <c r="F604" t="str">
        <f ca="1">IF(OR(H604=0,H604=""),(""),(MAX($F$128:F603)+1))</f>
        <v/>
      </c>
      <c r="H604" t="str">
        <f ca="1">IF($N$4=Adorer_Schedule!$A$89,INDIRECT(B604),(""))</f>
        <v/>
      </c>
      <c r="I604" t="str">
        <f ca="1">IF($N$4=Adorer_Schedule!$A$89,INDIRECT(C604),(""))</f>
        <v/>
      </c>
      <c r="J604" t="str">
        <f ca="1">IF($N$4=Adorer_Schedule!$A$89,INDIRECT(D604),(""))</f>
        <v/>
      </c>
      <c r="K604" t="s">
        <v>74</v>
      </c>
      <c r="L604" s="13" t="b">
        <f t="shared" ca="1" si="291"/>
        <v>0</v>
      </c>
      <c r="M604" s="13">
        <v>476</v>
      </c>
      <c r="N604" s="13" t="e">
        <f t="shared" ca="1" si="279"/>
        <v>#N/A</v>
      </c>
      <c r="O604" s="13" t="e">
        <f t="shared" ca="1" si="280"/>
        <v>#N/A</v>
      </c>
      <c r="P604" s="13" t="e">
        <f t="shared" ca="1" si="281"/>
        <v>#N/A</v>
      </c>
      <c r="Q604" t="e">
        <f t="shared" ca="1" si="282"/>
        <v>#N/A</v>
      </c>
    </row>
    <row r="605" spans="1:17" hidden="1" x14ac:dyDescent="0.2">
      <c r="A605">
        <f t="shared" si="290"/>
        <v>100</v>
      </c>
      <c r="B605" s="83" t="str">
        <f t="shared" si="287"/>
        <v>Adorer_Schedule!AA100</v>
      </c>
      <c r="C605" t="str">
        <f t="shared" si="288"/>
        <v>Adorer_Schedule!AD100</v>
      </c>
      <c r="D605" s="150" t="str">
        <f t="shared" si="289"/>
        <v>Adorer_Schedule!AF100</v>
      </c>
      <c r="E605">
        <f t="shared" ca="1" si="278"/>
        <v>0</v>
      </c>
      <c r="F605" t="str">
        <f ca="1">IF(OR(H605=0,H605=""),(""),(MAX($F$128:F604)+1))</f>
        <v/>
      </c>
      <c r="H605" t="str">
        <f ca="1">IF($N$4=Adorer_Schedule!$A$89,INDIRECT(B605),(""))</f>
        <v/>
      </c>
      <c r="I605" t="str">
        <f ca="1">IF($N$4=Adorer_Schedule!$A$89,INDIRECT(C605),(""))</f>
        <v/>
      </c>
      <c r="J605" t="str">
        <f ca="1">IF($N$4=Adorer_Schedule!$A$89,INDIRECT(D605),(""))</f>
        <v/>
      </c>
      <c r="K605" t="s">
        <v>74</v>
      </c>
      <c r="L605" s="13" t="b">
        <f t="shared" ca="1" si="291"/>
        <v>0</v>
      </c>
      <c r="M605" s="13">
        <v>477</v>
      </c>
      <c r="N605" s="13" t="e">
        <f t="shared" ca="1" si="279"/>
        <v>#N/A</v>
      </c>
      <c r="O605" s="13" t="e">
        <f t="shared" ca="1" si="280"/>
        <v>#N/A</v>
      </c>
      <c r="P605" s="13" t="e">
        <f t="shared" ca="1" si="281"/>
        <v>#N/A</v>
      </c>
      <c r="Q605" t="e">
        <f t="shared" ca="1" si="282"/>
        <v>#N/A</v>
      </c>
    </row>
    <row r="606" spans="1:17" hidden="1" x14ac:dyDescent="0.2">
      <c r="A606">
        <f t="shared" si="290"/>
        <v>101</v>
      </c>
      <c r="B606" s="83" t="str">
        <f t="shared" si="287"/>
        <v>Adorer_Schedule!AA101</v>
      </c>
      <c r="C606" t="str">
        <f t="shared" si="288"/>
        <v>Adorer_Schedule!AD101</v>
      </c>
      <c r="D606" s="150" t="str">
        <f t="shared" si="289"/>
        <v>Adorer_Schedule!AF101</v>
      </c>
      <c r="E606">
        <f t="shared" ca="1" si="278"/>
        <v>0</v>
      </c>
      <c r="F606" t="str">
        <f ca="1">IF(OR(H606=0,H606=""),(""),(MAX($F$128:F605)+1))</f>
        <v/>
      </c>
      <c r="H606" t="str">
        <f ca="1">IF($N$4=Adorer_Schedule!$A$89,INDIRECT(B606),(""))</f>
        <v/>
      </c>
      <c r="I606" t="str">
        <f ca="1">IF($N$4=Adorer_Schedule!$A$89,INDIRECT(C606),(""))</f>
        <v/>
      </c>
      <c r="J606" t="str">
        <f ca="1">IF($N$4=Adorer_Schedule!$A$89,INDIRECT(D606),(""))</f>
        <v/>
      </c>
      <c r="K606" t="s">
        <v>74</v>
      </c>
      <c r="L606" s="13" t="b">
        <f t="shared" ca="1" si="291"/>
        <v>0</v>
      </c>
      <c r="M606" s="13">
        <v>478</v>
      </c>
      <c r="N606" s="13" t="e">
        <f t="shared" ca="1" si="279"/>
        <v>#N/A</v>
      </c>
      <c r="O606" s="13" t="e">
        <f t="shared" ca="1" si="280"/>
        <v>#N/A</v>
      </c>
      <c r="P606" s="13" t="e">
        <f t="shared" ca="1" si="281"/>
        <v>#N/A</v>
      </c>
      <c r="Q606" t="e">
        <f t="shared" ca="1" si="282"/>
        <v>#N/A</v>
      </c>
    </row>
    <row r="607" spans="1:17" hidden="1" x14ac:dyDescent="0.2">
      <c r="A607">
        <f t="shared" si="290"/>
        <v>102</v>
      </c>
      <c r="B607" s="83" t="str">
        <f t="shared" si="287"/>
        <v>Adorer_Schedule!AA102</v>
      </c>
      <c r="C607" t="str">
        <f t="shared" si="288"/>
        <v>Adorer_Schedule!AD102</v>
      </c>
      <c r="D607" s="150" t="str">
        <f t="shared" si="289"/>
        <v>Adorer_Schedule!AF102</v>
      </c>
      <c r="E607">
        <f t="shared" ca="1" si="278"/>
        <v>0</v>
      </c>
      <c r="F607" t="str">
        <f ca="1">IF(OR(H607=0,H607=""),(""),(MAX($F$128:F606)+1))</f>
        <v/>
      </c>
      <c r="H607" t="str">
        <f ca="1">IF($N$4=Adorer_Schedule!$A$89,INDIRECT(B607),(""))</f>
        <v/>
      </c>
      <c r="I607" t="str">
        <f ca="1">IF($N$4=Adorer_Schedule!$A$89,INDIRECT(C607),(""))</f>
        <v/>
      </c>
      <c r="J607" t="str">
        <f ca="1">IF($N$4=Adorer_Schedule!$A$89,INDIRECT(D607),(""))</f>
        <v/>
      </c>
      <c r="K607" t="s">
        <v>74</v>
      </c>
      <c r="L607" s="13" t="b">
        <f t="shared" ca="1" si="291"/>
        <v>0</v>
      </c>
      <c r="M607" s="13">
        <v>479</v>
      </c>
      <c r="N607" s="13" t="e">
        <f t="shared" ca="1" si="279"/>
        <v>#N/A</v>
      </c>
      <c r="O607" s="13" t="e">
        <f t="shared" ca="1" si="280"/>
        <v>#N/A</v>
      </c>
      <c r="P607" s="13" t="e">
        <f t="shared" ca="1" si="281"/>
        <v>#N/A</v>
      </c>
      <c r="Q607" t="e">
        <f t="shared" ca="1" si="282"/>
        <v>#N/A</v>
      </c>
    </row>
    <row r="608" spans="1:17" hidden="1" x14ac:dyDescent="0.2">
      <c r="A608">
        <f t="shared" si="290"/>
        <v>103</v>
      </c>
      <c r="B608" s="83" t="str">
        <f t="shared" si="287"/>
        <v>Adorer_Schedule!AA103</v>
      </c>
      <c r="C608" t="str">
        <f t="shared" si="288"/>
        <v>Adorer_Schedule!AD103</v>
      </c>
      <c r="D608" s="150" t="str">
        <f t="shared" si="289"/>
        <v>Adorer_Schedule!AF103</v>
      </c>
      <c r="E608">
        <f t="shared" ca="1" si="278"/>
        <v>0</v>
      </c>
      <c r="F608" t="str">
        <f ca="1">IF(OR(H608=0,H608=""),(""),(MAX($F$128:F607)+1))</f>
        <v/>
      </c>
      <c r="H608" t="str">
        <f ca="1">IF($N$4=Adorer_Schedule!$A$89,INDIRECT(B608),(""))</f>
        <v/>
      </c>
      <c r="I608" t="str">
        <f ca="1">IF($N$4=Adorer_Schedule!$A$89,INDIRECT(C608),(""))</f>
        <v/>
      </c>
      <c r="J608" t="str">
        <f ca="1">IF($N$4=Adorer_Schedule!$A$89,INDIRECT(D608),(""))</f>
        <v/>
      </c>
      <c r="K608" t="s">
        <v>74</v>
      </c>
      <c r="L608" s="13" t="b">
        <f t="shared" ca="1" si="291"/>
        <v>0</v>
      </c>
      <c r="M608" s="13">
        <v>480</v>
      </c>
      <c r="N608" s="13" t="e">
        <f t="shared" ca="1" si="279"/>
        <v>#N/A</v>
      </c>
      <c r="O608" s="13" t="e">
        <f t="shared" ca="1" si="280"/>
        <v>#N/A</v>
      </c>
      <c r="P608" s="13" t="e">
        <f t="shared" ca="1" si="281"/>
        <v>#N/A</v>
      </c>
      <c r="Q608" t="e">
        <f t="shared" ca="1" si="282"/>
        <v>#N/A</v>
      </c>
    </row>
    <row r="609" spans="1:17" hidden="1" x14ac:dyDescent="0.2">
      <c r="A609">
        <f>A594</f>
        <v>89</v>
      </c>
      <c r="B609" s="83" t="str">
        <f>CONCATENATE("Adorer_Schedule!AI", $A609)</f>
        <v>Adorer_Schedule!AI89</v>
      </c>
      <c r="C609" t="str">
        <f>CONCATENATE("Adorer_Schedule!AL", $A609)</f>
        <v>Adorer_Schedule!AL89</v>
      </c>
      <c r="D609" s="150" t="str">
        <f>CONCATENATE("Adorer_Schedule!AN", $A609)</f>
        <v>Adorer_Schedule!AN89</v>
      </c>
      <c r="E609">
        <f t="shared" ca="1" si="278"/>
        <v>0</v>
      </c>
      <c r="F609" t="str">
        <f ca="1">IF(OR(H609=0,H609=""),(""),(MAX($F$128:F608)+1))</f>
        <v/>
      </c>
      <c r="H609" t="str">
        <f ca="1">IF($N$4=Adorer_Schedule!$A$89,INDIRECT(B609),(""))</f>
        <v/>
      </c>
      <c r="I609" t="str">
        <f ca="1">IF($N$4=Adorer_Schedule!$A$89,INDIRECT(C609),(""))</f>
        <v/>
      </c>
      <c r="J609" t="str">
        <f ca="1">IF($N$4=Adorer_Schedule!$A$89,INDIRECT(D609),(""))</f>
        <v/>
      </c>
      <c r="K609" t="s">
        <v>75</v>
      </c>
      <c r="L609" s="13" t="b">
        <f t="shared" ca="1" si="291"/>
        <v>0</v>
      </c>
      <c r="M609" s="13">
        <v>481</v>
      </c>
      <c r="N609" s="13" t="e">
        <f t="shared" ca="1" si="279"/>
        <v>#N/A</v>
      </c>
      <c r="O609" s="13" t="e">
        <f t="shared" ca="1" si="280"/>
        <v>#N/A</v>
      </c>
      <c r="P609" s="13" t="e">
        <f t="shared" ca="1" si="281"/>
        <v>#N/A</v>
      </c>
      <c r="Q609" t="e">
        <f t="shared" ca="1" si="282"/>
        <v>#N/A</v>
      </c>
    </row>
    <row r="610" spans="1:17" hidden="1" x14ac:dyDescent="0.2">
      <c r="A610">
        <f>A609+1</f>
        <v>90</v>
      </c>
      <c r="B610" s="83" t="str">
        <f t="shared" ref="B610:B623" si="292">CONCATENATE("Adorer_Schedule!AI", $A610)</f>
        <v>Adorer_Schedule!AI90</v>
      </c>
      <c r="C610" t="str">
        <f t="shared" ref="C610:C623" si="293">CONCATENATE("Adorer_Schedule!AL", $A610)</f>
        <v>Adorer_Schedule!AL90</v>
      </c>
      <c r="D610" s="150" t="str">
        <f t="shared" ref="D610:D623" si="294">CONCATENATE("Adorer_Schedule!AN", $A610)</f>
        <v>Adorer_Schedule!AN90</v>
      </c>
      <c r="E610">
        <f t="shared" ca="1" si="278"/>
        <v>0</v>
      </c>
      <c r="F610" t="str">
        <f ca="1">IF(OR(H610=0,H610=""),(""),(MAX($F$128:F609)+1))</f>
        <v/>
      </c>
      <c r="H610" t="str">
        <f ca="1">IF($N$4=Adorer_Schedule!$A$89,INDIRECT(B610),(""))</f>
        <v/>
      </c>
      <c r="I610" t="str">
        <f ca="1">IF($N$4=Adorer_Schedule!$A$89,INDIRECT(C610),(""))</f>
        <v/>
      </c>
      <c r="J610" t="str">
        <f ca="1">IF($N$4=Adorer_Schedule!$A$89,INDIRECT(D610),(""))</f>
        <v/>
      </c>
      <c r="K610" t="s">
        <v>75</v>
      </c>
      <c r="L610" s="13" t="b">
        <f t="shared" ca="1" si="291"/>
        <v>0</v>
      </c>
      <c r="M610" s="13">
        <v>482</v>
      </c>
      <c r="N610" s="13" t="e">
        <f t="shared" ca="1" si="279"/>
        <v>#N/A</v>
      </c>
      <c r="O610" s="13" t="e">
        <f t="shared" ca="1" si="280"/>
        <v>#N/A</v>
      </c>
      <c r="P610" s="13" t="e">
        <f t="shared" ca="1" si="281"/>
        <v>#N/A</v>
      </c>
      <c r="Q610" t="e">
        <f t="shared" ca="1" si="282"/>
        <v>#N/A</v>
      </c>
    </row>
    <row r="611" spans="1:17" hidden="1" x14ac:dyDescent="0.2">
      <c r="A611">
        <f t="shared" ref="A611:A623" si="295">A610+1</f>
        <v>91</v>
      </c>
      <c r="B611" s="83" t="str">
        <f t="shared" si="292"/>
        <v>Adorer_Schedule!AI91</v>
      </c>
      <c r="C611" t="str">
        <f t="shared" si="293"/>
        <v>Adorer_Schedule!AL91</v>
      </c>
      <c r="D611" s="150" t="str">
        <f t="shared" si="294"/>
        <v>Adorer_Schedule!AN91</v>
      </c>
      <c r="E611">
        <f t="shared" ca="1" si="278"/>
        <v>0</v>
      </c>
      <c r="F611" t="str">
        <f ca="1">IF(OR(H611=0,H611=""),(""),(MAX($F$128:F610)+1))</f>
        <v/>
      </c>
      <c r="H611" t="str">
        <f ca="1">IF($N$4=Adorer_Schedule!$A$89,INDIRECT(B611),(""))</f>
        <v/>
      </c>
      <c r="I611" t="str">
        <f ca="1">IF($N$4=Adorer_Schedule!$A$89,INDIRECT(C611),(""))</f>
        <v/>
      </c>
      <c r="J611" t="str">
        <f ca="1">IF($N$4=Adorer_Schedule!$A$89,INDIRECT(D611),(""))</f>
        <v/>
      </c>
      <c r="K611" t="s">
        <v>75</v>
      </c>
      <c r="L611" s="13" t="b">
        <f t="shared" ca="1" si="291"/>
        <v>0</v>
      </c>
      <c r="M611" s="13">
        <v>483</v>
      </c>
      <c r="N611" s="13" t="e">
        <f t="shared" ca="1" si="279"/>
        <v>#N/A</v>
      </c>
      <c r="O611" s="13" t="e">
        <f t="shared" ca="1" si="280"/>
        <v>#N/A</v>
      </c>
      <c r="P611" s="13" t="e">
        <f t="shared" ca="1" si="281"/>
        <v>#N/A</v>
      </c>
      <c r="Q611" t="e">
        <f t="shared" ca="1" si="282"/>
        <v>#N/A</v>
      </c>
    </row>
    <row r="612" spans="1:17" hidden="1" x14ac:dyDescent="0.2">
      <c r="A612">
        <f t="shared" si="295"/>
        <v>92</v>
      </c>
      <c r="B612" s="83" t="str">
        <f t="shared" si="292"/>
        <v>Adorer_Schedule!AI92</v>
      </c>
      <c r="C612" t="str">
        <f t="shared" si="293"/>
        <v>Adorer_Schedule!AL92</v>
      </c>
      <c r="D612" s="150" t="str">
        <f t="shared" si="294"/>
        <v>Adorer_Schedule!AN92</v>
      </c>
      <c r="E612">
        <f t="shared" ca="1" si="278"/>
        <v>0</v>
      </c>
      <c r="F612" t="str">
        <f ca="1">IF(OR(H612=0,H612=""),(""),(MAX($F$128:F611)+1))</f>
        <v/>
      </c>
      <c r="H612" t="str">
        <f ca="1">IF($N$4=Adorer_Schedule!$A$89,INDIRECT(B612),(""))</f>
        <v/>
      </c>
      <c r="I612" t="str">
        <f ca="1">IF($N$4=Adorer_Schedule!$A$89,INDIRECT(C612),(""))</f>
        <v/>
      </c>
      <c r="J612" t="str">
        <f ca="1">IF($N$4=Adorer_Schedule!$A$89,INDIRECT(D612),(""))</f>
        <v/>
      </c>
      <c r="K612" t="s">
        <v>75</v>
      </c>
      <c r="L612" s="13" t="b">
        <f t="shared" ca="1" si="291"/>
        <v>0</v>
      </c>
      <c r="M612" s="13">
        <v>484</v>
      </c>
      <c r="N612" s="13" t="e">
        <f t="shared" ca="1" si="279"/>
        <v>#N/A</v>
      </c>
      <c r="O612" s="13" t="e">
        <f t="shared" ca="1" si="280"/>
        <v>#N/A</v>
      </c>
      <c r="P612" s="13" t="e">
        <f t="shared" ca="1" si="281"/>
        <v>#N/A</v>
      </c>
      <c r="Q612" t="e">
        <f t="shared" ca="1" si="282"/>
        <v>#N/A</v>
      </c>
    </row>
    <row r="613" spans="1:17" hidden="1" x14ac:dyDescent="0.2">
      <c r="A613">
        <f t="shared" si="295"/>
        <v>93</v>
      </c>
      <c r="B613" s="83" t="str">
        <f t="shared" si="292"/>
        <v>Adorer_Schedule!AI93</v>
      </c>
      <c r="C613" t="str">
        <f t="shared" si="293"/>
        <v>Adorer_Schedule!AL93</v>
      </c>
      <c r="D613" s="150" t="str">
        <f t="shared" si="294"/>
        <v>Adorer_Schedule!AN93</v>
      </c>
      <c r="E613">
        <f t="shared" ca="1" si="278"/>
        <v>0</v>
      </c>
      <c r="F613" t="str">
        <f ca="1">IF(OR(H613=0,H613=""),(""),(MAX($F$128:F612)+1))</f>
        <v/>
      </c>
      <c r="H613" t="str">
        <f ca="1">IF($N$4=Adorer_Schedule!$A$89,INDIRECT(B613),(""))</f>
        <v/>
      </c>
      <c r="I613" t="str">
        <f ca="1">IF($N$4=Adorer_Schedule!$A$89,INDIRECT(C613),(""))</f>
        <v/>
      </c>
      <c r="J613" t="str">
        <f ca="1">IF($N$4=Adorer_Schedule!$A$89,INDIRECT(D613),(""))</f>
        <v/>
      </c>
      <c r="K613" t="s">
        <v>75</v>
      </c>
      <c r="L613" s="13" t="b">
        <f t="shared" ca="1" si="291"/>
        <v>0</v>
      </c>
      <c r="M613" s="13">
        <v>485</v>
      </c>
      <c r="N613" s="13" t="e">
        <f t="shared" ca="1" si="279"/>
        <v>#N/A</v>
      </c>
      <c r="O613" s="13" t="e">
        <f t="shared" ca="1" si="280"/>
        <v>#N/A</v>
      </c>
      <c r="P613" s="13" t="e">
        <f t="shared" ca="1" si="281"/>
        <v>#N/A</v>
      </c>
      <c r="Q613" t="e">
        <f t="shared" ca="1" si="282"/>
        <v>#N/A</v>
      </c>
    </row>
    <row r="614" spans="1:17" hidden="1" x14ac:dyDescent="0.2">
      <c r="A614">
        <f t="shared" si="295"/>
        <v>94</v>
      </c>
      <c r="B614" s="83" t="str">
        <f t="shared" si="292"/>
        <v>Adorer_Schedule!AI94</v>
      </c>
      <c r="C614" t="str">
        <f t="shared" si="293"/>
        <v>Adorer_Schedule!AL94</v>
      </c>
      <c r="D614" s="150" t="str">
        <f t="shared" si="294"/>
        <v>Adorer_Schedule!AN94</v>
      </c>
      <c r="E614">
        <f t="shared" ca="1" si="278"/>
        <v>0</v>
      </c>
      <c r="F614" t="str">
        <f ca="1">IF(OR(H614=0,H614=""),(""),(MAX($F$128:F613)+1))</f>
        <v/>
      </c>
      <c r="H614" t="str">
        <f ca="1">IF($N$4=Adorer_Schedule!$A$89,INDIRECT(B614),(""))</f>
        <v/>
      </c>
      <c r="I614" t="str">
        <f ca="1">IF($N$4=Adorer_Schedule!$A$89,INDIRECT(C614),(""))</f>
        <v/>
      </c>
      <c r="J614" t="str">
        <f ca="1">IF($N$4=Adorer_Schedule!$A$89,INDIRECT(D614),(""))</f>
        <v/>
      </c>
      <c r="K614" t="s">
        <v>75</v>
      </c>
      <c r="L614" s="13" t="b">
        <f t="shared" ca="1" si="291"/>
        <v>0</v>
      </c>
      <c r="M614" s="13">
        <v>486</v>
      </c>
      <c r="N614" s="13" t="e">
        <f t="shared" ca="1" si="279"/>
        <v>#N/A</v>
      </c>
      <c r="O614" s="13" t="e">
        <f t="shared" ca="1" si="280"/>
        <v>#N/A</v>
      </c>
      <c r="P614" s="13" t="e">
        <f t="shared" ca="1" si="281"/>
        <v>#N/A</v>
      </c>
      <c r="Q614" t="e">
        <f t="shared" ca="1" si="282"/>
        <v>#N/A</v>
      </c>
    </row>
    <row r="615" spans="1:17" hidden="1" x14ac:dyDescent="0.2">
      <c r="A615">
        <f t="shared" si="295"/>
        <v>95</v>
      </c>
      <c r="B615" s="83" t="str">
        <f t="shared" si="292"/>
        <v>Adorer_Schedule!AI95</v>
      </c>
      <c r="C615" t="str">
        <f t="shared" si="293"/>
        <v>Adorer_Schedule!AL95</v>
      </c>
      <c r="D615" s="150" t="str">
        <f t="shared" si="294"/>
        <v>Adorer_Schedule!AN95</v>
      </c>
      <c r="E615">
        <f t="shared" ca="1" si="278"/>
        <v>0</v>
      </c>
      <c r="F615" t="str">
        <f ca="1">IF(OR(H615=0,H615=""),(""),(MAX($F$128:F614)+1))</f>
        <v/>
      </c>
      <c r="H615" t="str">
        <f ca="1">IF($N$4=Adorer_Schedule!$A$89,INDIRECT(B615),(""))</f>
        <v/>
      </c>
      <c r="I615" t="str">
        <f ca="1">IF($N$4=Adorer_Schedule!$A$89,INDIRECT(C615),(""))</f>
        <v/>
      </c>
      <c r="J615" t="str">
        <f ca="1">IF($N$4=Adorer_Schedule!$A$89,INDIRECT(D615),(""))</f>
        <v/>
      </c>
      <c r="K615" t="s">
        <v>75</v>
      </c>
      <c r="L615" s="13" t="b">
        <f t="shared" ca="1" si="291"/>
        <v>0</v>
      </c>
      <c r="M615" s="13">
        <v>487</v>
      </c>
      <c r="N615" s="13" t="e">
        <f t="shared" ca="1" si="279"/>
        <v>#N/A</v>
      </c>
      <c r="O615" s="13" t="e">
        <f t="shared" ca="1" si="280"/>
        <v>#N/A</v>
      </c>
      <c r="P615" s="13" t="e">
        <f t="shared" ca="1" si="281"/>
        <v>#N/A</v>
      </c>
      <c r="Q615" t="e">
        <f t="shared" ca="1" si="282"/>
        <v>#N/A</v>
      </c>
    </row>
    <row r="616" spans="1:17" hidden="1" x14ac:dyDescent="0.2">
      <c r="A616">
        <f t="shared" si="295"/>
        <v>96</v>
      </c>
      <c r="B616" s="83" t="str">
        <f t="shared" si="292"/>
        <v>Adorer_Schedule!AI96</v>
      </c>
      <c r="C616" t="str">
        <f t="shared" si="293"/>
        <v>Adorer_Schedule!AL96</v>
      </c>
      <c r="D616" s="150" t="str">
        <f t="shared" si="294"/>
        <v>Adorer_Schedule!AN96</v>
      </c>
      <c r="E616">
        <f t="shared" ca="1" si="278"/>
        <v>0</v>
      </c>
      <c r="F616" t="str">
        <f ca="1">IF(OR(H616=0,H616=""),(""),(MAX($F$128:F615)+1))</f>
        <v/>
      </c>
      <c r="H616" t="str">
        <f ca="1">IF($N$4=Adorer_Schedule!$A$89,INDIRECT(B616),(""))</f>
        <v/>
      </c>
      <c r="I616" t="str">
        <f ca="1">IF($N$4=Adorer_Schedule!$A$89,INDIRECT(C616),(""))</f>
        <v/>
      </c>
      <c r="J616" t="str">
        <f ca="1">IF($N$4=Adorer_Schedule!$A$89,INDIRECT(D616),(""))</f>
        <v/>
      </c>
      <c r="K616" t="s">
        <v>75</v>
      </c>
      <c r="L616" s="13" t="b">
        <f t="shared" ca="1" si="291"/>
        <v>0</v>
      </c>
      <c r="M616" s="13">
        <v>488</v>
      </c>
      <c r="N616" s="13" t="e">
        <f t="shared" ca="1" si="279"/>
        <v>#N/A</v>
      </c>
      <c r="O616" s="13" t="e">
        <f t="shared" ca="1" si="280"/>
        <v>#N/A</v>
      </c>
      <c r="P616" s="13" t="e">
        <f t="shared" ca="1" si="281"/>
        <v>#N/A</v>
      </c>
      <c r="Q616" t="e">
        <f t="shared" ca="1" si="282"/>
        <v>#N/A</v>
      </c>
    </row>
    <row r="617" spans="1:17" hidden="1" x14ac:dyDescent="0.2">
      <c r="A617">
        <f t="shared" si="295"/>
        <v>97</v>
      </c>
      <c r="B617" s="83" t="str">
        <f t="shared" si="292"/>
        <v>Adorer_Schedule!AI97</v>
      </c>
      <c r="C617" t="str">
        <f t="shared" si="293"/>
        <v>Adorer_Schedule!AL97</v>
      </c>
      <c r="D617" s="150" t="str">
        <f t="shared" si="294"/>
        <v>Adorer_Schedule!AN97</v>
      </c>
      <c r="E617">
        <f t="shared" ca="1" si="278"/>
        <v>0</v>
      </c>
      <c r="F617" t="str">
        <f ca="1">IF(OR(H617=0,H617=""),(""),(MAX($F$128:F616)+1))</f>
        <v/>
      </c>
      <c r="H617" t="str">
        <f ca="1">IF($N$4=Adorer_Schedule!$A$89,INDIRECT(B617),(""))</f>
        <v/>
      </c>
      <c r="I617" t="str">
        <f ca="1">IF($N$4=Adorer_Schedule!$A$89,INDIRECT(C617),(""))</f>
        <v/>
      </c>
      <c r="J617" t="str">
        <f ca="1">IF($N$4=Adorer_Schedule!$A$89,INDIRECT(D617),(""))</f>
        <v/>
      </c>
      <c r="K617" t="s">
        <v>75</v>
      </c>
      <c r="L617" s="13" t="b">
        <f t="shared" ca="1" si="291"/>
        <v>0</v>
      </c>
      <c r="M617" s="13">
        <v>489</v>
      </c>
      <c r="N617" s="13" t="e">
        <f t="shared" ca="1" si="279"/>
        <v>#N/A</v>
      </c>
      <c r="O617" s="13" t="e">
        <f t="shared" ca="1" si="280"/>
        <v>#N/A</v>
      </c>
      <c r="P617" s="13" t="e">
        <f t="shared" ca="1" si="281"/>
        <v>#N/A</v>
      </c>
      <c r="Q617" t="e">
        <f t="shared" ca="1" si="282"/>
        <v>#N/A</v>
      </c>
    </row>
    <row r="618" spans="1:17" hidden="1" x14ac:dyDescent="0.2">
      <c r="A618">
        <f t="shared" si="295"/>
        <v>98</v>
      </c>
      <c r="B618" s="83" t="str">
        <f t="shared" si="292"/>
        <v>Adorer_Schedule!AI98</v>
      </c>
      <c r="C618" t="str">
        <f t="shared" si="293"/>
        <v>Adorer_Schedule!AL98</v>
      </c>
      <c r="D618" s="150" t="str">
        <f t="shared" si="294"/>
        <v>Adorer_Schedule!AN98</v>
      </c>
      <c r="E618">
        <f t="shared" ca="1" si="278"/>
        <v>0</v>
      </c>
      <c r="F618" t="str">
        <f ca="1">IF(OR(H618=0,H618=""),(""),(MAX($F$128:F617)+1))</f>
        <v/>
      </c>
      <c r="H618" t="str">
        <f ca="1">IF($N$4=Adorer_Schedule!$A$89,INDIRECT(B618),(""))</f>
        <v/>
      </c>
      <c r="I618" t="str">
        <f ca="1">IF($N$4=Adorer_Schedule!$A$89,INDIRECT(C618),(""))</f>
        <v/>
      </c>
      <c r="J618" t="str">
        <f ca="1">IF($N$4=Adorer_Schedule!$A$89,INDIRECT(D618),(""))</f>
        <v/>
      </c>
      <c r="K618" t="s">
        <v>75</v>
      </c>
      <c r="L618" s="13" t="b">
        <f t="shared" ca="1" si="291"/>
        <v>0</v>
      </c>
      <c r="M618" s="13">
        <v>490</v>
      </c>
      <c r="N618" s="13" t="e">
        <f t="shared" ca="1" si="279"/>
        <v>#N/A</v>
      </c>
      <c r="O618" s="13" t="e">
        <f t="shared" ca="1" si="280"/>
        <v>#N/A</v>
      </c>
      <c r="P618" s="13" t="e">
        <f t="shared" ca="1" si="281"/>
        <v>#N/A</v>
      </c>
      <c r="Q618" t="e">
        <f t="shared" ca="1" si="282"/>
        <v>#N/A</v>
      </c>
    </row>
    <row r="619" spans="1:17" hidden="1" x14ac:dyDescent="0.2">
      <c r="A619">
        <f t="shared" si="295"/>
        <v>99</v>
      </c>
      <c r="B619" s="83" t="str">
        <f t="shared" si="292"/>
        <v>Adorer_Schedule!AI99</v>
      </c>
      <c r="C619" t="str">
        <f t="shared" si="293"/>
        <v>Adorer_Schedule!AL99</v>
      </c>
      <c r="D619" s="150" t="str">
        <f t="shared" si="294"/>
        <v>Adorer_Schedule!AN99</v>
      </c>
      <c r="E619">
        <f t="shared" ca="1" si="278"/>
        <v>0</v>
      </c>
      <c r="F619" t="str">
        <f ca="1">IF(OR(H619=0,H619=""),(""),(MAX($F$128:F618)+1))</f>
        <v/>
      </c>
      <c r="H619" t="str">
        <f ca="1">IF($N$4=Adorer_Schedule!$A$89,INDIRECT(B619),(""))</f>
        <v/>
      </c>
      <c r="I619" t="str">
        <f ca="1">IF($N$4=Adorer_Schedule!$A$89,INDIRECT(C619),(""))</f>
        <v/>
      </c>
      <c r="J619" t="str">
        <f ca="1">IF($N$4=Adorer_Schedule!$A$89,INDIRECT(D619),(""))</f>
        <v/>
      </c>
      <c r="K619" t="s">
        <v>75</v>
      </c>
      <c r="L619" s="13" t="b">
        <f t="shared" ca="1" si="291"/>
        <v>0</v>
      </c>
      <c r="M619" s="13">
        <v>491</v>
      </c>
      <c r="N619" s="13" t="e">
        <f t="shared" ca="1" si="279"/>
        <v>#N/A</v>
      </c>
      <c r="O619" s="13" t="e">
        <f t="shared" ca="1" si="280"/>
        <v>#N/A</v>
      </c>
      <c r="P619" s="13" t="e">
        <f t="shared" ca="1" si="281"/>
        <v>#N/A</v>
      </c>
      <c r="Q619" t="e">
        <f t="shared" ca="1" si="282"/>
        <v>#N/A</v>
      </c>
    </row>
    <row r="620" spans="1:17" hidden="1" x14ac:dyDescent="0.2">
      <c r="A620">
        <f t="shared" si="295"/>
        <v>100</v>
      </c>
      <c r="B620" s="83" t="str">
        <f t="shared" si="292"/>
        <v>Adorer_Schedule!AI100</v>
      </c>
      <c r="C620" t="str">
        <f t="shared" si="293"/>
        <v>Adorer_Schedule!AL100</v>
      </c>
      <c r="D620" s="150" t="str">
        <f t="shared" si="294"/>
        <v>Adorer_Schedule!AN100</v>
      </c>
      <c r="E620">
        <f t="shared" ca="1" si="278"/>
        <v>0</v>
      </c>
      <c r="F620" t="str">
        <f ca="1">IF(OR(H620=0,H620=""),(""),(MAX($F$128:F619)+1))</f>
        <v/>
      </c>
      <c r="H620" t="str">
        <f ca="1">IF($N$4=Adorer_Schedule!$A$89,INDIRECT(B620),(""))</f>
        <v/>
      </c>
      <c r="I620" t="str">
        <f ca="1">IF($N$4=Adorer_Schedule!$A$89,INDIRECT(C620),(""))</f>
        <v/>
      </c>
      <c r="J620" t="str">
        <f ca="1">IF($N$4=Adorer_Schedule!$A$89,INDIRECT(D620),(""))</f>
        <v/>
      </c>
      <c r="K620" t="s">
        <v>75</v>
      </c>
      <c r="L620" s="13" t="b">
        <f t="shared" ca="1" si="291"/>
        <v>0</v>
      </c>
      <c r="M620" s="13">
        <v>492</v>
      </c>
      <c r="N620" s="13" t="e">
        <f t="shared" ca="1" si="279"/>
        <v>#N/A</v>
      </c>
      <c r="O620" s="13" t="e">
        <f t="shared" ca="1" si="280"/>
        <v>#N/A</v>
      </c>
      <c r="P620" s="13" t="e">
        <f t="shared" ca="1" si="281"/>
        <v>#N/A</v>
      </c>
      <c r="Q620" t="e">
        <f t="shared" ca="1" si="282"/>
        <v>#N/A</v>
      </c>
    </row>
    <row r="621" spans="1:17" hidden="1" x14ac:dyDescent="0.2">
      <c r="A621">
        <f t="shared" si="295"/>
        <v>101</v>
      </c>
      <c r="B621" s="83" t="str">
        <f t="shared" si="292"/>
        <v>Adorer_Schedule!AI101</v>
      </c>
      <c r="C621" t="str">
        <f t="shared" si="293"/>
        <v>Adorer_Schedule!AL101</v>
      </c>
      <c r="D621" s="150" t="str">
        <f t="shared" si="294"/>
        <v>Adorer_Schedule!AN101</v>
      </c>
      <c r="E621">
        <f t="shared" ca="1" si="278"/>
        <v>0</v>
      </c>
      <c r="F621" t="str">
        <f ca="1">IF(OR(H621=0,H621=""),(""),(MAX($F$128:F620)+1))</f>
        <v/>
      </c>
      <c r="H621" t="str">
        <f ca="1">IF($N$4=Adorer_Schedule!$A$89,INDIRECT(B621),(""))</f>
        <v/>
      </c>
      <c r="I621" t="str">
        <f ca="1">IF($N$4=Adorer_Schedule!$A$89,INDIRECT(C621),(""))</f>
        <v/>
      </c>
      <c r="J621" t="str">
        <f ca="1">IF($N$4=Adorer_Schedule!$A$89,INDIRECT(D621),(""))</f>
        <v/>
      </c>
      <c r="K621" t="s">
        <v>75</v>
      </c>
      <c r="L621" s="13" t="b">
        <f t="shared" ca="1" si="291"/>
        <v>0</v>
      </c>
      <c r="M621" s="13">
        <v>493</v>
      </c>
      <c r="N621" s="13" t="e">
        <f t="shared" ca="1" si="279"/>
        <v>#N/A</v>
      </c>
      <c r="O621" s="13" t="e">
        <f t="shared" ca="1" si="280"/>
        <v>#N/A</v>
      </c>
      <c r="P621" s="13" t="e">
        <f t="shared" ca="1" si="281"/>
        <v>#N/A</v>
      </c>
      <c r="Q621" t="e">
        <f t="shared" ca="1" si="282"/>
        <v>#N/A</v>
      </c>
    </row>
    <row r="622" spans="1:17" hidden="1" x14ac:dyDescent="0.2">
      <c r="A622">
        <f t="shared" si="295"/>
        <v>102</v>
      </c>
      <c r="B622" s="83" t="str">
        <f t="shared" si="292"/>
        <v>Adorer_Schedule!AI102</v>
      </c>
      <c r="C622" t="str">
        <f t="shared" si="293"/>
        <v>Adorer_Schedule!AL102</v>
      </c>
      <c r="D622" s="150" t="str">
        <f t="shared" si="294"/>
        <v>Adorer_Schedule!AN102</v>
      </c>
      <c r="E622">
        <f t="shared" ca="1" si="278"/>
        <v>0</v>
      </c>
      <c r="F622" t="str">
        <f ca="1">IF(OR(H622=0,H622=""),(""),(MAX($F$128:F621)+1))</f>
        <v/>
      </c>
      <c r="H622" t="str">
        <f ca="1">IF($N$4=Adorer_Schedule!$A$89,INDIRECT(B622),(""))</f>
        <v/>
      </c>
      <c r="I622" t="str">
        <f ca="1">IF($N$4=Adorer_Schedule!$A$89,INDIRECT(C622),(""))</f>
        <v/>
      </c>
      <c r="J622" t="str">
        <f ca="1">IF($N$4=Adorer_Schedule!$A$89,INDIRECT(D622),(""))</f>
        <v/>
      </c>
      <c r="K622" t="s">
        <v>75</v>
      </c>
      <c r="L622" s="13" t="b">
        <f t="shared" ca="1" si="291"/>
        <v>0</v>
      </c>
      <c r="M622" s="13">
        <v>494</v>
      </c>
      <c r="N622" s="13" t="e">
        <f t="shared" ca="1" si="279"/>
        <v>#N/A</v>
      </c>
      <c r="O622" s="13" t="e">
        <f t="shared" ca="1" si="280"/>
        <v>#N/A</v>
      </c>
      <c r="P622" s="13" t="e">
        <f t="shared" ca="1" si="281"/>
        <v>#N/A</v>
      </c>
      <c r="Q622" t="e">
        <f t="shared" ca="1" si="282"/>
        <v>#N/A</v>
      </c>
    </row>
    <row r="623" spans="1:17" hidden="1" x14ac:dyDescent="0.2">
      <c r="A623">
        <f t="shared" si="295"/>
        <v>103</v>
      </c>
      <c r="B623" s="83" t="str">
        <f t="shared" si="292"/>
        <v>Adorer_Schedule!AI103</v>
      </c>
      <c r="C623" t="str">
        <f t="shared" si="293"/>
        <v>Adorer_Schedule!AL103</v>
      </c>
      <c r="D623" s="150" t="str">
        <f t="shared" si="294"/>
        <v>Adorer_Schedule!AN103</v>
      </c>
      <c r="E623">
        <f t="shared" ca="1" si="278"/>
        <v>0</v>
      </c>
      <c r="F623" t="str">
        <f ca="1">IF(OR(H623=0,H623=""),(""),(MAX($F$128:F622)+1))</f>
        <v/>
      </c>
      <c r="H623" t="str">
        <f ca="1">IF($N$4=Adorer_Schedule!$A$89,INDIRECT(B623),(""))</f>
        <v/>
      </c>
      <c r="I623" t="str">
        <f ca="1">IF($N$4=Adorer_Schedule!$A$89,INDIRECT(C623),(""))</f>
        <v/>
      </c>
      <c r="J623" t="str">
        <f ca="1">IF($N$4=Adorer_Schedule!$A$89,INDIRECT(D623),(""))</f>
        <v/>
      </c>
      <c r="K623" t="s">
        <v>75</v>
      </c>
      <c r="L623" s="13" t="b">
        <f t="shared" ca="1" si="291"/>
        <v>0</v>
      </c>
      <c r="M623" s="13">
        <v>495</v>
      </c>
      <c r="N623" s="13" t="e">
        <f t="shared" ca="1" si="279"/>
        <v>#N/A</v>
      </c>
      <c r="O623" s="13" t="e">
        <f t="shared" ca="1" si="280"/>
        <v>#N/A</v>
      </c>
      <c r="P623" s="13" t="e">
        <f t="shared" ca="1" si="281"/>
        <v>#N/A</v>
      </c>
      <c r="Q623" t="e">
        <f t="shared" ca="1" si="282"/>
        <v>#N/A</v>
      </c>
    </row>
    <row r="624" spans="1:17" hidden="1" x14ac:dyDescent="0.2">
      <c r="A624">
        <f>A609</f>
        <v>89</v>
      </c>
      <c r="B624" s="83" t="str">
        <f>CONCATENATE("Adorer_Schedule!AQ", $A624)</f>
        <v>Adorer_Schedule!AQ89</v>
      </c>
      <c r="C624" t="str">
        <f>CONCATENATE("Adorer_Schedule!AT", $A624)</f>
        <v>Adorer_Schedule!AT89</v>
      </c>
      <c r="D624" s="150" t="str">
        <f>CONCATENATE("Adorer_Schedule!AV", $A624)</f>
        <v>Adorer_Schedule!AV89</v>
      </c>
      <c r="E624">
        <f t="shared" ca="1" si="278"/>
        <v>0</v>
      </c>
      <c r="F624" t="str">
        <f ca="1">IF(OR(H624=0,H624=""),(""),(MAX($F$128:F623)+1))</f>
        <v/>
      </c>
      <c r="H624" t="str">
        <f ca="1">IF($N$4=Adorer_Schedule!$A$89,INDIRECT(B624),(""))</f>
        <v/>
      </c>
      <c r="I624" t="str">
        <f ca="1">IF($N$4=Adorer_Schedule!$A$89,INDIRECT(C624),(""))</f>
        <v/>
      </c>
      <c r="J624" t="str">
        <f ca="1">IF($N$4=Adorer_Schedule!$A$89,INDIRECT(D624),(""))</f>
        <v/>
      </c>
      <c r="K624" t="s">
        <v>76</v>
      </c>
      <c r="L624" s="13" t="b">
        <f t="shared" ca="1" si="291"/>
        <v>0</v>
      </c>
      <c r="M624" s="13">
        <v>496</v>
      </c>
      <c r="N624" s="13" t="e">
        <f t="shared" ca="1" si="279"/>
        <v>#N/A</v>
      </c>
      <c r="O624" s="13" t="e">
        <f t="shared" ca="1" si="280"/>
        <v>#N/A</v>
      </c>
      <c r="P624" s="13" t="e">
        <f t="shared" ca="1" si="281"/>
        <v>#N/A</v>
      </c>
      <c r="Q624" t="e">
        <f t="shared" ca="1" si="282"/>
        <v>#N/A</v>
      </c>
    </row>
    <row r="625" spans="1:17" hidden="1" x14ac:dyDescent="0.2">
      <c r="A625">
        <f>A624+1</f>
        <v>90</v>
      </c>
      <c r="B625" s="83" t="str">
        <f t="shared" ref="B625:B638" si="296">CONCATENATE("Adorer_Schedule!AQ", $A625)</f>
        <v>Adorer_Schedule!AQ90</v>
      </c>
      <c r="C625" t="str">
        <f t="shared" ref="C625:C638" si="297">CONCATENATE("Adorer_Schedule!AT", $A625)</f>
        <v>Adorer_Schedule!AT90</v>
      </c>
      <c r="D625" s="150" t="str">
        <f t="shared" ref="D625:D638" si="298">CONCATENATE("Adorer_Schedule!AV", $A625)</f>
        <v>Adorer_Schedule!AV90</v>
      </c>
      <c r="E625">
        <f t="shared" ca="1" si="278"/>
        <v>0</v>
      </c>
      <c r="F625" t="str">
        <f ca="1">IF(OR(H625=0,H625=""),(""),(MAX($F$128:F624)+1))</f>
        <v/>
      </c>
      <c r="H625" t="str">
        <f ca="1">IF($N$4=Adorer_Schedule!$A$89,INDIRECT(B625),(""))</f>
        <v/>
      </c>
      <c r="I625" t="str">
        <f ca="1">IF($N$4=Adorer_Schedule!$A$89,INDIRECT(C625),(""))</f>
        <v/>
      </c>
      <c r="J625" t="str">
        <f ca="1">IF($N$4=Adorer_Schedule!$A$89,INDIRECT(D625),(""))</f>
        <v/>
      </c>
      <c r="K625" t="s">
        <v>76</v>
      </c>
      <c r="L625" s="13" t="b">
        <f t="shared" ca="1" si="291"/>
        <v>0</v>
      </c>
      <c r="M625" s="13">
        <v>497</v>
      </c>
      <c r="N625" s="13" t="e">
        <f t="shared" ca="1" si="279"/>
        <v>#N/A</v>
      </c>
      <c r="O625" s="13" t="e">
        <f t="shared" ca="1" si="280"/>
        <v>#N/A</v>
      </c>
      <c r="P625" s="13" t="e">
        <f t="shared" ca="1" si="281"/>
        <v>#N/A</v>
      </c>
      <c r="Q625" t="e">
        <f t="shared" ca="1" si="282"/>
        <v>#N/A</v>
      </c>
    </row>
    <row r="626" spans="1:17" hidden="1" x14ac:dyDescent="0.2">
      <c r="A626">
        <f t="shared" ref="A626:A638" si="299">A625+1</f>
        <v>91</v>
      </c>
      <c r="B626" s="83" t="str">
        <f t="shared" si="296"/>
        <v>Adorer_Schedule!AQ91</v>
      </c>
      <c r="C626" t="str">
        <f t="shared" si="297"/>
        <v>Adorer_Schedule!AT91</v>
      </c>
      <c r="D626" s="150" t="str">
        <f t="shared" si="298"/>
        <v>Adorer_Schedule!AV91</v>
      </c>
      <c r="E626">
        <f t="shared" ca="1" si="278"/>
        <v>0</v>
      </c>
      <c r="F626" t="str">
        <f ca="1">IF(OR(H626=0,H626=""),(""),(MAX($F$128:F625)+1))</f>
        <v/>
      </c>
      <c r="H626" t="str">
        <f ca="1">IF($N$4=Adorer_Schedule!$A$89,INDIRECT(B626),(""))</f>
        <v/>
      </c>
      <c r="I626" t="str">
        <f ca="1">IF($N$4=Adorer_Schedule!$A$89,INDIRECT(C626),(""))</f>
        <v/>
      </c>
      <c r="J626" t="str">
        <f ca="1">IF($N$4=Adorer_Schedule!$A$89,INDIRECT(D626),(""))</f>
        <v/>
      </c>
      <c r="K626" t="s">
        <v>76</v>
      </c>
      <c r="L626" s="13" t="b">
        <f t="shared" ca="1" si="291"/>
        <v>0</v>
      </c>
      <c r="M626" s="13">
        <v>498</v>
      </c>
      <c r="N626" s="13" t="e">
        <f t="shared" ca="1" si="279"/>
        <v>#N/A</v>
      </c>
      <c r="O626" s="13" t="e">
        <f t="shared" ca="1" si="280"/>
        <v>#N/A</v>
      </c>
      <c r="P626" s="13" t="e">
        <f t="shared" ca="1" si="281"/>
        <v>#N/A</v>
      </c>
      <c r="Q626" t="e">
        <f t="shared" ca="1" si="282"/>
        <v>#N/A</v>
      </c>
    </row>
    <row r="627" spans="1:17" hidden="1" x14ac:dyDescent="0.2">
      <c r="A627">
        <f t="shared" si="299"/>
        <v>92</v>
      </c>
      <c r="B627" s="83" t="str">
        <f t="shared" si="296"/>
        <v>Adorer_Schedule!AQ92</v>
      </c>
      <c r="C627" t="str">
        <f t="shared" si="297"/>
        <v>Adorer_Schedule!AT92</v>
      </c>
      <c r="D627" s="150" t="str">
        <f t="shared" si="298"/>
        <v>Adorer_Schedule!AV92</v>
      </c>
      <c r="E627">
        <f t="shared" ca="1" si="278"/>
        <v>0</v>
      </c>
      <c r="F627" t="str">
        <f ca="1">IF(OR(H627=0,H627=""),(""),(MAX($F$128:F626)+1))</f>
        <v/>
      </c>
      <c r="H627" t="str">
        <f ca="1">IF($N$4=Adorer_Schedule!$A$89,INDIRECT(B627),(""))</f>
        <v/>
      </c>
      <c r="I627" t="str">
        <f ca="1">IF($N$4=Adorer_Schedule!$A$89,INDIRECT(C627),(""))</f>
        <v/>
      </c>
      <c r="J627" t="str">
        <f ca="1">IF($N$4=Adorer_Schedule!$A$89,INDIRECT(D627),(""))</f>
        <v/>
      </c>
      <c r="K627" t="s">
        <v>76</v>
      </c>
      <c r="L627" s="13" t="b">
        <f t="shared" ca="1" si="291"/>
        <v>0</v>
      </c>
      <c r="M627" s="13">
        <v>499</v>
      </c>
      <c r="N627" s="13" t="e">
        <f t="shared" ca="1" si="279"/>
        <v>#N/A</v>
      </c>
      <c r="O627" s="13" t="e">
        <f t="shared" ca="1" si="280"/>
        <v>#N/A</v>
      </c>
      <c r="P627" s="13" t="e">
        <f t="shared" ca="1" si="281"/>
        <v>#N/A</v>
      </c>
      <c r="Q627" t="e">
        <f t="shared" ca="1" si="282"/>
        <v>#N/A</v>
      </c>
    </row>
    <row r="628" spans="1:17" hidden="1" x14ac:dyDescent="0.2">
      <c r="A628">
        <f t="shared" si="299"/>
        <v>93</v>
      </c>
      <c r="B628" s="83" t="str">
        <f t="shared" si="296"/>
        <v>Adorer_Schedule!AQ93</v>
      </c>
      <c r="C628" t="str">
        <f t="shared" si="297"/>
        <v>Adorer_Schedule!AT93</v>
      </c>
      <c r="D628" s="150" t="str">
        <f t="shared" si="298"/>
        <v>Adorer_Schedule!AV93</v>
      </c>
      <c r="E628">
        <f t="shared" ca="1" si="278"/>
        <v>0</v>
      </c>
      <c r="F628" t="str">
        <f ca="1">IF(OR(H628=0,H628=""),(""),(MAX($F$128:F627)+1))</f>
        <v/>
      </c>
      <c r="H628" t="str">
        <f ca="1">IF($N$4=Adorer_Schedule!$A$89,INDIRECT(B628),(""))</f>
        <v/>
      </c>
      <c r="I628" t="str">
        <f ca="1">IF($N$4=Adorer_Schedule!$A$89,INDIRECT(C628),(""))</f>
        <v/>
      </c>
      <c r="J628" t="str">
        <f ca="1">IF($N$4=Adorer_Schedule!$A$89,INDIRECT(D628),(""))</f>
        <v/>
      </c>
      <c r="K628" t="s">
        <v>76</v>
      </c>
      <c r="L628" s="13" t="b">
        <f t="shared" ca="1" si="291"/>
        <v>0</v>
      </c>
      <c r="M628" s="13">
        <v>500</v>
      </c>
      <c r="N628" s="13" t="e">
        <f t="shared" ca="1" si="279"/>
        <v>#N/A</v>
      </c>
      <c r="O628" s="13" t="e">
        <f t="shared" ca="1" si="280"/>
        <v>#N/A</v>
      </c>
      <c r="P628" s="13" t="e">
        <f t="shared" ca="1" si="281"/>
        <v>#N/A</v>
      </c>
      <c r="Q628" t="e">
        <f t="shared" ca="1" si="282"/>
        <v>#N/A</v>
      </c>
    </row>
    <row r="629" spans="1:17" hidden="1" x14ac:dyDescent="0.2">
      <c r="A629">
        <f t="shared" si="299"/>
        <v>94</v>
      </c>
      <c r="B629" s="83" t="str">
        <f t="shared" si="296"/>
        <v>Adorer_Schedule!AQ94</v>
      </c>
      <c r="C629" t="str">
        <f t="shared" si="297"/>
        <v>Adorer_Schedule!AT94</v>
      </c>
      <c r="D629" s="150" t="str">
        <f t="shared" si="298"/>
        <v>Adorer_Schedule!AV94</v>
      </c>
      <c r="E629">
        <f t="shared" ca="1" si="278"/>
        <v>0</v>
      </c>
      <c r="F629" t="str">
        <f ca="1">IF(OR(H629=0,H629=""),(""),(MAX($F$128:F628)+1))</f>
        <v/>
      </c>
      <c r="H629" t="str">
        <f ca="1">IF($N$4=Adorer_Schedule!$A$89,INDIRECT(B629),(""))</f>
        <v/>
      </c>
      <c r="I629" t="str">
        <f ca="1">IF($N$4=Adorer_Schedule!$A$89,INDIRECT(C629),(""))</f>
        <v/>
      </c>
      <c r="J629" t="str">
        <f ca="1">IF($N$4=Adorer_Schedule!$A$89,INDIRECT(D629),(""))</f>
        <v/>
      </c>
      <c r="K629" t="s">
        <v>76</v>
      </c>
      <c r="L629" s="13" t="b">
        <f t="shared" ca="1" si="291"/>
        <v>0</v>
      </c>
      <c r="M629" s="13">
        <v>501</v>
      </c>
      <c r="N629" s="13" t="e">
        <f t="shared" ca="1" si="279"/>
        <v>#N/A</v>
      </c>
      <c r="O629" s="13" t="e">
        <f t="shared" ca="1" si="280"/>
        <v>#N/A</v>
      </c>
      <c r="P629" s="13" t="e">
        <f t="shared" ca="1" si="281"/>
        <v>#N/A</v>
      </c>
      <c r="Q629" t="e">
        <f t="shared" ca="1" si="282"/>
        <v>#N/A</v>
      </c>
    </row>
    <row r="630" spans="1:17" hidden="1" x14ac:dyDescent="0.2">
      <c r="A630">
        <f t="shared" si="299"/>
        <v>95</v>
      </c>
      <c r="B630" s="83" t="str">
        <f t="shared" si="296"/>
        <v>Adorer_Schedule!AQ95</v>
      </c>
      <c r="C630" t="str">
        <f t="shared" si="297"/>
        <v>Adorer_Schedule!AT95</v>
      </c>
      <c r="D630" s="150" t="str">
        <f t="shared" si="298"/>
        <v>Adorer_Schedule!AV95</v>
      </c>
      <c r="E630">
        <f t="shared" ca="1" si="278"/>
        <v>0</v>
      </c>
      <c r="F630" t="str">
        <f ca="1">IF(OR(H630=0,H630=""),(""),(MAX($F$128:F629)+1))</f>
        <v/>
      </c>
      <c r="H630" t="str">
        <f ca="1">IF($N$4=Adorer_Schedule!$A$89,INDIRECT(B630),(""))</f>
        <v/>
      </c>
      <c r="I630" t="str">
        <f ca="1">IF($N$4=Adorer_Schedule!$A$89,INDIRECT(C630),(""))</f>
        <v/>
      </c>
      <c r="J630" t="str">
        <f ca="1">IF($N$4=Adorer_Schedule!$A$89,INDIRECT(D630),(""))</f>
        <v/>
      </c>
      <c r="K630" t="s">
        <v>76</v>
      </c>
      <c r="L630" s="13" t="b">
        <f t="shared" ca="1" si="291"/>
        <v>0</v>
      </c>
      <c r="M630" s="13">
        <v>502</v>
      </c>
      <c r="N630" s="13" t="e">
        <f t="shared" ca="1" si="279"/>
        <v>#N/A</v>
      </c>
      <c r="O630" s="13" t="e">
        <f t="shared" ca="1" si="280"/>
        <v>#N/A</v>
      </c>
      <c r="P630" s="13" t="e">
        <f t="shared" ca="1" si="281"/>
        <v>#N/A</v>
      </c>
      <c r="Q630" t="e">
        <f t="shared" ca="1" si="282"/>
        <v>#N/A</v>
      </c>
    </row>
    <row r="631" spans="1:17" hidden="1" x14ac:dyDescent="0.2">
      <c r="A631">
        <f t="shared" si="299"/>
        <v>96</v>
      </c>
      <c r="B631" s="83" t="str">
        <f t="shared" si="296"/>
        <v>Adorer_Schedule!AQ96</v>
      </c>
      <c r="C631" t="str">
        <f t="shared" si="297"/>
        <v>Adorer_Schedule!AT96</v>
      </c>
      <c r="D631" s="150" t="str">
        <f t="shared" si="298"/>
        <v>Adorer_Schedule!AV96</v>
      </c>
      <c r="E631">
        <f t="shared" ca="1" si="278"/>
        <v>0</v>
      </c>
      <c r="F631" t="str">
        <f ca="1">IF(OR(H631=0,H631=""),(""),(MAX($F$128:F630)+1))</f>
        <v/>
      </c>
      <c r="H631" t="str">
        <f ca="1">IF($N$4=Adorer_Schedule!$A$89,INDIRECT(B631),(""))</f>
        <v/>
      </c>
      <c r="I631" t="str">
        <f ca="1">IF($N$4=Adorer_Schedule!$A$89,INDIRECT(C631),(""))</f>
        <v/>
      </c>
      <c r="J631" t="str">
        <f ca="1">IF($N$4=Adorer_Schedule!$A$89,INDIRECT(D631),(""))</f>
        <v/>
      </c>
      <c r="K631" t="s">
        <v>76</v>
      </c>
      <c r="L631" s="13" t="b">
        <f t="shared" ca="1" si="291"/>
        <v>0</v>
      </c>
      <c r="M631" s="13">
        <v>503</v>
      </c>
      <c r="N631" s="13" t="e">
        <f t="shared" ca="1" si="279"/>
        <v>#N/A</v>
      </c>
      <c r="O631" s="13" t="e">
        <f t="shared" ca="1" si="280"/>
        <v>#N/A</v>
      </c>
      <c r="P631" s="13" t="e">
        <f t="shared" ca="1" si="281"/>
        <v>#N/A</v>
      </c>
      <c r="Q631" t="e">
        <f t="shared" ca="1" si="282"/>
        <v>#N/A</v>
      </c>
    </row>
    <row r="632" spans="1:17" hidden="1" x14ac:dyDescent="0.2">
      <c r="A632">
        <f t="shared" si="299"/>
        <v>97</v>
      </c>
      <c r="B632" s="83" t="str">
        <f t="shared" si="296"/>
        <v>Adorer_Schedule!AQ97</v>
      </c>
      <c r="C632" t="str">
        <f t="shared" si="297"/>
        <v>Adorer_Schedule!AT97</v>
      </c>
      <c r="D632" s="150" t="str">
        <f t="shared" si="298"/>
        <v>Adorer_Schedule!AV97</v>
      </c>
      <c r="E632">
        <f t="shared" ca="1" si="278"/>
        <v>0</v>
      </c>
      <c r="F632" t="str">
        <f ca="1">IF(OR(H632=0,H632=""),(""),(MAX($F$128:F631)+1))</f>
        <v/>
      </c>
      <c r="H632" t="str">
        <f ca="1">IF($N$4=Adorer_Schedule!$A$89,INDIRECT(B632),(""))</f>
        <v/>
      </c>
      <c r="I632" t="str">
        <f ca="1">IF($N$4=Adorer_Schedule!$A$89,INDIRECT(C632),(""))</f>
        <v/>
      </c>
      <c r="J632" t="str">
        <f ca="1">IF($N$4=Adorer_Schedule!$A$89,INDIRECT(D632),(""))</f>
        <v/>
      </c>
      <c r="K632" t="s">
        <v>76</v>
      </c>
      <c r="L632" s="13" t="b">
        <f t="shared" ca="1" si="291"/>
        <v>0</v>
      </c>
      <c r="M632" s="13">
        <v>504</v>
      </c>
      <c r="N632" s="13" t="e">
        <f t="shared" ca="1" si="279"/>
        <v>#N/A</v>
      </c>
      <c r="O632" s="13" t="e">
        <f t="shared" ca="1" si="280"/>
        <v>#N/A</v>
      </c>
      <c r="P632" s="13" t="e">
        <f t="shared" ca="1" si="281"/>
        <v>#N/A</v>
      </c>
      <c r="Q632" t="e">
        <f t="shared" ca="1" si="282"/>
        <v>#N/A</v>
      </c>
    </row>
    <row r="633" spans="1:17" hidden="1" x14ac:dyDescent="0.2">
      <c r="A633">
        <f t="shared" si="299"/>
        <v>98</v>
      </c>
      <c r="B633" s="83" t="str">
        <f t="shared" si="296"/>
        <v>Adorer_Schedule!AQ98</v>
      </c>
      <c r="C633" t="str">
        <f t="shared" si="297"/>
        <v>Adorer_Schedule!AT98</v>
      </c>
      <c r="D633" s="150" t="str">
        <f t="shared" si="298"/>
        <v>Adorer_Schedule!AV98</v>
      </c>
      <c r="E633">
        <f t="shared" ca="1" si="278"/>
        <v>0</v>
      </c>
      <c r="F633" t="str">
        <f ca="1">IF(OR(H633=0,H633=""),(""),(MAX($F$128:F632)+1))</f>
        <v/>
      </c>
      <c r="H633" t="str">
        <f ca="1">IF($N$4=Adorer_Schedule!$A$89,INDIRECT(B633),(""))</f>
        <v/>
      </c>
      <c r="I633" t="str">
        <f ca="1">IF($N$4=Adorer_Schedule!$A$89,INDIRECT(C633),(""))</f>
        <v/>
      </c>
      <c r="J633" t="str">
        <f ca="1">IF($N$4=Adorer_Schedule!$A$89,INDIRECT(D633),(""))</f>
        <v/>
      </c>
      <c r="K633" t="s">
        <v>76</v>
      </c>
      <c r="L633" s="13" t="b">
        <f t="shared" ca="1" si="291"/>
        <v>0</v>
      </c>
      <c r="M633" s="13">
        <v>505</v>
      </c>
      <c r="N633" s="13" t="e">
        <f t="shared" ca="1" si="279"/>
        <v>#N/A</v>
      </c>
      <c r="O633" s="13" t="e">
        <f t="shared" ca="1" si="280"/>
        <v>#N/A</v>
      </c>
      <c r="P633" s="13" t="e">
        <f t="shared" ca="1" si="281"/>
        <v>#N/A</v>
      </c>
      <c r="Q633" t="e">
        <f t="shared" ca="1" si="282"/>
        <v>#N/A</v>
      </c>
    </row>
    <row r="634" spans="1:17" hidden="1" x14ac:dyDescent="0.2">
      <c r="A634">
        <f t="shared" si="299"/>
        <v>99</v>
      </c>
      <c r="B634" s="83" t="str">
        <f t="shared" si="296"/>
        <v>Adorer_Schedule!AQ99</v>
      </c>
      <c r="C634" t="str">
        <f t="shared" si="297"/>
        <v>Adorer_Schedule!AT99</v>
      </c>
      <c r="D634" s="150" t="str">
        <f t="shared" si="298"/>
        <v>Adorer_Schedule!AV99</v>
      </c>
      <c r="E634">
        <f t="shared" ca="1" si="278"/>
        <v>0</v>
      </c>
      <c r="F634" t="str">
        <f ca="1">IF(OR(H634=0,H634=""),(""),(MAX($F$128:F633)+1))</f>
        <v/>
      </c>
      <c r="H634" t="str">
        <f ca="1">IF($N$4=Adorer_Schedule!$A$89,INDIRECT(B634),(""))</f>
        <v/>
      </c>
      <c r="I634" t="str">
        <f ca="1">IF($N$4=Adorer_Schedule!$A$89,INDIRECT(C634),(""))</f>
        <v/>
      </c>
      <c r="J634" t="str">
        <f ca="1">IF($N$4=Adorer_Schedule!$A$89,INDIRECT(D634),(""))</f>
        <v/>
      </c>
      <c r="K634" t="s">
        <v>76</v>
      </c>
      <c r="L634" s="13" t="b">
        <f t="shared" ca="1" si="291"/>
        <v>0</v>
      </c>
      <c r="M634" s="13">
        <v>506</v>
      </c>
      <c r="N634" s="13" t="e">
        <f t="shared" ca="1" si="279"/>
        <v>#N/A</v>
      </c>
      <c r="O634" s="13" t="e">
        <f t="shared" ca="1" si="280"/>
        <v>#N/A</v>
      </c>
      <c r="P634" s="13" t="e">
        <f t="shared" ca="1" si="281"/>
        <v>#N/A</v>
      </c>
      <c r="Q634" t="e">
        <f t="shared" ca="1" si="282"/>
        <v>#N/A</v>
      </c>
    </row>
    <row r="635" spans="1:17" hidden="1" x14ac:dyDescent="0.2">
      <c r="A635">
        <f t="shared" si="299"/>
        <v>100</v>
      </c>
      <c r="B635" s="83" t="str">
        <f t="shared" si="296"/>
        <v>Adorer_Schedule!AQ100</v>
      </c>
      <c r="C635" t="str">
        <f t="shared" si="297"/>
        <v>Adorer_Schedule!AT100</v>
      </c>
      <c r="D635" s="150" t="str">
        <f t="shared" si="298"/>
        <v>Adorer_Schedule!AV100</v>
      </c>
      <c r="E635">
        <f t="shared" ca="1" si="278"/>
        <v>0</v>
      </c>
      <c r="F635" t="str">
        <f ca="1">IF(OR(H635=0,H635=""),(""),(MAX($F$128:F634)+1))</f>
        <v/>
      </c>
      <c r="H635" t="str">
        <f ca="1">IF($N$4=Adorer_Schedule!$A$89,INDIRECT(B635),(""))</f>
        <v/>
      </c>
      <c r="I635" t="str">
        <f ca="1">IF($N$4=Adorer_Schedule!$A$89,INDIRECT(C635),(""))</f>
        <v/>
      </c>
      <c r="J635" t="str">
        <f ca="1">IF($N$4=Adorer_Schedule!$A$89,INDIRECT(D635),(""))</f>
        <v/>
      </c>
      <c r="K635" t="s">
        <v>76</v>
      </c>
      <c r="L635" s="13" t="b">
        <f t="shared" ca="1" si="291"/>
        <v>0</v>
      </c>
      <c r="M635" s="13">
        <v>507</v>
      </c>
      <c r="N635" s="13" t="e">
        <f t="shared" ca="1" si="279"/>
        <v>#N/A</v>
      </c>
      <c r="O635" s="13" t="e">
        <f t="shared" ca="1" si="280"/>
        <v>#N/A</v>
      </c>
      <c r="P635" s="13" t="e">
        <f t="shared" ca="1" si="281"/>
        <v>#N/A</v>
      </c>
      <c r="Q635" t="e">
        <f t="shared" ca="1" si="282"/>
        <v>#N/A</v>
      </c>
    </row>
    <row r="636" spans="1:17" hidden="1" x14ac:dyDescent="0.2">
      <c r="A636">
        <f t="shared" si="299"/>
        <v>101</v>
      </c>
      <c r="B636" s="83" t="str">
        <f t="shared" si="296"/>
        <v>Adorer_Schedule!AQ101</v>
      </c>
      <c r="C636" t="str">
        <f t="shared" si="297"/>
        <v>Adorer_Schedule!AT101</v>
      </c>
      <c r="D636" s="150" t="str">
        <f t="shared" si="298"/>
        <v>Adorer_Schedule!AV101</v>
      </c>
      <c r="E636">
        <f t="shared" ca="1" si="278"/>
        <v>0</v>
      </c>
      <c r="F636" t="str">
        <f ca="1">IF(OR(H636=0,H636=""),(""),(MAX($F$128:F635)+1))</f>
        <v/>
      </c>
      <c r="H636" t="str">
        <f ca="1">IF($N$4=Adorer_Schedule!$A$89,INDIRECT(B636),(""))</f>
        <v/>
      </c>
      <c r="I636" t="str">
        <f ca="1">IF($N$4=Adorer_Schedule!$A$89,INDIRECT(C636),(""))</f>
        <v/>
      </c>
      <c r="J636" t="str">
        <f ca="1">IF($N$4=Adorer_Schedule!$A$89,INDIRECT(D636),(""))</f>
        <v/>
      </c>
      <c r="K636" t="s">
        <v>76</v>
      </c>
      <c r="L636" s="13" t="b">
        <f t="shared" ca="1" si="291"/>
        <v>0</v>
      </c>
      <c r="M636" s="13">
        <v>508</v>
      </c>
      <c r="N636" s="13" t="e">
        <f t="shared" ca="1" si="279"/>
        <v>#N/A</v>
      </c>
      <c r="O636" s="13" t="e">
        <f t="shared" ca="1" si="280"/>
        <v>#N/A</v>
      </c>
      <c r="P636" s="13" t="e">
        <f t="shared" ca="1" si="281"/>
        <v>#N/A</v>
      </c>
      <c r="Q636" t="e">
        <f t="shared" ca="1" si="282"/>
        <v>#N/A</v>
      </c>
    </row>
    <row r="637" spans="1:17" hidden="1" x14ac:dyDescent="0.2">
      <c r="A637">
        <f t="shared" si="299"/>
        <v>102</v>
      </c>
      <c r="B637" s="83" t="str">
        <f t="shared" si="296"/>
        <v>Adorer_Schedule!AQ102</v>
      </c>
      <c r="C637" t="str">
        <f t="shared" si="297"/>
        <v>Adorer_Schedule!AT102</v>
      </c>
      <c r="D637" s="150" t="str">
        <f t="shared" si="298"/>
        <v>Adorer_Schedule!AV102</v>
      </c>
      <c r="E637">
        <f t="shared" ca="1" si="278"/>
        <v>0</v>
      </c>
      <c r="F637" t="str">
        <f ca="1">IF(OR(H637=0,H637=""),(""),(MAX($F$128:F636)+1))</f>
        <v/>
      </c>
      <c r="H637" t="str">
        <f ca="1">IF($N$4=Adorer_Schedule!$A$89,INDIRECT(B637),(""))</f>
        <v/>
      </c>
      <c r="I637" t="str">
        <f ca="1">IF($N$4=Adorer_Schedule!$A$89,INDIRECT(C637),(""))</f>
        <v/>
      </c>
      <c r="J637" t="str">
        <f ca="1">IF($N$4=Adorer_Schedule!$A$89,INDIRECT(D637),(""))</f>
        <v/>
      </c>
      <c r="K637" t="s">
        <v>76</v>
      </c>
      <c r="L637" s="13" t="b">
        <f t="shared" ca="1" si="291"/>
        <v>0</v>
      </c>
      <c r="M637" s="13">
        <v>509</v>
      </c>
      <c r="N637" s="13" t="e">
        <f t="shared" ca="1" si="279"/>
        <v>#N/A</v>
      </c>
      <c r="O637" s="13" t="e">
        <f t="shared" ca="1" si="280"/>
        <v>#N/A</v>
      </c>
      <c r="P637" s="13" t="e">
        <f t="shared" ca="1" si="281"/>
        <v>#N/A</v>
      </c>
      <c r="Q637" t="e">
        <f t="shared" ca="1" si="282"/>
        <v>#N/A</v>
      </c>
    </row>
    <row r="638" spans="1:17" hidden="1" x14ac:dyDescent="0.2">
      <c r="A638">
        <f t="shared" si="299"/>
        <v>103</v>
      </c>
      <c r="B638" s="83" t="str">
        <f t="shared" si="296"/>
        <v>Adorer_Schedule!AQ103</v>
      </c>
      <c r="C638" t="str">
        <f t="shared" si="297"/>
        <v>Adorer_Schedule!AT103</v>
      </c>
      <c r="D638" s="150" t="str">
        <f t="shared" si="298"/>
        <v>Adorer_Schedule!AV103</v>
      </c>
      <c r="E638">
        <f t="shared" ca="1" si="278"/>
        <v>0</v>
      </c>
      <c r="F638" t="str">
        <f ca="1">IF(OR(H638=0,H638=""),(""),(MAX($F$128:F637)+1))</f>
        <v/>
      </c>
      <c r="H638" t="str">
        <f ca="1">IF($N$4=Adorer_Schedule!$A$89,INDIRECT(B638),(""))</f>
        <v/>
      </c>
      <c r="I638" t="str">
        <f ca="1">IF($N$4=Adorer_Schedule!$A$89,INDIRECT(C638),(""))</f>
        <v/>
      </c>
      <c r="J638" t="str">
        <f ca="1">IF($N$4=Adorer_Schedule!$A$89,INDIRECT(D638),(""))</f>
        <v/>
      </c>
      <c r="K638" t="s">
        <v>76</v>
      </c>
      <c r="L638" s="13" t="b">
        <f t="shared" ca="1" si="291"/>
        <v>0</v>
      </c>
      <c r="M638" s="13">
        <v>510</v>
      </c>
      <c r="N638" s="13" t="e">
        <f t="shared" ca="1" si="279"/>
        <v>#N/A</v>
      </c>
      <c r="O638" s="13" t="e">
        <f t="shared" ca="1" si="280"/>
        <v>#N/A</v>
      </c>
      <c r="P638" s="13" t="e">
        <f t="shared" ca="1" si="281"/>
        <v>#N/A</v>
      </c>
      <c r="Q638" t="e">
        <f t="shared" ca="1" si="282"/>
        <v>#N/A</v>
      </c>
    </row>
    <row r="639" spans="1:17" hidden="1" x14ac:dyDescent="0.2">
      <c r="A639">
        <f>A624</f>
        <v>89</v>
      </c>
      <c r="B639" s="83" t="str">
        <f>CONCATENATE("Adorer_Schedule!AY", $A639)</f>
        <v>Adorer_Schedule!AY89</v>
      </c>
      <c r="C639" t="str">
        <f>CONCATENATE("Adorer_Schedule!BB", $A639)</f>
        <v>Adorer_Schedule!BB89</v>
      </c>
      <c r="D639" s="150" t="str">
        <f>CONCATENATE("Adorer_Schedule!BD", $A639)</f>
        <v>Adorer_Schedule!BD89</v>
      </c>
      <c r="E639">
        <f t="shared" ca="1" si="278"/>
        <v>0</v>
      </c>
      <c r="F639" t="str">
        <f ca="1">IF(OR(H639=0,H639=""),(""),(MAX($F$128:F638)+1))</f>
        <v/>
      </c>
      <c r="H639" t="str">
        <f ca="1">IF($N$4=Adorer_Schedule!$A$89,INDIRECT(B639),(""))</f>
        <v/>
      </c>
      <c r="I639" t="str">
        <f ca="1">IF($N$4=Adorer_Schedule!$A$89,INDIRECT(C639),(""))</f>
        <v/>
      </c>
      <c r="J639" t="str">
        <f ca="1">IF($N$4=Adorer_Schedule!$A$89,INDIRECT(D639),(""))</f>
        <v/>
      </c>
      <c r="K639" t="s">
        <v>77</v>
      </c>
      <c r="L639" s="13" t="b">
        <f t="shared" ca="1" si="291"/>
        <v>0</v>
      </c>
      <c r="M639" s="13">
        <v>511</v>
      </c>
      <c r="N639" s="13" t="e">
        <f t="shared" ca="1" si="279"/>
        <v>#N/A</v>
      </c>
      <c r="O639" s="13" t="e">
        <f t="shared" ca="1" si="280"/>
        <v>#N/A</v>
      </c>
      <c r="P639" s="13" t="e">
        <f t="shared" ca="1" si="281"/>
        <v>#N/A</v>
      </c>
      <c r="Q639" t="e">
        <f t="shared" ca="1" si="282"/>
        <v>#N/A</v>
      </c>
    </row>
    <row r="640" spans="1:17" hidden="1" x14ac:dyDescent="0.2">
      <c r="A640">
        <f>A639+1</f>
        <v>90</v>
      </c>
      <c r="B640" s="83" t="str">
        <f t="shared" ref="B640:B653" si="300">CONCATENATE("Adorer_Schedule!AY", $A640)</f>
        <v>Adorer_Schedule!AY90</v>
      </c>
      <c r="C640" t="str">
        <f t="shared" ref="C640:C653" si="301">CONCATENATE("Adorer_Schedule!BB", $A640)</f>
        <v>Adorer_Schedule!BB90</v>
      </c>
      <c r="D640" s="150" t="str">
        <f t="shared" ref="D640:D653" si="302">CONCATENATE("Adorer_Schedule!BD", $A640)</f>
        <v>Adorer_Schedule!BD90</v>
      </c>
      <c r="E640">
        <f t="shared" ca="1" si="278"/>
        <v>0</v>
      </c>
      <c r="F640" t="str">
        <f ca="1">IF(OR(H640=0,H640=""),(""),(MAX($F$128:F639)+1))</f>
        <v/>
      </c>
      <c r="H640" t="str">
        <f ca="1">IF($N$4=Adorer_Schedule!$A$89,INDIRECT(B640),(""))</f>
        <v/>
      </c>
      <c r="I640" t="str">
        <f ca="1">IF($N$4=Adorer_Schedule!$A$89,INDIRECT(C640),(""))</f>
        <v/>
      </c>
      <c r="J640" t="str">
        <f ca="1">IF($N$4=Adorer_Schedule!$A$89,INDIRECT(D640),(""))</f>
        <v/>
      </c>
      <c r="K640" t="s">
        <v>77</v>
      </c>
      <c r="L640" s="13" t="b">
        <f t="shared" ca="1" si="291"/>
        <v>0</v>
      </c>
      <c r="M640" s="13">
        <v>512</v>
      </c>
      <c r="N640" s="13" t="e">
        <f t="shared" ca="1" si="279"/>
        <v>#N/A</v>
      </c>
      <c r="O640" s="13" t="e">
        <f t="shared" ca="1" si="280"/>
        <v>#N/A</v>
      </c>
      <c r="P640" s="13" t="e">
        <f t="shared" ca="1" si="281"/>
        <v>#N/A</v>
      </c>
      <c r="Q640" t="e">
        <f t="shared" ca="1" si="282"/>
        <v>#N/A</v>
      </c>
    </row>
    <row r="641" spans="1:17" hidden="1" x14ac:dyDescent="0.2">
      <c r="A641">
        <f t="shared" ref="A641:A653" si="303">A640+1</f>
        <v>91</v>
      </c>
      <c r="B641" s="83" t="str">
        <f t="shared" si="300"/>
        <v>Adorer_Schedule!AY91</v>
      </c>
      <c r="C641" t="str">
        <f t="shared" si="301"/>
        <v>Adorer_Schedule!BB91</v>
      </c>
      <c r="D641" s="150" t="str">
        <f t="shared" si="302"/>
        <v>Adorer_Schedule!BD91</v>
      </c>
      <c r="E641">
        <f t="shared" ca="1" si="278"/>
        <v>0</v>
      </c>
      <c r="F641" t="str">
        <f ca="1">IF(OR(H641=0,H641=""),(""),(MAX($F$128:F640)+1))</f>
        <v/>
      </c>
      <c r="H641" t="str">
        <f ca="1">IF($N$4=Adorer_Schedule!$A$89,INDIRECT(B641),(""))</f>
        <v/>
      </c>
      <c r="I641" t="str">
        <f ca="1">IF($N$4=Adorer_Schedule!$A$89,INDIRECT(C641),(""))</f>
        <v/>
      </c>
      <c r="J641" t="str">
        <f ca="1">IF($N$4=Adorer_Schedule!$A$89,INDIRECT(D641),(""))</f>
        <v/>
      </c>
      <c r="K641" t="s">
        <v>77</v>
      </c>
      <c r="L641" s="13" t="b">
        <f t="shared" ca="1" si="291"/>
        <v>0</v>
      </c>
      <c r="M641" s="13">
        <v>513</v>
      </c>
      <c r="N641" s="13" t="e">
        <f t="shared" ca="1" si="279"/>
        <v>#N/A</v>
      </c>
      <c r="O641" s="13" t="e">
        <f t="shared" ca="1" si="280"/>
        <v>#N/A</v>
      </c>
      <c r="P641" s="13" t="e">
        <f t="shared" ca="1" si="281"/>
        <v>#N/A</v>
      </c>
      <c r="Q641" t="e">
        <f t="shared" ca="1" si="282"/>
        <v>#N/A</v>
      </c>
    </row>
    <row r="642" spans="1:17" hidden="1" x14ac:dyDescent="0.2">
      <c r="A642">
        <f t="shared" si="303"/>
        <v>92</v>
      </c>
      <c r="B642" s="83" t="str">
        <f t="shared" si="300"/>
        <v>Adorer_Schedule!AY92</v>
      </c>
      <c r="C642" t="str">
        <f t="shared" si="301"/>
        <v>Adorer_Schedule!BB92</v>
      </c>
      <c r="D642" s="150" t="str">
        <f t="shared" si="302"/>
        <v>Adorer_Schedule!BD92</v>
      </c>
      <c r="E642">
        <f t="shared" ref="E642:E705" ca="1" si="304">IF(F642="",(0),(RANK(F642,$F$129:$F$2648,(1))))</f>
        <v>0</v>
      </c>
      <c r="F642" t="str">
        <f ca="1">IF(OR(H642=0,H642=""),(""),(MAX($F$128:F641)+1))</f>
        <v/>
      </c>
      <c r="H642" t="str">
        <f ca="1">IF($N$4=Adorer_Schedule!$A$89,INDIRECT(B642),(""))</f>
        <v/>
      </c>
      <c r="I642" t="str">
        <f ca="1">IF($N$4=Adorer_Schedule!$A$89,INDIRECT(C642),(""))</f>
        <v/>
      </c>
      <c r="J642" t="str">
        <f ca="1">IF($N$4=Adorer_Schedule!$A$89,INDIRECT(D642),(""))</f>
        <v/>
      </c>
      <c r="K642" t="s">
        <v>77</v>
      </c>
      <c r="L642" s="13" t="b">
        <f t="shared" ca="1" si="291"/>
        <v>0</v>
      </c>
      <c r="M642" s="13">
        <v>514</v>
      </c>
      <c r="N642" s="13" t="e">
        <f t="shared" ref="N642:N705" ca="1" si="305">VLOOKUP($M642,$E$129:$K$2648,7,(FALSE))</f>
        <v>#N/A</v>
      </c>
      <c r="O642" s="13" t="e">
        <f t="shared" ref="O642:O705" ca="1" si="306">VLOOKUP($M642,$E$129:$K$2648,4,(FALSE))</f>
        <v>#N/A</v>
      </c>
      <c r="P642" s="13" t="e">
        <f t="shared" ref="P642:P705" ca="1" si="307">VLOOKUP($M642,$E$129:$K$2648,5,(FALSE))</f>
        <v>#N/A</v>
      </c>
      <c r="Q642" t="e">
        <f t="shared" ref="Q642:Q705" ca="1" si="308">VLOOKUP($M642,$E$129:$K$2648,6,(FALSE))</f>
        <v>#N/A</v>
      </c>
    </row>
    <row r="643" spans="1:17" hidden="1" x14ac:dyDescent="0.2">
      <c r="A643">
        <f t="shared" si="303"/>
        <v>93</v>
      </c>
      <c r="B643" s="83" t="str">
        <f t="shared" si="300"/>
        <v>Adorer_Schedule!AY93</v>
      </c>
      <c r="C643" t="str">
        <f t="shared" si="301"/>
        <v>Adorer_Schedule!BB93</v>
      </c>
      <c r="D643" s="150" t="str">
        <f t="shared" si="302"/>
        <v>Adorer_Schedule!BD93</v>
      </c>
      <c r="E643">
        <f t="shared" ca="1" si="304"/>
        <v>0</v>
      </c>
      <c r="F643" t="str">
        <f ca="1">IF(OR(H643=0,H643=""),(""),(MAX($F$128:F642)+1))</f>
        <v/>
      </c>
      <c r="H643" t="str">
        <f ca="1">IF($N$4=Adorer_Schedule!$A$89,INDIRECT(B643),(""))</f>
        <v/>
      </c>
      <c r="I643" t="str">
        <f ca="1">IF($N$4=Adorer_Schedule!$A$89,INDIRECT(C643),(""))</f>
        <v/>
      </c>
      <c r="J643" t="str">
        <f ca="1">IF($N$4=Adorer_Schedule!$A$89,INDIRECT(D643),(""))</f>
        <v/>
      </c>
      <c r="K643" t="s">
        <v>77</v>
      </c>
      <c r="L643" s="13" t="b">
        <f t="shared" ca="1" si="291"/>
        <v>0</v>
      </c>
      <c r="M643" s="13">
        <v>515</v>
      </c>
      <c r="N643" s="13" t="e">
        <f t="shared" ca="1" si="305"/>
        <v>#N/A</v>
      </c>
      <c r="O643" s="13" t="e">
        <f t="shared" ca="1" si="306"/>
        <v>#N/A</v>
      </c>
      <c r="P643" s="13" t="e">
        <f t="shared" ca="1" si="307"/>
        <v>#N/A</v>
      </c>
      <c r="Q643" t="e">
        <f t="shared" ca="1" si="308"/>
        <v>#N/A</v>
      </c>
    </row>
    <row r="644" spans="1:17" hidden="1" x14ac:dyDescent="0.2">
      <c r="A644">
        <f t="shared" si="303"/>
        <v>94</v>
      </c>
      <c r="B644" s="83" t="str">
        <f t="shared" si="300"/>
        <v>Adorer_Schedule!AY94</v>
      </c>
      <c r="C644" t="str">
        <f t="shared" si="301"/>
        <v>Adorer_Schedule!BB94</v>
      </c>
      <c r="D644" s="150" t="str">
        <f t="shared" si="302"/>
        <v>Adorer_Schedule!BD94</v>
      </c>
      <c r="E644">
        <f t="shared" ca="1" si="304"/>
        <v>0</v>
      </c>
      <c r="F644" t="str">
        <f ca="1">IF(OR(H644=0,H644=""),(""),(MAX($F$128:F643)+1))</f>
        <v/>
      </c>
      <c r="H644" t="str">
        <f ca="1">IF($N$4=Adorer_Schedule!$A$89,INDIRECT(B644),(""))</f>
        <v/>
      </c>
      <c r="I644" t="str">
        <f ca="1">IF($N$4=Adorer_Schedule!$A$89,INDIRECT(C644),(""))</f>
        <v/>
      </c>
      <c r="J644" t="str">
        <f ca="1">IF($N$4=Adorer_Schedule!$A$89,INDIRECT(D644),(""))</f>
        <v/>
      </c>
      <c r="K644" t="s">
        <v>77</v>
      </c>
      <c r="L644" s="13" t="b">
        <f t="shared" ca="1" si="291"/>
        <v>0</v>
      </c>
      <c r="M644" s="13">
        <v>516</v>
      </c>
      <c r="N644" s="13" t="e">
        <f t="shared" ca="1" si="305"/>
        <v>#N/A</v>
      </c>
      <c r="O644" s="13" t="e">
        <f t="shared" ca="1" si="306"/>
        <v>#N/A</v>
      </c>
      <c r="P644" s="13" t="e">
        <f t="shared" ca="1" si="307"/>
        <v>#N/A</v>
      </c>
      <c r="Q644" t="e">
        <f t="shared" ca="1" si="308"/>
        <v>#N/A</v>
      </c>
    </row>
    <row r="645" spans="1:17" hidden="1" x14ac:dyDescent="0.2">
      <c r="A645">
        <f t="shared" si="303"/>
        <v>95</v>
      </c>
      <c r="B645" s="83" t="str">
        <f t="shared" si="300"/>
        <v>Adorer_Schedule!AY95</v>
      </c>
      <c r="C645" t="str">
        <f t="shared" si="301"/>
        <v>Adorer_Schedule!BB95</v>
      </c>
      <c r="D645" s="150" t="str">
        <f t="shared" si="302"/>
        <v>Adorer_Schedule!BD95</v>
      </c>
      <c r="E645">
        <f t="shared" ca="1" si="304"/>
        <v>0</v>
      </c>
      <c r="F645" t="str">
        <f ca="1">IF(OR(H645=0,H645=""),(""),(MAX($F$128:F644)+1))</f>
        <v/>
      </c>
      <c r="H645" t="str">
        <f ca="1">IF($N$4=Adorer_Schedule!$A$89,INDIRECT(B645),(""))</f>
        <v/>
      </c>
      <c r="I645" t="str">
        <f ca="1">IF($N$4=Adorer_Schedule!$A$89,INDIRECT(C645),(""))</f>
        <v/>
      </c>
      <c r="J645" t="str">
        <f ca="1">IF($N$4=Adorer_Schedule!$A$89,INDIRECT(D645),(""))</f>
        <v/>
      </c>
      <c r="K645" t="s">
        <v>77</v>
      </c>
      <c r="L645" s="13" t="b">
        <f t="shared" ca="1" si="291"/>
        <v>0</v>
      </c>
      <c r="M645" s="13">
        <v>517</v>
      </c>
      <c r="N645" s="13" t="e">
        <f t="shared" ca="1" si="305"/>
        <v>#N/A</v>
      </c>
      <c r="O645" s="13" t="e">
        <f t="shared" ca="1" si="306"/>
        <v>#N/A</v>
      </c>
      <c r="P645" s="13" t="e">
        <f t="shared" ca="1" si="307"/>
        <v>#N/A</v>
      </c>
      <c r="Q645" t="e">
        <f t="shared" ca="1" si="308"/>
        <v>#N/A</v>
      </c>
    </row>
    <row r="646" spans="1:17" hidden="1" x14ac:dyDescent="0.2">
      <c r="A646">
        <f t="shared" si="303"/>
        <v>96</v>
      </c>
      <c r="B646" s="83" t="str">
        <f t="shared" si="300"/>
        <v>Adorer_Schedule!AY96</v>
      </c>
      <c r="C646" t="str">
        <f t="shared" si="301"/>
        <v>Adorer_Schedule!BB96</v>
      </c>
      <c r="D646" s="150" t="str">
        <f t="shared" si="302"/>
        <v>Adorer_Schedule!BD96</v>
      </c>
      <c r="E646">
        <f t="shared" ca="1" si="304"/>
        <v>0</v>
      </c>
      <c r="F646" t="str">
        <f ca="1">IF(OR(H646=0,H646=""),(""),(MAX($F$128:F645)+1))</f>
        <v/>
      </c>
      <c r="H646" t="str">
        <f ca="1">IF($N$4=Adorer_Schedule!$A$89,INDIRECT(B646),(""))</f>
        <v/>
      </c>
      <c r="I646" t="str">
        <f ca="1">IF($N$4=Adorer_Schedule!$A$89,INDIRECT(C646),(""))</f>
        <v/>
      </c>
      <c r="J646" t="str">
        <f ca="1">IF($N$4=Adorer_Schedule!$A$89,INDIRECT(D646),(""))</f>
        <v/>
      </c>
      <c r="K646" t="s">
        <v>77</v>
      </c>
      <c r="L646" s="13" t="b">
        <f t="shared" ca="1" si="291"/>
        <v>0</v>
      </c>
      <c r="M646" s="13">
        <v>518</v>
      </c>
      <c r="N646" s="13" t="e">
        <f t="shared" ca="1" si="305"/>
        <v>#N/A</v>
      </c>
      <c r="O646" s="13" t="e">
        <f t="shared" ca="1" si="306"/>
        <v>#N/A</v>
      </c>
      <c r="P646" s="13" t="e">
        <f t="shared" ca="1" si="307"/>
        <v>#N/A</v>
      </c>
      <c r="Q646" t="e">
        <f t="shared" ca="1" si="308"/>
        <v>#N/A</v>
      </c>
    </row>
    <row r="647" spans="1:17" hidden="1" x14ac:dyDescent="0.2">
      <c r="A647">
        <f t="shared" si="303"/>
        <v>97</v>
      </c>
      <c r="B647" s="83" t="str">
        <f t="shared" si="300"/>
        <v>Adorer_Schedule!AY97</v>
      </c>
      <c r="C647" t="str">
        <f t="shared" si="301"/>
        <v>Adorer_Schedule!BB97</v>
      </c>
      <c r="D647" s="150" t="str">
        <f t="shared" si="302"/>
        <v>Adorer_Schedule!BD97</v>
      </c>
      <c r="E647">
        <f t="shared" ca="1" si="304"/>
        <v>0</v>
      </c>
      <c r="F647" t="str">
        <f ca="1">IF(OR(H647=0,H647=""),(""),(MAX($F$128:F646)+1))</f>
        <v/>
      </c>
      <c r="H647" t="str">
        <f ca="1">IF($N$4=Adorer_Schedule!$A$89,INDIRECT(B647),(""))</f>
        <v/>
      </c>
      <c r="I647" t="str">
        <f ca="1">IF($N$4=Adorer_Schedule!$A$89,INDIRECT(C647),(""))</f>
        <v/>
      </c>
      <c r="J647" t="str">
        <f ca="1">IF($N$4=Adorer_Schedule!$A$89,INDIRECT(D647),(""))</f>
        <v/>
      </c>
      <c r="K647" t="s">
        <v>77</v>
      </c>
      <c r="L647" s="13" t="b">
        <f t="shared" ca="1" si="291"/>
        <v>0</v>
      </c>
      <c r="M647" s="13">
        <v>519</v>
      </c>
      <c r="N647" s="13" t="e">
        <f t="shared" ca="1" si="305"/>
        <v>#N/A</v>
      </c>
      <c r="O647" s="13" t="e">
        <f t="shared" ca="1" si="306"/>
        <v>#N/A</v>
      </c>
      <c r="P647" s="13" t="e">
        <f t="shared" ca="1" si="307"/>
        <v>#N/A</v>
      </c>
      <c r="Q647" t="e">
        <f t="shared" ca="1" si="308"/>
        <v>#N/A</v>
      </c>
    </row>
    <row r="648" spans="1:17" hidden="1" x14ac:dyDescent="0.2">
      <c r="A648">
        <f t="shared" si="303"/>
        <v>98</v>
      </c>
      <c r="B648" s="83" t="str">
        <f t="shared" si="300"/>
        <v>Adorer_Schedule!AY98</v>
      </c>
      <c r="C648" t="str">
        <f t="shared" si="301"/>
        <v>Adorer_Schedule!BB98</v>
      </c>
      <c r="D648" s="150" t="str">
        <f t="shared" si="302"/>
        <v>Adorer_Schedule!BD98</v>
      </c>
      <c r="E648">
        <f t="shared" ca="1" si="304"/>
        <v>0</v>
      </c>
      <c r="F648" t="str">
        <f ca="1">IF(OR(H648=0,H648=""),(""),(MAX($F$128:F647)+1))</f>
        <v/>
      </c>
      <c r="H648" t="str">
        <f ca="1">IF($N$4=Adorer_Schedule!$A$89,INDIRECT(B648),(""))</f>
        <v/>
      </c>
      <c r="I648" t="str">
        <f ca="1">IF($N$4=Adorer_Schedule!$A$89,INDIRECT(C648),(""))</f>
        <v/>
      </c>
      <c r="J648" t="str">
        <f ca="1">IF($N$4=Adorer_Schedule!$A$89,INDIRECT(D648),(""))</f>
        <v/>
      </c>
      <c r="K648" t="s">
        <v>77</v>
      </c>
      <c r="L648" s="13" t="b">
        <f t="shared" ca="1" si="291"/>
        <v>0</v>
      </c>
      <c r="M648" s="13">
        <v>520</v>
      </c>
      <c r="N648" s="13" t="e">
        <f t="shared" ca="1" si="305"/>
        <v>#N/A</v>
      </c>
      <c r="O648" s="13" t="e">
        <f t="shared" ca="1" si="306"/>
        <v>#N/A</v>
      </c>
      <c r="P648" s="13" t="e">
        <f t="shared" ca="1" si="307"/>
        <v>#N/A</v>
      </c>
      <c r="Q648" t="e">
        <f t="shared" ca="1" si="308"/>
        <v>#N/A</v>
      </c>
    </row>
    <row r="649" spans="1:17" hidden="1" x14ac:dyDescent="0.2">
      <c r="A649">
        <f t="shared" si="303"/>
        <v>99</v>
      </c>
      <c r="B649" s="83" t="str">
        <f t="shared" si="300"/>
        <v>Adorer_Schedule!AY99</v>
      </c>
      <c r="C649" t="str">
        <f t="shared" si="301"/>
        <v>Adorer_Schedule!BB99</v>
      </c>
      <c r="D649" s="150" t="str">
        <f t="shared" si="302"/>
        <v>Adorer_Schedule!BD99</v>
      </c>
      <c r="E649">
        <f t="shared" ca="1" si="304"/>
        <v>0</v>
      </c>
      <c r="F649" t="str">
        <f ca="1">IF(OR(H649=0,H649=""),(""),(MAX($F$128:F648)+1))</f>
        <v/>
      </c>
      <c r="H649" t="str">
        <f ca="1">IF($N$4=Adorer_Schedule!$A$89,INDIRECT(B649),(""))</f>
        <v/>
      </c>
      <c r="I649" t="str">
        <f ca="1">IF($N$4=Adorer_Schedule!$A$89,INDIRECT(C649),(""))</f>
        <v/>
      </c>
      <c r="J649" t="str">
        <f ca="1">IF($N$4=Adorer_Schedule!$A$89,INDIRECT(D649),(""))</f>
        <v/>
      </c>
      <c r="K649" t="s">
        <v>77</v>
      </c>
      <c r="L649" s="13" t="b">
        <f t="shared" ca="1" si="291"/>
        <v>0</v>
      </c>
      <c r="M649" s="13">
        <v>521</v>
      </c>
      <c r="N649" s="13" t="e">
        <f t="shared" ca="1" si="305"/>
        <v>#N/A</v>
      </c>
      <c r="O649" s="13" t="e">
        <f t="shared" ca="1" si="306"/>
        <v>#N/A</v>
      </c>
      <c r="P649" s="13" t="e">
        <f t="shared" ca="1" si="307"/>
        <v>#N/A</v>
      </c>
      <c r="Q649" t="e">
        <f t="shared" ca="1" si="308"/>
        <v>#N/A</v>
      </c>
    </row>
    <row r="650" spans="1:17" hidden="1" x14ac:dyDescent="0.2">
      <c r="A650">
        <f t="shared" si="303"/>
        <v>100</v>
      </c>
      <c r="B650" s="83" t="str">
        <f t="shared" si="300"/>
        <v>Adorer_Schedule!AY100</v>
      </c>
      <c r="C650" t="str">
        <f t="shared" si="301"/>
        <v>Adorer_Schedule!BB100</v>
      </c>
      <c r="D650" s="150" t="str">
        <f t="shared" si="302"/>
        <v>Adorer_Schedule!BD100</v>
      </c>
      <c r="E650">
        <f t="shared" ca="1" si="304"/>
        <v>0</v>
      </c>
      <c r="F650" t="str">
        <f ca="1">IF(OR(H650=0,H650=""),(""),(MAX($F$128:F649)+1))</f>
        <v/>
      </c>
      <c r="H650" t="str">
        <f ca="1">IF($N$4=Adorer_Schedule!$A$89,INDIRECT(B650),(""))</f>
        <v/>
      </c>
      <c r="I650" t="str">
        <f ca="1">IF($N$4=Adorer_Schedule!$A$89,INDIRECT(C650),(""))</f>
        <v/>
      </c>
      <c r="J650" t="str">
        <f ca="1">IF($N$4=Adorer_Schedule!$A$89,INDIRECT(D650),(""))</f>
        <v/>
      </c>
      <c r="K650" t="s">
        <v>77</v>
      </c>
      <c r="L650" s="13" t="b">
        <f t="shared" ca="1" si="291"/>
        <v>0</v>
      </c>
      <c r="M650" s="13">
        <v>522</v>
      </c>
      <c r="N650" s="13" t="e">
        <f t="shared" ca="1" si="305"/>
        <v>#N/A</v>
      </c>
      <c r="O650" s="13" t="e">
        <f t="shared" ca="1" si="306"/>
        <v>#N/A</v>
      </c>
      <c r="P650" s="13" t="e">
        <f t="shared" ca="1" si="307"/>
        <v>#N/A</v>
      </c>
      <c r="Q650" t="e">
        <f t="shared" ca="1" si="308"/>
        <v>#N/A</v>
      </c>
    </row>
    <row r="651" spans="1:17" hidden="1" x14ac:dyDescent="0.2">
      <c r="A651">
        <f t="shared" si="303"/>
        <v>101</v>
      </c>
      <c r="B651" s="83" t="str">
        <f t="shared" si="300"/>
        <v>Adorer_Schedule!AY101</v>
      </c>
      <c r="C651" t="str">
        <f t="shared" si="301"/>
        <v>Adorer_Schedule!BB101</v>
      </c>
      <c r="D651" s="150" t="str">
        <f t="shared" si="302"/>
        <v>Adorer_Schedule!BD101</v>
      </c>
      <c r="E651">
        <f t="shared" ca="1" si="304"/>
        <v>0</v>
      </c>
      <c r="F651" t="str">
        <f ca="1">IF(OR(H651=0,H651=""),(""),(MAX($F$128:F650)+1))</f>
        <v/>
      </c>
      <c r="H651" t="str">
        <f ca="1">IF($N$4=Adorer_Schedule!$A$89,INDIRECT(B651),(""))</f>
        <v/>
      </c>
      <c r="I651" t="str">
        <f ca="1">IF($N$4=Adorer_Schedule!$A$89,INDIRECT(C651),(""))</f>
        <v/>
      </c>
      <c r="J651" t="str">
        <f ca="1">IF($N$4=Adorer_Schedule!$A$89,INDIRECT(D651),(""))</f>
        <v/>
      </c>
      <c r="K651" t="s">
        <v>77</v>
      </c>
      <c r="L651" s="13" t="b">
        <f t="shared" ca="1" si="291"/>
        <v>0</v>
      </c>
      <c r="M651" s="13">
        <v>523</v>
      </c>
      <c r="N651" s="13" t="e">
        <f t="shared" ca="1" si="305"/>
        <v>#N/A</v>
      </c>
      <c r="O651" s="13" t="e">
        <f t="shared" ca="1" si="306"/>
        <v>#N/A</v>
      </c>
      <c r="P651" s="13" t="e">
        <f t="shared" ca="1" si="307"/>
        <v>#N/A</v>
      </c>
      <c r="Q651" t="e">
        <f t="shared" ca="1" si="308"/>
        <v>#N/A</v>
      </c>
    </row>
    <row r="652" spans="1:17" hidden="1" x14ac:dyDescent="0.2">
      <c r="A652">
        <f t="shared" si="303"/>
        <v>102</v>
      </c>
      <c r="B652" s="83" t="str">
        <f t="shared" si="300"/>
        <v>Adorer_Schedule!AY102</v>
      </c>
      <c r="C652" t="str">
        <f t="shared" si="301"/>
        <v>Adorer_Schedule!BB102</v>
      </c>
      <c r="D652" s="150" t="str">
        <f t="shared" si="302"/>
        <v>Adorer_Schedule!BD102</v>
      </c>
      <c r="E652">
        <f t="shared" ca="1" si="304"/>
        <v>0</v>
      </c>
      <c r="F652" t="str">
        <f ca="1">IF(OR(H652=0,H652=""),(""),(MAX($F$128:F651)+1))</f>
        <v/>
      </c>
      <c r="H652" t="str">
        <f ca="1">IF($N$4=Adorer_Schedule!$A$89,INDIRECT(B652),(""))</f>
        <v/>
      </c>
      <c r="I652" t="str">
        <f ca="1">IF($N$4=Adorer_Schedule!$A$89,INDIRECT(C652),(""))</f>
        <v/>
      </c>
      <c r="J652" t="str">
        <f ca="1">IF($N$4=Adorer_Schedule!$A$89,INDIRECT(D652),(""))</f>
        <v/>
      </c>
      <c r="K652" t="s">
        <v>77</v>
      </c>
      <c r="L652" s="13" t="b">
        <f t="shared" ca="1" si="291"/>
        <v>0</v>
      </c>
      <c r="M652" s="13">
        <v>524</v>
      </c>
      <c r="N652" s="13" t="e">
        <f t="shared" ca="1" si="305"/>
        <v>#N/A</v>
      </c>
      <c r="O652" s="13" t="e">
        <f t="shared" ca="1" si="306"/>
        <v>#N/A</v>
      </c>
      <c r="P652" s="13" t="e">
        <f t="shared" ca="1" si="307"/>
        <v>#N/A</v>
      </c>
      <c r="Q652" t="e">
        <f t="shared" ca="1" si="308"/>
        <v>#N/A</v>
      </c>
    </row>
    <row r="653" spans="1:17" hidden="1" x14ac:dyDescent="0.2">
      <c r="A653">
        <f t="shared" si="303"/>
        <v>103</v>
      </c>
      <c r="B653" s="241" t="str">
        <f t="shared" si="300"/>
        <v>Adorer_Schedule!AY103</v>
      </c>
      <c r="C653" s="242" t="str">
        <f t="shared" si="301"/>
        <v>Adorer_Schedule!BB103</v>
      </c>
      <c r="D653" s="243" t="str">
        <f t="shared" si="302"/>
        <v>Adorer_Schedule!BD103</v>
      </c>
      <c r="E653">
        <f t="shared" ca="1" si="304"/>
        <v>0</v>
      </c>
      <c r="F653" t="str">
        <f ca="1">IF(OR(H653=0,H653=""),(""),(MAX($F$128:F652)+1))</f>
        <v/>
      </c>
      <c r="H653" t="str">
        <f ca="1">IF($N$4=Adorer_Schedule!$A$89,INDIRECT(B653),(""))</f>
        <v/>
      </c>
      <c r="I653" t="str">
        <f ca="1">IF($N$4=Adorer_Schedule!$A$89,INDIRECT(C653),(""))</f>
        <v/>
      </c>
      <c r="J653" t="str">
        <f ca="1">IF($N$4=Adorer_Schedule!$A$89,INDIRECT(D653),(""))</f>
        <v/>
      </c>
      <c r="K653" t="s">
        <v>77</v>
      </c>
      <c r="L653" s="13" t="b">
        <f t="shared" ca="1" si="291"/>
        <v>0</v>
      </c>
      <c r="M653" s="13">
        <v>525</v>
      </c>
      <c r="N653" s="13" t="e">
        <f t="shared" ca="1" si="305"/>
        <v>#N/A</v>
      </c>
      <c r="O653" s="13" t="e">
        <f t="shared" ca="1" si="306"/>
        <v>#N/A</v>
      </c>
      <c r="P653" s="13" t="e">
        <f t="shared" ca="1" si="307"/>
        <v>#N/A</v>
      </c>
      <c r="Q653" t="e">
        <f t="shared" ca="1" si="308"/>
        <v>#N/A</v>
      </c>
    </row>
    <row r="654" spans="1:17" hidden="1" x14ac:dyDescent="0.2">
      <c r="A654">
        <f>A549+17+1</f>
        <v>107</v>
      </c>
      <c r="B654" s="83" t="str">
        <f>CONCATENATE("Adorer_Schedule!C", $A654)</f>
        <v>Adorer_Schedule!C107</v>
      </c>
      <c r="C654" t="str">
        <f>CONCATENATE("Adorer_Schedule!F", $A654)</f>
        <v>Adorer_Schedule!F107</v>
      </c>
      <c r="D654" s="150" t="str">
        <f>CONCATENATE("Adorer_Schedule!H", $A654)</f>
        <v>Adorer_Schedule!H107</v>
      </c>
      <c r="E654">
        <f t="shared" ca="1" si="304"/>
        <v>0</v>
      </c>
      <c r="F654" t="str">
        <f ca="1">IF(OR(H654=0,H654=""),(""),(MAX($F$128:F653)+1))</f>
        <v/>
      </c>
      <c r="G654" s="174">
        <v>0.5</v>
      </c>
      <c r="H654" t="str">
        <f ca="1">IF($N$4=Adorer_Schedule!$A$107,INDIRECT(B654),(""))</f>
        <v/>
      </c>
      <c r="I654" t="str">
        <f ca="1">IF($N$4=Adorer_Schedule!$A$107,INDIRECT(C654),(""))</f>
        <v/>
      </c>
      <c r="J654" t="str">
        <f ca="1">IF($N$4=Adorer_Schedule!$A$107,INDIRECT(D654),(""))</f>
        <v/>
      </c>
      <c r="K654" t="s">
        <v>71</v>
      </c>
      <c r="L654" s="13" t="b">
        <f t="shared" ca="1" si="291"/>
        <v>0</v>
      </c>
      <c r="M654" s="13">
        <v>526</v>
      </c>
      <c r="N654" s="13" t="e">
        <f t="shared" ca="1" si="305"/>
        <v>#N/A</v>
      </c>
      <c r="O654" s="13" t="e">
        <f t="shared" ca="1" si="306"/>
        <v>#N/A</v>
      </c>
      <c r="P654" s="13" t="e">
        <f t="shared" ca="1" si="307"/>
        <v>#N/A</v>
      </c>
      <c r="Q654" t="e">
        <f t="shared" ca="1" si="308"/>
        <v>#N/A</v>
      </c>
    </row>
    <row r="655" spans="1:17" hidden="1" x14ac:dyDescent="0.2">
      <c r="A655">
        <f>A654+1</f>
        <v>108</v>
      </c>
      <c r="B655" s="83" t="str">
        <f>CONCATENATE("Adorer_Schedule!C", $A655)</f>
        <v>Adorer_Schedule!C108</v>
      </c>
      <c r="C655" t="str">
        <f t="shared" ref="C655:C668" si="309">CONCATENATE("Adorer_Schedule!F", $A655)</f>
        <v>Adorer_Schedule!F108</v>
      </c>
      <c r="D655" s="150" t="str">
        <f t="shared" ref="D655:D668" si="310">CONCATENATE("Adorer_Schedule!H", $A655)</f>
        <v>Adorer_Schedule!H108</v>
      </c>
      <c r="E655">
        <f t="shared" ca="1" si="304"/>
        <v>0</v>
      </c>
      <c r="F655" t="str">
        <f ca="1">IF(OR(H655=0,H655=""),(""),(MAX($F$128:F654)+1))</f>
        <v/>
      </c>
      <c r="H655" t="str">
        <f ca="1">IF($N$4=Adorer_Schedule!$A$107,INDIRECT(B655),(""))</f>
        <v/>
      </c>
      <c r="I655" t="str">
        <f ca="1">IF($N$4=Adorer_Schedule!$A$107,INDIRECT(C655),(""))</f>
        <v/>
      </c>
      <c r="J655" t="str">
        <f ca="1">IF($N$4=Adorer_Schedule!$A$107,INDIRECT(D655),(""))</f>
        <v/>
      </c>
      <c r="K655" t="s">
        <v>71</v>
      </c>
      <c r="L655" s="13" t="b">
        <f t="shared" ca="1" si="291"/>
        <v>0</v>
      </c>
      <c r="M655" s="13">
        <v>527</v>
      </c>
      <c r="N655" s="13" t="e">
        <f t="shared" ca="1" si="305"/>
        <v>#N/A</v>
      </c>
      <c r="O655" s="13" t="e">
        <f t="shared" ca="1" si="306"/>
        <v>#N/A</v>
      </c>
      <c r="P655" s="13" t="e">
        <f t="shared" ca="1" si="307"/>
        <v>#N/A</v>
      </c>
      <c r="Q655" t="e">
        <f t="shared" ca="1" si="308"/>
        <v>#N/A</v>
      </c>
    </row>
    <row r="656" spans="1:17" hidden="1" x14ac:dyDescent="0.2">
      <c r="A656">
        <f t="shared" ref="A656:A668" si="311">A655+1</f>
        <v>109</v>
      </c>
      <c r="B656" s="83" t="str">
        <f t="shared" ref="B656:B668" si="312">CONCATENATE("Adorer_Schedule!C", $A656)</f>
        <v>Adorer_Schedule!C109</v>
      </c>
      <c r="C656" t="str">
        <f t="shared" si="309"/>
        <v>Adorer_Schedule!F109</v>
      </c>
      <c r="D656" s="150" t="str">
        <f t="shared" si="310"/>
        <v>Adorer_Schedule!H109</v>
      </c>
      <c r="E656">
        <f t="shared" ca="1" si="304"/>
        <v>0</v>
      </c>
      <c r="F656" t="str">
        <f ca="1">IF(OR(H656=0,H656=""),(""),(MAX($F$128:F655)+1))</f>
        <v/>
      </c>
      <c r="H656" t="str">
        <f ca="1">IF($N$4=Adorer_Schedule!$A$107,INDIRECT(B656),(""))</f>
        <v/>
      </c>
      <c r="I656" t="str">
        <f ca="1">IF($N$4=Adorer_Schedule!$A$107,INDIRECT(C656),(""))</f>
        <v/>
      </c>
      <c r="J656" t="str">
        <f ca="1">IF($N$4=Adorer_Schedule!$A$107,INDIRECT(D656),(""))</f>
        <v/>
      </c>
      <c r="K656" t="s">
        <v>71</v>
      </c>
      <c r="L656" s="13" t="b">
        <f t="shared" ca="1" si="291"/>
        <v>0</v>
      </c>
      <c r="M656" s="13">
        <v>528</v>
      </c>
      <c r="N656" s="13" t="e">
        <f t="shared" ca="1" si="305"/>
        <v>#N/A</v>
      </c>
      <c r="O656" s="13" t="e">
        <f t="shared" ca="1" si="306"/>
        <v>#N/A</v>
      </c>
      <c r="P656" s="13" t="e">
        <f t="shared" ca="1" si="307"/>
        <v>#N/A</v>
      </c>
      <c r="Q656" t="e">
        <f t="shared" ca="1" si="308"/>
        <v>#N/A</v>
      </c>
    </row>
    <row r="657" spans="1:17" hidden="1" x14ac:dyDescent="0.2">
      <c r="A657">
        <f t="shared" si="311"/>
        <v>110</v>
      </c>
      <c r="B657" s="83" t="str">
        <f t="shared" si="312"/>
        <v>Adorer_Schedule!C110</v>
      </c>
      <c r="C657" t="str">
        <f t="shared" si="309"/>
        <v>Adorer_Schedule!F110</v>
      </c>
      <c r="D657" s="150" t="str">
        <f t="shared" si="310"/>
        <v>Adorer_Schedule!H110</v>
      </c>
      <c r="E657">
        <f t="shared" ca="1" si="304"/>
        <v>0</v>
      </c>
      <c r="F657" t="str">
        <f ca="1">IF(OR(H657=0,H657=""),(""),(MAX($F$128:F656)+1))</f>
        <v/>
      </c>
      <c r="H657" t="str">
        <f ca="1">IF($N$4=Adorer_Schedule!$A$107,INDIRECT(B657),(""))</f>
        <v/>
      </c>
      <c r="I657" t="str">
        <f ca="1">IF($N$4=Adorer_Schedule!$A$107,INDIRECT(C657),(""))</f>
        <v/>
      </c>
      <c r="J657" t="str">
        <f ca="1">IF($N$4=Adorer_Schedule!$A$107,INDIRECT(D657),(""))</f>
        <v/>
      </c>
      <c r="K657" t="s">
        <v>71</v>
      </c>
      <c r="L657" s="13" t="b">
        <f t="shared" ca="1" si="291"/>
        <v>0</v>
      </c>
      <c r="M657" s="13">
        <v>529</v>
      </c>
      <c r="N657" s="13" t="e">
        <f t="shared" ca="1" si="305"/>
        <v>#N/A</v>
      </c>
      <c r="O657" s="13" t="e">
        <f t="shared" ca="1" si="306"/>
        <v>#N/A</v>
      </c>
      <c r="P657" s="13" t="e">
        <f t="shared" ca="1" si="307"/>
        <v>#N/A</v>
      </c>
      <c r="Q657" t="e">
        <f t="shared" ca="1" si="308"/>
        <v>#N/A</v>
      </c>
    </row>
    <row r="658" spans="1:17" hidden="1" x14ac:dyDescent="0.2">
      <c r="A658">
        <f t="shared" si="311"/>
        <v>111</v>
      </c>
      <c r="B658" s="83" t="str">
        <f t="shared" si="312"/>
        <v>Adorer_Schedule!C111</v>
      </c>
      <c r="C658" t="str">
        <f t="shared" si="309"/>
        <v>Adorer_Schedule!F111</v>
      </c>
      <c r="D658" s="150" t="str">
        <f t="shared" si="310"/>
        <v>Adorer_Schedule!H111</v>
      </c>
      <c r="E658">
        <f t="shared" ca="1" si="304"/>
        <v>0</v>
      </c>
      <c r="F658" t="str">
        <f ca="1">IF(OR(H658=0,H658=""),(""),(MAX($F$128:F657)+1))</f>
        <v/>
      </c>
      <c r="H658" t="str">
        <f ca="1">IF($N$4=Adorer_Schedule!$A$107,INDIRECT(B658),(""))</f>
        <v/>
      </c>
      <c r="I658" t="str">
        <f ca="1">IF($N$4=Adorer_Schedule!$A$107,INDIRECT(C658),(""))</f>
        <v/>
      </c>
      <c r="J658" t="str">
        <f ca="1">IF($N$4=Adorer_Schedule!$A$107,INDIRECT(D658),(""))</f>
        <v/>
      </c>
      <c r="K658" t="s">
        <v>71</v>
      </c>
      <c r="L658" s="13" t="b">
        <f t="shared" ca="1" si="291"/>
        <v>0</v>
      </c>
      <c r="M658" s="13">
        <v>530</v>
      </c>
      <c r="N658" s="13" t="e">
        <f t="shared" ca="1" si="305"/>
        <v>#N/A</v>
      </c>
      <c r="O658" s="13" t="e">
        <f t="shared" ca="1" si="306"/>
        <v>#N/A</v>
      </c>
      <c r="P658" s="13" t="e">
        <f t="shared" ca="1" si="307"/>
        <v>#N/A</v>
      </c>
      <c r="Q658" t="e">
        <f t="shared" ca="1" si="308"/>
        <v>#N/A</v>
      </c>
    </row>
    <row r="659" spans="1:17" hidden="1" x14ac:dyDescent="0.2">
      <c r="A659">
        <f t="shared" si="311"/>
        <v>112</v>
      </c>
      <c r="B659" s="83" t="str">
        <f t="shared" si="312"/>
        <v>Adorer_Schedule!C112</v>
      </c>
      <c r="C659" t="str">
        <f t="shared" si="309"/>
        <v>Adorer_Schedule!F112</v>
      </c>
      <c r="D659" s="150" t="str">
        <f t="shared" si="310"/>
        <v>Adorer_Schedule!H112</v>
      </c>
      <c r="E659">
        <f t="shared" ca="1" si="304"/>
        <v>0</v>
      </c>
      <c r="F659" t="str">
        <f ca="1">IF(OR(H659=0,H659=""),(""),(MAX($F$128:F658)+1))</f>
        <v/>
      </c>
      <c r="H659" t="str">
        <f ca="1">IF($N$4=Adorer_Schedule!$A$107,INDIRECT(B659),(""))</f>
        <v/>
      </c>
      <c r="I659" t="str">
        <f ca="1">IF($N$4=Adorer_Schedule!$A$107,INDIRECT(C659),(""))</f>
        <v/>
      </c>
      <c r="J659" t="str">
        <f ca="1">IF($N$4=Adorer_Schedule!$A$107,INDIRECT(D659),(""))</f>
        <v/>
      </c>
      <c r="K659" t="s">
        <v>71</v>
      </c>
      <c r="L659" s="13" t="b">
        <f t="shared" ca="1" si="291"/>
        <v>0</v>
      </c>
      <c r="M659" s="13">
        <v>531</v>
      </c>
      <c r="N659" s="13" t="e">
        <f t="shared" ca="1" si="305"/>
        <v>#N/A</v>
      </c>
      <c r="O659" s="13" t="e">
        <f t="shared" ca="1" si="306"/>
        <v>#N/A</v>
      </c>
      <c r="P659" s="13" t="e">
        <f t="shared" ca="1" si="307"/>
        <v>#N/A</v>
      </c>
      <c r="Q659" t="e">
        <f t="shared" ca="1" si="308"/>
        <v>#N/A</v>
      </c>
    </row>
    <row r="660" spans="1:17" hidden="1" x14ac:dyDescent="0.2">
      <c r="A660">
        <f t="shared" si="311"/>
        <v>113</v>
      </c>
      <c r="B660" s="83" t="str">
        <f t="shared" si="312"/>
        <v>Adorer_Schedule!C113</v>
      </c>
      <c r="C660" t="str">
        <f t="shared" si="309"/>
        <v>Adorer_Schedule!F113</v>
      </c>
      <c r="D660" s="150" t="str">
        <f t="shared" si="310"/>
        <v>Adorer_Schedule!H113</v>
      </c>
      <c r="E660">
        <f t="shared" ca="1" si="304"/>
        <v>0</v>
      </c>
      <c r="F660" t="str">
        <f ca="1">IF(OR(H660=0,H660=""),(""),(MAX($F$128:F659)+1))</f>
        <v/>
      </c>
      <c r="H660" t="str">
        <f ca="1">IF($N$4=Adorer_Schedule!$A$107,INDIRECT(B660),(""))</f>
        <v/>
      </c>
      <c r="I660" t="str">
        <f ca="1">IF($N$4=Adorer_Schedule!$A$107,INDIRECT(C660),(""))</f>
        <v/>
      </c>
      <c r="J660" t="str">
        <f ca="1">IF($N$4=Adorer_Schedule!$A$107,INDIRECT(D660),(""))</f>
        <v/>
      </c>
      <c r="K660" t="s">
        <v>71</v>
      </c>
      <c r="L660" s="13" t="b">
        <f t="shared" ca="1" si="291"/>
        <v>0</v>
      </c>
      <c r="M660" s="13">
        <v>532</v>
      </c>
      <c r="N660" s="13" t="e">
        <f t="shared" ca="1" si="305"/>
        <v>#N/A</v>
      </c>
      <c r="O660" s="13" t="e">
        <f t="shared" ca="1" si="306"/>
        <v>#N/A</v>
      </c>
      <c r="P660" s="13" t="e">
        <f t="shared" ca="1" si="307"/>
        <v>#N/A</v>
      </c>
      <c r="Q660" t="e">
        <f t="shared" ca="1" si="308"/>
        <v>#N/A</v>
      </c>
    </row>
    <row r="661" spans="1:17" hidden="1" x14ac:dyDescent="0.2">
      <c r="A661">
        <f t="shared" si="311"/>
        <v>114</v>
      </c>
      <c r="B661" s="83" t="str">
        <f t="shared" si="312"/>
        <v>Adorer_Schedule!C114</v>
      </c>
      <c r="C661" t="str">
        <f t="shared" si="309"/>
        <v>Adorer_Schedule!F114</v>
      </c>
      <c r="D661" s="150" t="str">
        <f t="shared" si="310"/>
        <v>Adorer_Schedule!H114</v>
      </c>
      <c r="E661">
        <f t="shared" ca="1" si="304"/>
        <v>0</v>
      </c>
      <c r="F661" t="str">
        <f ca="1">IF(OR(H661=0,H661=""),(""),(MAX($F$128:F660)+1))</f>
        <v/>
      </c>
      <c r="H661" t="str">
        <f ca="1">IF($N$4=Adorer_Schedule!$A$107,INDIRECT(B661),(""))</f>
        <v/>
      </c>
      <c r="I661" t="str">
        <f ca="1">IF($N$4=Adorer_Schedule!$A$107,INDIRECT(C661),(""))</f>
        <v/>
      </c>
      <c r="J661" t="str">
        <f ca="1">IF($N$4=Adorer_Schedule!$A$107,INDIRECT(D661),(""))</f>
        <v/>
      </c>
      <c r="K661" t="s">
        <v>71</v>
      </c>
      <c r="L661" s="13" t="b">
        <f t="shared" ca="1" si="291"/>
        <v>0</v>
      </c>
      <c r="M661" s="13">
        <v>533</v>
      </c>
      <c r="N661" s="13" t="e">
        <f t="shared" ca="1" si="305"/>
        <v>#N/A</v>
      </c>
      <c r="O661" s="13" t="e">
        <f t="shared" ca="1" si="306"/>
        <v>#N/A</v>
      </c>
      <c r="P661" s="13" t="e">
        <f t="shared" ca="1" si="307"/>
        <v>#N/A</v>
      </c>
      <c r="Q661" t="e">
        <f t="shared" ca="1" si="308"/>
        <v>#N/A</v>
      </c>
    </row>
    <row r="662" spans="1:17" hidden="1" x14ac:dyDescent="0.2">
      <c r="A662">
        <f t="shared" si="311"/>
        <v>115</v>
      </c>
      <c r="B662" s="83" t="str">
        <f t="shared" si="312"/>
        <v>Adorer_Schedule!C115</v>
      </c>
      <c r="C662" t="str">
        <f t="shared" si="309"/>
        <v>Adorer_Schedule!F115</v>
      </c>
      <c r="D662" s="150" t="str">
        <f t="shared" si="310"/>
        <v>Adorer_Schedule!H115</v>
      </c>
      <c r="E662">
        <f t="shared" ca="1" si="304"/>
        <v>0</v>
      </c>
      <c r="F662" t="str">
        <f ca="1">IF(OR(H662=0,H662=""),(""),(MAX($F$128:F661)+1))</f>
        <v/>
      </c>
      <c r="H662" t="str">
        <f ca="1">IF($N$4=Adorer_Schedule!$A$107,INDIRECT(B662),(""))</f>
        <v/>
      </c>
      <c r="I662" t="str">
        <f ca="1">IF($N$4=Adorer_Schedule!$A$107,INDIRECT(C662),(""))</f>
        <v/>
      </c>
      <c r="J662" t="str">
        <f ca="1">IF($N$4=Adorer_Schedule!$A$107,INDIRECT(D662),(""))</f>
        <v/>
      </c>
      <c r="K662" t="s">
        <v>71</v>
      </c>
      <c r="L662" s="13" t="b">
        <f t="shared" ca="1" si="291"/>
        <v>0</v>
      </c>
      <c r="M662" s="13">
        <v>534</v>
      </c>
      <c r="N662" s="13" t="e">
        <f t="shared" ca="1" si="305"/>
        <v>#N/A</v>
      </c>
      <c r="O662" s="13" t="e">
        <f t="shared" ca="1" si="306"/>
        <v>#N/A</v>
      </c>
      <c r="P662" s="13" t="e">
        <f t="shared" ca="1" si="307"/>
        <v>#N/A</v>
      </c>
      <c r="Q662" t="e">
        <f t="shared" ca="1" si="308"/>
        <v>#N/A</v>
      </c>
    </row>
    <row r="663" spans="1:17" hidden="1" x14ac:dyDescent="0.2">
      <c r="A663">
        <f t="shared" si="311"/>
        <v>116</v>
      </c>
      <c r="B663" s="83" t="str">
        <f t="shared" si="312"/>
        <v>Adorer_Schedule!C116</v>
      </c>
      <c r="C663" t="str">
        <f t="shared" si="309"/>
        <v>Adorer_Schedule!F116</v>
      </c>
      <c r="D663" s="150" t="str">
        <f t="shared" si="310"/>
        <v>Adorer_Schedule!H116</v>
      </c>
      <c r="E663">
        <f t="shared" ca="1" si="304"/>
        <v>0</v>
      </c>
      <c r="F663" t="str">
        <f ca="1">IF(OR(H663=0,H663=""),(""),(MAX($F$128:F662)+1))</f>
        <v/>
      </c>
      <c r="H663" t="str">
        <f ca="1">IF($N$4=Adorer_Schedule!$A$107,INDIRECT(B663),(""))</f>
        <v/>
      </c>
      <c r="I663" t="str">
        <f ca="1">IF($N$4=Adorer_Schedule!$A$107,INDIRECT(C663),(""))</f>
        <v/>
      </c>
      <c r="J663" t="str">
        <f ca="1">IF($N$4=Adorer_Schedule!$A$107,INDIRECT(D663),(""))</f>
        <v/>
      </c>
      <c r="K663" t="s">
        <v>71</v>
      </c>
      <c r="L663" s="13" t="b">
        <f t="shared" ref="L663:L726" ca="1" si="313">OR(COUNTIF(N663:Q663,"*"),COUNT(N663:Q663))</f>
        <v>0</v>
      </c>
      <c r="M663" s="13">
        <v>535</v>
      </c>
      <c r="N663" s="13" t="e">
        <f t="shared" ca="1" si="305"/>
        <v>#N/A</v>
      </c>
      <c r="O663" s="13" t="e">
        <f t="shared" ca="1" si="306"/>
        <v>#N/A</v>
      </c>
      <c r="P663" s="13" t="e">
        <f t="shared" ca="1" si="307"/>
        <v>#N/A</v>
      </c>
      <c r="Q663" t="e">
        <f t="shared" ca="1" si="308"/>
        <v>#N/A</v>
      </c>
    </row>
    <row r="664" spans="1:17" hidden="1" x14ac:dyDescent="0.2">
      <c r="A664">
        <f t="shared" si="311"/>
        <v>117</v>
      </c>
      <c r="B664" s="83" t="str">
        <f t="shared" si="312"/>
        <v>Adorer_Schedule!C117</v>
      </c>
      <c r="C664" t="str">
        <f t="shared" si="309"/>
        <v>Adorer_Schedule!F117</v>
      </c>
      <c r="D664" s="150" t="str">
        <f t="shared" si="310"/>
        <v>Adorer_Schedule!H117</v>
      </c>
      <c r="E664">
        <f t="shared" ca="1" si="304"/>
        <v>0</v>
      </c>
      <c r="F664" t="str">
        <f ca="1">IF(OR(H664=0,H664=""),(""),(MAX($F$128:F663)+1))</f>
        <v/>
      </c>
      <c r="H664" t="str">
        <f ca="1">IF($N$4=Adorer_Schedule!$A$107,INDIRECT(B664),(""))</f>
        <v/>
      </c>
      <c r="I664" t="str">
        <f ca="1">IF($N$4=Adorer_Schedule!$A$107,INDIRECT(C664),(""))</f>
        <v/>
      </c>
      <c r="J664" t="str">
        <f ca="1">IF($N$4=Adorer_Schedule!$A$107,INDIRECT(D664),(""))</f>
        <v/>
      </c>
      <c r="K664" t="s">
        <v>71</v>
      </c>
      <c r="L664" s="13" t="b">
        <f t="shared" ca="1" si="313"/>
        <v>0</v>
      </c>
      <c r="M664" s="13">
        <v>536</v>
      </c>
      <c r="N664" s="13" t="e">
        <f t="shared" ca="1" si="305"/>
        <v>#N/A</v>
      </c>
      <c r="O664" s="13" t="e">
        <f t="shared" ca="1" si="306"/>
        <v>#N/A</v>
      </c>
      <c r="P664" s="13" t="e">
        <f t="shared" ca="1" si="307"/>
        <v>#N/A</v>
      </c>
      <c r="Q664" t="e">
        <f t="shared" ca="1" si="308"/>
        <v>#N/A</v>
      </c>
    </row>
    <row r="665" spans="1:17" hidden="1" x14ac:dyDescent="0.2">
      <c r="A665">
        <f t="shared" si="311"/>
        <v>118</v>
      </c>
      <c r="B665" s="83" t="str">
        <f t="shared" si="312"/>
        <v>Adorer_Schedule!C118</v>
      </c>
      <c r="C665" t="str">
        <f t="shared" si="309"/>
        <v>Adorer_Schedule!F118</v>
      </c>
      <c r="D665" s="150" t="str">
        <f t="shared" si="310"/>
        <v>Adorer_Schedule!H118</v>
      </c>
      <c r="E665">
        <f t="shared" ca="1" si="304"/>
        <v>0</v>
      </c>
      <c r="F665" t="str">
        <f ca="1">IF(OR(H665=0,H665=""),(""),(MAX($F$128:F664)+1))</f>
        <v/>
      </c>
      <c r="H665" t="str">
        <f ca="1">IF($N$4=Adorer_Schedule!$A$107,INDIRECT(B665),(""))</f>
        <v/>
      </c>
      <c r="I665" t="str">
        <f ca="1">IF($N$4=Adorer_Schedule!$A$107,INDIRECT(C665),(""))</f>
        <v/>
      </c>
      <c r="J665" t="str">
        <f ca="1">IF($N$4=Adorer_Schedule!$A$107,INDIRECT(D665),(""))</f>
        <v/>
      </c>
      <c r="K665" t="s">
        <v>71</v>
      </c>
      <c r="L665" s="13" t="b">
        <f t="shared" ca="1" si="313"/>
        <v>0</v>
      </c>
      <c r="M665" s="13">
        <v>537</v>
      </c>
      <c r="N665" s="13" t="e">
        <f t="shared" ca="1" si="305"/>
        <v>#N/A</v>
      </c>
      <c r="O665" s="13" t="e">
        <f t="shared" ca="1" si="306"/>
        <v>#N/A</v>
      </c>
      <c r="P665" s="13" t="e">
        <f t="shared" ca="1" si="307"/>
        <v>#N/A</v>
      </c>
      <c r="Q665" t="e">
        <f t="shared" ca="1" si="308"/>
        <v>#N/A</v>
      </c>
    </row>
    <row r="666" spans="1:17" hidden="1" x14ac:dyDescent="0.2">
      <c r="A666">
        <f t="shared" si="311"/>
        <v>119</v>
      </c>
      <c r="B666" s="83" t="str">
        <f t="shared" si="312"/>
        <v>Adorer_Schedule!C119</v>
      </c>
      <c r="C666" t="str">
        <f t="shared" si="309"/>
        <v>Adorer_Schedule!F119</v>
      </c>
      <c r="D666" s="150" t="str">
        <f t="shared" si="310"/>
        <v>Adorer_Schedule!H119</v>
      </c>
      <c r="E666">
        <f t="shared" ca="1" si="304"/>
        <v>0</v>
      </c>
      <c r="F666" t="str">
        <f ca="1">IF(OR(H666=0,H666=""),(""),(MAX($F$128:F665)+1))</f>
        <v/>
      </c>
      <c r="H666" t="str">
        <f ca="1">IF($N$4=Adorer_Schedule!$A$107,INDIRECT(B666),(""))</f>
        <v/>
      </c>
      <c r="I666" t="str">
        <f ca="1">IF($N$4=Adorer_Schedule!$A$107,INDIRECT(C666),(""))</f>
        <v/>
      </c>
      <c r="J666" t="str">
        <f ca="1">IF($N$4=Adorer_Schedule!$A$107,INDIRECT(D666),(""))</f>
        <v/>
      </c>
      <c r="K666" t="s">
        <v>71</v>
      </c>
      <c r="L666" s="13" t="b">
        <f t="shared" ca="1" si="313"/>
        <v>0</v>
      </c>
      <c r="M666" s="13">
        <v>538</v>
      </c>
      <c r="N666" s="13" t="e">
        <f t="shared" ca="1" si="305"/>
        <v>#N/A</v>
      </c>
      <c r="O666" s="13" t="e">
        <f t="shared" ca="1" si="306"/>
        <v>#N/A</v>
      </c>
      <c r="P666" s="13" t="e">
        <f t="shared" ca="1" si="307"/>
        <v>#N/A</v>
      </c>
      <c r="Q666" t="e">
        <f t="shared" ca="1" si="308"/>
        <v>#N/A</v>
      </c>
    </row>
    <row r="667" spans="1:17" hidden="1" x14ac:dyDescent="0.2">
      <c r="A667">
        <f t="shared" si="311"/>
        <v>120</v>
      </c>
      <c r="B667" s="83" t="str">
        <f t="shared" si="312"/>
        <v>Adorer_Schedule!C120</v>
      </c>
      <c r="C667" t="str">
        <f t="shared" si="309"/>
        <v>Adorer_Schedule!F120</v>
      </c>
      <c r="D667" s="150" t="str">
        <f t="shared" si="310"/>
        <v>Adorer_Schedule!H120</v>
      </c>
      <c r="E667">
        <f t="shared" ca="1" si="304"/>
        <v>0</v>
      </c>
      <c r="F667" t="str">
        <f ca="1">IF(OR(H667=0,H667=""),(""),(MAX($F$128:F666)+1))</f>
        <v/>
      </c>
      <c r="H667" t="str">
        <f ca="1">IF($N$4=Adorer_Schedule!$A$107,INDIRECT(B667),(""))</f>
        <v/>
      </c>
      <c r="I667" t="str">
        <f ca="1">IF($N$4=Adorer_Schedule!$A$107,INDIRECT(C667),(""))</f>
        <v/>
      </c>
      <c r="J667" t="str">
        <f ca="1">IF($N$4=Adorer_Schedule!$A$107,INDIRECT(D667),(""))</f>
        <v/>
      </c>
      <c r="K667" t="s">
        <v>71</v>
      </c>
      <c r="L667" s="13" t="b">
        <f t="shared" ca="1" si="313"/>
        <v>0</v>
      </c>
      <c r="M667" s="13">
        <v>539</v>
      </c>
      <c r="N667" s="13" t="e">
        <f t="shared" ca="1" si="305"/>
        <v>#N/A</v>
      </c>
      <c r="O667" s="13" t="e">
        <f t="shared" ca="1" si="306"/>
        <v>#N/A</v>
      </c>
      <c r="P667" s="13" t="e">
        <f t="shared" ca="1" si="307"/>
        <v>#N/A</v>
      </c>
      <c r="Q667" t="e">
        <f t="shared" ca="1" si="308"/>
        <v>#N/A</v>
      </c>
    </row>
    <row r="668" spans="1:17" hidden="1" x14ac:dyDescent="0.2">
      <c r="A668">
        <f t="shared" si="311"/>
        <v>121</v>
      </c>
      <c r="B668" s="83" t="str">
        <f t="shared" si="312"/>
        <v>Adorer_Schedule!C121</v>
      </c>
      <c r="C668" t="str">
        <f t="shared" si="309"/>
        <v>Adorer_Schedule!F121</v>
      </c>
      <c r="D668" s="150" t="str">
        <f t="shared" si="310"/>
        <v>Adorer_Schedule!H121</v>
      </c>
      <c r="E668">
        <f t="shared" ca="1" si="304"/>
        <v>0</v>
      </c>
      <c r="F668" t="str">
        <f ca="1">IF(OR(H668=0,H668=""),(""),(MAX($F$128:F667)+1))</f>
        <v/>
      </c>
      <c r="H668" t="str">
        <f ca="1">IF($N$4=Adorer_Schedule!$A$107,INDIRECT(B668),(""))</f>
        <v/>
      </c>
      <c r="I668" t="str">
        <f ca="1">IF($N$4=Adorer_Schedule!$A$107,INDIRECT(C668),(""))</f>
        <v/>
      </c>
      <c r="J668" t="str">
        <f ca="1">IF($N$4=Adorer_Schedule!$A$107,INDIRECT(D668),(""))</f>
        <v/>
      </c>
      <c r="K668" t="s">
        <v>71</v>
      </c>
      <c r="L668" s="13" t="b">
        <f t="shared" ca="1" si="313"/>
        <v>0</v>
      </c>
      <c r="M668" s="13">
        <v>540</v>
      </c>
      <c r="N668" s="13" t="e">
        <f t="shared" ca="1" si="305"/>
        <v>#N/A</v>
      </c>
      <c r="O668" s="13" t="e">
        <f t="shared" ca="1" si="306"/>
        <v>#N/A</v>
      </c>
      <c r="P668" s="13" t="e">
        <f t="shared" ca="1" si="307"/>
        <v>#N/A</v>
      </c>
      <c r="Q668" t="e">
        <f t="shared" ca="1" si="308"/>
        <v>#N/A</v>
      </c>
    </row>
    <row r="669" spans="1:17" hidden="1" x14ac:dyDescent="0.2">
      <c r="A669">
        <f>A654</f>
        <v>107</v>
      </c>
      <c r="B669" s="83" t="str">
        <f>CONCATENATE("Adorer_Schedule!K", $A669)</f>
        <v>Adorer_Schedule!K107</v>
      </c>
      <c r="C669" t="str">
        <f>CONCATENATE("Adorer_Schedule!N", $A669)</f>
        <v>Adorer_Schedule!N107</v>
      </c>
      <c r="D669" s="150" t="str">
        <f>CONCATENATE("Adorer_Schedule!P", $A669)</f>
        <v>Adorer_Schedule!P107</v>
      </c>
      <c r="E669">
        <f t="shared" ca="1" si="304"/>
        <v>0</v>
      </c>
      <c r="F669" t="str">
        <f ca="1">IF(OR(H669=0,H669=""),(""),(MAX($F$128:F668)+1))</f>
        <v/>
      </c>
      <c r="H669" t="str">
        <f ca="1">IF($N$4=Adorer_Schedule!$A$107,INDIRECT(B669),(""))</f>
        <v/>
      </c>
      <c r="I669" t="str">
        <f ca="1">IF($N$4=Adorer_Schedule!$A$107,INDIRECT(C669),(""))</f>
        <v/>
      </c>
      <c r="J669" t="str">
        <f ca="1">IF($N$4=Adorer_Schedule!$A$107,INDIRECT(D669),(""))</f>
        <v/>
      </c>
      <c r="K669" t="s">
        <v>72</v>
      </c>
      <c r="L669" s="13" t="b">
        <f t="shared" ca="1" si="313"/>
        <v>0</v>
      </c>
      <c r="M669" s="13">
        <v>541</v>
      </c>
      <c r="N669" s="13" t="e">
        <f t="shared" ca="1" si="305"/>
        <v>#N/A</v>
      </c>
      <c r="O669" s="13" t="e">
        <f t="shared" ca="1" si="306"/>
        <v>#N/A</v>
      </c>
      <c r="P669" s="13" t="e">
        <f t="shared" ca="1" si="307"/>
        <v>#N/A</v>
      </c>
      <c r="Q669" t="e">
        <f t="shared" ca="1" si="308"/>
        <v>#N/A</v>
      </c>
    </row>
    <row r="670" spans="1:17" hidden="1" x14ac:dyDescent="0.2">
      <c r="A670">
        <f>A669+1</f>
        <v>108</v>
      </c>
      <c r="B670" s="83" t="str">
        <f t="shared" ref="B670:B683" si="314">CONCATENATE("Adorer_Schedule!K", $A670)</f>
        <v>Adorer_Schedule!K108</v>
      </c>
      <c r="C670" t="str">
        <f t="shared" ref="C670:C683" si="315">CONCATENATE("Adorer_Schedule!N", $A670)</f>
        <v>Adorer_Schedule!N108</v>
      </c>
      <c r="D670" s="150" t="str">
        <f t="shared" ref="D670:D683" si="316">CONCATENATE("Adorer_Schedule!P", $A670)</f>
        <v>Adorer_Schedule!P108</v>
      </c>
      <c r="E670">
        <f t="shared" ca="1" si="304"/>
        <v>0</v>
      </c>
      <c r="F670" t="str">
        <f ca="1">IF(OR(H670=0,H670=""),(""),(MAX($F$128:F669)+1))</f>
        <v/>
      </c>
      <c r="H670" t="str">
        <f ca="1">IF($N$4=Adorer_Schedule!$A$107,INDIRECT(B670),(""))</f>
        <v/>
      </c>
      <c r="I670" t="str">
        <f ca="1">IF($N$4=Adorer_Schedule!$A$107,INDIRECT(C670),(""))</f>
        <v/>
      </c>
      <c r="J670" t="str">
        <f ca="1">IF($N$4=Adorer_Schedule!$A$107,INDIRECT(D670),(""))</f>
        <v/>
      </c>
      <c r="K670" t="s">
        <v>72</v>
      </c>
      <c r="L670" s="13" t="b">
        <f t="shared" ca="1" si="313"/>
        <v>0</v>
      </c>
      <c r="M670" s="13">
        <v>542</v>
      </c>
      <c r="N670" s="13" t="e">
        <f t="shared" ca="1" si="305"/>
        <v>#N/A</v>
      </c>
      <c r="O670" s="13" t="e">
        <f t="shared" ca="1" si="306"/>
        <v>#N/A</v>
      </c>
      <c r="P670" s="13" t="e">
        <f t="shared" ca="1" si="307"/>
        <v>#N/A</v>
      </c>
      <c r="Q670" t="e">
        <f t="shared" ca="1" si="308"/>
        <v>#N/A</v>
      </c>
    </row>
    <row r="671" spans="1:17" hidden="1" x14ac:dyDescent="0.2">
      <c r="A671">
        <f t="shared" ref="A671:A683" si="317">A670+1</f>
        <v>109</v>
      </c>
      <c r="B671" s="83" t="str">
        <f t="shared" si="314"/>
        <v>Adorer_Schedule!K109</v>
      </c>
      <c r="C671" t="str">
        <f t="shared" si="315"/>
        <v>Adorer_Schedule!N109</v>
      </c>
      <c r="D671" s="150" t="str">
        <f t="shared" si="316"/>
        <v>Adorer_Schedule!P109</v>
      </c>
      <c r="E671">
        <f t="shared" ca="1" si="304"/>
        <v>0</v>
      </c>
      <c r="F671" t="str">
        <f ca="1">IF(OR(H671=0,H671=""),(""),(MAX($F$128:F670)+1))</f>
        <v/>
      </c>
      <c r="H671" t="str">
        <f ca="1">IF($N$4=Adorer_Schedule!$A$107,INDIRECT(B671),(""))</f>
        <v/>
      </c>
      <c r="I671" t="str">
        <f ca="1">IF($N$4=Adorer_Schedule!$A$107,INDIRECT(C671),(""))</f>
        <v/>
      </c>
      <c r="J671" t="str">
        <f ca="1">IF($N$4=Adorer_Schedule!$A$107,INDIRECT(D671),(""))</f>
        <v/>
      </c>
      <c r="K671" t="s">
        <v>72</v>
      </c>
      <c r="L671" s="13" t="b">
        <f t="shared" ca="1" si="313"/>
        <v>0</v>
      </c>
      <c r="M671" s="13">
        <v>543</v>
      </c>
      <c r="N671" s="13" t="e">
        <f t="shared" ca="1" si="305"/>
        <v>#N/A</v>
      </c>
      <c r="O671" s="13" t="e">
        <f t="shared" ca="1" si="306"/>
        <v>#N/A</v>
      </c>
      <c r="P671" s="13" t="e">
        <f t="shared" ca="1" si="307"/>
        <v>#N/A</v>
      </c>
      <c r="Q671" t="e">
        <f t="shared" ca="1" si="308"/>
        <v>#N/A</v>
      </c>
    </row>
    <row r="672" spans="1:17" hidden="1" x14ac:dyDescent="0.2">
      <c r="A672">
        <f t="shared" si="317"/>
        <v>110</v>
      </c>
      <c r="B672" s="83" t="str">
        <f t="shared" si="314"/>
        <v>Adorer_Schedule!K110</v>
      </c>
      <c r="C672" t="str">
        <f t="shared" si="315"/>
        <v>Adorer_Schedule!N110</v>
      </c>
      <c r="D672" s="150" t="str">
        <f t="shared" si="316"/>
        <v>Adorer_Schedule!P110</v>
      </c>
      <c r="E672">
        <f t="shared" ca="1" si="304"/>
        <v>0</v>
      </c>
      <c r="F672" t="str">
        <f ca="1">IF(OR(H672=0,H672=""),(""),(MAX($F$128:F671)+1))</f>
        <v/>
      </c>
      <c r="H672" t="str">
        <f ca="1">IF($N$4=Adorer_Schedule!$A$107,INDIRECT(B672),(""))</f>
        <v/>
      </c>
      <c r="I672" t="str">
        <f ca="1">IF($N$4=Adorer_Schedule!$A$107,INDIRECT(C672),(""))</f>
        <v/>
      </c>
      <c r="J672" t="str">
        <f ca="1">IF($N$4=Adorer_Schedule!$A$107,INDIRECT(D672),(""))</f>
        <v/>
      </c>
      <c r="K672" t="s">
        <v>72</v>
      </c>
      <c r="L672" s="13" t="b">
        <f t="shared" ca="1" si="313"/>
        <v>0</v>
      </c>
      <c r="M672" s="13">
        <v>544</v>
      </c>
      <c r="N672" s="13" t="e">
        <f t="shared" ca="1" si="305"/>
        <v>#N/A</v>
      </c>
      <c r="O672" s="13" t="e">
        <f t="shared" ca="1" si="306"/>
        <v>#N/A</v>
      </c>
      <c r="P672" s="13" t="e">
        <f t="shared" ca="1" si="307"/>
        <v>#N/A</v>
      </c>
      <c r="Q672" t="e">
        <f t="shared" ca="1" si="308"/>
        <v>#N/A</v>
      </c>
    </row>
    <row r="673" spans="1:17" hidden="1" x14ac:dyDescent="0.2">
      <c r="A673">
        <f t="shared" si="317"/>
        <v>111</v>
      </c>
      <c r="B673" s="83" t="str">
        <f t="shared" si="314"/>
        <v>Adorer_Schedule!K111</v>
      </c>
      <c r="C673" t="str">
        <f t="shared" si="315"/>
        <v>Adorer_Schedule!N111</v>
      </c>
      <c r="D673" s="150" t="str">
        <f t="shared" si="316"/>
        <v>Adorer_Schedule!P111</v>
      </c>
      <c r="E673">
        <f t="shared" ca="1" si="304"/>
        <v>0</v>
      </c>
      <c r="F673" t="str">
        <f ca="1">IF(OR(H673=0,H673=""),(""),(MAX($F$128:F672)+1))</f>
        <v/>
      </c>
      <c r="H673" t="str">
        <f ca="1">IF($N$4=Adorer_Schedule!$A$107,INDIRECT(B673),(""))</f>
        <v/>
      </c>
      <c r="I673" t="str">
        <f ca="1">IF($N$4=Adorer_Schedule!$A$107,INDIRECT(C673),(""))</f>
        <v/>
      </c>
      <c r="J673" t="str">
        <f ca="1">IF($N$4=Adorer_Schedule!$A$107,INDIRECT(D673),(""))</f>
        <v/>
      </c>
      <c r="K673" t="s">
        <v>72</v>
      </c>
      <c r="L673" s="13" t="b">
        <f t="shared" ca="1" si="313"/>
        <v>0</v>
      </c>
      <c r="M673" s="13">
        <v>545</v>
      </c>
      <c r="N673" s="13" t="e">
        <f t="shared" ca="1" si="305"/>
        <v>#N/A</v>
      </c>
      <c r="O673" s="13" t="e">
        <f t="shared" ca="1" si="306"/>
        <v>#N/A</v>
      </c>
      <c r="P673" s="13" t="e">
        <f t="shared" ca="1" si="307"/>
        <v>#N/A</v>
      </c>
      <c r="Q673" t="e">
        <f t="shared" ca="1" si="308"/>
        <v>#N/A</v>
      </c>
    </row>
    <row r="674" spans="1:17" hidden="1" x14ac:dyDescent="0.2">
      <c r="A674">
        <f t="shared" si="317"/>
        <v>112</v>
      </c>
      <c r="B674" s="83" t="str">
        <f t="shared" si="314"/>
        <v>Adorer_Schedule!K112</v>
      </c>
      <c r="C674" t="str">
        <f t="shared" si="315"/>
        <v>Adorer_Schedule!N112</v>
      </c>
      <c r="D674" s="150" t="str">
        <f t="shared" si="316"/>
        <v>Adorer_Schedule!P112</v>
      </c>
      <c r="E674">
        <f t="shared" ca="1" si="304"/>
        <v>0</v>
      </c>
      <c r="F674" t="str">
        <f ca="1">IF(OR(H674=0,H674=""),(""),(MAX($F$128:F673)+1))</f>
        <v/>
      </c>
      <c r="H674" t="str">
        <f ca="1">IF($N$4=Adorer_Schedule!$A$107,INDIRECT(B674),(""))</f>
        <v/>
      </c>
      <c r="I674" t="str">
        <f ca="1">IF($N$4=Adorer_Schedule!$A$107,INDIRECT(C674),(""))</f>
        <v/>
      </c>
      <c r="J674" t="str">
        <f ca="1">IF($N$4=Adorer_Schedule!$A$107,INDIRECT(D674),(""))</f>
        <v/>
      </c>
      <c r="K674" t="s">
        <v>72</v>
      </c>
      <c r="L674" s="13" t="b">
        <f t="shared" ca="1" si="313"/>
        <v>0</v>
      </c>
      <c r="M674" s="13">
        <v>546</v>
      </c>
      <c r="N674" s="13" t="e">
        <f t="shared" ca="1" si="305"/>
        <v>#N/A</v>
      </c>
      <c r="O674" s="13" t="e">
        <f t="shared" ca="1" si="306"/>
        <v>#N/A</v>
      </c>
      <c r="P674" s="13" t="e">
        <f t="shared" ca="1" si="307"/>
        <v>#N/A</v>
      </c>
      <c r="Q674" t="e">
        <f t="shared" ca="1" si="308"/>
        <v>#N/A</v>
      </c>
    </row>
    <row r="675" spans="1:17" hidden="1" x14ac:dyDescent="0.2">
      <c r="A675">
        <f t="shared" si="317"/>
        <v>113</v>
      </c>
      <c r="B675" s="83" t="str">
        <f t="shared" si="314"/>
        <v>Adorer_Schedule!K113</v>
      </c>
      <c r="C675" t="str">
        <f t="shared" si="315"/>
        <v>Adorer_Schedule!N113</v>
      </c>
      <c r="D675" s="150" t="str">
        <f t="shared" si="316"/>
        <v>Adorer_Schedule!P113</v>
      </c>
      <c r="E675">
        <f t="shared" ca="1" si="304"/>
        <v>0</v>
      </c>
      <c r="F675" t="str">
        <f ca="1">IF(OR(H675=0,H675=""),(""),(MAX($F$128:F674)+1))</f>
        <v/>
      </c>
      <c r="H675" t="str">
        <f ca="1">IF($N$4=Adorer_Schedule!$A$107,INDIRECT(B675),(""))</f>
        <v/>
      </c>
      <c r="I675" t="str">
        <f ca="1">IF($N$4=Adorer_Schedule!$A$107,INDIRECT(C675),(""))</f>
        <v/>
      </c>
      <c r="J675" t="str">
        <f ca="1">IF($N$4=Adorer_Schedule!$A$107,INDIRECT(D675),(""))</f>
        <v/>
      </c>
      <c r="K675" t="s">
        <v>72</v>
      </c>
      <c r="L675" s="13" t="b">
        <f t="shared" ca="1" si="313"/>
        <v>0</v>
      </c>
      <c r="M675" s="13">
        <v>547</v>
      </c>
      <c r="N675" s="13" t="e">
        <f t="shared" ca="1" si="305"/>
        <v>#N/A</v>
      </c>
      <c r="O675" s="13" t="e">
        <f t="shared" ca="1" si="306"/>
        <v>#N/A</v>
      </c>
      <c r="P675" s="13" t="e">
        <f t="shared" ca="1" si="307"/>
        <v>#N/A</v>
      </c>
      <c r="Q675" t="e">
        <f t="shared" ca="1" si="308"/>
        <v>#N/A</v>
      </c>
    </row>
    <row r="676" spans="1:17" hidden="1" x14ac:dyDescent="0.2">
      <c r="A676">
        <f t="shared" si="317"/>
        <v>114</v>
      </c>
      <c r="B676" s="83" t="str">
        <f t="shared" si="314"/>
        <v>Adorer_Schedule!K114</v>
      </c>
      <c r="C676" t="str">
        <f t="shared" si="315"/>
        <v>Adorer_Schedule!N114</v>
      </c>
      <c r="D676" s="150" t="str">
        <f t="shared" si="316"/>
        <v>Adorer_Schedule!P114</v>
      </c>
      <c r="E676">
        <f t="shared" ca="1" si="304"/>
        <v>0</v>
      </c>
      <c r="F676" t="str">
        <f ca="1">IF(OR(H676=0,H676=""),(""),(MAX($F$128:F675)+1))</f>
        <v/>
      </c>
      <c r="H676" t="str">
        <f ca="1">IF($N$4=Adorer_Schedule!$A$107,INDIRECT(B676),(""))</f>
        <v/>
      </c>
      <c r="I676" t="str">
        <f ca="1">IF($N$4=Adorer_Schedule!$A$107,INDIRECT(C676),(""))</f>
        <v/>
      </c>
      <c r="J676" t="str">
        <f ca="1">IF($N$4=Adorer_Schedule!$A$107,INDIRECT(D676),(""))</f>
        <v/>
      </c>
      <c r="K676" t="s">
        <v>72</v>
      </c>
      <c r="L676" s="13" t="b">
        <f t="shared" ca="1" si="313"/>
        <v>0</v>
      </c>
      <c r="M676" s="13">
        <v>548</v>
      </c>
      <c r="N676" s="13" t="e">
        <f t="shared" ca="1" si="305"/>
        <v>#N/A</v>
      </c>
      <c r="O676" s="13" t="e">
        <f t="shared" ca="1" si="306"/>
        <v>#N/A</v>
      </c>
      <c r="P676" s="13" t="e">
        <f t="shared" ca="1" si="307"/>
        <v>#N/A</v>
      </c>
      <c r="Q676" t="e">
        <f t="shared" ca="1" si="308"/>
        <v>#N/A</v>
      </c>
    </row>
    <row r="677" spans="1:17" hidden="1" x14ac:dyDescent="0.2">
      <c r="A677">
        <f t="shared" si="317"/>
        <v>115</v>
      </c>
      <c r="B677" s="83" t="str">
        <f t="shared" si="314"/>
        <v>Adorer_Schedule!K115</v>
      </c>
      <c r="C677" t="str">
        <f t="shared" si="315"/>
        <v>Adorer_Schedule!N115</v>
      </c>
      <c r="D677" s="150" t="str">
        <f t="shared" si="316"/>
        <v>Adorer_Schedule!P115</v>
      </c>
      <c r="E677">
        <f t="shared" ca="1" si="304"/>
        <v>0</v>
      </c>
      <c r="F677" t="str">
        <f ca="1">IF(OR(H677=0,H677=""),(""),(MAX($F$128:F676)+1))</f>
        <v/>
      </c>
      <c r="H677" t="str">
        <f ca="1">IF($N$4=Adorer_Schedule!$A$107,INDIRECT(B677),(""))</f>
        <v/>
      </c>
      <c r="I677" t="str">
        <f ca="1">IF($N$4=Adorer_Schedule!$A$107,INDIRECT(C677),(""))</f>
        <v/>
      </c>
      <c r="J677" t="str">
        <f ca="1">IF($N$4=Adorer_Schedule!$A$107,INDIRECT(D677),(""))</f>
        <v/>
      </c>
      <c r="K677" t="s">
        <v>72</v>
      </c>
      <c r="L677" s="13" t="b">
        <f t="shared" ca="1" si="313"/>
        <v>0</v>
      </c>
      <c r="M677" s="13">
        <v>549</v>
      </c>
      <c r="N677" s="13" t="e">
        <f t="shared" ca="1" si="305"/>
        <v>#N/A</v>
      </c>
      <c r="O677" s="13" t="e">
        <f t="shared" ca="1" si="306"/>
        <v>#N/A</v>
      </c>
      <c r="P677" s="13" t="e">
        <f t="shared" ca="1" si="307"/>
        <v>#N/A</v>
      </c>
      <c r="Q677" t="e">
        <f t="shared" ca="1" si="308"/>
        <v>#N/A</v>
      </c>
    </row>
    <row r="678" spans="1:17" hidden="1" x14ac:dyDescent="0.2">
      <c r="A678">
        <f t="shared" si="317"/>
        <v>116</v>
      </c>
      <c r="B678" s="83" t="str">
        <f t="shared" si="314"/>
        <v>Adorer_Schedule!K116</v>
      </c>
      <c r="C678" t="str">
        <f t="shared" si="315"/>
        <v>Adorer_Schedule!N116</v>
      </c>
      <c r="D678" s="150" t="str">
        <f t="shared" si="316"/>
        <v>Adorer_Schedule!P116</v>
      </c>
      <c r="E678">
        <f t="shared" ca="1" si="304"/>
        <v>0</v>
      </c>
      <c r="F678" t="str">
        <f ca="1">IF(OR(H678=0,H678=""),(""),(MAX($F$128:F677)+1))</f>
        <v/>
      </c>
      <c r="H678" t="str">
        <f ca="1">IF($N$4=Adorer_Schedule!$A$107,INDIRECT(B678),(""))</f>
        <v/>
      </c>
      <c r="I678" t="str">
        <f ca="1">IF($N$4=Adorer_Schedule!$A$107,INDIRECT(C678),(""))</f>
        <v/>
      </c>
      <c r="J678" t="str">
        <f ca="1">IF($N$4=Adorer_Schedule!$A$107,INDIRECT(D678),(""))</f>
        <v/>
      </c>
      <c r="K678" t="s">
        <v>72</v>
      </c>
      <c r="L678" s="13" t="b">
        <f t="shared" ca="1" si="313"/>
        <v>0</v>
      </c>
      <c r="M678" s="13">
        <v>550</v>
      </c>
      <c r="N678" s="13" t="e">
        <f t="shared" ca="1" si="305"/>
        <v>#N/A</v>
      </c>
      <c r="O678" s="13" t="e">
        <f t="shared" ca="1" si="306"/>
        <v>#N/A</v>
      </c>
      <c r="P678" s="13" t="e">
        <f t="shared" ca="1" si="307"/>
        <v>#N/A</v>
      </c>
      <c r="Q678" t="e">
        <f t="shared" ca="1" si="308"/>
        <v>#N/A</v>
      </c>
    </row>
    <row r="679" spans="1:17" hidden="1" x14ac:dyDescent="0.2">
      <c r="A679">
        <f t="shared" si="317"/>
        <v>117</v>
      </c>
      <c r="B679" s="83" t="str">
        <f t="shared" si="314"/>
        <v>Adorer_Schedule!K117</v>
      </c>
      <c r="C679" t="str">
        <f t="shared" si="315"/>
        <v>Adorer_Schedule!N117</v>
      </c>
      <c r="D679" s="150" t="str">
        <f t="shared" si="316"/>
        <v>Adorer_Schedule!P117</v>
      </c>
      <c r="E679">
        <f t="shared" ca="1" si="304"/>
        <v>0</v>
      </c>
      <c r="F679" t="str">
        <f ca="1">IF(OR(H679=0,H679=""),(""),(MAX($F$128:F678)+1))</f>
        <v/>
      </c>
      <c r="H679" t="str">
        <f ca="1">IF($N$4=Adorer_Schedule!$A$107,INDIRECT(B679),(""))</f>
        <v/>
      </c>
      <c r="I679" t="str">
        <f ca="1">IF($N$4=Adorer_Schedule!$A$107,INDIRECT(C679),(""))</f>
        <v/>
      </c>
      <c r="J679" t="str">
        <f ca="1">IF($N$4=Adorer_Schedule!$A$107,INDIRECT(D679),(""))</f>
        <v/>
      </c>
      <c r="K679" t="s">
        <v>72</v>
      </c>
      <c r="L679" s="13" t="b">
        <f t="shared" ca="1" si="313"/>
        <v>0</v>
      </c>
      <c r="M679" s="13">
        <v>551</v>
      </c>
      <c r="N679" s="13" t="e">
        <f t="shared" ca="1" si="305"/>
        <v>#N/A</v>
      </c>
      <c r="O679" s="13" t="e">
        <f t="shared" ca="1" si="306"/>
        <v>#N/A</v>
      </c>
      <c r="P679" s="13" t="e">
        <f t="shared" ca="1" si="307"/>
        <v>#N/A</v>
      </c>
      <c r="Q679" t="e">
        <f t="shared" ca="1" si="308"/>
        <v>#N/A</v>
      </c>
    </row>
    <row r="680" spans="1:17" hidden="1" x14ac:dyDescent="0.2">
      <c r="A680">
        <f t="shared" si="317"/>
        <v>118</v>
      </c>
      <c r="B680" s="83" t="str">
        <f t="shared" si="314"/>
        <v>Adorer_Schedule!K118</v>
      </c>
      <c r="C680" t="str">
        <f t="shared" si="315"/>
        <v>Adorer_Schedule!N118</v>
      </c>
      <c r="D680" s="150" t="str">
        <f t="shared" si="316"/>
        <v>Adorer_Schedule!P118</v>
      </c>
      <c r="E680">
        <f t="shared" ca="1" si="304"/>
        <v>0</v>
      </c>
      <c r="F680" t="str">
        <f ca="1">IF(OR(H680=0,H680=""),(""),(MAX($F$128:F679)+1))</f>
        <v/>
      </c>
      <c r="H680" t="str">
        <f ca="1">IF($N$4=Adorer_Schedule!$A$107,INDIRECT(B680),(""))</f>
        <v/>
      </c>
      <c r="I680" t="str">
        <f ca="1">IF($N$4=Adorer_Schedule!$A$107,INDIRECT(C680),(""))</f>
        <v/>
      </c>
      <c r="J680" t="str">
        <f ca="1">IF($N$4=Adorer_Schedule!$A$107,INDIRECT(D680),(""))</f>
        <v/>
      </c>
      <c r="K680" t="s">
        <v>72</v>
      </c>
      <c r="L680" s="13" t="b">
        <f t="shared" ca="1" si="313"/>
        <v>0</v>
      </c>
      <c r="M680" s="13">
        <v>552</v>
      </c>
      <c r="N680" s="13" t="e">
        <f t="shared" ca="1" si="305"/>
        <v>#N/A</v>
      </c>
      <c r="O680" s="13" t="e">
        <f t="shared" ca="1" si="306"/>
        <v>#N/A</v>
      </c>
      <c r="P680" s="13" t="e">
        <f t="shared" ca="1" si="307"/>
        <v>#N/A</v>
      </c>
      <c r="Q680" t="e">
        <f t="shared" ca="1" si="308"/>
        <v>#N/A</v>
      </c>
    </row>
    <row r="681" spans="1:17" hidden="1" x14ac:dyDescent="0.2">
      <c r="A681">
        <f t="shared" si="317"/>
        <v>119</v>
      </c>
      <c r="B681" s="83" t="str">
        <f t="shared" si="314"/>
        <v>Adorer_Schedule!K119</v>
      </c>
      <c r="C681" t="str">
        <f t="shared" si="315"/>
        <v>Adorer_Schedule!N119</v>
      </c>
      <c r="D681" s="150" t="str">
        <f t="shared" si="316"/>
        <v>Adorer_Schedule!P119</v>
      </c>
      <c r="E681">
        <f t="shared" ca="1" si="304"/>
        <v>0</v>
      </c>
      <c r="F681" t="str">
        <f ca="1">IF(OR(H681=0,H681=""),(""),(MAX($F$128:F680)+1))</f>
        <v/>
      </c>
      <c r="H681" t="str">
        <f ca="1">IF($N$4=Adorer_Schedule!$A$107,INDIRECT(B681),(""))</f>
        <v/>
      </c>
      <c r="I681" t="str">
        <f ca="1">IF($N$4=Adorer_Schedule!$A$107,INDIRECT(C681),(""))</f>
        <v/>
      </c>
      <c r="J681" t="str">
        <f ca="1">IF($N$4=Adorer_Schedule!$A$107,INDIRECT(D681),(""))</f>
        <v/>
      </c>
      <c r="K681" t="s">
        <v>72</v>
      </c>
      <c r="L681" s="13" t="b">
        <f t="shared" ca="1" si="313"/>
        <v>0</v>
      </c>
      <c r="M681" s="13">
        <v>553</v>
      </c>
      <c r="N681" s="13" t="e">
        <f t="shared" ca="1" si="305"/>
        <v>#N/A</v>
      </c>
      <c r="O681" s="13" t="e">
        <f t="shared" ca="1" si="306"/>
        <v>#N/A</v>
      </c>
      <c r="P681" s="13" t="e">
        <f t="shared" ca="1" si="307"/>
        <v>#N/A</v>
      </c>
      <c r="Q681" t="e">
        <f t="shared" ca="1" si="308"/>
        <v>#N/A</v>
      </c>
    </row>
    <row r="682" spans="1:17" hidden="1" x14ac:dyDescent="0.2">
      <c r="A682">
        <f t="shared" si="317"/>
        <v>120</v>
      </c>
      <c r="B682" s="83" t="str">
        <f t="shared" si="314"/>
        <v>Adorer_Schedule!K120</v>
      </c>
      <c r="C682" t="str">
        <f t="shared" si="315"/>
        <v>Adorer_Schedule!N120</v>
      </c>
      <c r="D682" s="150" t="str">
        <f t="shared" si="316"/>
        <v>Adorer_Schedule!P120</v>
      </c>
      <c r="E682">
        <f t="shared" ca="1" si="304"/>
        <v>0</v>
      </c>
      <c r="F682" t="str">
        <f ca="1">IF(OR(H682=0,H682=""),(""),(MAX($F$128:F681)+1))</f>
        <v/>
      </c>
      <c r="H682" t="str">
        <f ca="1">IF($N$4=Adorer_Schedule!$A$107,INDIRECT(B682),(""))</f>
        <v/>
      </c>
      <c r="I682" t="str">
        <f ca="1">IF($N$4=Adorer_Schedule!$A$107,INDIRECT(C682),(""))</f>
        <v/>
      </c>
      <c r="J682" t="str">
        <f ca="1">IF($N$4=Adorer_Schedule!$A$107,INDIRECT(D682),(""))</f>
        <v/>
      </c>
      <c r="K682" t="s">
        <v>72</v>
      </c>
      <c r="L682" s="13" t="b">
        <f t="shared" ca="1" si="313"/>
        <v>0</v>
      </c>
      <c r="M682" s="13">
        <v>554</v>
      </c>
      <c r="N682" s="13" t="e">
        <f t="shared" ca="1" si="305"/>
        <v>#N/A</v>
      </c>
      <c r="O682" s="13" t="e">
        <f t="shared" ca="1" si="306"/>
        <v>#N/A</v>
      </c>
      <c r="P682" s="13" t="e">
        <f t="shared" ca="1" si="307"/>
        <v>#N/A</v>
      </c>
      <c r="Q682" t="e">
        <f t="shared" ca="1" si="308"/>
        <v>#N/A</v>
      </c>
    </row>
    <row r="683" spans="1:17" hidden="1" x14ac:dyDescent="0.2">
      <c r="A683">
        <f t="shared" si="317"/>
        <v>121</v>
      </c>
      <c r="B683" s="83" t="str">
        <f t="shared" si="314"/>
        <v>Adorer_Schedule!K121</v>
      </c>
      <c r="C683" t="str">
        <f t="shared" si="315"/>
        <v>Adorer_Schedule!N121</v>
      </c>
      <c r="D683" s="150" t="str">
        <f t="shared" si="316"/>
        <v>Adorer_Schedule!P121</v>
      </c>
      <c r="E683">
        <f t="shared" ca="1" si="304"/>
        <v>0</v>
      </c>
      <c r="F683" t="str">
        <f ca="1">IF(OR(H683=0,H683=""),(""),(MAX($F$128:F682)+1))</f>
        <v/>
      </c>
      <c r="H683" t="str">
        <f ca="1">IF($N$4=Adorer_Schedule!$A$107,INDIRECT(B683),(""))</f>
        <v/>
      </c>
      <c r="I683" t="str">
        <f ca="1">IF($N$4=Adorer_Schedule!$A$107,INDIRECT(C683),(""))</f>
        <v/>
      </c>
      <c r="J683" t="str">
        <f ca="1">IF($N$4=Adorer_Schedule!$A$107,INDIRECT(D683),(""))</f>
        <v/>
      </c>
      <c r="K683" t="s">
        <v>72</v>
      </c>
      <c r="L683" s="13" t="b">
        <f t="shared" ca="1" si="313"/>
        <v>0</v>
      </c>
      <c r="M683" s="13">
        <v>555</v>
      </c>
      <c r="N683" s="13" t="e">
        <f t="shared" ca="1" si="305"/>
        <v>#N/A</v>
      </c>
      <c r="O683" s="13" t="e">
        <f t="shared" ca="1" si="306"/>
        <v>#N/A</v>
      </c>
      <c r="P683" s="13" t="e">
        <f t="shared" ca="1" si="307"/>
        <v>#N/A</v>
      </c>
      <c r="Q683" t="e">
        <f t="shared" ca="1" si="308"/>
        <v>#N/A</v>
      </c>
    </row>
    <row r="684" spans="1:17" hidden="1" x14ac:dyDescent="0.2">
      <c r="A684">
        <f>A669</f>
        <v>107</v>
      </c>
      <c r="B684" s="83" t="str">
        <f>CONCATENATE("Adorer_Schedule!S", $A684)</f>
        <v>Adorer_Schedule!S107</v>
      </c>
      <c r="C684" t="str">
        <f>CONCATENATE("Adorer_Schedule!V", $A684)</f>
        <v>Adorer_Schedule!V107</v>
      </c>
      <c r="D684" s="150" t="str">
        <f>CONCATENATE("Adorer_Schedule!X", $A684)</f>
        <v>Adorer_Schedule!X107</v>
      </c>
      <c r="E684">
        <f t="shared" ca="1" si="304"/>
        <v>0</v>
      </c>
      <c r="F684" t="str">
        <f ca="1">IF(OR(H684=0,H684=""),(""),(MAX($F$128:F683)+1))</f>
        <v/>
      </c>
      <c r="H684" t="str">
        <f ca="1">IF($N$4=Adorer_Schedule!$A$107,INDIRECT(B684),(""))</f>
        <v/>
      </c>
      <c r="I684" t="str">
        <f ca="1">IF($N$4=Adorer_Schedule!$A$107,INDIRECT(C684),(""))</f>
        <v/>
      </c>
      <c r="J684" t="str">
        <f ca="1">IF($N$4=Adorer_Schedule!$A$107,INDIRECT(D684),(""))</f>
        <v/>
      </c>
      <c r="K684" t="s">
        <v>73</v>
      </c>
      <c r="L684" s="13" t="b">
        <f t="shared" ca="1" si="313"/>
        <v>0</v>
      </c>
      <c r="M684" s="13">
        <v>556</v>
      </c>
      <c r="N684" s="13" t="e">
        <f t="shared" ca="1" si="305"/>
        <v>#N/A</v>
      </c>
      <c r="O684" s="13" t="e">
        <f t="shared" ca="1" si="306"/>
        <v>#N/A</v>
      </c>
      <c r="P684" s="13" t="e">
        <f t="shared" ca="1" si="307"/>
        <v>#N/A</v>
      </c>
      <c r="Q684" t="e">
        <f t="shared" ca="1" si="308"/>
        <v>#N/A</v>
      </c>
    </row>
    <row r="685" spans="1:17" hidden="1" x14ac:dyDescent="0.2">
      <c r="A685">
        <f>A684+1</f>
        <v>108</v>
      </c>
      <c r="B685" s="83" t="str">
        <f t="shared" ref="B685:B698" si="318">CONCATENATE("Adorer_Schedule!S", $A685)</f>
        <v>Adorer_Schedule!S108</v>
      </c>
      <c r="C685" t="str">
        <f t="shared" ref="C685:C698" si="319">CONCATENATE("Adorer_Schedule!V", $A685)</f>
        <v>Adorer_Schedule!V108</v>
      </c>
      <c r="D685" s="150" t="str">
        <f t="shared" ref="D685:D698" si="320">CONCATENATE("Adorer_Schedule!X", $A685)</f>
        <v>Adorer_Schedule!X108</v>
      </c>
      <c r="E685">
        <f t="shared" ca="1" si="304"/>
        <v>0</v>
      </c>
      <c r="F685" t="str">
        <f ca="1">IF(OR(H685=0,H685=""),(""),(MAX($F$128:F684)+1))</f>
        <v/>
      </c>
      <c r="H685" t="str">
        <f ca="1">IF($N$4=Adorer_Schedule!$A$107,INDIRECT(B685),(""))</f>
        <v/>
      </c>
      <c r="I685" t="str">
        <f ca="1">IF($N$4=Adorer_Schedule!$A$107,INDIRECT(C685),(""))</f>
        <v/>
      </c>
      <c r="J685" t="str">
        <f ca="1">IF($N$4=Adorer_Schedule!$A$107,INDIRECT(D685),(""))</f>
        <v/>
      </c>
      <c r="K685" t="s">
        <v>73</v>
      </c>
      <c r="L685" s="13" t="b">
        <f t="shared" ca="1" si="313"/>
        <v>0</v>
      </c>
      <c r="M685" s="13">
        <v>557</v>
      </c>
      <c r="N685" s="13" t="e">
        <f t="shared" ca="1" si="305"/>
        <v>#N/A</v>
      </c>
      <c r="O685" s="13" t="e">
        <f t="shared" ca="1" si="306"/>
        <v>#N/A</v>
      </c>
      <c r="P685" s="13" t="e">
        <f t="shared" ca="1" si="307"/>
        <v>#N/A</v>
      </c>
      <c r="Q685" t="e">
        <f t="shared" ca="1" si="308"/>
        <v>#N/A</v>
      </c>
    </row>
    <row r="686" spans="1:17" hidden="1" x14ac:dyDescent="0.2">
      <c r="A686">
        <f t="shared" ref="A686:A698" si="321">A685+1</f>
        <v>109</v>
      </c>
      <c r="B686" s="83" t="str">
        <f t="shared" si="318"/>
        <v>Adorer_Schedule!S109</v>
      </c>
      <c r="C686" t="str">
        <f t="shared" si="319"/>
        <v>Adorer_Schedule!V109</v>
      </c>
      <c r="D686" s="150" t="str">
        <f t="shared" si="320"/>
        <v>Adorer_Schedule!X109</v>
      </c>
      <c r="E686">
        <f t="shared" ca="1" si="304"/>
        <v>0</v>
      </c>
      <c r="F686" t="str">
        <f ca="1">IF(OR(H686=0,H686=""),(""),(MAX($F$128:F685)+1))</f>
        <v/>
      </c>
      <c r="H686" t="str">
        <f ca="1">IF($N$4=Adorer_Schedule!$A$107,INDIRECT(B686),(""))</f>
        <v/>
      </c>
      <c r="I686" t="str">
        <f ca="1">IF($N$4=Adorer_Schedule!$A$107,INDIRECT(C686),(""))</f>
        <v/>
      </c>
      <c r="J686" t="str">
        <f ca="1">IF($N$4=Adorer_Schedule!$A$107,INDIRECT(D686),(""))</f>
        <v/>
      </c>
      <c r="K686" t="s">
        <v>73</v>
      </c>
      <c r="L686" s="13" t="b">
        <f t="shared" ca="1" si="313"/>
        <v>0</v>
      </c>
      <c r="M686" s="13">
        <v>558</v>
      </c>
      <c r="N686" s="13" t="e">
        <f t="shared" ca="1" si="305"/>
        <v>#N/A</v>
      </c>
      <c r="O686" s="13" t="e">
        <f t="shared" ca="1" si="306"/>
        <v>#N/A</v>
      </c>
      <c r="P686" s="13" t="e">
        <f t="shared" ca="1" si="307"/>
        <v>#N/A</v>
      </c>
      <c r="Q686" t="e">
        <f t="shared" ca="1" si="308"/>
        <v>#N/A</v>
      </c>
    </row>
    <row r="687" spans="1:17" hidden="1" x14ac:dyDescent="0.2">
      <c r="A687">
        <f t="shared" si="321"/>
        <v>110</v>
      </c>
      <c r="B687" s="83" t="str">
        <f t="shared" si="318"/>
        <v>Adorer_Schedule!S110</v>
      </c>
      <c r="C687" t="str">
        <f t="shared" si="319"/>
        <v>Adorer_Schedule!V110</v>
      </c>
      <c r="D687" s="150" t="str">
        <f t="shared" si="320"/>
        <v>Adorer_Schedule!X110</v>
      </c>
      <c r="E687">
        <f t="shared" ca="1" si="304"/>
        <v>0</v>
      </c>
      <c r="F687" t="str">
        <f ca="1">IF(OR(H687=0,H687=""),(""),(MAX($F$128:F686)+1))</f>
        <v/>
      </c>
      <c r="H687" t="str">
        <f ca="1">IF($N$4=Adorer_Schedule!$A$107,INDIRECT(B687),(""))</f>
        <v/>
      </c>
      <c r="I687" t="str">
        <f ca="1">IF($N$4=Adorer_Schedule!$A$107,INDIRECT(C687),(""))</f>
        <v/>
      </c>
      <c r="J687" t="str">
        <f ca="1">IF($N$4=Adorer_Schedule!$A$107,INDIRECT(D687),(""))</f>
        <v/>
      </c>
      <c r="K687" t="s">
        <v>73</v>
      </c>
      <c r="L687" s="13" t="b">
        <f t="shared" ca="1" si="313"/>
        <v>0</v>
      </c>
      <c r="M687" s="13">
        <v>559</v>
      </c>
      <c r="N687" s="13" t="e">
        <f t="shared" ca="1" si="305"/>
        <v>#N/A</v>
      </c>
      <c r="O687" s="13" t="e">
        <f t="shared" ca="1" si="306"/>
        <v>#N/A</v>
      </c>
      <c r="P687" s="13" t="e">
        <f t="shared" ca="1" si="307"/>
        <v>#N/A</v>
      </c>
      <c r="Q687" t="e">
        <f t="shared" ca="1" si="308"/>
        <v>#N/A</v>
      </c>
    </row>
    <row r="688" spans="1:17" hidden="1" x14ac:dyDescent="0.2">
      <c r="A688">
        <f t="shared" si="321"/>
        <v>111</v>
      </c>
      <c r="B688" s="83" t="str">
        <f t="shared" si="318"/>
        <v>Adorer_Schedule!S111</v>
      </c>
      <c r="C688" t="str">
        <f t="shared" si="319"/>
        <v>Adorer_Schedule!V111</v>
      </c>
      <c r="D688" s="150" t="str">
        <f t="shared" si="320"/>
        <v>Adorer_Schedule!X111</v>
      </c>
      <c r="E688">
        <f t="shared" ca="1" si="304"/>
        <v>0</v>
      </c>
      <c r="F688" t="str">
        <f ca="1">IF(OR(H688=0,H688=""),(""),(MAX($F$128:F687)+1))</f>
        <v/>
      </c>
      <c r="H688" t="str">
        <f ca="1">IF($N$4=Adorer_Schedule!$A$107,INDIRECT(B688),(""))</f>
        <v/>
      </c>
      <c r="I688" t="str">
        <f ca="1">IF($N$4=Adorer_Schedule!$A$107,INDIRECT(C688),(""))</f>
        <v/>
      </c>
      <c r="J688" t="str">
        <f ca="1">IF($N$4=Adorer_Schedule!$A$107,INDIRECT(D688),(""))</f>
        <v/>
      </c>
      <c r="K688" t="s">
        <v>73</v>
      </c>
      <c r="L688" s="13" t="b">
        <f t="shared" ca="1" si="313"/>
        <v>0</v>
      </c>
      <c r="M688" s="13">
        <v>560</v>
      </c>
      <c r="N688" s="13" t="e">
        <f t="shared" ca="1" si="305"/>
        <v>#N/A</v>
      </c>
      <c r="O688" s="13" t="e">
        <f t="shared" ca="1" si="306"/>
        <v>#N/A</v>
      </c>
      <c r="P688" s="13" t="e">
        <f t="shared" ca="1" si="307"/>
        <v>#N/A</v>
      </c>
      <c r="Q688" t="e">
        <f t="shared" ca="1" si="308"/>
        <v>#N/A</v>
      </c>
    </row>
    <row r="689" spans="1:17" hidden="1" x14ac:dyDescent="0.2">
      <c r="A689">
        <f t="shared" si="321"/>
        <v>112</v>
      </c>
      <c r="B689" s="83" t="str">
        <f t="shared" si="318"/>
        <v>Adorer_Schedule!S112</v>
      </c>
      <c r="C689" t="str">
        <f t="shared" si="319"/>
        <v>Adorer_Schedule!V112</v>
      </c>
      <c r="D689" s="150" t="str">
        <f t="shared" si="320"/>
        <v>Adorer_Schedule!X112</v>
      </c>
      <c r="E689">
        <f t="shared" ca="1" si="304"/>
        <v>0</v>
      </c>
      <c r="F689" t="str">
        <f ca="1">IF(OR(H689=0,H689=""),(""),(MAX($F$128:F688)+1))</f>
        <v/>
      </c>
      <c r="H689" t="str">
        <f ca="1">IF($N$4=Adorer_Schedule!$A$107,INDIRECT(B689),(""))</f>
        <v/>
      </c>
      <c r="I689" t="str">
        <f ca="1">IF($N$4=Adorer_Schedule!$A$107,INDIRECT(C689),(""))</f>
        <v/>
      </c>
      <c r="J689" t="str">
        <f ca="1">IF($N$4=Adorer_Schedule!$A$107,INDIRECT(D689),(""))</f>
        <v/>
      </c>
      <c r="K689" t="s">
        <v>73</v>
      </c>
      <c r="L689" s="13" t="b">
        <f t="shared" ca="1" si="313"/>
        <v>0</v>
      </c>
      <c r="M689" s="13">
        <v>561</v>
      </c>
      <c r="N689" s="13" t="e">
        <f t="shared" ca="1" si="305"/>
        <v>#N/A</v>
      </c>
      <c r="O689" s="13" t="e">
        <f t="shared" ca="1" si="306"/>
        <v>#N/A</v>
      </c>
      <c r="P689" s="13" t="e">
        <f t="shared" ca="1" si="307"/>
        <v>#N/A</v>
      </c>
      <c r="Q689" t="e">
        <f t="shared" ca="1" si="308"/>
        <v>#N/A</v>
      </c>
    </row>
    <row r="690" spans="1:17" hidden="1" x14ac:dyDescent="0.2">
      <c r="A690">
        <f t="shared" si="321"/>
        <v>113</v>
      </c>
      <c r="B690" s="83" t="str">
        <f t="shared" si="318"/>
        <v>Adorer_Schedule!S113</v>
      </c>
      <c r="C690" t="str">
        <f t="shared" si="319"/>
        <v>Adorer_Schedule!V113</v>
      </c>
      <c r="D690" s="150" t="str">
        <f t="shared" si="320"/>
        <v>Adorer_Schedule!X113</v>
      </c>
      <c r="E690">
        <f t="shared" ca="1" si="304"/>
        <v>0</v>
      </c>
      <c r="F690" t="str">
        <f ca="1">IF(OR(H690=0,H690=""),(""),(MAX($F$128:F689)+1))</f>
        <v/>
      </c>
      <c r="H690" t="str">
        <f ca="1">IF($N$4=Adorer_Schedule!$A$107,INDIRECT(B690),(""))</f>
        <v/>
      </c>
      <c r="I690" t="str">
        <f ca="1">IF($N$4=Adorer_Schedule!$A$107,INDIRECT(C690),(""))</f>
        <v/>
      </c>
      <c r="J690" t="str">
        <f ca="1">IF($N$4=Adorer_Schedule!$A$107,INDIRECT(D690),(""))</f>
        <v/>
      </c>
      <c r="K690" t="s">
        <v>73</v>
      </c>
      <c r="L690" s="13" t="b">
        <f t="shared" ca="1" si="313"/>
        <v>0</v>
      </c>
      <c r="M690" s="13">
        <v>562</v>
      </c>
      <c r="N690" s="13" t="e">
        <f t="shared" ca="1" si="305"/>
        <v>#N/A</v>
      </c>
      <c r="O690" s="13" t="e">
        <f t="shared" ca="1" si="306"/>
        <v>#N/A</v>
      </c>
      <c r="P690" s="13" t="e">
        <f t="shared" ca="1" si="307"/>
        <v>#N/A</v>
      </c>
      <c r="Q690" t="e">
        <f t="shared" ca="1" si="308"/>
        <v>#N/A</v>
      </c>
    </row>
    <row r="691" spans="1:17" hidden="1" x14ac:dyDescent="0.2">
      <c r="A691">
        <f t="shared" si="321"/>
        <v>114</v>
      </c>
      <c r="B691" s="83" t="str">
        <f t="shared" si="318"/>
        <v>Adorer_Schedule!S114</v>
      </c>
      <c r="C691" t="str">
        <f t="shared" si="319"/>
        <v>Adorer_Schedule!V114</v>
      </c>
      <c r="D691" s="150" t="str">
        <f t="shared" si="320"/>
        <v>Adorer_Schedule!X114</v>
      </c>
      <c r="E691">
        <f t="shared" ca="1" si="304"/>
        <v>0</v>
      </c>
      <c r="F691" t="str">
        <f ca="1">IF(OR(H691=0,H691=""),(""),(MAX($F$128:F690)+1))</f>
        <v/>
      </c>
      <c r="H691" t="str">
        <f ca="1">IF($N$4=Adorer_Schedule!$A$107,INDIRECT(B691),(""))</f>
        <v/>
      </c>
      <c r="I691" t="str">
        <f ca="1">IF($N$4=Adorer_Schedule!$A$107,INDIRECT(C691),(""))</f>
        <v/>
      </c>
      <c r="J691" t="str">
        <f ca="1">IF($N$4=Adorer_Schedule!$A$107,INDIRECT(D691),(""))</f>
        <v/>
      </c>
      <c r="K691" t="s">
        <v>73</v>
      </c>
      <c r="L691" s="13" t="b">
        <f t="shared" ca="1" si="313"/>
        <v>0</v>
      </c>
      <c r="M691" s="13">
        <v>563</v>
      </c>
      <c r="N691" s="13" t="e">
        <f t="shared" ca="1" si="305"/>
        <v>#N/A</v>
      </c>
      <c r="O691" s="13" t="e">
        <f t="shared" ca="1" si="306"/>
        <v>#N/A</v>
      </c>
      <c r="P691" s="13" t="e">
        <f t="shared" ca="1" si="307"/>
        <v>#N/A</v>
      </c>
      <c r="Q691" t="e">
        <f t="shared" ca="1" si="308"/>
        <v>#N/A</v>
      </c>
    </row>
    <row r="692" spans="1:17" hidden="1" x14ac:dyDescent="0.2">
      <c r="A692">
        <f t="shared" si="321"/>
        <v>115</v>
      </c>
      <c r="B692" s="83" t="str">
        <f t="shared" si="318"/>
        <v>Adorer_Schedule!S115</v>
      </c>
      <c r="C692" t="str">
        <f t="shared" si="319"/>
        <v>Adorer_Schedule!V115</v>
      </c>
      <c r="D692" s="150" t="str">
        <f t="shared" si="320"/>
        <v>Adorer_Schedule!X115</v>
      </c>
      <c r="E692">
        <f t="shared" ca="1" si="304"/>
        <v>0</v>
      </c>
      <c r="F692" t="str">
        <f ca="1">IF(OR(H692=0,H692=""),(""),(MAX($F$128:F691)+1))</f>
        <v/>
      </c>
      <c r="H692" t="str">
        <f ca="1">IF($N$4=Adorer_Schedule!$A$107,INDIRECT(B692),(""))</f>
        <v/>
      </c>
      <c r="I692" t="str">
        <f ca="1">IF($N$4=Adorer_Schedule!$A$107,INDIRECT(C692),(""))</f>
        <v/>
      </c>
      <c r="J692" t="str">
        <f ca="1">IF($N$4=Adorer_Schedule!$A$107,INDIRECT(D692),(""))</f>
        <v/>
      </c>
      <c r="K692" t="s">
        <v>73</v>
      </c>
      <c r="L692" s="13" t="b">
        <f t="shared" ca="1" si="313"/>
        <v>0</v>
      </c>
      <c r="M692" s="13">
        <v>564</v>
      </c>
      <c r="N692" s="13" t="e">
        <f t="shared" ca="1" si="305"/>
        <v>#N/A</v>
      </c>
      <c r="O692" s="13" t="e">
        <f t="shared" ca="1" si="306"/>
        <v>#N/A</v>
      </c>
      <c r="P692" s="13" t="e">
        <f t="shared" ca="1" si="307"/>
        <v>#N/A</v>
      </c>
      <c r="Q692" t="e">
        <f t="shared" ca="1" si="308"/>
        <v>#N/A</v>
      </c>
    </row>
    <row r="693" spans="1:17" hidden="1" x14ac:dyDescent="0.2">
      <c r="A693">
        <f t="shared" si="321"/>
        <v>116</v>
      </c>
      <c r="B693" s="83" t="str">
        <f t="shared" si="318"/>
        <v>Adorer_Schedule!S116</v>
      </c>
      <c r="C693" t="str">
        <f t="shared" si="319"/>
        <v>Adorer_Schedule!V116</v>
      </c>
      <c r="D693" s="150" t="str">
        <f t="shared" si="320"/>
        <v>Adorer_Schedule!X116</v>
      </c>
      <c r="E693">
        <f t="shared" ca="1" si="304"/>
        <v>0</v>
      </c>
      <c r="F693" t="str">
        <f ca="1">IF(OR(H693=0,H693=""),(""),(MAX($F$128:F692)+1))</f>
        <v/>
      </c>
      <c r="H693" t="str">
        <f ca="1">IF($N$4=Adorer_Schedule!$A$107,INDIRECT(B693),(""))</f>
        <v/>
      </c>
      <c r="I693" t="str">
        <f ca="1">IF($N$4=Adorer_Schedule!$A$107,INDIRECT(C693),(""))</f>
        <v/>
      </c>
      <c r="J693" t="str">
        <f ca="1">IF($N$4=Adorer_Schedule!$A$107,INDIRECT(D693),(""))</f>
        <v/>
      </c>
      <c r="K693" t="s">
        <v>73</v>
      </c>
      <c r="L693" s="13" t="b">
        <f t="shared" ca="1" si="313"/>
        <v>0</v>
      </c>
      <c r="M693" s="13">
        <v>565</v>
      </c>
      <c r="N693" s="13" t="e">
        <f t="shared" ca="1" si="305"/>
        <v>#N/A</v>
      </c>
      <c r="O693" s="13" t="e">
        <f t="shared" ca="1" si="306"/>
        <v>#N/A</v>
      </c>
      <c r="P693" s="13" t="e">
        <f t="shared" ca="1" si="307"/>
        <v>#N/A</v>
      </c>
      <c r="Q693" t="e">
        <f t="shared" ca="1" si="308"/>
        <v>#N/A</v>
      </c>
    </row>
    <row r="694" spans="1:17" hidden="1" x14ac:dyDescent="0.2">
      <c r="A694">
        <f t="shared" si="321"/>
        <v>117</v>
      </c>
      <c r="B694" s="83" t="str">
        <f t="shared" si="318"/>
        <v>Adorer_Schedule!S117</v>
      </c>
      <c r="C694" t="str">
        <f t="shared" si="319"/>
        <v>Adorer_Schedule!V117</v>
      </c>
      <c r="D694" s="150" t="str">
        <f t="shared" si="320"/>
        <v>Adorer_Schedule!X117</v>
      </c>
      <c r="E694">
        <f t="shared" ca="1" si="304"/>
        <v>0</v>
      </c>
      <c r="F694" t="str">
        <f ca="1">IF(OR(H694=0,H694=""),(""),(MAX($F$128:F693)+1))</f>
        <v/>
      </c>
      <c r="H694" t="str">
        <f ca="1">IF($N$4=Adorer_Schedule!$A$107,INDIRECT(B694),(""))</f>
        <v/>
      </c>
      <c r="I694" t="str">
        <f ca="1">IF($N$4=Adorer_Schedule!$A$107,INDIRECT(C694),(""))</f>
        <v/>
      </c>
      <c r="J694" t="str">
        <f ca="1">IF($N$4=Adorer_Schedule!$A$107,INDIRECT(D694),(""))</f>
        <v/>
      </c>
      <c r="K694" t="s">
        <v>73</v>
      </c>
      <c r="L694" s="13" t="b">
        <f t="shared" ca="1" si="313"/>
        <v>0</v>
      </c>
      <c r="M694" s="13">
        <v>566</v>
      </c>
      <c r="N694" s="13" t="e">
        <f t="shared" ca="1" si="305"/>
        <v>#N/A</v>
      </c>
      <c r="O694" s="13" t="e">
        <f t="shared" ca="1" si="306"/>
        <v>#N/A</v>
      </c>
      <c r="P694" s="13" t="e">
        <f t="shared" ca="1" si="307"/>
        <v>#N/A</v>
      </c>
      <c r="Q694" t="e">
        <f t="shared" ca="1" si="308"/>
        <v>#N/A</v>
      </c>
    </row>
    <row r="695" spans="1:17" hidden="1" x14ac:dyDescent="0.2">
      <c r="A695">
        <f t="shared" si="321"/>
        <v>118</v>
      </c>
      <c r="B695" s="83" t="str">
        <f t="shared" si="318"/>
        <v>Adorer_Schedule!S118</v>
      </c>
      <c r="C695" t="str">
        <f t="shared" si="319"/>
        <v>Adorer_Schedule!V118</v>
      </c>
      <c r="D695" s="150" t="str">
        <f t="shared" si="320"/>
        <v>Adorer_Schedule!X118</v>
      </c>
      <c r="E695">
        <f t="shared" ca="1" si="304"/>
        <v>0</v>
      </c>
      <c r="F695" t="str">
        <f ca="1">IF(OR(H695=0,H695=""),(""),(MAX($F$128:F694)+1))</f>
        <v/>
      </c>
      <c r="H695" t="str">
        <f ca="1">IF($N$4=Adorer_Schedule!$A$107,INDIRECT(B695),(""))</f>
        <v/>
      </c>
      <c r="I695" t="str">
        <f ca="1">IF($N$4=Adorer_Schedule!$A$107,INDIRECT(C695),(""))</f>
        <v/>
      </c>
      <c r="J695" t="str">
        <f ca="1">IF($N$4=Adorer_Schedule!$A$107,INDIRECT(D695),(""))</f>
        <v/>
      </c>
      <c r="K695" t="s">
        <v>73</v>
      </c>
      <c r="L695" s="13" t="b">
        <f t="shared" ca="1" si="313"/>
        <v>0</v>
      </c>
      <c r="M695" s="13">
        <v>567</v>
      </c>
      <c r="N695" s="13" t="e">
        <f t="shared" ca="1" si="305"/>
        <v>#N/A</v>
      </c>
      <c r="O695" s="13" t="e">
        <f t="shared" ca="1" si="306"/>
        <v>#N/A</v>
      </c>
      <c r="P695" s="13" t="e">
        <f t="shared" ca="1" si="307"/>
        <v>#N/A</v>
      </c>
      <c r="Q695" t="e">
        <f t="shared" ca="1" si="308"/>
        <v>#N/A</v>
      </c>
    </row>
    <row r="696" spans="1:17" hidden="1" x14ac:dyDescent="0.2">
      <c r="A696">
        <f t="shared" si="321"/>
        <v>119</v>
      </c>
      <c r="B696" s="83" t="str">
        <f t="shared" si="318"/>
        <v>Adorer_Schedule!S119</v>
      </c>
      <c r="C696" t="str">
        <f t="shared" si="319"/>
        <v>Adorer_Schedule!V119</v>
      </c>
      <c r="D696" s="150" t="str">
        <f t="shared" si="320"/>
        <v>Adorer_Schedule!X119</v>
      </c>
      <c r="E696">
        <f t="shared" ca="1" si="304"/>
        <v>0</v>
      </c>
      <c r="F696" t="str">
        <f ca="1">IF(OR(H696=0,H696=""),(""),(MAX($F$128:F695)+1))</f>
        <v/>
      </c>
      <c r="H696" t="str">
        <f ca="1">IF($N$4=Adorer_Schedule!$A$107,INDIRECT(B696),(""))</f>
        <v/>
      </c>
      <c r="I696" t="str">
        <f ca="1">IF($N$4=Adorer_Schedule!$A$107,INDIRECT(C696),(""))</f>
        <v/>
      </c>
      <c r="J696" t="str">
        <f ca="1">IF($N$4=Adorer_Schedule!$A$107,INDIRECT(D696),(""))</f>
        <v/>
      </c>
      <c r="K696" t="s">
        <v>73</v>
      </c>
      <c r="L696" s="13" t="b">
        <f t="shared" ca="1" si="313"/>
        <v>0</v>
      </c>
      <c r="M696" s="13">
        <v>568</v>
      </c>
      <c r="N696" s="13" t="e">
        <f t="shared" ca="1" si="305"/>
        <v>#N/A</v>
      </c>
      <c r="O696" s="13" t="e">
        <f t="shared" ca="1" si="306"/>
        <v>#N/A</v>
      </c>
      <c r="P696" s="13" t="e">
        <f t="shared" ca="1" si="307"/>
        <v>#N/A</v>
      </c>
      <c r="Q696" t="e">
        <f t="shared" ca="1" si="308"/>
        <v>#N/A</v>
      </c>
    </row>
    <row r="697" spans="1:17" hidden="1" x14ac:dyDescent="0.2">
      <c r="A697">
        <f t="shared" si="321"/>
        <v>120</v>
      </c>
      <c r="B697" s="83" t="str">
        <f t="shared" si="318"/>
        <v>Adorer_Schedule!S120</v>
      </c>
      <c r="C697" t="str">
        <f t="shared" si="319"/>
        <v>Adorer_Schedule!V120</v>
      </c>
      <c r="D697" s="150" t="str">
        <f t="shared" si="320"/>
        <v>Adorer_Schedule!X120</v>
      </c>
      <c r="E697">
        <f t="shared" ca="1" si="304"/>
        <v>0</v>
      </c>
      <c r="F697" t="str">
        <f ca="1">IF(OR(H697=0,H697=""),(""),(MAX($F$128:F696)+1))</f>
        <v/>
      </c>
      <c r="H697" t="str">
        <f ca="1">IF($N$4=Adorer_Schedule!$A$107,INDIRECT(B697),(""))</f>
        <v/>
      </c>
      <c r="I697" t="str">
        <f ca="1">IF($N$4=Adorer_Schedule!$A$107,INDIRECT(C697),(""))</f>
        <v/>
      </c>
      <c r="J697" t="str">
        <f ca="1">IF($N$4=Adorer_Schedule!$A$107,INDIRECT(D697),(""))</f>
        <v/>
      </c>
      <c r="K697" t="s">
        <v>73</v>
      </c>
      <c r="L697" s="13" t="b">
        <f t="shared" ca="1" si="313"/>
        <v>0</v>
      </c>
      <c r="M697" s="13">
        <v>569</v>
      </c>
      <c r="N697" s="13" t="e">
        <f t="shared" ca="1" si="305"/>
        <v>#N/A</v>
      </c>
      <c r="O697" s="13" t="e">
        <f t="shared" ca="1" si="306"/>
        <v>#N/A</v>
      </c>
      <c r="P697" s="13" t="e">
        <f t="shared" ca="1" si="307"/>
        <v>#N/A</v>
      </c>
      <c r="Q697" t="e">
        <f t="shared" ca="1" si="308"/>
        <v>#N/A</v>
      </c>
    </row>
    <row r="698" spans="1:17" hidden="1" x14ac:dyDescent="0.2">
      <c r="A698">
        <f t="shared" si="321"/>
        <v>121</v>
      </c>
      <c r="B698" s="83" t="str">
        <f t="shared" si="318"/>
        <v>Adorer_Schedule!S121</v>
      </c>
      <c r="C698" t="str">
        <f t="shared" si="319"/>
        <v>Adorer_Schedule!V121</v>
      </c>
      <c r="D698" s="150" t="str">
        <f t="shared" si="320"/>
        <v>Adorer_Schedule!X121</v>
      </c>
      <c r="E698">
        <f t="shared" ca="1" si="304"/>
        <v>0</v>
      </c>
      <c r="F698" t="str">
        <f ca="1">IF(OR(H698=0,H698=""),(""),(MAX($F$128:F697)+1))</f>
        <v/>
      </c>
      <c r="H698" t="str">
        <f ca="1">IF($N$4=Adorer_Schedule!$A$107,INDIRECT(B698),(""))</f>
        <v/>
      </c>
      <c r="I698" t="str">
        <f ca="1">IF($N$4=Adorer_Schedule!$A$107,INDIRECT(C698),(""))</f>
        <v/>
      </c>
      <c r="J698" t="str">
        <f ca="1">IF($N$4=Adorer_Schedule!$A$107,INDIRECT(D698),(""))</f>
        <v/>
      </c>
      <c r="K698" t="s">
        <v>73</v>
      </c>
      <c r="L698" s="13" t="b">
        <f t="shared" ca="1" si="313"/>
        <v>0</v>
      </c>
      <c r="M698" s="13">
        <v>570</v>
      </c>
      <c r="N698" s="13" t="e">
        <f t="shared" ca="1" si="305"/>
        <v>#N/A</v>
      </c>
      <c r="O698" s="13" t="e">
        <f t="shared" ca="1" si="306"/>
        <v>#N/A</v>
      </c>
      <c r="P698" s="13" t="e">
        <f t="shared" ca="1" si="307"/>
        <v>#N/A</v>
      </c>
      <c r="Q698" t="e">
        <f t="shared" ca="1" si="308"/>
        <v>#N/A</v>
      </c>
    </row>
    <row r="699" spans="1:17" hidden="1" x14ac:dyDescent="0.2">
      <c r="A699">
        <f>A684</f>
        <v>107</v>
      </c>
      <c r="B699" s="83" t="str">
        <f>CONCATENATE("Adorer_Schedule!AA", $A699)</f>
        <v>Adorer_Schedule!AA107</v>
      </c>
      <c r="C699" t="str">
        <f>CONCATENATE("Adorer_Schedule!AD", $A699)</f>
        <v>Adorer_Schedule!AD107</v>
      </c>
      <c r="D699" s="150" t="str">
        <f>CONCATENATE("Adorer_Schedule!AF", $A699)</f>
        <v>Adorer_Schedule!AF107</v>
      </c>
      <c r="E699">
        <f t="shared" ca="1" si="304"/>
        <v>0</v>
      </c>
      <c r="F699" t="str">
        <f ca="1">IF(OR(H699=0,H699=""),(""),(MAX($F$128:F698)+1))</f>
        <v/>
      </c>
      <c r="H699" t="str">
        <f ca="1">IF($N$4=Adorer_Schedule!$A$107,INDIRECT(B699),(""))</f>
        <v/>
      </c>
      <c r="I699" t="str">
        <f ca="1">IF($N$4=Adorer_Schedule!$A$107,INDIRECT(C699),(""))</f>
        <v/>
      </c>
      <c r="J699" t="str">
        <f ca="1">IF($N$4=Adorer_Schedule!$A$107,INDIRECT(D699),(""))</f>
        <v/>
      </c>
      <c r="K699" t="s">
        <v>74</v>
      </c>
      <c r="L699" s="13" t="b">
        <f t="shared" ca="1" si="313"/>
        <v>0</v>
      </c>
      <c r="M699" s="13">
        <v>571</v>
      </c>
      <c r="N699" s="13" t="e">
        <f t="shared" ca="1" si="305"/>
        <v>#N/A</v>
      </c>
      <c r="O699" s="13" t="e">
        <f t="shared" ca="1" si="306"/>
        <v>#N/A</v>
      </c>
      <c r="P699" s="13" t="e">
        <f t="shared" ca="1" si="307"/>
        <v>#N/A</v>
      </c>
      <c r="Q699" t="e">
        <f t="shared" ca="1" si="308"/>
        <v>#N/A</v>
      </c>
    </row>
    <row r="700" spans="1:17" hidden="1" x14ac:dyDescent="0.2">
      <c r="A700">
        <f>A699+1</f>
        <v>108</v>
      </c>
      <c r="B700" s="83" t="str">
        <f t="shared" ref="B700:B713" si="322">CONCATENATE("Adorer_Schedule!AA", $A700)</f>
        <v>Adorer_Schedule!AA108</v>
      </c>
      <c r="C700" t="str">
        <f t="shared" ref="C700:C713" si="323">CONCATENATE("Adorer_Schedule!AD", $A700)</f>
        <v>Adorer_Schedule!AD108</v>
      </c>
      <c r="D700" s="150" t="str">
        <f t="shared" ref="D700:D713" si="324">CONCATENATE("Adorer_Schedule!AF", $A700)</f>
        <v>Adorer_Schedule!AF108</v>
      </c>
      <c r="E700">
        <f t="shared" ca="1" si="304"/>
        <v>0</v>
      </c>
      <c r="F700" t="str">
        <f ca="1">IF(OR(H700=0,H700=""),(""),(MAX($F$128:F699)+1))</f>
        <v/>
      </c>
      <c r="H700" t="str">
        <f ca="1">IF($N$4=Adorer_Schedule!$A$107,INDIRECT(B700),(""))</f>
        <v/>
      </c>
      <c r="I700" t="str">
        <f ca="1">IF($N$4=Adorer_Schedule!$A$107,INDIRECT(C700),(""))</f>
        <v/>
      </c>
      <c r="J700" t="str">
        <f ca="1">IF($N$4=Adorer_Schedule!$A$107,INDIRECT(D700),(""))</f>
        <v/>
      </c>
      <c r="K700" t="s">
        <v>74</v>
      </c>
      <c r="L700" s="13" t="b">
        <f t="shared" ca="1" si="313"/>
        <v>0</v>
      </c>
      <c r="M700" s="13">
        <v>572</v>
      </c>
      <c r="N700" s="13" t="e">
        <f t="shared" ca="1" si="305"/>
        <v>#N/A</v>
      </c>
      <c r="O700" s="13" t="e">
        <f t="shared" ca="1" si="306"/>
        <v>#N/A</v>
      </c>
      <c r="P700" s="13" t="e">
        <f t="shared" ca="1" si="307"/>
        <v>#N/A</v>
      </c>
      <c r="Q700" t="e">
        <f t="shared" ca="1" si="308"/>
        <v>#N/A</v>
      </c>
    </row>
    <row r="701" spans="1:17" hidden="1" x14ac:dyDescent="0.2">
      <c r="A701">
        <f t="shared" ref="A701:A713" si="325">A700+1</f>
        <v>109</v>
      </c>
      <c r="B701" s="83" t="str">
        <f t="shared" si="322"/>
        <v>Adorer_Schedule!AA109</v>
      </c>
      <c r="C701" t="str">
        <f t="shared" si="323"/>
        <v>Adorer_Schedule!AD109</v>
      </c>
      <c r="D701" s="150" t="str">
        <f t="shared" si="324"/>
        <v>Adorer_Schedule!AF109</v>
      </c>
      <c r="E701">
        <f t="shared" ca="1" si="304"/>
        <v>0</v>
      </c>
      <c r="F701" t="str">
        <f ca="1">IF(OR(H701=0,H701=""),(""),(MAX($F$128:F700)+1))</f>
        <v/>
      </c>
      <c r="H701" t="str">
        <f ca="1">IF($N$4=Adorer_Schedule!$A$107,INDIRECT(B701),(""))</f>
        <v/>
      </c>
      <c r="I701" t="str">
        <f ca="1">IF($N$4=Adorer_Schedule!$A$107,INDIRECT(C701),(""))</f>
        <v/>
      </c>
      <c r="J701" t="str">
        <f ca="1">IF($N$4=Adorer_Schedule!$A$107,INDIRECT(D701),(""))</f>
        <v/>
      </c>
      <c r="K701" t="s">
        <v>74</v>
      </c>
      <c r="L701" s="13" t="b">
        <f t="shared" ca="1" si="313"/>
        <v>0</v>
      </c>
      <c r="M701" s="13">
        <v>573</v>
      </c>
      <c r="N701" s="13" t="e">
        <f t="shared" ca="1" si="305"/>
        <v>#N/A</v>
      </c>
      <c r="O701" s="13" t="e">
        <f t="shared" ca="1" si="306"/>
        <v>#N/A</v>
      </c>
      <c r="P701" s="13" t="e">
        <f t="shared" ca="1" si="307"/>
        <v>#N/A</v>
      </c>
      <c r="Q701" t="e">
        <f t="shared" ca="1" si="308"/>
        <v>#N/A</v>
      </c>
    </row>
    <row r="702" spans="1:17" hidden="1" x14ac:dyDescent="0.2">
      <c r="A702">
        <f t="shared" si="325"/>
        <v>110</v>
      </c>
      <c r="B702" s="83" t="str">
        <f t="shared" si="322"/>
        <v>Adorer_Schedule!AA110</v>
      </c>
      <c r="C702" t="str">
        <f t="shared" si="323"/>
        <v>Adorer_Schedule!AD110</v>
      </c>
      <c r="D702" s="150" t="str">
        <f t="shared" si="324"/>
        <v>Adorer_Schedule!AF110</v>
      </c>
      <c r="E702">
        <f t="shared" ca="1" si="304"/>
        <v>0</v>
      </c>
      <c r="F702" t="str">
        <f ca="1">IF(OR(H702=0,H702=""),(""),(MAX($F$128:F701)+1))</f>
        <v/>
      </c>
      <c r="H702" t="str">
        <f ca="1">IF($N$4=Adorer_Schedule!$A$107,INDIRECT(B702),(""))</f>
        <v/>
      </c>
      <c r="I702" t="str">
        <f ca="1">IF($N$4=Adorer_Schedule!$A$107,INDIRECT(C702),(""))</f>
        <v/>
      </c>
      <c r="J702" t="str">
        <f ca="1">IF($N$4=Adorer_Schedule!$A$107,INDIRECT(D702),(""))</f>
        <v/>
      </c>
      <c r="K702" t="s">
        <v>74</v>
      </c>
      <c r="L702" s="13" t="b">
        <f t="shared" ca="1" si="313"/>
        <v>0</v>
      </c>
      <c r="M702" s="13">
        <v>574</v>
      </c>
      <c r="N702" s="13" t="e">
        <f t="shared" ca="1" si="305"/>
        <v>#N/A</v>
      </c>
      <c r="O702" s="13" t="e">
        <f t="shared" ca="1" si="306"/>
        <v>#N/A</v>
      </c>
      <c r="P702" s="13" t="e">
        <f t="shared" ca="1" si="307"/>
        <v>#N/A</v>
      </c>
      <c r="Q702" t="e">
        <f t="shared" ca="1" si="308"/>
        <v>#N/A</v>
      </c>
    </row>
    <row r="703" spans="1:17" hidden="1" x14ac:dyDescent="0.2">
      <c r="A703">
        <f t="shared" si="325"/>
        <v>111</v>
      </c>
      <c r="B703" s="83" t="str">
        <f t="shared" si="322"/>
        <v>Adorer_Schedule!AA111</v>
      </c>
      <c r="C703" t="str">
        <f t="shared" si="323"/>
        <v>Adorer_Schedule!AD111</v>
      </c>
      <c r="D703" s="150" t="str">
        <f t="shared" si="324"/>
        <v>Adorer_Schedule!AF111</v>
      </c>
      <c r="E703">
        <f t="shared" ca="1" si="304"/>
        <v>0</v>
      </c>
      <c r="F703" t="str">
        <f ca="1">IF(OR(H703=0,H703=""),(""),(MAX($F$128:F702)+1))</f>
        <v/>
      </c>
      <c r="H703" t="str">
        <f ca="1">IF($N$4=Adorer_Schedule!$A$107,INDIRECT(B703),(""))</f>
        <v/>
      </c>
      <c r="I703" t="str">
        <f ca="1">IF($N$4=Adorer_Schedule!$A$107,INDIRECT(C703),(""))</f>
        <v/>
      </c>
      <c r="J703" t="str">
        <f ca="1">IF($N$4=Adorer_Schedule!$A$107,INDIRECT(D703),(""))</f>
        <v/>
      </c>
      <c r="K703" t="s">
        <v>74</v>
      </c>
      <c r="L703" s="13" t="b">
        <f t="shared" ca="1" si="313"/>
        <v>0</v>
      </c>
      <c r="M703" s="13">
        <v>575</v>
      </c>
      <c r="N703" s="13" t="e">
        <f t="shared" ca="1" si="305"/>
        <v>#N/A</v>
      </c>
      <c r="O703" s="13" t="e">
        <f t="shared" ca="1" si="306"/>
        <v>#N/A</v>
      </c>
      <c r="P703" s="13" t="e">
        <f t="shared" ca="1" si="307"/>
        <v>#N/A</v>
      </c>
      <c r="Q703" t="e">
        <f t="shared" ca="1" si="308"/>
        <v>#N/A</v>
      </c>
    </row>
    <row r="704" spans="1:17" hidden="1" x14ac:dyDescent="0.2">
      <c r="A704">
        <f t="shared" si="325"/>
        <v>112</v>
      </c>
      <c r="B704" s="83" t="str">
        <f t="shared" si="322"/>
        <v>Adorer_Schedule!AA112</v>
      </c>
      <c r="C704" t="str">
        <f t="shared" si="323"/>
        <v>Adorer_Schedule!AD112</v>
      </c>
      <c r="D704" s="150" t="str">
        <f t="shared" si="324"/>
        <v>Adorer_Schedule!AF112</v>
      </c>
      <c r="E704">
        <f t="shared" ca="1" si="304"/>
        <v>0</v>
      </c>
      <c r="F704" t="str">
        <f ca="1">IF(OR(H704=0,H704=""),(""),(MAX($F$128:F703)+1))</f>
        <v/>
      </c>
      <c r="H704" t="str">
        <f ca="1">IF($N$4=Adorer_Schedule!$A$107,INDIRECT(B704),(""))</f>
        <v/>
      </c>
      <c r="I704" t="str">
        <f ca="1">IF($N$4=Adorer_Schedule!$A$107,INDIRECT(C704),(""))</f>
        <v/>
      </c>
      <c r="J704" t="str">
        <f ca="1">IF($N$4=Adorer_Schedule!$A$107,INDIRECT(D704),(""))</f>
        <v/>
      </c>
      <c r="K704" t="s">
        <v>74</v>
      </c>
      <c r="L704" s="13" t="b">
        <f t="shared" ca="1" si="313"/>
        <v>0</v>
      </c>
      <c r="M704" s="13">
        <v>576</v>
      </c>
      <c r="N704" s="13" t="e">
        <f t="shared" ca="1" si="305"/>
        <v>#N/A</v>
      </c>
      <c r="O704" s="13" t="e">
        <f t="shared" ca="1" si="306"/>
        <v>#N/A</v>
      </c>
      <c r="P704" s="13" t="e">
        <f t="shared" ca="1" si="307"/>
        <v>#N/A</v>
      </c>
      <c r="Q704" t="e">
        <f t="shared" ca="1" si="308"/>
        <v>#N/A</v>
      </c>
    </row>
    <row r="705" spans="1:17" hidden="1" x14ac:dyDescent="0.2">
      <c r="A705">
        <f t="shared" si="325"/>
        <v>113</v>
      </c>
      <c r="B705" s="83" t="str">
        <f t="shared" si="322"/>
        <v>Adorer_Schedule!AA113</v>
      </c>
      <c r="C705" t="str">
        <f t="shared" si="323"/>
        <v>Adorer_Schedule!AD113</v>
      </c>
      <c r="D705" s="150" t="str">
        <f t="shared" si="324"/>
        <v>Adorer_Schedule!AF113</v>
      </c>
      <c r="E705">
        <f t="shared" ca="1" si="304"/>
        <v>0</v>
      </c>
      <c r="F705" t="str">
        <f ca="1">IF(OR(H705=0,H705=""),(""),(MAX($F$128:F704)+1))</f>
        <v/>
      </c>
      <c r="H705" t="str">
        <f ca="1">IF($N$4=Adorer_Schedule!$A$107,INDIRECT(B705),(""))</f>
        <v/>
      </c>
      <c r="I705" t="str">
        <f ca="1">IF($N$4=Adorer_Schedule!$A$107,INDIRECT(C705),(""))</f>
        <v/>
      </c>
      <c r="J705" t="str">
        <f ca="1">IF($N$4=Adorer_Schedule!$A$107,INDIRECT(D705),(""))</f>
        <v/>
      </c>
      <c r="K705" t="s">
        <v>74</v>
      </c>
      <c r="L705" s="13" t="b">
        <f t="shared" ca="1" si="313"/>
        <v>0</v>
      </c>
      <c r="M705" s="13">
        <v>577</v>
      </c>
      <c r="N705" s="13" t="e">
        <f t="shared" ca="1" si="305"/>
        <v>#N/A</v>
      </c>
      <c r="O705" s="13" t="e">
        <f t="shared" ca="1" si="306"/>
        <v>#N/A</v>
      </c>
      <c r="P705" s="13" t="e">
        <f t="shared" ca="1" si="307"/>
        <v>#N/A</v>
      </c>
      <c r="Q705" t="e">
        <f t="shared" ca="1" si="308"/>
        <v>#N/A</v>
      </c>
    </row>
    <row r="706" spans="1:17" hidden="1" x14ac:dyDescent="0.2">
      <c r="A706">
        <f t="shared" si="325"/>
        <v>114</v>
      </c>
      <c r="B706" s="83" t="str">
        <f t="shared" si="322"/>
        <v>Adorer_Schedule!AA114</v>
      </c>
      <c r="C706" t="str">
        <f t="shared" si="323"/>
        <v>Adorer_Schedule!AD114</v>
      </c>
      <c r="D706" s="150" t="str">
        <f t="shared" si="324"/>
        <v>Adorer_Schedule!AF114</v>
      </c>
      <c r="E706">
        <f t="shared" ref="E706:E769" ca="1" si="326">IF(F706="",(0),(RANK(F706,$F$129:$F$2648,(1))))</f>
        <v>0</v>
      </c>
      <c r="F706" t="str">
        <f ca="1">IF(OR(H706=0,H706=""),(""),(MAX($F$128:F705)+1))</f>
        <v/>
      </c>
      <c r="H706" t="str">
        <f ca="1">IF($N$4=Adorer_Schedule!$A$107,INDIRECT(B706),(""))</f>
        <v/>
      </c>
      <c r="I706" t="str">
        <f ca="1">IF($N$4=Adorer_Schedule!$A$107,INDIRECT(C706),(""))</f>
        <v/>
      </c>
      <c r="J706" t="str">
        <f ca="1">IF($N$4=Adorer_Schedule!$A$107,INDIRECT(D706),(""))</f>
        <v/>
      </c>
      <c r="K706" t="s">
        <v>74</v>
      </c>
      <c r="L706" s="13" t="b">
        <f t="shared" ca="1" si="313"/>
        <v>0</v>
      </c>
      <c r="M706" s="13">
        <v>578</v>
      </c>
      <c r="N706" s="13" t="e">
        <f t="shared" ref="N706:N769" ca="1" si="327">VLOOKUP($M706,$E$129:$K$2648,7,(FALSE))</f>
        <v>#N/A</v>
      </c>
      <c r="O706" s="13" t="e">
        <f t="shared" ref="O706:O769" ca="1" si="328">VLOOKUP($M706,$E$129:$K$2648,4,(FALSE))</f>
        <v>#N/A</v>
      </c>
      <c r="P706" s="13" t="e">
        <f t="shared" ref="P706:P769" ca="1" si="329">VLOOKUP($M706,$E$129:$K$2648,5,(FALSE))</f>
        <v>#N/A</v>
      </c>
      <c r="Q706" t="e">
        <f t="shared" ref="Q706:Q769" ca="1" si="330">VLOOKUP($M706,$E$129:$K$2648,6,(FALSE))</f>
        <v>#N/A</v>
      </c>
    </row>
    <row r="707" spans="1:17" hidden="1" x14ac:dyDescent="0.2">
      <c r="A707">
        <f t="shared" si="325"/>
        <v>115</v>
      </c>
      <c r="B707" s="83" t="str">
        <f t="shared" si="322"/>
        <v>Adorer_Schedule!AA115</v>
      </c>
      <c r="C707" t="str">
        <f t="shared" si="323"/>
        <v>Adorer_Schedule!AD115</v>
      </c>
      <c r="D707" s="150" t="str">
        <f t="shared" si="324"/>
        <v>Adorer_Schedule!AF115</v>
      </c>
      <c r="E707">
        <f t="shared" ca="1" si="326"/>
        <v>0</v>
      </c>
      <c r="F707" t="str">
        <f ca="1">IF(OR(H707=0,H707=""),(""),(MAX($F$128:F706)+1))</f>
        <v/>
      </c>
      <c r="H707" t="str">
        <f ca="1">IF($N$4=Adorer_Schedule!$A$107,INDIRECT(B707),(""))</f>
        <v/>
      </c>
      <c r="I707" t="str">
        <f ca="1">IF($N$4=Adorer_Schedule!$A$107,INDIRECT(C707),(""))</f>
        <v/>
      </c>
      <c r="J707" t="str">
        <f ca="1">IF($N$4=Adorer_Schedule!$A$107,INDIRECT(D707),(""))</f>
        <v/>
      </c>
      <c r="K707" t="s">
        <v>74</v>
      </c>
      <c r="L707" s="13" t="b">
        <f t="shared" ca="1" si="313"/>
        <v>0</v>
      </c>
      <c r="M707" s="13">
        <v>579</v>
      </c>
      <c r="N707" s="13" t="e">
        <f t="shared" ca="1" si="327"/>
        <v>#N/A</v>
      </c>
      <c r="O707" s="13" t="e">
        <f t="shared" ca="1" si="328"/>
        <v>#N/A</v>
      </c>
      <c r="P707" s="13" t="e">
        <f t="shared" ca="1" si="329"/>
        <v>#N/A</v>
      </c>
      <c r="Q707" t="e">
        <f t="shared" ca="1" si="330"/>
        <v>#N/A</v>
      </c>
    </row>
    <row r="708" spans="1:17" hidden="1" x14ac:dyDescent="0.2">
      <c r="A708">
        <f t="shared" si="325"/>
        <v>116</v>
      </c>
      <c r="B708" s="83" t="str">
        <f t="shared" si="322"/>
        <v>Adorer_Schedule!AA116</v>
      </c>
      <c r="C708" t="str">
        <f t="shared" si="323"/>
        <v>Adorer_Schedule!AD116</v>
      </c>
      <c r="D708" s="150" t="str">
        <f t="shared" si="324"/>
        <v>Adorer_Schedule!AF116</v>
      </c>
      <c r="E708">
        <f t="shared" ca="1" si="326"/>
        <v>0</v>
      </c>
      <c r="F708" t="str">
        <f ca="1">IF(OR(H708=0,H708=""),(""),(MAX($F$128:F707)+1))</f>
        <v/>
      </c>
      <c r="H708" t="str">
        <f ca="1">IF($N$4=Adorer_Schedule!$A$107,INDIRECT(B708),(""))</f>
        <v/>
      </c>
      <c r="I708" t="str">
        <f ca="1">IF($N$4=Adorer_Schedule!$A$107,INDIRECT(C708),(""))</f>
        <v/>
      </c>
      <c r="J708" t="str">
        <f ca="1">IF($N$4=Adorer_Schedule!$A$107,INDIRECT(D708),(""))</f>
        <v/>
      </c>
      <c r="K708" t="s">
        <v>74</v>
      </c>
      <c r="L708" s="13" t="b">
        <f t="shared" ca="1" si="313"/>
        <v>0</v>
      </c>
      <c r="M708" s="13">
        <v>580</v>
      </c>
      <c r="N708" s="13" t="e">
        <f t="shared" ca="1" si="327"/>
        <v>#N/A</v>
      </c>
      <c r="O708" s="13" t="e">
        <f t="shared" ca="1" si="328"/>
        <v>#N/A</v>
      </c>
      <c r="P708" s="13" t="e">
        <f t="shared" ca="1" si="329"/>
        <v>#N/A</v>
      </c>
      <c r="Q708" t="e">
        <f t="shared" ca="1" si="330"/>
        <v>#N/A</v>
      </c>
    </row>
    <row r="709" spans="1:17" hidden="1" x14ac:dyDescent="0.2">
      <c r="A709">
        <f t="shared" si="325"/>
        <v>117</v>
      </c>
      <c r="B709" s="83" t="str">
        <f t="shared" si="322"/>
        <v>Adorer_Schedule!AA117</v>
      </c>
      <c r="C709" t="str">
        <f t="shared" si="323"/>
        <v>Adorer_Schedule!AD117</v>
      </c>
      <c r="D709" s="150" t="str">
        <f t="shared" si="324"/>
        <v>Adorer_Schedule!AF117</v>
      </c>
      <c r="E709">
        <f t="shared" ca="1" si="326"/>
        <v>0</v>
      </c>
      <c r="F709" t="str">
        <f ca="1">IF(OR(H709=0,H709=""),(""),(MAX($F$128:F708)+1))</f>
        <v/>
      </c>
      <c r="H709" t="str">
        <f ca="1">IF($N$4=Adorer_Schedule!$A$107,INDIRECT(B709),(""))</f>
        <v/>
      </c>
      <c r="I709" t="str">
        <f ca="1">IF($N$4=Adorer_Schedule!$A$107,INDIRECT(C709),(""))</f>
        <v/>
      </c>
      <c r="J709" t="str">
        <f ca="1">IF($N$4=Adorer_Schedule!$A$107,INDIRECT(D709),(""))</f>
        <v/>
      </c>
      <c r="K709" t="s">
        <v>74</v>
      </c>
      <c r="L709" s="13" t="b">
        <f t="shared" ca="1" si="313"/>
        <v>0</v>
      </c>
      <c r="M709" s="13">
        <v>581</v>
      </c>
      <c r="N709" s="13" t="e">
        <f t="shared" ca="1" si="327"/>
        <v>#N/A</v>
      </c>
      <c r="O709" s="13" t="e">
        <f t="shared" ca="1" si="328"/>
        <v>#N/A</v>
      </c>
      <c r="P709" s="13" t="e">
        <f t="shared" ca="1" si="329"/>
        <v>#N/A</v>
      </c>
      <c r="Q709" t="e">
        <f t="shared" ca="1" si="330"/>
        <v>#N/A</v>
      </c>
    </row>
    <row r="710" spans="1:17" hidden="1" x14ac:dyDescent="0.2">
      <c r="A710">
        <f t="shared" si="325"/>
        <v>118</v>
      </c>
      <c r="B710" s="83" t="str">
        <f t="shared" si="322"/>
        <v>Adorer_Schedule!AA118</v>
      </c>
      <c r="C710" t="str">
        <f t="shared" si="323"/>
        <v>Adorer_Schedule!AD118</v>
      </c>
      <c r="D710" s="150" t="str">
        <f t="shared" si="324"/>
        <v>Adorer_Schedule!AF118</v>
      </c>
      <c r="E710">
        <f t="shared" ca="1" si="326"/>
        <v>0</v>
      </c>
      <c r="F710" t="str">
        <f ca="1">IF(OR(H710=0,H710=""),(""),(MAX($F$128:F709)+1))</f>
        <v/>
      </c>
      <c r="H710" t="str">
        <f ca="1">IF($N$4=Adorer_Schedule!$A$107,INDIRECT(B710),(""))</f>
        <v/>
      </c>
      <c r="I710" t="str">
        <f ca="1">IF($N$4=Adorer_Schedule!$A$107,INDIRECT(C710),(""))</f>
        <v/>
      </c>
      <c r="J710" t="str">
        <f ca="1">IF($N$4=Adorer_Schedule!$A$107,INDIRECT(D710),(""))</f>
        <v/>
      </c>
      <c r="K710" t="s">
        <v>74</v>
      </c>
      <c r="L710" s="13" t="b">
        <f t="shared" ca="1" si="313"/>
        <v>0</v>
      </c>
      <c r="M710" s="13">
        <v>582</v>
      </c>
      <c r="N710" s="13" t="e">
        <f t="shared" ca="1" si="327"/>
        <v>#N/A</v>
      </c>
      <c r="O710" s="13" t="e">
        <f t="shared" ca="1" si="328"/>
        <v>#N/A</v>
      </c>
      <c r="P710" s="13" t="e">
        <f t="shared" ca="1" si="329"/>
        <v>#N/A</v>
      </c>
      <c r="Q710" t="e">
        <f t="shared" ca="1" si="330"/>
        <v>#N/A</v>
      </c>
    </row>
    <row r="711" spans="1:17" hidden="1" x14ac:dyDescent="0.2">
      <c r="A711">
        <f t="shared" si="325"/>
        <v>119</v>
      </c>
      <c r="B711" s="83" t="str">
        <f t="shared" si="322"/>
        <v>Adorer_Schedule!AA119</v>
      </c>
      <c r="C711" t="str">
        <f t="shared" si="323"/>
        <v>Adorer_Schedule!AD119</v>
      </c>
      <c r="D711" s="150" t="str">
        <f t="shared" si="324"/>
        <v>Adorer_Schedule!AF119</v>
      </c>
      <c r="E711">
        <f t="shared" ca="1" si="326"/>
        <v>0</v>
      </c>
      <c r="F711" t="str">
        <f ca="1">IF(OR(H711=0,H711=""),(""),(MAX($F$128:F710)+1))</f>
        <v/>
      </c>
      <c r="H711" t="str">
        <f ca="1">IF($N$4=Adorer_Schedule!$A$107,INDIRECT(B711),(""))</f>
        <v/>
      </c>
      <c r="I711" t="str">
        <f ca="1">IF($N$4=Adorer_Schedule!$A$107,INDIRECT(C711),(""))</f>
        <v/>
      </c>
      <c r="J711" t="str">
        <f ca="1">IF($N$4=Adorer_Schedule!$A$107,INDIRECT(D711),(""))</f>
        <v/>
      </c>
      <c r="K711" t="s">
        <v>74</v>
      </c>
      <c r="L711" s="13" t="b">
        <f t="shared" ca="1" si="313"/>
        <v>0</v>
      </c>
      <c r="M711" s="13">
        <v>583</v>
      </c>
      <c r="N711" s="13" t="e">
        <f t="shared" ca="1" si="327"/>
        <v>#N/A</v>
      </c>
      <c r="O711" s="13" t="e">
        <f t="shared" ca="1" si="328"/>
        <v>#N/A</v>
      </c>
      <c r="P711" s="13" t="e">
        <f t="shared" ca="1" si="329"/>
        <v>#N/A</v>
      </c>
      <c r="Q711" t="e">
        <f t="shared" ca="1" si="330"/>
        <v>#N/A</v>
      </c>
    </row>
    <row r="712" spans="1:17" hidden="1" x14ac:dyDescent="0.2">
      <c r="A712">
        <f t="shared" si="325"/>
        <v>120</v>
      </c>
      <c r="B712" s="83" t="str">
        <f t="shared" si="322"/>
        <v>Adorer_Schedule!AA120</v>
      </c>
      <c r="C712" t="str">
        <f t="shared" si="323"/>
        <v>Adorer_Schedule!AD120</v>
      </c>
      <c r="D712" s="150" t="str">
        <f t="shared" si="324"/>
        <v>Adorer_Schedule!AF120</v>
      </c>
      <c r="E712">
        <f t="shared" ca="1" si="326"/>
        <v>0</v>
      </c>
      <c r="F712" t="str">
        <f ca="1">IF(OR(H712=0,H712=""),(""),(MAX($F$128:F711)+1))</f>
        <v/>
      </c>
      <c r="H712" t="str">
        <f ca="1">IF($N$4=Adorer_Schedule!$A$107,INDIRECT(B712),(""))</f>
        <v/>
      </c>
      <c r="I712" t="str">
        <f ca="1">IF($N$4=Adorer_Schedule!$A$107,INDIRECT(C712),(""))</f>
        <v/>
      </c>
      <c r="J712" t="str">
        <f ca="1">IF($N$4=Adorer_Schedule!$A$107,INDIRECT(D712),(""))</f>
        <v/>
      </c>
      <c r="K712" t="s">
        <v>74</v>
      </c>
      <c r="L712" s="13" t="b">
        <f t="shared" ca="1" si="313"/>
        <v>0</v>
      </c>
      <c r="M712" s="13">
        <v>584</v>
      </c>
      <c r="N712" s="13" t="e">
        <f t="shared" ca="1" si="327"/>
        <v>#N/A</v>
      </c>
      <c r="O712" s="13" t="e">
        <f t="shared" ca="1" si="328"/>
        <v>#N/A</v>
      </c>
      <c r="P712" s="13" t="e">
        <f t="shared" ca="1" si="329"/>
        <v>#N/A</v>
      </c>
      <c r="Q712" t="e">
        <f t="shared" ca="1" si="330"/>
        <v>#N/A</v>
      </c>
    </row>
    <row r="713" spans="1:17" hidden="1" x14ac:dyDescent="0.2">
      <c r="A713">
        <f t="shared" si="325"/>
        <v>121</v>
      </c>
      <c r="B713" s="83" t="str">
        <f t="shared" si="322"/>
        <v>Adorer_Schedule!AA121</v>
      </c>
      <c r="C713" t="str">
        <f t="shared" si="323"/>
        <v>Adorer_Schedule!AD121</v>
      </c>
      <c r="D713" s="150" t="str">
        <f t="shared" si="324"/>
        <v>Adorer_Schedule!AF121</v>
      </c>
      <c r="E713">
        <f t="shared" ca="1" si="326"/>
        <v>0</v>
      </c>
      <c r="F713" t="str">
        <f ca="1">IF(OR(H713=0,H713=""),(""),(MAX($F$128:F712)+1))</f>
        <v/>
      </c>
      <c r="H713" t="str">
        <f ca="1">IF($N$4=Adorer_Schedule!$A$107,INDIRECT(B713),(""))</f>
        <v/>
      </c>
      <c r="I713" t="str">
        <f ca="1">IF($N$4=Adorer_Schedule!$A$107,INDIRECT(C713),(""))</f>
        <v/>
      </c>
      <c r="J713" t="str">
        <f ca="1">IF($N$4=Adorer_Schedule!$A$107,INDIRECT(D713),(""))</f>
        <v/>
      </c>
      <c r="K713" t="s">
        <v>74</v>
      </c>
      <c r="L713" s="13" t="b">
        <f t="shared" ca="1" si="313"/>
        <v>0</v>
      </c>
      <c r="M713" s="13">
        <v>585</v>
      </c>
      <c r="N713" s="13" t="e">
        <f t="shared" ca="1" si="327"/>
        <v>#N/A</v>
      </c>
      <c r="O713" s="13" t="e">
        <f t="shared" ca="1" si="328"/>
        <v>#N/A</v>
      </c>
      <c r="P713" s="13" t="e">
        <f t="shared" ca="1" si="329"/>
        <v>#N/A</v>
      </c>
      <c r="Q713" t="e">
        <f t="shared" ca="1" si="330"/>
        <v>#N/A</v>
      </c>
    </row>
    <row r="714" spans="1:17" hidden="1" x14ac:dyDescent="0.2">
      <c r="A714">
        <f>A699</f>
        <v>107</v>
      </c>
      <c r="B714" s="83" t="str">
        <f>CONCATENATE("Adorer_Schedule!AI", $A714)</f>
        <v>Adorer_Schedule!AI107</v>
      </c>
      <c r="C714" t="str">
        <f>CONCATENATE("Adorer_Schedule!AL", $A714)</f>
        <v>Adorer_Schedule!AL107</v>
      </c>
      <c r="D714" s="150" t="str">
        <f>CONCATENATE("Adorer_Schedule!AN", $A714)</f>
        <v>Adorer_Schedule!AN107</v>
      </c>
      <c r="E714">
        <f t="shared" ca="1" si="326"/>
        <v>0</v>
      </c>
      <c r="F714" t="str">
        <f ca="1">IF(OR(H714=0,H714=""),(""),(MAX($F$128:F713)+1))</f>
        <v/>
      </c>
      <c r="H714" t="str">
        <f ca="1">IF($N$4=Adorer_Schedule!$A$107,INDIRECT(B714),(""))</f>
        <v/>
      </c>
      <c r="I714" t="str">
        <f ca="1">IF($N$4=Adorer_Schedule!$A$107,INDIRECT(C714),(""))</f>
        <v/>
      </c>
      <c r="J714" t="str">
        <f ca="1">IF($N$4=Adorer_Schedule!$A$107,INDIRECT(D714),(""))</f>
        <v/>
      </c>
      <c r="K714" t="s">
        <v>75</v>
      </c>
      <c r="L714" s="13" t="b">
        <f t="shared" ca="1" si="313"/>
        <v>0</v>
      </c>
      <c r="M714" s="13">
        <v>586</v>
      </c>
      <c r="N714" s="13" t="e">
        <f t="shared" ca="1" si="327"/>
        <v>#N/A</v>
      </c>
      <c r="O714" s="13" t="e">
        <f t="shared" ca="1" si="328"/>
        <v>#N/A</v>
      </c>
      <c r="P714" s="13" t="e">
        <f t="shared" ca="1" si="329"/>
        <v>#N/A</v>
      </c>
      <c r="Q714" t="e">
        <f t="shared" ca="1" si="330"/>
        <v>#N/A</v>
      </c>
    </row>
    <row r="715" spans="1:17" hidden="1" x14ac:dyDescent="0.2">
      <c r="A715">
        <f>A714+1</f>
        <v>108</v>
      </c>
      <c r="B715" s="83" t="str">
        <f t="shared" ref="B715:B728" si="331">CONCATENATE("Adorer_Schedule!AI", $A715)</f>
        <v>Adorer_Schedule!AI108</v>
      </c>
      <c r="C715" t="str">
        <f t="shared" ref="C715:C728" si="332">CONCATENATE("Adorer_Schedule!AL", $A715)</f>
        <v>Adorer_Schedule!AL108</v>
      </c>
      <c r="D715" s="150" t="str">
        <f t="shared" ref="D715:D728" si="333">CONCATENATE("Adorer_Schedule!AN", $A715)</f>
        <v>Adorer_Schedule!AN108</v>
      </c>
      <c r="E715">
        <f t="shared" ca="1" si="326"/>
        <v>0</v>
      </c>
      <c r="F715" t="str">
        <f ca="1">IF(OR(H715=0,H715=""),(""),(MAX($F$128:F714)+1))</f>
        <v/>
      </c>
      <c r="H715" t="str">
        <f ca="1">IF($N$4=Adorer_Schedule!$A$107,INDIRECT(B715),(""))</f>
        <v/>
      </c>
      <c r="I715" t="str">
        <f ca="1">IF($N$4=Adorer_Schedule!$A$107,INDIRECT(C715),(""))</f>
        <v/>
      </c>
      <c r="J715" t="str">
        <f ca="1">IF($N$4=Adorer_Schedule!$A$107,INDIRECT(D715),(""))</f>
        <v/>
      </c>
      <c r="K715" t="s">
        <v>75</v>
      </c>
      <c r="L715" s="13" t="b">
        <f t="shared" ca="1" si="313"/>
        <v>0</v>
      </c>
      <c r="M715" s="13">
        <v>587</v>
      </c>
      <c r="N715" s="13" t="e">
        <f t="shared" ca="1" si="327"/>
        <v>#N/A</v>
      </c>
      <c r="O715" s="13" t="e">
        <f t="shared" ca="1" si="328"/>
        <v>#N/A</v>
      </c>
      <c r="P715" s="13" t="e">
        <f t="shared" ca="1" si="329"/>
        <v>#N/A</v>
      </c>
      <c r="Q715" t="e">
        <f t="shared" ca="1" si="330"/>
        <v>#N/A</v>
      </c>
    </row>
    <row r="716" spans="1:17" hidden="1" x14ac:dyDescent="0.2">
      <c r="A716">
        <f t="shared" ref="A716:A728" si="334">A715+1</f>
        <v>109</v>
      </c>
      <c r="B716" s="83" t="str">
        <f t="shared" si="331"/>
        <v>Adorer_Schedule!AI109</v>
      </c>
      <c r="C716" t="str">
        <f t="shared" si="332"/>
        <v>Adorer_Schedule!AL109</v>
      </c>
      <c r="D716" s="150" t="str">
        <f t="shared" si="333"/>
        <v>Adorer_Schedule!AN109</v>
      </c>
      <c r="E716">
        <f t="shared" ca="1" si="326"/>
        <v>0</v>
      </c>
      <c r="F716" t="str">
        <f ca="1">IF(OR(H716=0,H716=""),(""),(MAX($F$128:F715)+1))</f>
        <v/>
      </c>
      <c r="H716" t="str">
        <f ca="1">IF($N$4=Adorer_Schedule!$A$107,INDIRECT(B716),(""))</f>
        <v/>
      </c>
      <c r="I716" t="str">
        <f ca="1">IF($N$4=Adorer_Schedule!$A$107,INDIRECT(C716),(""))</f>
        <v/>
      </c>
      <c r="J716" t="str">
        <f ca="1">IF($N$4=Adorer_Schedule!$A$107,INDIRECT(D716),(""))</f>
        <v/>
      </c>
      <c r="K716" t="s">
        <v>75</v>
      </c>
      <c r="L716" s="13" t="b">
        <f t="shared" ca="1" si="313"/>
        <v>0</v>
      </c>
      <c r="M716" s="13">
        <v>588</v>
      </c>
      <c r="N716" s="13" t="e">
        <f t="shared" ca="1" si="327"/>
        <v>#N/A</v>
      </c>
      <c r="O716" s="13" t="e">
        <f t="shared" ca="1" si="328"/>
        <v>#N/A</v>
      </c>
      <c r="P716" s="13" t="e">
        <f t="shared" ca="1" si="329"/>
        <v>#N/A</v>
      </c>
      <c r="Q716" t="e">
        <f t="shared" ca="1" si="330"/>
        <v>#N/A</v>
      </c>
    </row>
    <row r="717" spans="1:17" hidden="1" x14ac:dyDescent="0.2">
      <c r="A717">
        <f t="shared" si="334"/>
        <v>110</v>
      </c>
      <c r="B717" s="83" t="str">
        <f t="shared" si="331"/>
        <v>Adorer_Schedule!AI110</v>
      </c>
      <c r="C717" t="str">
        <f t="shared" si="332"/>
        <v>Adorer_Schedule!AL110</v>
      </c>
      <c r="D717" s="150" t="str">
        <f t="shared" si="333"/>
        <v>Adorer_Schedule!AN110</v>
      </c>
      <c r="E717">
        <f t="shared" ca="1" si="326"/>
        <v>0</v>
      </c>
      <c r="F717" t="str">
        <f ca="1">IF(OR(H717=0,H717=""),(""),(MAX($F$128:F716)+1))</f>
        <v/>
      </c>
      <c r="H717" t="str">
        <f ca="1">IF($N$4=Adorer_Schedule!$A$107,INDIRECT(B717),(""))</f>
        <v/>
      </c>
      <c r="I717" t="str">
        <f ca="1">IF($N$4=Adorer_Schedule!$A$107,INDIRECT(C717),(""))</f>
        <v/>
      </c>
      <c r="J717" t="str">
        <f ca="1">IF($N$4=Adorer_Schedule!$A$107,INDIRECT(D717),(""))</f>
        <v/>
      </c>
      <c r="K717" t="s">
        <v>75</v>
      </c>
      <c r="L717" s="13" t="b">
        <f t="shared" ca="1" si="313"/>
        <v>0</v>
      </c>
      <c r="M717" s="13">
        <v>589</v>
      </c>
      <c r="N717" s="13" t="e">
        <f t="shared" ca="1" si="327"/>
        <v>#N/A</v>
      </c>
      <c r="O717" s="13" t="e">
        <f t="shared" ca="1" si="328"/>
        <v>#N/A</v>
      </c>
      <c r="P717" s="13" t="e">
        <f t="shared" ca="1" si="329"/>
        <v>#N/A</v>
      </c>
      <c r="Q717" t="e">
        <f t="shared" ca="1" si="330"/>
        <v>#N/A</v>
      </c>
    </row>
    <row r="718" spans="1:17" hidden="1" x14ac:dyDescent="0.2">
      <c r="A718">
        <f t="shared" si="334"/>
        <v>111</v>
      </c>
      <c r="B718" s="83" t="str">
        <f t="shared" si="331"/>
        <v>Adorer_Schedule!AI111</v>
      </c>
      <c r="C718" t="str">
        <f t="shared" si="332"/>
        <v>Adorer_Schedule!AL111</v>
      </c>
      <c r="D718" s="150" t="str">
        <f t="shared" si="333"/>
        <v>Adorer_Schedule!AN111</v>
      </c>
      <c r="E718">
        <f t="shared" ca="1" si="326"/>
        <v>0</v>
      </c>
      <c r="F718" t="str">
        <f ca="1">IF(OR(H718=0,H718=""),(""),(MAX($F$128:F717)+1))</f>
        <v/>
      </c>
      <c r="H718" t="str">
        <f ca="1">IF($N$4=Adorer_Schedule!$A$107,INDIRECT(B718),(""))</f>
        <v/>
      </c>
      <c r="I718" t="str">
        <f ca="1">IF($N$4=Adorer_Schedule!$A$107,INDIRECT(C718),(""))</f>
        <v/>
      </c>
      <c r="J718" t="str">
        <f ca="1">IF($N$4=Adorer_Schedule!$A$107,INDIRECT(D718),(""))</f>
        <v/>
      </c>
      <c r="K718" t="s">
        <v>75</v>
      </c>
      <c r="L718" s="13" t="b">
        <f t="shared" ca="1" si="313"/>
        <v>0</v>
      </c>
      <c r="M718" s="13">
        <v>590</v>
      </c>
      <c r="N718" s="13" t="e">
        <f t="shared" ca="1" si="327"/>
        <v>#N/A</v>
      </c>
      <c r="O718" s="13" t="e">
        <f t="shared" ca="1" si="328"/>
        <v>#N/A</v>
      </c>
      <c r="P718" s="13" t="e">
        <f t="shared" ca="1" si="329"/>
        <v>#N/A</v>
      </c>
      <c r="Q718" t="e">
        <f t="shared" ca="1" si="330"/>
        <v>#N/A</v>
      </c>
    </row>
    <row r="719" spans="1:17" hidden="1" x14ac:dyDescent="0.2">
      <c r="A719">
        <f t="shared" si="334"/>
        <v>112</v>
      </c>
      <c r="B719" s="83" t="str">
        <f t="shared" si="331"/>
        <v>Adorer_Schedule!AI112</v>
      </c>
      <c r="C719" t="str">
        <f t="shared" si="332"/>
        <v>Adorer_Schedule!AL112</v>
      </c>
      <c r="D719" s="150" t="str">
        <f t="shared" si="333"/>
        <v>Adorer_Schedule!AN112</v>
      </c>
      <c r="E719">
        <f t="shared" ca="1" si="326"/>
        <v>0</v>
      </c>
      <c r="F719" t="str">
        <f ca="1">IF(OR(H719=0,H719=""),(""),(MAX($F$128:F718)+1))</f>
        <v/>
      </c>
      <c r="H719" t="str">
        <f ca="1">IF($N$4=Adorer_Schedule!$A$107,INDIRECT(B719),(""))</f>
        <v/>
      </c>
      <c r="I719" t="str">
        <f ca="1">IF($N$4=Adorer_Schedule!$A$107,INDIRECT(C719),(""))</f>
        <v/>
      </c>
      <c r="J719" t="str">
        <f ca="1">IF($N$4=Adorer_Schedule!$A$107,INDIRECT(D719),(""))</f>
        <v/>
      </c>
      <c r="K719" t="s">
        <v>75</v>
      </c>
      <c r="L719" s="13" t="b">
        <f t="shared" ca="1" si="313"/>
        <v>0</v>
      </c>
      <c r="M719" s="13">
        <v>591</v>
      </c>
      <c r="N719" s="13" t="e">
        <f t="shared" ca="1" si="327"/>
        <v>#N/A</v>
      </c>
      <c r="O719" s="13" t="e">
        <f t="shared" ca="1" si="328"/>
        <v>#N/A</v>
      </c>
      <c r="P719" s="13" t="e">
        <f t="shared" ca="1" si="329"/>
        <v>#N/A</v>
      </c>
      <c r="Q719" t="e">
        <f t="shared" ca="1" si="330"/>
        <v>#N/A</v>
      </c>
    </row>
    <row r="720" spans="1:17" hidden="1" x14ac:dyDescent="0.2">
      <c r="A720">
        <f t="shared" si="334"/>
        <v>113</v>
      </c>
      <c r="B720" s="83" t="str">
        <f t="shared" si="331"/>
        <v>Adorer_Schedule!AI113</v>
      </c>
      <c r="C720" t="str">
        <f t="shared" si="332"/>
        <v>Adorer_Schedule!AL113</v>
      </c>
      <c r="D720" s="150" t="str">
        <f t="shared" si="333"/>
        <v>Adorer_Schedule!AN113</v>
      </c>
      <c r="E720">
        <f t="shared" ca="1" si="326"/>
        <v>0</v>
      </c>
      <c r="F720" t="str">
        <f ca="1">IF(OR(H720=0,H720=""),(""),(MAX($F$128:F719)+1))</f>
        <v/>
      </c>
      <c r="H720" t="str">
        <f ca="1">IF($N$4=Adorer_Schedule!$A$107,INDIRECT(B720),(""))</f>
        <v/>
      </c>
      <c r="I720" t="str">
        <f ca="1">IF($N$4=Adorer_Schedule!$A$107,INDIRECT(C720),(""))</f>
        <v/>
      </c>
      <c r="J720" t="str">
        <f ca="1">IF($N$4=Adorer_Schedule!$A$107,INDIRECT(D720),(""))</f>
        <v/>
      </c>
      <c r="K720" t="s">
        <v>75</v>
      </c>
      <c r="L720" s="13" t="b">
        <f t="shared" ca="1" si="313"/>
        <v>0</v>
      </c>
      <c r="M720" s="13">
        <v>592</v>
      </c>
      <c r="N720" s="13" t="e">
        <f t="shared" ca="1" si="327"/>
        <v>#N/A</v>
      </c>
      <c r="O720" s="13" t="e">
        <f t="shared" ca="1" si="328"/>
        <v>#N/A</v>
      </c>
      <c r="P720" s="13" t="e">
        <f t="shared" ca="1" si="329"/>
        <v>#N/A</v>
      </c>
      <c r="Q720" t="e">
        <f t="shared" ca="1" si="330"/>
        <v>#N/A</v>
      </c>
    </row>
    <row r="721" spans="1:17" hidden="1" x14ac:dyDescent="0.2">
      <c r="A721">
        <f t="shared" si="334"/>
        <v>114</v>
      </c>
      <c r="B721" s="83" t="str">
        <f t="shared" si="331"/>
        <v>Adorer_Schedule!AI114</v>
      </c>
      <c r="C721" t="str">
        <f t="shared" si="332"/>
        <v>Adorer_Schedule!AL114</v>
      </c>
      <c r="D721" s="150" t="str">
        <f t="shared" si="333"/>
        <v>Adorer_Schedule!AN114</v>
      </c>
      <c r="E721">
        <f t="shared" ca="1" si="326"/>
        <v>0</v>
      </c>
      <c r="F721" t="str">
        <f ca="1">IF(OR(H721=0,H721=""),(""),(MAX($F$128:F720)+1))</f>
        <v/>
      </c>
      <c r="H721" t="str">
        <f ca="1">IF($N$4=Adorer_Schedule!$A$107,INDIRECT(B721),(""))</f>
        <v/>
      </c>
      <c r="I721" t="str">
        <f ca="1">IF($N$4=Adorer_Schedule!$A$107,INDIRECT(C721),(""))</f>
        <v/>
      </c>
      <c r="J721" t="str">
        <f ca="1">IF($N$4=Adorer_Schedule!$A$107,INDIRECT(D721),(""))</f>
        <v/>
      </c>
      <c r="K721" t="s">
        <v>75</v>
      </c>
      <c r="L721" s="13" t="b">
        <f t="shared" ca="1" si="313"/>
        <v>0</v>
      </c>
      <c r="M721" s="13">
        <v>593</v>
      </c>
      <c r="N721" s="13" t="e">
        <f t="shared" ca="1" si="327"/>
        <v>#N/A</v>
      </c>
      <c r="O721" s="13" t="e">
        <f t="shared" ca="1" si="328"/>
        <v>#N/A</v>
      </c>
      <c r="P721" s="13" t="e">
        <f t="shared" ca="1" si="329"/>
        <v>#N/A</v>
      </c>
      <c r="Q721" t="e">
        <f t="shared" ca="1" si="330"/>
        <v>#N/A</v>
      </c>
    </row>
    <row r="722" spans="1:17" hidden="1" x14ac:dyDescent="0.2">
      <c r="A722">
        <f t="shared" si="334"/>
        <v>115</v>
      </c>
      <c r="B722" s="83" t="str">
        <f t="shared" si="331"/>
        <v>Adorer_Schedule!AI115</v>
      </c>
      <c r="C722" t="str">
        <f t="shared" si="332"/>
        <v>Adorer_Schedule!AL115</v>
      </c>
      <c r="D722" s="150" t="str">
        <f t="shared" si="333"/>
        <v>Adorer_Schedule!AN115</v>
      </c>
      <c r="E722">
        <f t="shared" ca="1" si="326"/>
        <v>0</v>
      </c>
      <c r="F722" t="str">
        <f ca="1">IF(OR(H722=0,H722=""),(""),(MAX($F$128:F721)+1))</f>
        <v/>
      </c>
      <c r="H722" t="str">
        <f ca="1">IF($N$4=Adorer_Schedule!$A$107,INDIRECT(B722),(""))</f>
        <v/>
      </c>
      <c r="I722" t="str">
        <f ca="1">IF($N$4=Adorer_Schedule!$A$107,INDIRECT(C722),(""))</f>
        <v/>
      </c>
      <c r="J722" t="str">
        <f ca="1">IF($N$4=Adorer_Schedule!$A$107,INDIRECT(D722),(""))</f>
        <v/>
      </c>
      <c r="K722" t="s">
        <v>75</v>
      </c>
      <c r="L722" s="13" t="b">
        <f t="shared" ca="1" si="313"/>
        <v>0</v>
      </c>
      <c r="M722" s="13">
        <v>594</v>
      </c>
      <c r="N722" s="13" t="e">
        <f t="shared" ca="1" si="327"/>
        <v>#N/A</v>
      </c>
      <c r="O722" s="13" t="e">
        <f t="shared" ca="1" si="328"/>
        <v>#N/A</v>
      </c>
      <c r="P722" s="13" t="e">
        <f t="shared" ca="1" si="329"/>
        <v>#N/A</v>
      </c>
      <c r="Q722" t="e">
        <f t="shared" ca="1" si="330"/>
        <v>#N/A</v>
      </c>
    </row>
    <row r="723" spans="1:17" hidden="1" x14ac:dyDescent="0.2">
      <c r="A723">
        <f t="shared" si="334"/>
        <v>116</v>
      </c>
      <c r="B723" s="83" t="str">
        <f t="shared" si="331"/>
        <v>Adorer_Schedule!AI116</v>
      </c>
      <c r="C723" t="str">
        <f t="shared" si="332"/>
        <v>Adorer_Schedule!AL116</v>
      </c>
      <c r="D723" s="150" t="str">
        <f t="shared" si="333"/>
        <v>Adorer_Schedule!AN116</v>
      </c>
      <c r="E723">
        <f t="shared" ca="1" si="326"/>
        <v>0</v>
      </c>
      <c r="F723" t="str">
        <f ca="1">IF(OR(H723=0,H723=""),(""),(MAX($F$128:F722)+1))</f>
        <v/>
      </c>
      <c r="H723" t="str">
        <f ca="1">IF($N$4=Adorer_Schedule!$A$107,INDIRECT(B723),(""))</f>
        <v/>
      </c>
      <c r="I723" t="str">
        <f ca="1">IF($N$4=Adorer_Schedule!$A$107,INDIRECT(C723),(""))</f>
        <v/>
      </c>
      <c r="J723" t="str">
        <f ca="1">IF($N$4=Adorer_Schedule!$A$107,INDIRECT(D723),(""))</f>
        <v/>
      </c>
      <c r="K723" t="s">
        <v>75</v>
      </c>
      <c r="L723" s="13" t="b">
        <f t="shared" ca="1" si="313"/>
        <v>0</v>
      </c>
      <c r="M723" s="13">
        <v>595</v>
      </c>
      <c r="N723" s="13" t="e">
        <f t="shared" ca="1" si="327"/>
        <v>#N/A</v>
      </c>
      <c r="O723" s="13" t="e">
        <f t="shared" ca="1" si="328"/>
        <v>#N/A</v>
      </c>
      <c r="P723" s="13" t="e">
        <f t="shared" ca="1" si="329"/>
        <v>#N/A</v>
      </c>
      <c r="Q723" t="e">
        <f t="shared" ca="1" si="330"/>
        <v>#N/A</v>
      </c>
    </row>
    <row r="724" spans="1:17" hidden="1" x14ac:dyDescent="0.2">
      <c r="A724">
        <f t="shared" si="334"/>
        <v>117</v>
      </c>
      <c r="B724" s="83" t="str">
        <f t="shared" si="331"/>
        <v>Adorer_Schedule!AI117</v>
      </c>
      <c r="C724" t="str">
        <f t="shared" si="332"/>
        <v>Adorer_Schedule!AL117</v>
      </c>
      <c r="D724" s="150" t="str">
        <f t="shared" si="333"/>
        <v>Adorer_Schedule!AN117</v>
      </c>
      <c r="E724">
        <f t="shared" ca="1" si="326"/>
        <v>0</v>
      </c>
      <c r="F724" t="str">
        <f ca="1">IF(OR(H724=0,H724=""),(""),(MAX($F$128:F723)+1))</f>
        <v/>
      </c>
      <c r="H724" t="str">
        <f ca="1">IF($N$4=Adorer_Schedule!$A$107,INDIRECT(B724),(""))</f>
        <v/>
      </c>
      <c r="I724" t="str">
        <f ca="1">IF($N$4=Adorer_Schedule!$A$107,INDIRECT(C724),(""))</f>
        <v/>
      </c>
      <c r="J724" t="str">
        <f ca="1">IF($N$4=Adorer_Schedule!$A$107,INDIRECT(D724),(""))</f>
        <v/>
      </c>
      <c r="K724" t="s">
        <v>75</v>
      </c>
      <c r="L724" s="13" t="b">
        <f t="shared" ca="1" si="313"/>
        <v>0</v>
      </c>
      <c r="M724" s="13">
        <v>596</v>
      </c>
      <c r="N724" s="13" t="e">
        <f t="shared" ca="1" si="327"/>
        <v>#N/A</v>
      </c>
      <c r="O724" s="13" t="e">
        <f t="shared" ca="1" si="328"/>
        <v>#N/A</v>
      </c>
      <c r="P724" s="13" t="e">
        <f t="shared" ca="1" si="329"/>
        <v>#N/A</v>
      </c>
      <c r="Q724" t="e">
        <f t="shared" ca="1" si="330"/>
        <v>#N/A</v>
      </c>
    </row>
    <row r="725" spans="1:17" hidden="1" x14ac:dyDescent="0.2">
      <c r="A725">
        <f t="shared" si="334"/>
        <v>118</v>
      </c>
      <c r="B725" s="83" t="str">
        <f t="shared" si="331"/>
        <v>Adorer_Schedule!AI118</v>
      </c>
      <c r="C725" t="str">
        <f t="shared" si="332"/>
        <v>Adorer_Schedule!AL118</v>
      </c>
      <c r="D725" s="150" t="str">
        <f t="shared" si="333"/>
        <v>Adorer_Schedule!AN118</v>
      </c>
      <c r="E725">
        <f t="shared" ca="1" si="326"/>
        <v>0</v>
      </c>
      <c r="F725" t="str">
        <f ca="1">IF(OR(H725=0,H725=""),(""),(MAX($F$128:F724)+1))</f>
        <v/>
      </c>
      <c r="H725" t="str">
        <f ca="1">IF($N$4=Adorer_Schedule!$A$107,INDIRECT(B725),(""))</f>
        <v/>
      </c>
      <c r="I725" t="str">
        <f ca="1">IF($N$4=Adorer_Schedule!$A$107,INDIRECT(C725),(""))</f>
        <v/>
      </c>
      <c r="J725" t="str">
        <f ca="1">IF($N$4=Adorer_Schedule!$A$107,INDIRECT(D725),(""))</f>
        <v/>
      </c>
      <c r="K725" t="s">
        <v>75</v>
      </c>
      <c r="L725" s="13" t="b">
        <f t="shared" ca="1" si="313"/>
        <v>0</v>
      </c>
      <c r="M725" s="13">
        <v>597</v>
      </c>
      <c r="N725" s="13" t="e">
        <f t="shared" ca="1" si="327"/>
        <v>#N/A</v>
      </c>
      <c r="O725" s="13" t="e">
        <f t="shared" ca="1" si="328"/>
        <v>#N/A</v>
      </c>
      <c r="P725" s="13" t="e">
        <f t="shared" ca="1" si="329"/>
        <v>#N/A</v>
      </c>
      <c r="Q725" t="e">
        <f t="shared" ca="1" si="330"/>
        <v>#N/A</v>
      </c>
    </row>
    <row r="726" spans="1:17" hidden="1" x14ac:dyDescent="0.2">
      <c r="A726">
        <f t="shared" si="334"/>
        <v>119</v>
      </c>
      <c r="B726" s="83" t="str">
        <f t="shared" si="331"/>
        <v>Adorer_Schedule!AI119</v>
      </c>
      <c r="C726" t="str">
        <f t="shared" si="332"/>
        <v>Adorer_Schedule!AL119</v>
      </c>
      <c r="D726" s="150" t="str">
        <f t="shared" si="333"/>
        <v>Adorer_Schedule!AN119</v>
      </c>
      <c r="E726">
        <f t="shared" ca="1" si="326"/>
        <v>0</v>
      </c>
      <c r="F726" t="str">
        <f ca="1">IF(OR(H726=0,H726=""),(""),(MAX($F$128:F725)+1))</f>
        <v/>
      </c>
      <c r="H726" t="str">
        <f ca="1">IF($N$4=Adorer_Schedule!$A$107,INDIRECT(B726),(""))</f>
        <v/>
      </c>
      <c r="I726" t="str">
        <f ca="1">IF($N$4=Adorer_Schedule!$A$107,INDIRECT(C726),(""))</f>
        <v/>
      </c>
      <c r="J726" t="str">
        <f ca="1">IF($N$4=Adorer_Schedule!$A$107,INDIRECT(D726),(""))</f>
        <v/>
      </c>
      <c r="K726" t="s">
        <v>75</v>
      </c>
      <c r="L726" s="13" t="b">
        <f t="shared" ca="1" si="313"/>
        <v>0</v>
      </c>
      <c r="M726" s="13">
        <v>598</v>
      </c>
      <c r="N726" s="13" t="e">
        <f t="shared" ca="1" si="327"/>
        <v>#N/A</v>
      </c>
      <c r="O726" s="13" t="e">
        <f t="shared" ca="1" si="328"/>
        <v>#N/A</v>
      </c>
      <c r="P726" s="13" t="e">
        <f t="shared" ca="1" si="329"/>
        <v>#N/A</v>
      </c>
      <c r="Q726" t="e">
        <f t="shared" ca="1" si="330"/>
        <v>#N/A</v>
      </c>
    </row>
    <row r="727" spans="1:17" hidden="1" x14ac:dyDescent="0.2">
      <c r="A727">
        <f t="shared" si="334"/>
        <v>120</v>
      </c>
      <c r="B727" s="83" t="str">
        <f t="shared" si="331"/>
        <v>Adorer_Schedule!AI120</v>
      </c>
      <c r="C727" t="str">
        <f t="shared" si="332"/>
        <v>Adorer_Schedule!AL120</v>
      </c>
      <c r="D727" s="150" t="str">
        <f t="shared" si="333"/>
        <v>Adorer_Schedule!AN120</v>
      </c>
      <c r="E727">
        <f t="shared" ca="1" si="326"/>
        <v>0</v>
      </c>
      <c r="F727" t="str">
        <f ca="1">IF(OR(H727=0,H727=""),(""),(MAX($F$128:F726)+1))</f>
        <v/>
      </c>
      <c r="H727" t="str">
        <f ca="1">IF($N$4=Adorer_Schedule!$A$107,INDIRECT(B727),(""))</f>
        <v/>
      </c>
      <c r="I727" t="str">
        <f ca="1">IF($N$4=Adorer_Schedule!$A$107,INDIRECT(C727),(""))</f>
        <v/>
      </c>
      <c r="J727" t="str">
        <f ca="1">IF($N$4=Adorer_Schedule!$A$107,INDIRECT(D727),(""))</f>
        <v/>
      </c>
      <c r="K727" t="s">
        <v>75</v>
      </c>
      <c r="L727" s="13" t="b">
        <f t="shared" ref="L727:L790" ca="1" si="335">OR(COUNTIF(N727:Q727,"*"),COUNT(N727:Q727))</f>
        <v>0</v>
      </c>
      <c r="M727" s="13">
        <v>599</v>
      </c>
      <c r="N727" s="13" t="e">
        <f t="shared" ca="1" si="327"/>
        <v>#N/A</v>
      </c>
      <c r="O727" s="13" t="e">
        <f t="shared" ca="1" si="328"/>
        <v>#N/A</v>
      </c>
      <c r="P727" s="13" t="e">
        <f t="shared" ca="1" si="329"/>
        <v>#N/A</v>
      </c>
      <c r="Q727" t="e">
        <f t="shared" ca="1" si="330"/>
        <v>#N/A</v>
      </c>
    </row>
    <row r="728" spans="1:17" hidden="1" x14ac:dyDescent="0.2">
      <c r="A728">
        <f t="shared" si="334"/>
        <v>121</v>
      </c>
      <c r="B728" s="83" t="str">
        <f t="shared" si="331"/>
        <v>Adorer_Schedule!AI121</v>
      </c>
      <c r="C728" t="str">
        <f t="shared" si="332"/>
        <v>Adorer_Schedule!AL121</v>
      </c>
      <c r="D728" s="150" t="str">
        <f t="shared" si="333"/>
        <v>Adorer_Schedule!AN121</v>
      </c>
      <c r="E728">
        <f t="shared" ca="1" si="326"/>
        <v>0</v>
      </c>
      <c r="F728" t="str">
        <f ca="1">IF(OR(H728=0,H728=""),(""),(MAX($F$128:F727)+1))</f>
        <v/>
      </c>
      <c r="H728" t="str">
        <f ca="1">IF($N$4=Adorer_Schedule!$A$107,INDIRECT(B728),(""))</f>
        <v/>
      </c>
      <c r="I728" t="str">
        <f ca="1">IF($N$4=Adorer_Schedule!$A$107,INDIRECT(C728),(""))</f>
        <v/>
      </c>
      <c r="J728" t="str">
        <f ca="1">IF($N$4=Adorer_Schedule!$A$107,INDIRECT(D728),(""))</f>
        <v/>
      </c>
      <c r="K728" t="s">
        <v>75</v>
      </c>
      <c r="L728" s="13" t="b">
        <f t="shared" ca="1" si="335"/>
        <v>0</v>
      </c>
      <c r="M728" s="13">
        <v>600</v>
      </c>
      <c r="N728" s="13" t="e">
        <f t="shared" ca="1" si="327"/>
        <v>#N/A</v>
      </c>
      <c r="O728" s="13" t="e">
        <f t="shared" ca="1" si="328"/>
        <v>#N/A</v>
      </c>
      <c r="P728" s="13" t="e">
        <f t="shared" ca="1" si="329"/>
        <v>#N/A</v>
      </c>
      <c r="Q728" t="e">
        <f t="shared" ca="1" si="330"/>
        <v>#N/A</v>
      </c>
    </row>
    <row r="729" spans="1:17" hidden="1" x14ac:dyDescent="0.2">
      <c r="A729">
        <f>A714</f>
        <v>107</v>
      </c>
      <c r="B729" s="83" t="str">
        <f>CONCATENATE("Adorer_Schedule!AQ", $A729)</f>
        <v>Adorer_Schedule!AQ107</v>
      </c>
      <c r="C729" t="str">
        <f>CONCATENATE("Adorer_Schedule!AT", $A729)</f>
        <v>Adorer_Schedule!AT107</v>
      </c>
      <c r="D729" s="150" t="str">
        <f>CONCATENATE("Adorer_Schedule!AV", $A729)</f>
        <v>Adorer_Schedule!AV107</v>
      </c>
      <c r="E729">
        <f t="shared" ca="1" si="326"/>
        <v>0</v>
      </c>
      <c r="F729" t="str">
        <f ca="1">IF(OR(H729=0,H729=""),(""),(MAX($F$128:F728)+1))</f>
        <v/>
      </c>
      <c r="H729" t="str">
        <f ca="1">IF($N$4=Adorer_Schedule!$A$107,INDIRECT(B729),(""))</f>
        <v/>
      </c>
      <c r="I729" t="str">
        <f ca="1">IF($N$4=Adorer_Schedule!$A$107,INDIRECT(C729),(""))</f>
        <v/>
      </c>
      <c r="J729" t="str">
        <f ca="1">IF($N$4=Adorer_Schedule!$A$107,INDIRECT(D729),(""))</f>
        <v/>
      </c>
      <c r="K729" t="s">
        <v>76</v>
      </c>
      <c r="L729" s="13" t="b">
        <f t="shared" ca="1" si="335"/>
        <v>0</v>
      </c>
      <c r="M729" s="13">
        <v>601</v>
      </c>
      <c r="N729" s="13" t="e">
        <f t="shared" ca="1" si="327"/>
        <v>#N/A</v>
      </c>
      <c r="O729" s="13" t="e">
        <f t="shared" ca="1" si="328"/>
        <v>#N/A</v>
      </c>
      <c r="P729" s="13" t="e">
        <f t="shared" ca="1" si="329"/>
        <v>#N/A</v>
      </c>
      <c r="Q729" t="e">
        <f t="shared" ca="1" si="330"/>
        <v>#N/A</v>
      </c>
    </row>
    <row r="730" spans="1:17" hidden="1" x14ac:dyDescent="0.2">
      <c r="A730">
        <f>A729+1</f>
        <v>108</v>
      </c>
      <c r="B730" s="83" t="str">
        <f t="shared" ref="B730:B743" si="336">CONCATENATE("Adorer_Schedule!AQ", $A730)</f>
        <v>Adorer_Schedule!AQ108</v>
      </c>
      <c r="C730" t="str">
        <f t="shared" ref="C730:C743" si="337">CONCATENATE("Adorer_Schedule!AT", $A730)</f>
        <v>Adorer_Schedule!AT108</v>
      </c>
      <c r="D730" s="150" t="str">
        <f t="shared" ref="D730:D743" si="338">CONCATENATE("Adorer_Schedule!AV", $A730)</f>
        <v>Adorer_Schedule!AV108</v>
      </c>
      <c r="E730">
        <f t="shared" ca="1" si="326"/>
        <v>0</v>
      </c>
      <c r="F730" t="str">
        <f ca="1">IF(OR(H730=0,H730=""),(""),(MAX($F$128:F729)+1))</f>
        <v/>
      </c>
      <c r="H730" t="str">
        <f ca="1">IF($N$4=Adorer_Schedule!$A$107,INDIRECT(B730),(""))</f>
        <v/>
      </c>
      <c r="I730" t="str">
        <f ca="1">IF($N$4=Adorer_Schedule!$A$107,INDIRECT(C730),(""))</f>
        <v/>
      </c>
      <c r="J730" t="str">
        <f ca="1">IF($N$4=Adorer_Schedule!$A$107,INDIRECT(D730),(""))</f>
        <v/>
      </c>
      <c r="K730" t="s">
        <v>76</v>
      </c>
      <c r="L730" s="13" t="b">
        <f t="shared" ca="1" si="335"/>
        <v>0</v>
      </c>
      <c r="M730" s="13">
        <v>602</v>
      </c>
      <c r="N730" s="13" t="e">
        <f t="shared" ca="1" si="327"/>
        <v>#N/A</v>
      </c>
      <c r="O730" s="13" t="e">
        <f t="shared" ca="1" si="328"/>
        <v>#N/A</v>
      </c>
      <c r="P730" s="13" t="e">
        <f t="shared" ca="1" si="329"/>
        <v>#N/A</v>
      </c>
      <c r="Q730" t="e">
        <f t="shared" ca="1" si="330"/>
        <v>#N/A</v>
      </c>
    </row>
    <row r="731" spans="1:17" hidden="1" x14ac:dyDescent="0.2">
      <c r="A731">
        <f t="shared" ref="A731:A743" si="339">A730+1</f>
        <v>109</v>
      </c>
      <c r="B731" s="83" t="str">
        <f t="shared" si="336"/>
        <v>Adorer_Schedule!AQ109</v>
      </c>
      <c r="C731" t="str">
        <f t="shared" si="337"/>
        <v>Adorer_Schedule!AT109</v>
      </c>
      <c r="D731" s="150" t="str">
        <f t="shared" si="338"/>
        <v>Adorer_Schedule!AV109</v>
      </c>
      <c r="E731">
        <f t="shared" ca="1" si="326"/>
        <v>0</v>
      </c>
      <c r="F731" t="str">
        <f ca="1">IF(OR(H731=0,H731=""),(""),(MAX($F$128:F730)+1))</f>
        <v/>
      </c>
      <c r="H731" t="str">
        <f ca="1">IF($N$4=Adorer_Schedule!$A$107,INDIRECT(B731),(""))</f>
        <v/>
      </c>
      <c r="I731" t="str">
        <f ca="1">IF($N$4=Adorer_Schedule!$A$107,INDIRECT(C731),(""))</f>
        <v/>
      </c>
      <c r="J731" t="str">
        <f ca="1">IF($N$4=Adorer_Schedule!$A$107,INDIRECT(D731),(""))</f>
        <v/>
      </c>
      <c r="K731" t="s">
        <v>76</v>
      </c>
      <c r="L731" s="13" t="b">
        <f t="shared" ca="1" si="335"/>
        <v>0</v>
      </c>
      <c r="M731" s="13">
        <v>603</v>
      </c>
      <c r="N731" s="13" t="e">
        <f t="shared" ca="1" si="327"/>
        <v>#N/A</v>
      </c>
      <c r="O731" s="13" t="e">
        <f t="shared" ca="1" si="328"/>
        <v>#N/A</v>
      </c>
      <c r="P731" s="13" t="e">
        <f t="shared" ca="1" si="329"/>
        <v>#N/A</v>
      </c>
      <c r="Q731" t="e">
        <f t="shared" ca="1" si="330"/>
        <v>#N/A</v>
      </c>
    </row>
    <row r="732" spans="1:17" hidden="1" x14ac:dyDescent="0.2">
      <c r="A732">
        <f t="shared" si="339"/>
        <v>110</v>
      </c>
      <c r="B732" s="83" t="str">
        <f t="shared" si="336"/>
        <v>Adorer_Schedule!AQ110</v>
      </c>
      <c r="C732" t="str">
        <f t="shared" si="337"/>
        <v>Adorer_Schedule!AT110</v>
      </c>
      <c r="D732" s="150" t="str">
        <f t="shared" si="338"/>
        <v>Adorer_Schedule!AV110</v>
      </c>
      <c r="E732">
        <f t="shared" ca="1" si="326"/>
        <v>0</v>
      </c>
      <c r="F732" t="str">
        <f ca="1">IF(OR(H732=0,H732=""),(""),(MAX($F$128:F731)+1))</f>
        <v/>
      </c>
      <c r="H732" t="str">
        <f ca="1">IF($N$4=Adorer_Schedule!$A$107,INDIRECT(B732),(""))</f>
        <v/>
      </c>
      <c r="I732" t="str">
        <f ca="1">IF($N$4=Adorer_Schedule!$A$107,INDIRECT(C732),(""))</f>
        <v/>
      </c>
      <c r="J732" t="str">
        <f ca="1">IF($N$4=Adorer_Schedule!$A$107,INDIRECT(D732),(""))</f>
        <v/>
      </c>
      <c r="K732" t="s">
        <v>76</v>
      </c>
      <c r="L732" s="13" t="b">
        <f t="shared" ca="1" si="335"/>
        <v>0</v>
      </c>
      <c r="M732" s="13">
        <v>604</v>
      </c>
      <c r="N732" s="13" t="e">
        <f t="shared" ca="1" si="327"/>
        <v>#N/A</v>
      </c>
      <c r="O732" s="13" t="e">
        <f t="shared" ca="1" si="328"/>
        <v>#N/A</v>
      </c>
      <c r="P732" s="13" t="e">
        <f t="shared" ca="1" si="329"/>
        <v>#N/A</v>
      </c>
      <c r="Q732" t="e">
        <f t="shared" ca="1" si="330"/>
        <v>#N/A</v>
      </c>
    </row>
    <row r="733" spans="1:17" hidden="1" x14ac:dyDescent="0.2">
      <c r="A733">
        <f t="shared" si="339"/>
        <v>111</v>
      </c>
      <c r="B733" s="83" t="str">
        <f t="shared" si="336"/>
        <v>Adorer_Schedule!AQ111</v>
      </c>
      <c r="C733" t="str">
        <f t="shared" si="337"/>
        <v>Adorer_Schedule!AT111</v>
      </c>
      <c r="D733" s="150" t="str">
        <f t="shared" si="338"/>
        <v>Adorer_Schedule!AV111</v>
      </c>
      <c r="E733">
        <f t="shared" ca="1" si="326"/>
        <v>0</v>
      </c>
      <c r="F733" t="str">
        <f ca="1">IF(OR(H733=0,H733=""),(""),(MAX($F$128:F732)+1))</f>
        <v/>
      </c>
      <c r="H733" t="str">
        <f ca="1">IF($N$4=Adorer_Schedule!$A$107,INDIRECT(B733),(""))</f>
        <v/>
      </c>
      <c r="I733" t="str">
        <f ca="1">IF($N$4=Adorer_Schedule!$A$107,INDIRECT(C733),(""))</f>
        <v/>
      </c>
      <c r="J733" t="str">
        <f ca="1">IF($N$4=Adorer_Schedule!$A$107,INDIRECT(D733),(""))</f>
        <v/>
      </c>
      <c r="K733" t="s">
        <v>76</v>
      </c>
      <c r="L733" s="13" t="b">
        <f t="shared" ca="1" si="335"/>
        <v>0</v>
      </c>
      <c r="M733" s="13">
        <v>605</v>
      </c>
      <c r="N733" s="13" t="e">
        <f t="shared" ca="1" si="327"/>
        <v>#N/A</v>
      </c>
      <c r="O733" s="13" t="e">
        <f t="shared" ca="1" si="328"/>
        <v>#N/A</v>
      </c>
      <c r="P733" s="13" t="e">
        <f t="shared" ca="1" si="329"/>
        <v>#N/A</v>
      </c>
      <c r="Q733" t="e">
        <f t="shared" ca="1" si="330"/>
        <v>#N/A</v>
      </c>
    </row>
    <row r="734" spans="1:17" hidden="1" x14ac:dyDescent="0.2">
      <c r="A734">
        <f t="shared" si="339"/>
        <v>112</v>
      </c>
      <c r="B734" s="83" t="str">
        <f t="shared" si="336"/>
        <v>Adorer_Schedule!AQ112</v>
      </c>
      <c r="C734" t="str">
        <f t="shared" si="337"/>
        <v>Adorer_Schedule!AT112</v>
      </c>
      <c r="D734" s="150" t="str">
        <f t="shared" si="338"/>
        <v>Adorer_Schedule!AV112</v>
      </c>
      <c r="E734">
        <f t="shared" ca="1" si="326"/>
        <v>0</v>
      </c>
      <c r="F734" t="str">
        <f ca="1">IF(OR(H734=0,H734=""),(""),(MAX($F$128:F733)+1))</f>
        <v/>
      </c>
      <c r="H734" t="str">
        <f ca="1">IF($N$4=Adorer_Schedule!$A$107,INDIRECT(B734),(""))</f>
        <v/>
      </c>
      <c r="I734" t="str">
        <f ca="1">IF($N$4=Adorer_Schedule!$A$107,INDIRECT(C734),(""))</f>
        <v/>
      </c>
      <c r="J734" t="str">
        <f ca="1">IF($N$4=Adorer_Schedule!$A$107,INDIRECT(D734),(""))</f>
        <v/>
      </c>
      <c r="K734" t="s">
        <v>76</v>
      </c>
      <c r="L734" s="13" t="b">
        <f t="shared" ca="1" si="335"/>
        <v>0</v>
      </c>
      <c r="M734" s="13">
        <v>606</v>
      </c>
      <c r="N734" s="13" t="e">
        <f t="shared" ca="1" si="327"/>
        <v>#N/A</v>
      </c>
      <c r="O734" s="13" t="e">
        <f t="shared" ca="1" si="328"/>
        <v>#N/A</v>
      </c>
      <c r="P734" s="13" t="e">
        <f t="shared" ca="1" si="329"/>
        <v>#N/A</v>
      </c>
      <c r="Q734" t="e">
        <f t="shared" ca="1" si="330"/>
        <v>#N/A</v>
      </c>
    </row>
    <row r="735" spans="1:17" hidden="1" x14ac:dyDescent="0.2">
      <c r="A735">
        <f t="shared" si="339"/>
        <v>113</v>
      </c>
      <c r="B735" s="83" t="str">
        <f t="shared" si="336"/>
        <v>Adorer_Schedule!AQ113</v>
      </c>
      <c r="C735" t="str">
        <f t="shared" si="337"/>
        <v>Adorer_Schedule!AT113</v>
      </c>
      <c r="D735" s="150" t="str">
        <f t="shared" si="338"/>
        <v>Adorer_Schedule!AV113</v>
      </c>
      <c r="E735">
        <f t="shared" ca="1" si="326"/>
        <v>0</v>
      </c>
      <c r="F735" t="str">
        <f ca="1">IF(OR(H735=0,H735=""),(""),(MAX($F$128:F734)+1))</f>
        <v/>
      </c>
      <c r="H735" t="str">
        <f ca="1">IF($N$4=Adorer_Schedule!$A$107,INDIRECT(B735),(""))</f>
        <v/>
      </c>
      <c r="I735" t="str">
        <f ca="1">IF($N$4=Adorer_Schedule!$A$107,INDIRECT(C735),(""))</f>
        <v/>
      </c>
      <c r="J735" t="str">
        <f ca="1">IF($N$4=Adorer_Schedule!$A$107,INDIRECT(D735),(""))</f>
        <v/>
      </c>
      <c r="K735" t="s">
        <v>76</v>
      </c>
      <c r="L735" s="13" t="b">
        <f t="shared" ca="1" si="335"/>
        <v>0</v>
      </c>
      <c r="M735" s="13">
        <v>607</v>
      </c>
      <c r="N735" s="13" t="e">
        <f t="shared" ca="1" si="327"/>
        <v>#N/A</v>
      </c>
      <c r="O735" s="13" t="e">
        <f t="shared" ca="1" si="328"/>
        <v>#N/A</v>
      </c>
      <c r="P735" s="13" t="e">
        <f t="shared" ca="1" si="329"/>
        <v>#N/A</v>
      </c>
      <c r="Q735" t="e">
        <f t="shared" ca="1" si="330"/>
        <v>#N/A</v>
      </c>
    </row>
    <row r="736" spans="1:17" hidden="1" x14ac:dyDescent="0.2">
      <c r="A736">
        <f t="shared" si="339"/>
        <v>114</v>
      </c>
      <c r="B736" s="83" t="str">
        <f t="shared" si="336"/>
        <v>Adorer_Schedule!AQ114</v>
      </c>
      <c r="C736" t="str">
        <f t="shared" si="337"/>
        <v>Adorer_Schedule!AT114</v>
      </c>
      <c r="D736" s="150" t="str">
        <f t="shared" si="338"/>
        <v>Adorer_Schedule!AV114</v>
      </c>
      <c r="E736">
        <f t="shared" ca="1" si="326"/>
        <v>0</v>
      </c>
      <c r="F736" t="str">
        <f ca="1">IF(OR(H736=0,H736=""),(""),(MAX($F$128:F735)+1))</f>
        <v/>
      </c>
      <c r="H736" t="str">
        <f ca="1">IF($N$4=Adorer_Schedule!$A$107,INDIRECT(B736),(""))</f>
        <v/>
      </c>
      <c r="I736" t="str">
        <f ca="1">IF($N$4=Adorer_Schedule!$A$107,INDIRECT(C736),(""))</f>
        <v/>
      </c>
      <c r="J736" t="str">
        <f ca="1">IF($N$4=Adorer_Schedule!$A$107,INDIRECT(D736),(""))</f>
        <v/>
      </c>
      <c r="K736" t="s">
        <v>76</v>
      </c>
      <c r="L736" s="13" t="b">
        <f t="shared" ca="1" si="335"/>
        <v>0</v>
      </c>
      <c r="M736" s="13">
        <v>608</v>
      </c>
      <c r="N736" s="13" t="e">
        <f t="shared" ca="1" si="327"/>
        <v>#N/A</v>
      </c>
      <c r="O736" s="13" t="e">
        <f t="shared" ca="1" si="328"/>
        <v>#N/A</v>
      </c>
      <c r="P736" s="13" t="e">
        <f t="shared" ca="1" si="329"/>
        <v>#N/A</v>
      </c>
      <c r="Q736" t="e">
        <f t="shared" ca="1" si="330"/>
        <v>#N/A</v>
      </c>
    </row>
    <row r="737" spans="1:17" hidden="1" x14ac:dyDescent="0.2">
      <c r="A737">
        <f t="shared" si="339"/>
        <v>115</v>
      </c>
      <c r="B737" s="83" t="str">
        <f t="shared" si="336"/>
        <v>Adorer_Schedule!AQ115</v>
      </c>
      <c r="C737" t="str">
        <f t="shared" si="337"/>
        <v>Adorer_Schedule!AT115</v>
      </c>
      <c r="D737" s="150" t="str">
        <f t="shared" si="338"/>
        <v>Adorer_Schedule!AV115</v>
      </c>
      <c r="E737">
        <f t="shared" ca="1" si="326"/>
        <v>0</v>
      </c>
      <c r="F737" t="str">
        <f ca="1">IF(OR(H737=0,H737=""),(""),(MAX($F$128:F736)+1))</f>
        <v/>
      </c>
      <c r="H737" t="str">
        <f ca="1">IF($N$4=Adorer_Schedule!$A$107,INDIRECT(B737),(""))</f>
        <v/>
      </c>
      <c r="I737" t="str">
        <f ca="1">IF($N$4=Adorer_Schedule!$A$107,INDIRECT(C737),(""))</f>
        <v/>
      </c>
      <c r="J737" t="str">
        <f ca="1">IF($N$4=Adorer_Schedule!$A$107,INDIRECT(D737),(""))</f>
        <v/>
      </c>
      <c r="K737" t="s">
        <v>76</v>
      </c>
      <c r="L737" s="13" t="b">
        <f t="shared" ca="1" si="335"/>
        <v>0</v>
      </c>
      <c r="M737" s="13">
        <v>609</v>
      </c>
      <c r="N737" s="13" t="e">
        <f t="shared" ca="1" si="327"/>
        <v>#N/A</v>
      </c>
      <c r="O737" s="13" t="e">
        <f t="shared" ca="1" si="328"/>
        <v>#N/A</v>
      </c>
      <c r="P737" s="13" t="e">
        <f t="shared" ca="1" si="329"/>
        <v>#N/A</v>
      </c>
      <c r="Q737" t="e">
        <f t="shared" ca="1" si="330"/>
        <v>#N/A</v>
      </c>
    </row>
    <row r="738" spans="1:17" hidden="1" x14ac:dyDescent="0.2">
      <c r="A738">
        <f t="shared" si="339"/>
        <v>116</v>
      </c>
      <c r="B738" s="83" t="str">
        <f t="shared" si="336"/>
        <v>Adorer_Schedule!AQ116</v>
      </c>
      <c r="C738" t="str">
        <f t="shared" si="337"/>
        <v>Adorer_Schedule!AT116</v>
      </c>
      <c r="D738" s="150" t="str">
        <f t="shared" si="338"/>
        <v>Adorer_Schedule!AV116</v>
      </c>
      <c r="E738">
        <f t="shared" ca="1" si="326"/>
        <v>0</v>
      </c>
      <c r="F738" t="str">
        <f ca="1">IF(OR(H738=0,H738=""),(""),(MAX($F$128:F737)+1))</f>
        <v/>
      </c>
      <c r="H738" t="str">
        <f ca="1">IF($N$4=Adorer_Schedule!$A$107,INDIRECT(B738),(""))</f>
        <v/>
      </c>
      <c r="I738" t="str">
        <f ca="1">IF($N$4=Adorer_Schedule!$A$107,INDIRECT(C738),(""))</f>
        <v/>
      </c>
      <c r="J738" t="str">
        <f ca="1">IF($N$4=Adorer_Schedule!$A$107,INDIRECT(D738),(""))</f>
        <v/>
      </c>
      <c r="K738" t="s">
        <v>76</v>
      </c>
      <c r="L738" s="13" t="b">
        <f t="shared" ca="1" si="335"/>
        <v>0</v>
      </c>
      <c r="M738" s="13">
        <v>610</v>
      </c>
      <c r="N738" s="13" t="e">
        <f t="shared" ca="1" si="327"/>
        <v>#N/A</v>
      </c>
      <c r="O738" s="13" t="e">
        <f t="shared" ca="1" si="328"/>
        <v>#N/A</v>
      </c>
      <c r="P738" s="13" t="e">
        <f t="shared" ca="1" si="329"/>
        <v>#N/A</v>
      </c>
      <c r="Q738" t="e">
        <f t="shared" ca="1" si="330"/>
        <v>#N/A</v>
      </c>
    </row>
    <row r="739" spans="1:17" hidden="1" x14ac:dyDescent="0.2">
      <c r="A739">
        <f t="shared" si="339"/>
        <v>117</v>
      </c>
      <c r="B739" s="83" t="str">
        <f t="shared" si="336"/>
        <v>Adorer_Schedule!AQ117</v>
      </c>
      <c r="C739" t="str">
        <f t="shared" si="337"/>
        <v>Adorer_Schedule!AT117</v>
      </c>
      <c r="D739" s="150" t="str">
        <f t="shared" si="338"/>
        <v>Adorer_Schedule!AV117</v>
      </c>
      <c r="E739">
        <f t="shared" ca="1" si="326"/>
        <v>0</v>
      </c>
      <c r="F739" t="str">
        <f ca="1">IF(OR(H739=0,H739=""),(""),(MAX($F$128:F738)+1))</f>
        <v/>
      </c>
      <c r="H739" t="str">
        <f ca="1">IF($N$4=Adorer_Schedule!$A$107,INDIRECT(B739),(""))</f>
        <v/>
      </c>
      <c r="I739" t="str">
        <f ca="1">IF($N$4=Adorer_Schedule!$A$107,INDIRECT(C739),(""))</f>
        <v/>
      </c>
      <c r="J739" t="str">
        <f ca="1">IF($N$4=Adorer_Schedule!$A$107,INDIRECT(D739),(""))</f>
        <v/>
      </c>
      <c r="K739" t="s">
        <v>76</v>
      </c>
      <c r="L739" s="13" t="b">
        <f t="shared" ca="1" si="335"/>
        <v>0</v>
      </c>
      <c r="M739" s="13">
        <v>611</v>
      </c>
      <c r="N739" s="13" t="e">
        <f t="shared" ca="1" si="327"/>
        <v>#N/A</v>
      </c>
      <c r="O739" s="13" t="e">
        <f t="shared" ca="1" si="328"/>
        <v>#N/A</v>
      </c>
      <c r="P739" s="13" t="e">
        <f t="shared" ca="1" si="329"/>
        <v>#N/A</v>
      </c>
      <c r="Q739" t="e">
        <f t="shared" ca="1" si="330"/>
        <v>#N/A</v>
      </c>
    </row>
    <row r="740" spans="1:17" hidden="1" x14ac:dyDescent="0.2">
      <c r="A740">
        <f t="shared" si="339"/>
        <v>118</v>
      </c>
      <c r="B740" s="83" t="str">
        <f t="shared" si="336"/>
        <v>Adorer_Schedule!AQ118</v>
      </c>
      <c r="C740" t="str">
        <f t="shared" si="337"/>
        <v>Adorer_Schedule!AT118</v>
      </c>
      <c r="D740" s="150" t="str">
        <f t="shared" si="338"/>
        <v>Adorer_Schedule!AV118</v>
      </c>
      <c r="E740">
        <f t="shared" ca="1" si="326"/>
        <v>0</v>
      </c>
      <c r="F740" t="str">
        <f ca="1">IF(OR(H740=0,H740=""),(""),(MAX($F$128:F739)+1))</f>
        <v/>
      </c>
      <c r="H740" t="str">
        <f ca="1">IF($N$4=Adorer_Schedule!$A$107,INDIRECT(B740),(""))</f>
        <v/>
      </c>
      <c r="I740" t="str">
        <f ca="1">IF($N$4=Adorer_Schedule!$A$107,INDIRECT(C740),(""))</f>
        <v/>
      </c>
      <c r="J740" t="str">
        <f ca="1">IF($N$4=Adorer_Schedule!$A$107,INDIRECT(D740),(""))</f>
        <v/>
      </c>
      <c r="K740" t="s">
        <v>76</v>
      </c>
      <c r="L740" s="13" t="b">
        <f t="shared" ca="1" si="335"/>
        <v>0</v>
      </c>
      <c r="M740" s="13">
        <v>612</v>
      </c>
      <c r="N740" s="13" t="e">
        <f t="shared" ca="1" si="327"/>
        <v>#N/A</v>
      </c>
      <c r="O740" s="13" t="e">
        <f t="shared" ca="1" si="328"/>
        <v>#N/A</v>
      </c>
      <c r="P740" s="13" t="e">
        <f t="shared" ca="1" si="329"/>
        <v>#N/A</v>
      </c>
      <c r="Q740" t="e">
        <f t="shared" ca="1" si="330"/>
        <v>#N/A</v>
      </c>
    </row>
    <row r="741" spans="1:17" hidden="1" x14ac:dyDescent="0.2">
      <c r="A741">
        <f t="shared" si="339"/>
        <v>119</v>
      </c>
      <c r="B741" s="83" t="str">
        <f t="shared" si="336"/>
        <v>Adorer_Schedule!AQ119</v>
      </c>
      <c r="C741" t="str">
        <f t="shared" si="337"/>
        <v>Adorer_Schedule!AT119</v>
      </c>
      <c r="D741" s="150" t="str">
        <f t="shared" si="338"/>
        <v>Adorer_Schedule!AV119</v>
      </c>
      <c r="E741">
        <f t="shared" ca="1" si="326"/>
        <v>0</v>
      </c>
      <c r="F741" t="str">
        <f ca="1">IF(OR(H741=0,H741=""),(""),(MAX($F$128:F740)+1))</f>
        <v/>
      </c>
      <c r="H741" t="str">
        <f ca="1">IF($N$4=Adorer_Schedule!$A$107,INDIRECT(B741),(""))</f>
        <v/>
      </c>
      <c r="I741" t="str">
        <f ca="1">IF($N$4=Adorer_Schedule!$A$107,INDIRECT(C741),(""))</f>
        <v/>
      </c>
      <c r="J741" t="str">
        <f ca="1">IF($N$4=Adorer_Schedule!$A$107,INDIRECT(D741),(""))</f>
        <v/>
      </c>
      <c r="K741" t="s">
        <v>76</v>
      </c>
      <c r="L741" s="13" t="b">
        <f t="shared" ca="1" si="335"/>
        <v>0</v>
      </c>
      <c r="M741" s="13">
        <v>613</v>
      </c>
      <c r="N741" s="13" t="e">
        <f t="shared" ca="1" si="327"/>
        <v>#N/A</v>
      </c>
      <c r="O741" s="13" t="e">
        <f t="shared" ca="1" si="328"/>
        <v>#N/A</v>
      </c>
      <c r="P741" s="13" t="e">
        <f t="shared" ca="1" si="329"/>
        <v>#N/A</v>
      </c>
      <c r="Q741" t="e">
        <f t="shared" ca="1" si="330"/>
        <v>#N/A</v>
      </c>
    </row>
    <row r="742" spans="1:17" hidden="1" x14ac:dyDescent="0.2">
      <c r="A742">
        <f t="shared" si="339"/>
        <v>120</v>
      </c>
      <c r="B742" s="83" t="str">
        <f t="shared" si="336"/>
        <v>Adorer_Schedule!AQ120</v>
      </c>
      <c r="C742" t="str">
        <f t="shared" si="337"/>
        <v>Adorer_Schedule!AT120</v>
      </c>
      <c r="D742" s="150" t="str">
        <f t="shared" si="338"/>
        <v>Adorer_Schedule!AV120</v>
      </c>
      <c r="E742">
        <f t="shared" ca="1" si="326"/>
        <v>0</v>
      </c>
      <c r="F742" t="str">
        <f ca="1">IF(OR(H742=0,H742=""),(""),(MAX($F$128:F741)+1))</f>
        <v/>
      </c>
      <c r="H742" t="str">
        <f ca="1">IF($N$4=Adorer_Schedule!$A$107,INDIRECT(B742),(""))</f>
        <v/>
      </c>
      <c r="I742" t="str">
        <f ca="1">IF($N$4=Adorer_Schedule!$A$107,INDIRECT(C742),(""))</f>
        <v/>
      </c>
      <c r="J742" t="str">
        <f ca="1">IF($N$4=Adorer_Schedule!$A$107,INDIRECT(D742),(""))</f>
        <v/>
      </c>
      <c r="K742" t="s">
        <v>76</v>
      </c>
      <c r="L742" s="13" t="b">
        <f t="shared" ca="1" si="335"/>
        <v>0</v>
      </c>
      <c r="M742" s="13">
        <v>614</v>
      </c>
      <c r="N742" s="13" t="e">
        <f t="shared" ca="1" si="327"/>
        <v>#N/A</v>
      </c>
      <c r="O742" s="13" t="e">
        <f t="shared" ca="1" si="328"/>
        <v>#N/A</v>
      </c>
      <c r="P742" s="13" t="e">
        <f t="shared" ca="1" si="329"/>
        <v>#N/A</v>
      </c>
      <c r="Q742" t="e">
        <f t="shared" ca="1" si="330"/>
        <v>#N/A</v>
      </c>
    </row>
    <row r="743" spans="1:17" hidden="1" x14ac:dyDescent="0.2">
      <c r="A743">
        <f t="shared" si="339"/>
        <v>121</v>
      </c>
      <c r="B743" s="83" t="str">
        <f t="shared" si="336"/>
        <v>Adorer_Schedule!AQ121</v>
      </c>
      <c r="C743" t="str">
        <f t="shared" si="337"/>
        <v>Adorer_Schedule!AT121</v>
      </c>
      <c r="D743" s="150" t="str">
        <f t="shared" si="338"/>
        <v>Adorer_Schedule!AV121</v>
      </c>
      <c r="E743">
        <f t="shared" ca="1" si="326"/>
        <v>0</v>
      </c>
      <c r="F743" t="str">
        <f ca="1">IF(OR(H743=0,H743=""),(""),(MAX($F$128:F742)+1))</f>
        <v/>
      </c>
      <c r="H743" t="str">
        <f ca="1">IF($N$4=Adorer_Schedule!$A$107,INDIRECT(B743),(""))</f>
        <v/>
      </c>
      <c r="I743" t="str">
        <f ca="1">IF($N$4=Adorer_Schedule!$A$107,INDIRECT(C743),(""))</f>
        <v/>
      </c>
      <c r="J743" t="str">
        <f ca="1">IF($N$4=Adorer_Schedule!$A$107,INDIRECT(D743),(""))</f>
        <v/>
      </c>
      <c r="K743" t="s">
        <v>76</v>
      </c>
      <c r="L743" s="13" t="b">
        <f t="shared" ca="1" si="335"/>
        <v>0</v>
      </c>
      <c r="M743" s="13">
        <v>615</v>
      </c>
      <c r="N743" s="13" t="e">
        <f t="shared" ca="1" si="327"/>
        <v>#N/A</v>
      </c>
      <c r="O743" s="13" t="e">
        <f t="shared" ca="1" si="328"/>
        <v>#N/A</v>
      </c>
      <c r="P743" s="13" t="e">
        <f t="shared" ca="1" si="329"/>
        <v>#N/A</v>
      </c>
      <c r="Q743" t="e">
        <f t="shared" ca="1" si="330"/>
        <v>#N/A</v>
      </c>
    </row>
    <row r="744" spans="1:17" hidden="1" x14ac:dyDescent="0.2">
      <c r="A744">
        <f>A729</f>
        <v>107</v>
      </c>
      <c r="B744" s="83" t="str">
        <f>CONCATENATE("Adorer_Schedule!AY", $A744)</f>
        <v>Adorer_Schedule!AY107</v>
      </c>
      <c r="C744" t="str">
        <f>CONCATENATE("Adorer_Schedule!BB", $A744)</f>
        <v>Adorer_Schedule!BB107</v>
      </c>
      <c r="D744" s="150" t="str">
        <f>CONCATENATE("Adorer_Schedule!BD", $A744)</f>
        <v>Adorer_Schedule!BD107</v>
      </c>
      <c r="E744">
        <f t="shared" ca="1" si="326"/>
        <v>0</v>
      </c>
      <c r="F744" t="str">
        <f ca="1">IF(OR(H744=0,H744=""),(""),(MAX($F$128:F743)+1))</f>
        <v/>
      </c>
      <c r="H744" t="str">
        <f ca="1">IF($N$4=Adorer_Schedule!$A$107,INDIRECT(B744),(""))</f>
        <v/>
      </c>
      <c r="I744" t="str">
        <f ca="1">IF($N$4=Adorer_Schedule!$A$107,INDIRECT(C744),(""))</f>
        <v/>
      </c>
      <c r="J744" t="str">
        <f ca="1">IF($N$4=Adorer_Schedule!$A$107,INDIRECT(D744),(""))</f>
        <v/>
      </c>
      <c r="K744" t="s">
        <v>77</v>
      </c>
      <c r="L744" s="13" t="b">
        <f t="shared" ca="1" si="335"/>
        <v>0</v>
      </c>
      <c r="M744" s="13">
        <v>616</v>
      </c>
      <c r="N744" s="13" t="e">
        <f t="shared" ca="1" si="327"/>
        <v>#N/A</v>
      </c>
      <c r="O744" s="13" t="e">
        <f t="shared" ca="1" si="328"/>
        <v>#N/A</v>
      </c>
      <c r="P744" s="13" t="e">
        <f t="shared" ca="1" si="329"/>
        <v>#N/A</v>
      </c>
      <c r="Q744" t="e">
        <f t="shared" ca="1" si="330"/>
        <v>#N/A</v>
      </c>
    </row>
    <row r="745" spans="1:17" hidden="1" x14ac:dyDescent="0.2">
      <c r="A745">
        <f>A744+1</f>
        <v>108</v>
      </c>
      <c r="B745" s="83" t="str">
        <f t="shared" ref="B745:B758" si="340">CONCATENATE("Adorer_Schedule!AY", $A745)</f>
        <v>Adorer_Schedule!AY108</v>
      </c>
      <c r="C745" t="str">
        <f t="shared" ref="C745:C758" si="341">CONCATENATE("Adorer_Schedule!BB", $A745)</f>
        <v>Adorer_Schedule!BB108</v>
      </c>
      <c r="D745" s="150" t="str">
        <f t="shared" ref="D745:D758" si="342">CONCATENATE("Adorer_Schedule!BD", $A745)</f>
        <v>Adorer_Schedule!BD108</v>
      </c>
      <c r="E745">
        <f t="shared" ca="1" si="326"/>
        <v>0</v>
      </c>
      <c r="F745" t="str">
        <f ca="1">IF(OR(H745=0,H745=""),(""),(MAX($F$128:F744)+1))</f>
        <v/>
      </c>
      <c r="H745" t="str">
        <f ca="1">IF($N$4=Adorer_Schedule!$A$107,INDIRECT(B745),(""))</f>
        <v/>
      </c>
      <c r="I745" t="str">
        <f ca="1">IF($N$4=Adorer_Schedule!$A$107,INDIRECT(C745),(""))</f>
        <v/>
      </c>
      <c r="J745" t="str">
        <f ca="1">IF($N$4=Adorer_Schedule!$A$107,INDIRECT(D745),(""))</f>
        <v/>
      </c>
      <c r="K745" t="s">
        <v>77</v>
      </c>
      <c r="L745" s="13" t="b">
        <f t="shared" ca="1" si="335"/>
        <v>0</v>
      </c>
      <c r="M745" s="13">
        <v>617</v>
      </c>
      <c r="N745" s="13" t="e">
        <f t="shared" ca="1" si="327"/>
        <v>#N/A</v>
      </c>
      <c r="O745" s="13" t="e">
        <f t="shared" ca="1" si="328"/>
        <v>#N/A</v>
      </c>
      <c r="P745" s="13" t="e">
        <f t="shared" ca="1" si="329"/>
        <v>#N/A</v>
      </c>
      <c r="Q745" t="e">
        <f t="shared" ca="1" si="330"/>
        <v>#N/A</v>
      </c>
    </row>
    <row r="746" spans="1:17" hidden="1" x14ac:dyDescent="0.2">
      <c r="A746">
        <f t="shared" ref="A746:A758" si="343">A745+1</f>
        <v>109</v>
      </c>
      <c r="B746" s="83" t="str">
        <f t="shared" si="340"/>
        <v>Adorer_Schedule!AY109</v>
      </c>
      <c r="C746" t="str">
        <f t="shared" si="341"/>
        <v>Adorer_Schedule!BB109</v>
      </c>
      <c r="D746" s="150" t="str">
        <f t="shared" si="342"/>
        <v>Adorer_Schedule!BD109</v>
      </c>
      <c r="E746">
        <f t="shared" ca="1" si="326"/>
        <v>0</v>
      </c>
      <c r="F746" t="str">
        <f ca="1">IF(OR(H746=0,H746=""),(""),(MAX($F$128:F745)+1))</f>
        <v/>
      </c>
      <c r="H746" t="str">
        <f ca="1">IF($N$4=Adorer_Schedule!$A$107,INDIRECT(B746),(""))</f>
        <v/>
      </c>
      <c r="I746" t="str">
        <f ca="1">IF($N$4=Adorer_Schedule!$A$107,INDIRECT(C746),(""))</f>
        <v/>
      </c>
      <c r="J746" t="str">
        <f ca="1">IF($N$4=Adorer_Schedule!$A$107,INDIRECT(D746),(""))</f>
        <v/>
      </c>
      <c r="K746" t="s">
        <v>77</v>
      </c>
      <c r="L746" s="13" t="b">
        <f t="shared" ca="1" si="335"/>
        <v>0</v>
      </c>
      <c r="M746" s="13">
        <v>618</v>
      </c>
      <c r="N746" s="13" t="e">
        <f t="shared" ca="1" si="327"/>
        <v>#N/A</v>
      </c>
      <c r="O746" s="13" t="e">
        <f t="shared" ca="1" si="328"/>
        <v>#N/A</v>
      </c>
      <c r="P746" s="13" t="e">
        <f t="shared" ca="1" si="329"/>
        <v>#N/A</v>
      </c>
      <c r="Q746" t="e">
        <f t="shared" ca="1" si="330"/>
        <v>#N/A</v>
      </c>
    </row>
    <row r="747" spans="1:17" hidden="1" x14ac:dyDescent="0.2">
      <c r="A747">
        <f t="shared" si="343"/>
        <v>110</v>
      </c>
      <c r="B747" s="83" t="str">
        <f t="shared" si="340"/>
        <v>Adorer_Schedule!AY110</v>
      </c>
      <c r="C747" t="str">
        <f t="shared" si="341"/>
        <v>Adorer_Schedule!BB110</v>
      </c>
      <c r="D747" s="150" t="str">
        <f t="shared" si="342"/>
        <v>Adorer_Schedule!BD110</v>
      </c>
      <c r="E747">
        <f t="shared" ca="1" si="326"/>
        <v>0</v>
      </c>
      <c r="F747" t="str">
        <f ca="1">IF(OR(H747=0,H747=""),(""),(MAX($F$128:F746)+1))</f>
        <v/>
      </c>
      <c r="H747" t="str">
        <f ca="1">IF($N$4=Adorer_Schedule!$A$107,INDIRECT(B747),(""))</f>
        <v/>
      </c>
      <c r="I747" t="str">
        <f ca="1">IF($N$4=Adorer_Schedule!$A$107,INDIRECT(C747),(""))</f>
        <v/>
      </c>
      <c r="J747" t="str">
        <f ca="1">IF($N$4=Adorer_Schedule!$A$107,INDIRECT(D747),(""))</f>
        <v/>
      </c>
      <c r="K747" t="s">
        <v>77</v>
      </c>
      <c r="L747" s="13" t="b">
        <f t="shared" ca="1" si="335"/>
        <v>0</v>
      </c>
      <c r="M747" s="13">
        <v>619</v>
      </c>
      <c r="N747" s="13" t="e">
        <f t="shared" ca="1" si="327"/>
        <v>#N/A</v>
      </c>
      <c r="O747" s="13" t="e">
        <f t="shared" ca="1" si="328"/>
        <v>#N/A</v>
      </c>
      <c r="P747" s="13" t="e">
        <f t="shared" ca="1" si="329"/>
        <v>#N/A</v>
      </c>
      <c r="Q747" t="e">
        <f t="shared" ca="1" si="330"/>
        <v>#N/A</v>
      </c>
    </row>
    <row r="748" spans="1:17" hidden="1" x14ac:dyDescent="0.2">
      <c r="A748">
        <f t="shared" si="343"/>
        <v>111</v>
      </c>
      <c r="B748" s="83" t="str">
        <f t="shared" si="340"/>
        <v>Adorer_Schedule!AY111</v>
      </c>
      <c r="C748" t="str">
        <f t="shared" si="341"/>
        <v>Adorer_Schedule!BB111</v>
      </c>
      <c r="D748" s="150" t="str">
        <f t="shared" si="342"/>
        <v>Adorer_Schedule!BD111</v>
      </c>
      <c r="E748">
        <f t="shared" ca="1" si="326"/>
        <v>0</v>
      </c>
      <c r="F748" t="str">
        <f ca="1">IF(OR(H748=0,H748=""),(""),(MAX($F$128:F747)+1))</f>
        <v/>
      </c>
      <c r="H748" t="str">
        <f ca="1">IF($N$4=Adorer_Schedule!$A$107,INDIRECT(B748),(""))</f>
        <v/>
      </c>
      <c r="I748" t="str">
        <f ca="1">IF($N$4=Adorer_Schedule!$A$107,INDIRECT(C748),(""))</f>
        <v/>
      </c>
      <c r="J748" t="str">
        <f ca="1">IF($N$4=Adorer_Schedule!$A$107,INDIRECT(D748),(""))</f>
        <v/>
      </c>
      <c r="K748" t="s">
        <v>77</v>
      </c>
      <c r="L748" s="13" t="b">
        <f t="shared" ca="1" si="335"/>
        <v>0</v>
      </c>
      <c r="M748" s="13">
        <v>620</v>
      </c>
      <c r="N748" s="13" t="e">
        <f t="shared" ca="1" si="327"/>
        <v>#N/A</v>
      </c>
      <c r="O748" s="13" t="e">
        <f t="shared" ca="1" si="328"/>
        <v>#N/A</v>
      </c>
      <c r="P748" s="13" t="e">
        <f t="shared" ca="1" si="329"/>
        <v>#N/A</v>
      </c>
      <c r="Q748" t="e">
        <f t="shared" ca="1" si="330"/>
        <v>#N/A</v>
      </c>
    </row>
    <row r="749" spans="1:17" hidden="1" x14ac:dyDescent="0.2">
      <c r="A749">
        <f t="shared" si="343"/>
        <v>112</v>
      </c>
      <c r="B749" s="83" t="str">
        <f t="shared" si="340"/>
        <v>Adorer_Schedule!AY112</v>
      </c>
      <c r="C749" t="str">
        <f t="shared" si="341"/>
        <v>Adorer_Schedule!BB112</v>
      </c>
      <c r="D749" s="150" t="str">
        <f t="shared" si="342"/>
        <v>Adorer_Schedule!BD112</v>
      </c>
      <c r="E749">
        <f t="shared" ca="1" si="326"/>
        <v>0</v>
      </c>
      <c r="F749" t="str">
        <f ca="1">IF(OR(H749=0,H749=""),(""),(MAX($F$128:F748)+1))</f>
        <v/>
      </c>
      <c r="H749" t="str">
        <f ca="1">IF($N$4=Adorer_Schedule!$A$107,INDIRECT(B749),(""))</f>
        <v/>
      </c>
      <c r="I749" t="str">
        <f ca="1">IF($N$4=Adorer_Schedule!$A$107,INDIRECT(C749),(""))</f>
        <v/>
      </c>
      <c r="J749" t="str">
        <f ca="1">IF($N$4=Adorer_Schedule!$A$107,INDIRECT(D749),(""))</f>
        <v/>
      </c>
      <c r="K749" t="s">
        <v>77</v>
      </c>
      <c r="L749" s="13" t="b">
        <f t="shared" ca="1" si="335"/>
        <v>0</v>
      </c>
      <c r="M749" s="13">
        <v>621</v>
      </c>
      <c r="N749" s="13" t="e">
        <f t="shared" ca="1" si="327"/>
        <v>#N/A</v>
      </c>
      <c r="O749" s="13" t="e">
        <f t="shared" ca="1" si="328"/>
        <v>#N/A</v>
      </c>
      <c r="P749" s="13" t="e">
        <f t="shared" ca="1" si="329"/>
        <v>#N/A</v>
      </c>
      <c r="Q749" t="e">
        <f t="shared" ca="1" si="330"/>
        <v>#N/A</v>
      </c>
    </row>
    <row r="750" spans="1:17" hidden="1" x14ac:dyDescent="0.2">
      <c r="A750">
        <f t="shared" si="343"/>
        <v>113</v>
      </c>
      <c r="B750" s="83" t="str">
        <f t="shared" si="340"/>
        <v>Adorer_Schedule!AY113</v>
      </c>
      <c r="C750" t="str">
        <f t="shared" si="341"/>
        <v>Adorer_Schedule!BB113</v>
      </c>
      <c r="D750" s="150" t="str">
        <f t="shared" si="342"/>
        <v>Adorer_Schedule!BD113</v>
      </c>
      <c r="E750">
        <f t="shared" ca="1" si="326"/>
        <v>0</v>
      </c>
      <c r="F750" t="str">
        <f ca="1">IF(OR(H750=0,H750=""),(""),(MAX($F$128:F749)+1))</f>
        <v/>
      </c>
      <c r="H750" t="str">
        <f ca="1">IF($N$4=Adorer_Schedule!$A$107,INDIRECT(B750),(""))</f>
        <v/>
      </c>
      <c r="I750" t="str">
        <f ca="1">IF($N$4=Adorer_Schedule!$A$107,INDIRECT(C750),(""))</f>
        <v/>
      </c>
      <c r="J750" t="str">
        <f ca="1">IF($N$4=Adorer_Schedule!$A$107,INDIRECT(D750),(""))</f>
        <v/>
      </c>
      <c r="K750" t="s">
        <v>77</v>
      </c>
      <c r="L750" s="13" t="b">
        <f t="shared" ca="1" si="335"/>
        <v>0</v>
      </c>
      <c r="M750" s="13">
        <v>622</v>
      </c>
      <c r="N750" s="13" t="e">
        <f t="shared" ca="1" si="327"/>
        <v>#N/A</v>
      </c>
      <c r="O750" s="13" t="e">
        <f t="shared" ca="1" si="328"/>
        <v>#N/A</v>
      </c>
      <c r="P750" s="13" t="e">
        <f t="shared" ca="1" si="329"/>
        <v>#N/A</v>
      </c>
      <c r="Q750" t="e">
        <f t="shared" ca="1" si="330"/>
        <v>#N/A</v>
      </c>
    </row>
    <row r="751" spans="1:17" hidden="1" x14ac:dyDescent="0.2">
      <c r="A751">
        <f t="shared" si="343"/>
        <v>114</v>
      </c>
      <c r="B751" s="83" t="str">
        <f t="shared" si="340"/>
        <v>Adorer_Schedule!AY114</v>
      </c>
      <c r="C751" t="str">
        <f t="shared" si="341"/>
        <v>Adorer_Schedule!BB114</v>
      </c>
      <c r="D751" s="150" t="str">
        <f t="shared" si="342"/>
        <v>Adorer_Schedule!BD114</v>
      </c>
      <c r="E751">
        <f t="shared" ca="1" si="326"/>
        <v>0</v>
      </c>
      <c r="F751" t="str">
        <f ca="1">IF(OR(H751=0,H751=""),(""),(MAX($F$128:F750)+1))</f>
        <v/>
      </c>
      <c r="H751" t="str">
        <f ca="1">IF($N$4=Adorer_Schedule!$A$107,INDIRECT(B751),(""))</f>
        <v/>
      </c>
      <c r="I751" t="str">
        <f ca="1">IF($N$4=Adorer_Schedule!$A$107,INDIRECT(C751),(""))</f>
        <v/>
      </c>
      <c r="J751" t="str">
        <f ca="1">IF($N$4=Adorer_Schedule!$A$107,INDIRECT(D751),(""))</f>
        <v/>
      </c>
      <c r="K751" t="s">
        <v>77</v>
      </c>
      <c r="L751" s="13" t="b">
        <f t="shared" ca="1" si="335"/>
        <v>0</v>
      </c>
      <c r="M751" s="13">
        <v>623</v>
      </c>
      <c r="N751" s="13" t="e">
        <f t="shared" ca="1" si="327"/>
        <v>#N/A</v>
      </c>
      <c r="O751" s="13" t="e">
        <f t="shared" ca="1" si="328"/>
        <v>#N/A</v>
      </c>
      <c r="P751" s="13" t="e">
        <f t="shared" ca="1" si="329"/>
        <v>#N/A</v>
      </c>
      <c r="Q751" t="e">
        <f t="shared" ca="1" si="330"/>
        <v>#N/A</v>
      </c>
    </row>
    <row r="752" spans="1:17" hidden="1" x14ac:dyDescent="0.2">
      <c r="A752">
        <f t="shared" si="343"/>
        <v>115</v>
      </c>
      <c r="B752" s="83" t="str">
        <f t="shared" si="340"/>
        <v>Adorer_Schedule!AY115</v>
      </c>
      <c r="C752" t="str">
        <f t="shared" si="341"/>
        <v>Adorer_Schedule!BB115</v>
      </c>
      <c r="D752" s="150" t="str">
        <f t="shared" si="342"/>
        <v>Adorer_Schedule!BD115</v>
      </c>
      <c r="E752">
        <f t="shared" ca="1" si="326"/>
        <v>0</v>
      </c>
      <c r="F752" t="str">
        <f ca="1">IF(OR(H752=0,H752=""),(""),(MAX($F$128:F751)+1))</f>
        <v/>
      </c>
      <c r="H752" t="str">
        <f ca="1">IF($N$4=Adorer_Schedule!$A$107,INDIRECT(B752),(""))</f>
        <v/>
      </c>
      <c r="I752" t="str">
        <f ca="1">IF($N$4=Adorer_Schedule!$A$107,INDIRECT(C752),(""))</f>
        <v/>
      </c>
      <c r="J752" t="str">
        <f ca="1">IF($N$4=Adorer_Schedule!$A$107,INDIRECT(D752),(""))</f>
        <v/>
      </c>
      <c r="K752" t="s">
        <v>77</v>
      </c>
      <c r="L752" s="13" t="b">
        <f t="shared" ca="1" si="335"/>
        <v>0</v>
      </c>
      <c r="M752" s="13">
        <v>624</v>
      </c>
      <c r="N752" s="13" t="e">
        <f t="shared" ca="1" si="327"/>
        <v>#N/A</v>
      </c>
      <c r="O752" s="13" t="e">
        <f t="shared" ca="1" si="328"/>
        <v>#N/A</v>
      </c>
      <c r="P752" s="13" t="e">
        <f t="shared" ca="1" si="329"/>
        <v>#N/A</v>
      </c>
      <c r="Q752" t="e">
        <f t="shared" ca="1" si="330"/>
        <v>#N/A</v>
      </c>
    </row>
    <row r="753" spans="1:17" hidden="1" x14ac:dyDescent="0.2">
      <c r="A753">
        <f t="shared" si="343"/>
        <v>116</v>
      </c>
      <c r="B753" s="83" t="str">
        <f t="shared" si="340"/>
        <v>Adorer_Schedule!AY116</v>
      </c>
      <c r="C753" t="str">
        <f t="shared" si="341"/>
        <v>Adorer_Schedule!BB116</v>
      </c>
      <c r="D753" s="150" t="str">
        <f t="shared" si="342"/>
        <v>Adorer_Schedule!BD116</v>
      </c>
      <c r="E753">
        <f t="shared" ca="1" si="326"/>
        <v>0</v>
      </c>
      <c r="F753" t="str">
        <f ca="1">IF(OR(H753=0,H753=""),(""),(MAX($F$128:F752)+1))</f>
        <v/>
      </c>
      <c r="H753" t="str">
        <f ca="1">IF($N$4=Adorer_Schedule!$A$107,INDIRECT(B753),(""))</f>
        <v/>
      </c>
      <c r="I753" t="str">
        <f ca="1">IF($N$4=Adorer_Schedule!$A$107,INDIRECT(C753),(""))</f>
        <v/>
      </c>
      <c r="J753" t="str">
        <f ca="1">IF($N$4=Adorer_Schedule!$A$107,INDIRECT(D753),(""))</f>
        <v/>
      </c>
      <c r="K753" t="s">
        <v>77</v>
      </c>
      <c r="L753" s="13" t="b">
        <f t="shared" ca="1" si="335"/>
        <v>0</v>
      </c>
      <c r="M753" s="13">
        <v>625</v>
      </c>
      <c r="N753" s="13" t="e">
        <f t="shared" ca="1" si="327"/>
        <v>#N/A</v>
      </c>
      <c r="O753" s="13" t="e">
        <f t="shared" ca="1" si="328"/>
        <v>#N/A</v>
      </c>
      <c r="P753" s="13" t="e">
        <f t="shared" ca="1" si="329"/>
        <v>#N/A</v>
      </c>
      <c r="Q753" t="e">
        <f t="shared" ca="1" si="330"/>
        <v>#N/A</v>
      </c>
    </row>
    <row r="754" spans="1:17" hidden="1" x14ac:dyDescent="0.2">
      <c r="A754">
        <f t="shared" si="343"/>
        <v>117</v>
      </c>
      <c r="B754" s="83" t="str">
        <f t="shared" si="340"/>
        <v>Adorer_Schedule!AY117</v>
      </c>
      <c r="C754" t="str">
        <f t="shared" si="341"/>
        <v>Adorer_Schedule!BB117</v>
      </c>
      <c r="D754" s="150" t="str">
        <f t="shared" si="342"/>
        <v>Adorer_Schedule!BD117</v>
      </c>
      <c r="E754">
        <f t="shared" ca="1" si="326"/>
        <v>0</v>
      </c>
      <c r="F754" t="str">
        <f ca="1">IF(OR(H754=0,H754=""),(""),(MAX($F$128:F753)+1))</f>
        <v/>
      </c>
      <c r="H754" t="str">
        <f ca="1">IF($N$4=Adorer_Schedule!$A$107,INDIRECT(B754),(""))</f>
        <v/>
      </c>
      <c r="I754" t="str">
        <f ca="1">IF($N$4=Adorer_Schedule!$A$107,INDIRECT(C754),(""))</f>
        <v/>
      </c>
      <c r="J754" t="str">
        <f ca="1">IF($N$4=Adorer_Schedule!$A$107,INDIRECT(D754),(""))</f>
        <v/>
      </c>
      <c r="K754" t="s">
        <v>77</v>
      </c>
      <c r="L754" s="13" t="b">
        <f t="shared" ca="1" si="335"/>
        <v>0</v>
      </c>
      <c r="M754" s="13">
        <v>626</v>
      </c>
      <c r="N754" s="13" t="e">
        <f t="shared" ca="1" si="327"/>
        <v>#N/A</v>
      </c>
      <c r="O754" s="13" t="e">
        <f t="shared" ca="1" si="328"/>
        <v>#N/A</v>
      </c>
      <c r="P754" s="13" t="e">
        <f t="shared" ca="1" si="329"/>
        <v>#N/A</v>
      </c>
      <c r="Q754" t="e">
        <f t="shared" ca="1" si="330"/>
        <v>#N/A</v>
      </c>
    </row>
    <row r="755" spans="1:17" hidden="1" x14ac:dyDescent="0.2">
      <c r="A755">
        <f t="shared" si="343"/>
        <v>118</v>
      </c>
      <c r="B755" s="83" t="str">
        <f t="shared" si="340"/>
        <v>Adorer_Schedule!AY118</v>
      </c>
      <c r="C755" t="str">
        <f t="shared" si="341"/>
        <v>Adorer_Schedule!BB118</v>
      </c>
      <c r="D755" s="150" t="str">
        <f t="shared" si="342"/>
        <v>Adorer_Schedule!BD118</v>
      </c>
      <c r="E755">
        <f t="shared" ca="1" si="326"/>
        <v>0</v>
      </c>
      <c r="F755" t="str">
        <f ca="1">IF(OR(H755=0,H755=""),(""),(MAX($F$128:F754)+1))</f>
        <v/>
      </c>
      <c r="H755" t="str">
        <f ca="1">IF($N$4=Adorer_Schedule!$A$107,INDIRECT(B755),(""))</f>
        <v/>
      </c>
      <c r="I755" t="str">
        <f ca="1">IF($N$4=Adorer_Schedule!$A$107,INDIRECT(C755),(""))</f>
        <v/>
      </c>
      <c r="J755" t="str">
        <f ca="1">IF($N$4=Adorer_Schedule!$A$107,INDIRECT(D755),(""))</f>
        <v/>
      </c>
      <c r="K755" t="s">
        <v>77</v>
      </c>
      <c r="L755" s="13" t="b">
        <f t="shared" ca="1" si="335"/>
        <v>0</v>
      </c>
      <c r="M755" s="13">
        <v>627</v>
      </c>
      <c r="N755" s="13" t="e">
        <f t="shared" ca="1" si="327"/>
        <v>#N/A</v>
      </c>
      <c r="O755" s="13" t="e">
        <f t="shared" ca="1" si="328"/>
        <v>#N/A</v>
      </c>
      <c r="P755" s="13" t="e">
        <f t="shared" ca="1" si="329"/>
        <v>#N/A</v>
      </c>
      <c r="Q755" t="e">
        <f t="shared" ca="1" si="330"/>
        <v>#N/A</v>
      </c>
    </row>
    <row r="756" spans="1:17" hidden="1" x14ac:dyDescent="0.2">
      <c r="A756">
        <f t="shared" si="343"/>
        <v>119</v>
      </c>
      <c r="B756" s="83" t="str">
        <f t="shared" si="340"/>
        <v>Adorer_Schedule!AY119</v>
      </c>
      <c r="C756" t="str">
        <f t="shared" si="341"/>
        <v>Adorer_Schedule!BB119</v>
      </c>
      <c r="D756" s="150" t="str">
        <f t="shared" si="342"/>
        <v>Adorer_Schedule!BD119</v>
      </c>
      <c r="E756">
        <f t="shared" ca="1" si="326"/>
        <v>0</v>
      </c>
      <c r="F756" t="str">
        <f ca="1">IF(OR(H756=0,H756=""),(""),(MAX($F$128:F755)+1))</f>
        <v/>
      </c>
      <c r="H756" t="str">
        <f ca="1">IF($N$4=Adorer_Schedule!$A$107,INDIRECT(B756),(""))</f>
        <v/>
      </c>
      <c r="I756" t="str">
        <f ca="1">IF($N$4=Adorer_Schedule!$A$107,INDIRECT(C756),(""))</f>
        <v/>
      </c>
      <c r="J756" t="str">
        <f ca="1">IF($N$4=Adorer_Schedule!$A$107,INDIRECT(D756),(""))</f>
        <v/>
      </c>
      <c r="K756" t="s">
        <v>77</v>
      </c>
      <c r="L756" s="13" t="b">
        <f t="shared" ca="1" si="335"/>
        <v>0</v>
      </c>
      <c r="M756" s="13">
        <v>628</v>
      </c>
      <c r="N756" s="13" t="e">
        <f t="shared" ca="1" si="327"/>
        <v>#N/A</v>
      </c>
      <c r="O756" s="13" t="e">
        <f t="shared" ca="1" si="328"/>
        <v>#N/A</v>
      </c>
      <c r="P756" s="13" t="e">
        <f t="shared" ca="1" si="329"/>
        <v>#N/A</v>
      </c>
      <c r="Q756" t="e">
        <f t="shared" ca="1" si="330"/>
        <v>#N/A</v>
      </c>
    </row>
    <row r="757" spans="1:17" hidden="1" x14ac:dyDescent="0.2">
      <c r="A757">
        <f t="shared" si="343"/>
        <v>120</v>
      </c>
      <c r="B757" s="83" t="str">
        <f t="shared" si="340"/>
        <v>Adorer_Schedule!AY120</v>
      </c>
      <c r="C757" t="str">
        <f t="shared" si="341"/>
        <v>Adorer_Schedule!BB120</v>
      </c>
      <c r="D757" s="150" t="str">
        <f t="shared" si="342"/>
        <v>Adorer_Schedule!BD120</v>
      </c>
      <c r="E757">
        <f t="shared" ca="1" si="326"/>
        <v>0</v>
      </c>
      <c r="F757" t="str">
        <f ca="1">IF(OR(H757=0,H757=""),(""),(MAX($F$128:F756)+1))</f>
        <v/>
      </c>
      <c r="H757" t="str">
        <f ca="1">IF($N$4=Adorer_Schedule!$A$107,INDIRECT(B757),(""))</f>
        <v/>
      </c>
      <c r="I757" t="str">
        <f ca="1">IF($N$4=Adorer_Schedule!$A$107,INDIRECT(C757),(""))</f>
        <v/>
      </c>
      <c r="J757" t="str">
        <f ca="1">IF($N$4=Adorer_Schedule!$A$107,INDIRECT(D757),(""))</f>
        <v/>
      </c>
      <c r="K757" t="s">
        <v>77</v>
      </c>
      <c r="L757" s="13" t="b">
        <f t="shared" ca="1" si="335"/>
        <v>0</v>
      </c>
      <c r="M757" s="13">
        <v>629</v>
      </c>
      <c r="N757" s="13" t="e">
        <f t="shared" ca="1" si="327"/>
        <v>#N/A</v>
      </c>
      <c r="O757" s="13" t="e">
        <f t="shared" ca="1" si="328"/>
        <v>#N/A</v>
      </c>
      <c r="P757" s="13" t="e">
        <f t="shared" ca="1" si="329"/>
        <v>#N/A</v>
      </c>
      <c r="Q757" t="e">
        <f t="shared" ca="1" si="330"/>
        <v>#N/A</v>
      </c>
    </row>
    <row r="758" spans="1:17" hidden="1" x14ac:dyDescent="0.2">
      <c r="A758">
        <f t="shared" si="343"/>
        <v>121</v>
      </c>
      <c r="B758" s="241" t="str">
        <f t="shared" si="340"/>
        <v>Adorer_Schedule!AY121</v>
      </c>
      <c r="C758" s="242" t="str">
        <f t="shared" si="341"/>
        <v>Adorer_Schedule!BB121</v>
      </c>
      <c r="D758" s="243" t="str">
        <f t="shared" si="342"/>
        <v>Adorer_Schedule!BD121</v>
      </c>
      <c r="E758">
        <f t="shared" ca="1" si="326"/>
        <v>0</v>
      </c>
      <c r="F758" t="str">
        <f ca="1">IF(OR(H758=0,H758=""),(""),(MAX($F$128:F757)+1))</f>
        <v/>
      </c>
      <c r="H758" t="str">
        <f ca="1">IF($N$4=Adorer_Schedule!$A$107,INDIRECT(B758),(""))</f>
        <v/>
      </c>
      <c r="I758" t="str">
        <f ca="1">IF($N$4=Adorer_Schedule!$A$107,INDIRECT(C758),(""))</f>
        <v/>
      </c>
      <c r="J758" t="str">
        <f ca="1">IF($N$4=Adorer_Schedule!$A$107,INDIRECT(D758),(""))</f>
        <v/>
      </c>
      <c r="K758" t="s">
        <v>77</v>
      </c>
      <c r="L758" s="13" t="b">
        <f t="shared" ca="1" si="335"/>
        <v>0</v>
      </c>
      <c r="M758" s="13">
        <v>630</v>
      </c>
      <c r="N758" s="13" t="e">
        <f t="shared" ca="1" si="327"/>
        <v>#N/A</v>
      </c>
      <c r="O758" s="13" t="e">
        <f t="shared" ca="1" si="328"/>
        <v>#N/A</v>
      </c>
      <c r="P758" s="13" t="e">
        <f t="shared" ca="1" si="329"/>
        <v>#N/A</v>
      </c>
      <c r="Q758" t="e">
        <f t="shared" ca="1" si="330"/>
        <v>#N/A</v>
      </c>
    </row>
    <row r="759" spans="1:17" hidden="1" x14ac:dyDescent="0.2">
      <c r="A759">
        <f>A654+17</f>
        <v>124</v>
      </c>
      <c r="B759" s="83" t="str">
        <f>CONCATENATE("Adorer_Schedule!C", $A759)</f>
        <v>Adorer_Schedule!C124</v>
      </c>
      <c r="C759" t="str">
        <f>CONCATENATE("Adorer_Schedule!F", $A759)</f>
        <v>Adorer_Schedule!F124</v>
      </c>
      <c r="D759" s="150" t="str">
        <f>CONCATENATE("Adorer_Schedule!H", $A759)</f>
        <v>Adorer_Schedule!H124</v>
      </c>
      <c r="E759">
        <f t="shared" ca="1" si="326"/>
        <v>0</v>
      </c>
      <c r="F759" t="str">
        <f ca="1">IF(OR(H759=0,H759=""),(""),(MAX($F$128:F758)+1))</f>
        <v/>
      </c>
      <c r="G759" s="174">
        <v>0.54166666666666663</v>
      </c>
      <c r="H759" t="str">
        <f ca="1">IF($N$4=Adorer_Schedule!$A$124,INDIRECT(B759),(""))</f>
        <v/>
      </c>
      <c r="I759" t="str">
        <f ca="1">IF($N$4=Adorer_Schedule!$A$124,INDIRECT(C759),(""))</f>
        <v/>
      </c>
      <c r="J759" t="str">
        <f ca="1">IF($N$4=Adorer_Schedule!$A$124,INDIRECT(D759),(""))</f>
        <v/>
      </c>
      <c r="K759" t="s">
        <v>71</v>
      </c>
      <c r="L759" s="13" t="b">
        <f t="shared" ca="1" si="335"/>
        <v>0</v>
      </c>
      <c r="M759" s="13">
        <v>631</v>
      </c>
      <c r="N759" s="13" t="e">
        <f t="shared" ca="1" si="327"/>
        <v>#N/A</v>
      </c>
      <c r="O759" s="13" t="e">
        <f t="shared" ca="1" si="328"/>
        <v>#N/A</v>
      </c>
      <c r="P759" s="13" t="e">
        <f t="shared" ca="1" si="329"/>
        <v>#N/A</v>
      </c>
      <c r="Q759" t="e">
        <f t="shared" ca="1" si="330"/>
        <v>#N/A</v>
      </c>
    </row>
    <row r="760" spans="1:17" hidden="1" x14ac:dyDescent="0.2">
      <c r="A760">
        <f>A759+1</f>
        <v>125</v>
      </c>
      <c r="B760" s="83" t="str">
        <f>CONCATENATE("Adorer_Schedule!C", $A760)</f>
        <v>Adorer_Schedule!C125</v>
      </c>
      <c r="C760" t="str">
        <f t="shared" ref="C760:C773" si="344">CONCATENATE("Adorer_Schedule!F", $A760)</f>
        <v>Adorer_Schedule!F125</v>
      </c>
      <c r="D760" s="150" t="str">
        <f t="shared" ref="D760:D773" si="345">CONCATENATE("Adorer_Schedule!H", $A760)</f>
        <v>Adorer_Schedule!H125</v>
      </c>
      <c r="E760">
        <f t="shared" ca="1" si="326"/>
        <v>0</v>
      </c>
      <c r="F760" t="str">
        <f ca="1">IF(OR(H760=0,H760=""),(""),(MAX($F$128:F759)+1))</f>
        <v/>
      </c>
      <c r="H760" t="str">
        <f ca="1">IF($N$4=Adorer_Schedule!$A$124,INDIRECT(B760),(""))</f>
        <v/>
      </c>
      <c r="I760" t="str">
        <f ca="1">IF($N$4=Adorer_Schedule!$A$124,INDIRECT(C760),(""))</f>
        <v/>
      </c>
      <c r="J760" t="str">
        <f ca="1">IF($N$4=Adorer_Schedule!$A$124,INDIRECT(D760),(""))</f>
        <v/>
      </c>
      <c r="K760" t="s">
        <v>71</v>
      </c>
      <c r="L760" s="13" t="b">
        <f t="shared" ca="1" si="335"/>
        <v>0</v>
      </c>
      <c r="M760" s="13">
        <v>632</v>
      </c>
      <c r="N760" s="13" t="e">
        <f t="shared" ca="1" si="327"/>
        <v>#N/A</v>
      </c>
      <c r="O760" s="13" t="e">
        <f t="shared" ca="1" si="328"/>
        <v>#N/A</v>
      </c>
      <c r="P760" s="13" t="e">
        <f t="shared" ca="1" si="329"/>
        <v>#N/A</v>
      </c>
      <c r="Q760" t="e">
        <f t="shared" ca="1" si="330"/>
        <v>#N/A</v>
      </c>
    </row>
    <row r="761" spans="1:17" hidden="1" x14ac:dyDescent="0.2">
      <c r="A761">
        <f t="shared" ref="A761:A773" si="346">A760+1</f>
        <v>126</v>
      </c>
      <c r="B761" s="83" t="str">
        <f t="shared" ref="B761:B773" si="347">CONCATENATE("Adorer_Schedule!C", $A761)</f>
        <v>Adorer_Schedule!C126</v>
      </c>
      <c r="C761" t="str">
        <f t="shared" si="344"/>
        <v>Adorer_Schedule!F126</v>
      </c>
      <c r="D761" s="150" t="str">
        <f t="shared" si="345"/>
        <v>Adorer_Schedule!H126</v>
      </c>
      <c r="E761">
        <f t="shared" ca="1" si="326"/>
        <v>0</v>
      </c>
      <c r="F761" t="str">
        <f ca="1">IF(OR(H761=0,H761=""),(""),(MAX($F$128:F760)+1))</f>
        <v/>
      </c>
      <c r="H761" t="str">
        <f ca="1">IF($N$4=Adorer_Schedule!$A$124,INDIRECT(B761),(""))</f>
        <v/>
      </c>
      <c r="I761" t="str">
        <f ca="1">IF($N$4=Adorer_Schedule!$A$124,INDIRECT(C761),(""))</f>
        <v/>
      </c>
      <c r="J761" t="str">
        <f ca="1">IF($N$4=Adorer_Schedule!$A$124,INDIRECT(D761),(""))</f>
        <v/>
      </c>
      <c r="K761" t="s">
        <v>71</v>
      </c>
      <c r="L761" s="13" t="b">
        <f t="shared" ca="1" si="335"/>
        <v>0</v>
      </c>
      <c r="M761" s="13">
        <v>633</v>
      </c>
      <c r="N761" s="13" t="e">
        <f t="shared" ca="1" si="327"/>
        <v>#N/A</v>
      </c>
      <c r="O761" s="13" t="e">
        <f t="shared" ca="1" si="328"/>
        <v>#N/A</v>
      </c>
      <c r="P761" s="13" t="e">
        <f t="shared" ca="1" si="329"/>
        <v>#N/A</v>
      </c>
      <c r="Q761" t="e">
        <f t="shared" ca="1" si="330"/>
        <v>#N/A</v>
      </c>
    </row>
    <row r="762" spans="1:17" hidden="1" x14ac:dyDescent="0.2">
      <c r="A762">
        <f t="shared" si="346"/>
        <v>127</v>
      </c>
      <c r="B762" s="83" t="str">
        <f t="shared" si="347"/>
        <v>Adorer_Schedule!C127</v>
      </c>
      <c r="C762" t="str">
        <f t="shared" si="344"/>
        <v>Adorer_Schedule!F127</v>
      </c>
      <c r="D762" s="150" t="str">
        <f t="shared" si="345"/>
        <v>Adorer_Schedule!H127</v>
      </c>
      <c r="E762">
        <f t="shared" ca="1" si="326"/>
        <v>0</v>
      </c>
      <c r="F762" t="str">
        <f ca="1">IF(OR(H762=0,H762=""),(""),(MAX($F$128:F761)+1))</f>
        <v/>
      </c>
      <c r="H762" t="str">
        <f ca="1">IF($N$4=Adorer_Schedule!$A$124,INDIRECT(B762),(""))</f>
        <v/>
      </c>
      <c r="I762" t="str">
        <f ca="1">IF($N$4=Adorer_Schedule!$A$124,INDIRECT(C762),(""))</f>
        <v/>
      </c>
      <c r="J762" t="str">
        <f ca="1">IF($N$4=Adorer_Schedule!$A$124,INDIRECT(D762),(""))</f>
        <v/>
      </c>
      <c r="K762" t="s">
        <v>71</v>
      </c>
      <c r="L762" s="13" t="b">
        <f t="shared" ca="1" si="335"/>
        <v>0</v>
      </c>
      <c r="M762" s="13">
        <v>634</v>
      </c>
      <c r="N762" s="13" t="e">
        <f t="shared" ca="1" si="327"/>
        <v>#N/A</v>
      </c>
      <c r="O762" s="13" t="e">
        <f t="shared" ca="1" si="328"/>
        <v>#N/A</v>
      </c>
      <c r="P762" s="13" t="e">
        <f t="shared" ca="1" si="329"/>
        <v>#N/A</v>
      </c>
      <c r="Q762" t="e">
        <f t="shared" ca="1" si="330"/>
        <v>#N/A</v>
      </c>
    </row>
    <row r="763" spans="1:17" hidden="1" x14ac:dyDescent="0.2">
      <c r="A763">
        <f t="shared" si="346"/>
        <v>128</v>
      </c>
      <c r="B763" s="83" t="str">
        <f t="shared" si="347"/>
        <v>Adorer_Schedule!C128</v>
      </c>
      <c r="C763" t="str">
        <f t="shared" si="344"/>
        <v>Adorer_Schedule!F128</v>
      </c>
      <c r="D763" s="150" t="str">
        <f t="shared" si="345"/>
        <v>Adorer_Schedule!H128</v>
      </c>
      <c r="E763">
        <f t="shared" ca="1" si="326"/>
        <v>0</v>
      </c>
      <c r="F763" t="str">
        <f ca="1">IF(OR(H763=0,H763=""),(""),(MAX($F$128:F762)+1))</f>
        <v/>
      </c>
      <c r="H763" t="str">
        <f ca="1">IF($N$4=Adorer_Schedule!$A$124,INDIRECT(B763),(""))</f>
        <v/>
      </c>
      <c r="I763" t="str">
        <f ca="1">IF($N$4=Adorer_Schedule!$A$124,INDIRECT(C763),(""))</f>
        <v/>
      </c>
      <c r="J763" t="str">
        <f ca="1">IF($N$4=Adorer_Schedule!$A$124,INDIRECT(D763),(""))</f>
        <v/>
      </c>
      <c r="K763" t="s">
        <v>71</v>
      </c>
      <c r="L763" s="13" t="b">
        <f t="shared" ca="1" si="335"/>
        <v>0</v>
      </c>
      <c r="M763" s="13">
        <v>635</v>
      </c>
      <c r="N763" s="13" t="e">
        <f t="shared" ca="1" si="327"/>
        <v>#N/A</v>
      </c>
      <c r="O763" s="13" t="e">
        <f t="shared" ca="1" si="328"/>
        <v>#N/A</v>
      </c>
      <c r="P763" s="13" t="e">
        <f t="shared" ca="1" si="329"/>
        <v>#N/A</v>
      </c>
      <c r="Q763" t="e">
        <f t="shared" ca="1" si="330"/>
        <v>#N/A</v>
      </c>
    </row>
    <row r="764" spans="1:17" hidden="1" x14ac:dyDescent="0.2">
      <c r="A764">
        <f t="shared" si="346"/>
        <v>129</v>
      </c>
      <c r="B764" s="83" t="str">
        <f t="shared" si="347"/>
        <v>Adorer_Schedule!C129</v>
      </c>
      <c r="C764" t="str">
        <f t="shared" si="344"/>
        <v>Adorer_Schedule!F129</v>
      </c>
      <c r="D764" s="150" t="str">
        <f t="shared" si="345"/>
        <v>Adorer_Schedule!H129</v>
      </c>
      <c r="E764">
        <f t="shared" ca="1" si="326"/>
        <v>0</v>
      </c>
      <c r="F764" t="str">
        <f ca="1">IF(OR(H764=0,H764=""),(""),(MAX($F$128:F763)+1))</f>
        <v/>
      </c>
      <c r="H764" t="str">
        <f ca="1">IF($N$4=Adorer_Schedule!$A$124,INDIRECT(B764),(""))</f>
        <v/>
      </c>
      <c r="I764" t="str">
        <f ca="1">IF($N$4=Adorer_Schedule!$A$124,INDIRECT(C764),(""))</f>
        <v/>
      </c>
      <c r="J764" t="str">
        <f ca="1">IF($N$4=Adorer_Schedule!$A$124,INDIRECT(D764),(""))</f>
        <v/>
      </c>
      <c r="K764" t="s">
        <v>71</v>
      </c>
      <c r="L764" s="13" t="b">
        <f t="shared" ca="1" si="335"/>
        <v>0</v>
      </c>
      <c r="M764" s="13">
        <v>636</v>
      </c>
      <c r="N764" s="13" t="e">
        <f t="shared" ca="1" si="327"/>
        <v>#N/A</v>
      </c>
      <c r="O764" s="13" t="e">
        <f t="shared" ca="1" si="328"/>
        <v>#N/A</v>
      </c>
      <c r="P764" s="13" t="e">
        <f t="shared" ca="1" si="329"/>
        <v>#N/A</v>
      </c>
      <c r="Q764" t="e">
        <f t="shared" ca="1" si="330"/>
        <v>#N/A</v>
      </c>
    </row>
    <row r="765" spans="1:17" hidden="1" x14ac:dyDescent="0.2">
      <c r="A765">
        <f t="shared" si="346"/>
        <v>130</v>
      </c>
      <c r="B765" s="83" t="str">
        <f t="shared" si="347"/>
        <v>Adorer_Schedule!C130</v>
      </c>
      <c r="C765" t="str">
        <f t="shared" si="344"/>
        <v>Adorer_Schedule!F130</v>
      </c>
      <c r="D765" s="150" t="str">
        <f t="shared" si="345"/>
        <v>Adorer_Schedule!H130</v>
      </c>
      <c r="E765">
        <f t="shared" ca="1" si="326"/>
        <v>0</v>
      </c>
      <c r="F765" t="str">
        <f ca="1">IF(OR(H765=0,H765=""),(""),(MAX($F$128:F764)+1))</f>
        <v/>
      </c>
      <c r="H765" t="str">
        <f ca="1">IF($N$4=Adorer_Schedule!$A$124,INDIRECT(B765),(""))</f>
        <v/>
      </c>
      <c r="I765" t="str">
        <f ca="1">IF($N$4=Adorer_Schedule!$A$124,INDIRECT(C765),(""))</f>
        <v/>
      </c>
      <c r="J765" t="str">
        <f ca="1">IF($N$4=Adorer_Schedule!$A$124,INDIRECT(D765),(""))</f>
        <v/>
      </c>
      <c r="K765" t="s">
        <v>71</v>
      </c>
      <c r="L765" s="13" t="b">
        <f t="shared" ca="1" si="335"/>
        <v>0</v>
      </c>
      <c r="M765" s="13">
        <v>637</v>
      </c>
      <c r="N765" s="13" t="e">
        <f t="shared" ca="1" si="327"/>
        <v>#N/A</v>
      </c>
      <c r="O765" s="13" t="e">
        <f t="shared" ca="1" si="328"/>
        <v>#N/A</v>
      </c>
      <c r="P765" s="13" t="e">
        <f t="shared" ca="1" si="329"/>
        <v>#N/A</v>
      </c>
      <c r="Q765" t="e">
        <f t="shared" ca="1" si="330"/>
        <v>#N/A</v>
      </c>
    </row>
    <row r="766" spans="1:17" hidden="1" x14ac:dyDescent="0.2">
      <c r="A766">
        <f t="shared" si="346"/>
        <v>131</v>
      </c>
      <c r="B766" s="83" t="str">
        <f t="shared" si="347"/>
        <v>Adorer_Schedule!C131</v>
      </c>
      <c r="C766" t="str">
        <f t="shared" si="344"/>
        <v>Adorer_Schedule!F131</v>
      </c>
      <c r="D766" s="150" t="str">
        <f t="shared" si="345"/>
        <v>Adorer_Schedule!H131</v>
      </c>
      <c r="E766">
        <f t="shared" ca="1" si="326"/>
        <v>0</v>
      </c>
      <c r="F766" t="str">
        <f ca="1">IF(OR(H766=0,H766=""),(""),(MAX($F$128:F765)+1))</f>
        <v/>
      </c>
      <c r="H766" t="str">
        <f ca="1">IF($N$4=Adorer_Schedule!$A$124,INDIRECT(B766),(""))</f>
        <v/>
      </c>
      <c r="I766" t="str">
        <f ca="1">IF($N$4=Adorer_Schedule!$A$124,INDIRECT(C766),(""))</f>
        <v/>
      </c>
      <c r="J766" t="str">
        <f ca="1">IF($N$4=Adorer_Schedule!$A$124,INDIRECT(D766),(""))</f>
        <v/>
      </c>
      <c r="K766" t="s">
        <v>71</v>
      </c>
      <c r="L766" s="13" t="b">
        <f t="shared" ca="1" si="335"/>
        <v>0</v>
      </c>
      <c r="M766" s="13">
        <v>638</v>
      </c>
      <c r="N766" s="13" t="e">
        <f t="shared" ca="1" si="327"/>
        <v>#N/A</v>
      </c>
      <c r="O766" s="13" t="e">
        <f t="shared" ca="1" si="328"/>
        <v>#N/A</v>
      </c>
      <c r="P766" s="13" t="e">
        <f t="shared" ca="1" si="329"/>
        <v>#N/A</v>
      </c>
      <c r="Q766" t="e">
        <f t="shared" ca="1" si="330"/>
        <v>#N/A</v>
      </c>
    </row>
    <row r="767" spans="1:17" hidden="1" x14ac:dyDescent="0.2">
      <c r="A767">
        <f t="shared" si="346"/>
        <v>132</v>
      </c>
      <c r="B767" s="83" t="str">
        <f t="shared" si="347"/>
        <v>Adorer_Schedule!C132</v>
      </c>
      <c r="C767" t="str">
        <f t="shared" si="344"/>
        <v>Adorer_Schedule!F132</v>
      </c>
      <c r="D767" s="150" t="str">
        <f t="shared" si="345"/>
        <v>Adorer_Schedule!H132</v>
      </c>
      <c r="E767">
        <f t="shared" ca="1" si="326"/>
        <v>0</v>
      </c>
      <c r="F767" t="str">
        <f ca="1">IF(OR(H767=0,H767=""),(""),(MAX($F$128:F766)+1))</f>
        <v/>
      </c>
      <c r="H767" t="str">
        <f ca="1">IF($N$4=Adorer_Schedule!$A$124,INDIRECT(B767),(""))</f>
        <v/>
      </c>
      <c r="I767" t="str">
        <f ca="1">IF($N$4=Adorer_Schedule!$A$124,INDIRECT(C767),(""))</f>
        <v/>
      </c>
      <c r="J767" t="str">
        <f ca="1">IF($N$4=Adorer_Schedule!$A$124,INDIRECT(D767),(""))</f>
        <v/>
      </c>
      <c r="K767" t="s">
        <v>71</v>
      </c>
      <c r="L767" s="13" t="b">
        <f t="shared" ca="1" si="335"/>
        <v>0</v>
      </c>
      <c r="M767" s="13">
        <v>639</v>
      </c>
      <c r="N767" s="13" t="e">
        <f t="shared" ca="1" si="327"/>
        <v>#N/A</v>
      </c>
      <c r="O767" s="13" t="e">
        <f t="shared" ca="1" si="328"/>
        <v>#N/A</v>
      </c>
      <c r="P767" s="13" t="e">
        <f t="shared" ca="1" si="329"/>
        <v>#N/A</v>
      </c>
      <c r="Q767" t="e">
        <f t="shared" ca="1" si="330"/>
        <v>#N/A</v>
      </c>
    </row>
    <row r="768" spans="1:17" hidden="1" x14ac:dyDescent="0.2">
      <c r="A768">
        <f t="shared" si="346"/>
        <v>133</v>
      </c>
      <c r="B768" s="83" t="str">
        <f t="shared" si="347"/>
        <v>Adorer_Schedule!C133</v>
      </c>
      <c r="C768" t="str">
        <f t="shared" si="344"/>
        <v>Adorer_Schedule!F133</v>
      </c>
      <c r="D768" s="150" t="str">
        <f t="shared" si="345"/>
        <v>Adorer_Schedule!H133</v>
      </c>
      <c r="E768">
        <f t="shared" ca="1" si="326"/>
        <v>0</v>
      </c>
      <c r="F768" t="str">
        <f ca="1">IF(OR(H768=0,H768=""),(""),(MAX($F$128:F767)+1))</f>
        <v/>
      </c>
      <c r="H768" t="str">
        <f ca="1">IF($N$4=Adorer_Schedule!$A$124,INDIRECT(B768),(""))</f>
        <v/>
      </c>
      <c r="I768" t="str">
        <f ca="1">IF($N$4=Adorer_Schedule!$A$124,INDIRECT(C768),(""))</f>
        <v/>
      </c>
      <c r="J768" t="str">
        <f ca="1">IF($N$4=Adorer_Schedule!$A$124,INDIRECT(D768),(""))</f>
        <v/>
      </c>
      <c r="K768" t="s">
        <v>71</v>
      </c>
      <c r="L768" s="13" t="b">
        <f t="shared" ca="1" si="335"/>
        <v>0</v>
      </c>
      <c r="M768" s="13">
        <v>640</v>
      </c>
      <c r="N768" s="13" t="e">
        <f t="shared" ca="1" si="327"/>
        <v>#N/A</v>
      </c>
      <c r="O768" s="13" t="e">
        <f t="shared" ca="1" si="328"/>
        <v>#N/A</v>
      </c>
      <c r="P768" s="13" t="e">
        <f t="shared" ca="1" si="329"/>
        <v>#N/A</v>
      </c>
      <c r="Q768" t="e">
        <f t="shared" ca="1" si="330"/>
        <v>#N/A</v>
      </c>
    </row>
    <row r="769" spans="1:17" hidden="1" x14ac:dyDescent="0.2">
      <c r="A769">
        <f t="shared" si="346"/>
        <v>134</v>
      </c>
      <c r="B769" s="83" t="str">
        <f t="shared" si="347"/>
        <v>Adorer_Schedule!C134</v>
      </c>
      <c r="C769" t="str">
        <f t="shared" si="344"/>
        <v>Adorer_Schedule!F134</v>
      </c>
      <c r="D769" s="150" t="str">
        <f t="shared" si="345"/>
        <v>Adorer_Schedule!H134</v>
      </c>
      <c r="E769">
        <f t="shared" ca="1" si="326"/>
        <v>0</v>
      </c>
      <c r="F769" t="str">
        <f ca="1">IF(OR(H769=0,H769=""),(""),(MAX($F$128:F768)+1))</f>
        <v/>
      </c>
      <c r="H769" t="str">
        <f ca="1">IF($N$4=Adorer_Schedule!$A$124,INDIRECT(B769),(""))</f>
        <v/>
      </c>
      <c r="I769" t="str">
        <f ca="1">IF($N$4=Adorer_Schedule!$A$124,INDIRECT(C769),(""))</f>
        <v/>
      </c>
      <c r="J769" t="str">
        <f ca="1">IF($N$4=Adorer_Schedule!$A$124,INDIRECT(D769),(""))</f>
        <v/>
      </c>
      <c r="K769" t="s">
        <v>71</v>
      </c>
      <c r="L769" s="13" t="b">
        <f t="shared" ca="1" si="335"/>
        <v>0</v>
      </c>
      <c r="M769" s="13">
        <v>641</v>
      </c>
      <c r="N769" s="13" t="e">
        <f t="shared" ca="1" si="327"/>
        <v>#N/A</v>
      </c>
      <c r="O769" s="13" t="e">
        <f t="shared" ca="1" si="328"/>
        <v>#N/A</v>
      </c>
      <c r="P769" s="13" t="e">
        <f t="shared" ca="1" si="329"/>
        <v>#N/A</v>
      </c>
      <c r="Q769" t="e">
        <f t="shared" ca="1" si="330"/>
        <v>#N/A</v>
      </c>
    </row>
    <row r="770" spans="1:17" hidden="1" x14ac:dyDescent="0.2">
      <c r="A770">
        <f t="shared" si="346"/>
        <v>135</v>
      </c>
      <c r="B770" s="83" t="str">
        <f t="shared" si="347"/>
        <v>Adorer_Schedule!C135</v>
      </c>
      <c r="C770" t="str">
        <f t="shared" si="344"/>
        <v>Adorer_Schedule!F135</v>
      </c>
      <c r="D770" s="150" t="str">
        <f t="shared" si="345"/>
        <v>Adorer_Schedule!H135</v>
      </c>
      <c r="E770">
        <f t="shared" ref="E770:E833" ca="1" si="348">IF(F770="",(0),(RANK(F770,$F$129:$F$2648,(1))))</f>
        <v>0</v>
      </c>
      <c r="F770" t="str">
        <f ca="1">IF(OR(H770=0,H770=""),(""),(MAX($F$128:F769)+1))</f>
        <v/>
      </c>
      <c r="H770" t="str">
        <f ca="1">IF($N$4=Adorer_Schedule!$A$124,INDIRECT(B770),(""))</f>
        <v/>
      </c>
      <c r="I770" t="str">
        <f ca="1">IF($N$4=Adorer_Schedule!$A$124,INDIRECT(C770),(""))</f>
        <v/>
      </c>
      <c r="J770" t="str">
        <f ca="1">IF($N$4=Adorer_Schedule!$A$124,INDIRECT(D770),(""))</f>
        <v/>
      </c>
      <c r="K770" t="s">
        <v>71</v>
      </c>
      <c r="L770" s="13" t="b">
        <f t="shared" ca="1" si="335"/>
        <v>0</v>
      </c>
      <c r="M770" s="13">
        <v>642</v>
      </c>
      <c r="N770" s="13" t="e">
        <f t="shared" ref="N770:N833" ca="1" si="349">VLOOKUP($M770,$E$129:$K$2648,7,(FALSE))</f>
        <v>#N/A</v>
      </c>
      <c r="O770" s="13" t="e">
        <f t="shared" ref="O770:O833" ca="1" si="350">VLOOKUP($M770,$E$129:$K$2648,4,(FALSE))</f>
        <v>#N/A</v>
      </c>
      <c r="P770" s="13" t="e">
        <f t="shared" ref="P770:P833" ca="1" si="351">VLOOKUP($M770,$E$129:$K$2648,5,(FALSE))</f>
        <v>#N/A</v>
      </c>
      <c r="Q770" t="e">
        <f t="shared" ref="Q770:Q833" ca="1" si="352">VLOOKUP($M770,$E$129:$K$2648,6,(FALSE))</f>
        <v>#N/A</v>
      </c>
    </row>
    <row r="771" spans="1:17" hidden="1" x14ac:dyDescent="0.2">
      <c r="A771">
        <f t="shared" si="346"/>
        <v>136</v>
      </c>
      <c r="B771" s="83" t="str">
        <f t="shared" si="347"/>
        <v>Adorer_Schedule!C136</v>
      </c>
      <c r="C771" t="str">
        <f t="shared" si="344"/>
        <v>Adorer_Schedule!F136</v>
      </c>
      <c r="D771" s="150" t="str">
        <f t="shared" si="345"/>
        <v>Adorer_Schedule!H136</v>
      </c>
      <c r="E771">
        <f t="shared" ca="1" si="348"/>
        <v>0</v>
      </c>
      <c r="F771" t="str">
        <f ca="1">IF(OR(H771=0,H771=""),(""),(MAX($F$128:F770)+1))</f>
        <v/>
      </c>
      <c r="H771" t="str">
        <f ca="1">IF($N$4=Adorer_Schedule!$A$124,INDIRECT(B771),(""))</f>
        <v/>
      </c>
      <c r="I771" t="str">
        <f ca="1">IF($N$4=Adorer_Schedule!$A$124,INDIRECT(C771),(""))</f>
        <v/>
      </c>
      <c r="J771" t="str">
        <f ca="1">IF($N$4=Adorer_Schedule!$A$124,INDIRECT(D771),(""))</f>
        <v/>
      </c>
      <c r="K771" t="s">
        <v>71</v>
      </c>
      <c r="L771" s="13" t="b">
        <f t="shared" ca="1" si="335"/>
        <v>0</v>
      </c>
      <c r="M771" s="13">
        <v>643</v>
      </c>
      <c r="N771" s="13" t="e">
        <f t="shared" ca="1" si="349"/>
        <v>#N/A</v>
      </c>
      <c r="O771" s="13" t="e">
        <f t="shared" ca="1" si="350"/>
        <v>#N/A</v>
      </c>
      <c r="P771" s="13" t="e">
        <f t="shared" ca="1" si="351"/>
        <v>#N/A</v>
      </c>
      <c r="Q771" t="e">
        <f t="shared" ca="1" si="352"/>
        <v>#N/A</v>
      </c>
    </row>
    <row r="772" spans="1:17" hidden="1" x14ac:dyDescent="0.2">
      <c r="A772">
        <f t="shared" si="346"/>
        <v>137</v>
      </c>
      <c r="B772" s="83" t="str">
        <f t="shared" si="347"/>
        <v>Adorer_Schedule!C137</v>
      </c>
      <c r="C772" t="str">
        <f t="shared" si="344"/>
        <v>Adorer_Schedule!F137</v>
      </c>
      <c r="D772" s="150" t="str">
        <f t="shared" si="345"/>
        <v>Adorer_Schedule!H137</v>
      </c>
      <c r="E772">
        <f t="shared" ca="1" si="348"/>
        <v>0</v>
      </c>
      <c r="F772" t="str">
        <f ca="1">IF(OR(H772=0,H772=""),(""),(MAX($F$128:F771)+1))</f>
        <v/>
      </c>
      <c r="H772" t="str">
        <f ca="1">IF($N$4=Adorer_Schedule!$A$124,INDIRECT(B772),(""))</f>
        <v/>
      </c>
      <c r="I772" t="str">
        <f ca="1">IF($N$4=Adorer_Schedule!$A$124,INDIRECT(C772),(""))</f>
        <v/>
      </c>
      <c r="J772" t="str">
        <f ca="1">IF($N$4=Adorer_Schedule!$A$124,INDIRECT(D772),(""))</f>
        <v/>
      </c>
      <c r="K772" t="s">
        <v>71</v>
      </c>
      <c r="L772" s="13" t="b">
        <f t="shared" ca="1" si="335"/>
        <v>0</v>
      </c>
      <c r="M772" s="13">
        <v>644</v>
      </c>
      <c r="N772" s="13" t="e">
        <f t="shared" ca="1" si="349"/>
        <v>#N/A</v>
      </c>
      <c r="O772" s="13" t="e">
        <f t="shared" ca="1" si="350"/>
        <v>#N/A</v>
      </c>
      <c r="P772" s="13" t="e">
        <f t="shared" ca="1" si="351"/>
        <v>#N/A</v>
      </c>
      <c r="Q772" t="e">
        <f t="shared" ca="1" si="352"/>
        <v>#N/A</v>
      </c>
    </row>
    <row r="773" spans="1:17" hidden="1" x14ac:dyDescent="0.2">
      <c r="A773">
        <f t="shared" si="346"/>
        <v>138</v>
      </c>
      <c r="B773" s="83" t="str">
        <f t="shared" si="347"/>
        <v>Adorer_Schedule!C138</v>
      </c>
      <c r="C773" t="str">
        <f t="shared" si="344"/>
        <v>Adorer_Schedule!F138</v>
      </c>
      <c r="D773" s="150" t="str">
        <f t="shared" si="345"/>
        <v>Adorer_Schedule!H138</v>
      </c>
      <c r="E773">
        <f t="shared" ca="1" si="348"/>
        <v>0</v>
      </c>
      <c r="F773" t="str">
        <f ca="1">IF(OR(H773=0,H773=""),(""),(MAX($F$128:F772)+1))</f>
        <v/>
      </c>
      <c r="H773" t="str">
        <f ca="1">IF($N$4=Adorer_Schedule!$A$124,INDIRECT(B773),(""))</f>
        <v/>
      </c>
      <c r="I773" t="str">
        <f ca="1">IF($N$4=Adorer_Schedule!$A$124,INDIRECT(C773),(""))</f>
        <v/>
      </c>
      <c r="J773" t="str">
        <f ca="1">IF($N$4=Adorer_Schedule!$A$124,INDIRECT(D773),(""))</f>
        <v/>
      </c>
      <c r="K773" t="s">
        <v>71</v>
      </c>
      <c r="L773" s="13" t="b">
        <f t="shared" ca="1" si="335"/>
        <v>0</v>
      </c>
      <c r="M773" s="13">
        <v>645</v>
      </c>
      <c r="N773" s="13" t="e">
        <f t="shared" ca="1" si="349"/>
        <v>#N/A</v>
      </c>
      <c r="O773" s="13" t="e">
        <f t="shared" ca="1" si="350"/>
        <v>#N/A</v>
      </c>
      <c r="P773" s="13" t="e">
        <f t="shared" ca="1" si="351"/>
        <v>#N/A</v>
      </c>
      <c r="Q773" t="e">
        <f t="shared" ca="1" si="352"/>
        <v>#N/A</v>
      </c>
    </row>
    <row r="774" spans="1:17" hidden="1" x14ac:dyDescent="0.2">
      <c r="A774">
        <f>A759</f>
        <v>124</v>
      </c>
      <c r="B774" s="83" t="str">
        <f>CONCATENATE("Adorer_Schedule!K", $A774)</f>
        <v>Adorer_Schedule!K124</v>
      </c>
      <c r="C774" t="str">
        <f>CONCATENATE("Adorer_Schedule!N", $A774)</f>
        <v>Adorer_Schedule!N124</v>
      </c>
      <c r="D774" s="150" t="str">
        <f>CONCATENATE("Adorer_Schedule!P", $A774)</f>
        <v>Adorer_Schedule!P124</v>
      </c>
      <c r="E774">
        <f t="shared" ca="1" si="348"/>
        <v>0</v>
      </c>
      <c r="F774" t="str">
        <f ca="1">IF(OR(H774=0,H774=""),(""),(MAX($F$128:F773)+1))</f>
        <v/>
      </c>
      <c r="H774" t="str">
        <f ca="1">IF($N$4=Adorer_Schedule!$A$124,INDIRECT(B774),(""))</f>
        <v/>
      </c>
      <c r="I774" t="str">
        <f ca="1">IF($N$4=Adorer_Schedule!$A$124,INDIRECT(C774),(""))</f>
        <v/>
      </c>
      <c r="J774" t="str">
        <f ca="1">IF($N$4=Adorer_Schedule!$A$124,INDIRECT(D774),(""))</f>
        <v/>
      </c>
      <c r="K774" t="s">
        <v>72</v>
      </c>
      <c r="L774" s="13" t="b">
        <f t="shared" ca="1" si="335"/>
        <v>0</v>
      </c>
      <c r="M774" s="13">
        <v>646</v>
      </c>
      <c r="N774" s="13" t="e">
        <f t="shared" ca="1" si="349"/>
        <v>#N/A</v>
      </c>
      <c r="O774" s="13" t="e">
        <f t="shared" ca="1" si="350"/>
        <v>#N/A</v>
      </c>
      <c r="P774" s="13" t="e">
        <f t="shared" ca="1" si="351"/>
        <v>#N/A</v>
      </c>
      <c r="Q774" t="e">
        <f t="shared" ca="1" si="352"/>
        <v>#N/A</v>
      </c>
    </row>
    <row r="775" spans="1:17" hidden="1" x14ac:dyDescent="0.2">
      <c r="A775">
        <f>A774+1</f>
        <v>125</v>
      </c>
      <c r="B775" s="83" t="str">
        <f t="shared" ref="B775:B788" si="353">CONCATENATE("Adorer_Schedule!K", $A775)</f>
        <v>Adorer_Schedule!K125</v>
      </c>
      <c r="C775" t="str">
        <f t="shared" ref="C775:C788" si="354">CONCATENATE("Adorer_Schedule!N", $A775)</f>
        <v>Adorer_Schedule!N125</v>
      </c>
      <c r="D775" s="150" t="str">
        <f t="shared" ref="D775:D788" si="355">CONCATENATE("Adorer_Schedule!P", $A775)</f>
        <v>Adorer_Schedule!P125</v>
      </c>
      <c r="E775">
        <f t="shared" ca="1" si="348"/>
        <v>0</v>
      </c>
      <c r="F775" t="str">
        <f ca="1">IF(OR(H775=0,H775=""),(""),(MAX($F$128:F774)+1))</f>
        <v/>
      </c>
      <c r="H775" t="str">
        <f ca="1">IF($N$4=Adorer_Schedule!$A$124,INDIRECT(B775),(""))</f>
        <v/>
      </c>
      <c r="I775" t="str">
        <f ca="1">IF($N$4=Adorer_Schedule!$A$124,INDIRECT(C775),(""))</f>
        <v/>
      </c>
      <c r="J775" t="str">
        <f ca="1">IF($N$4=Adorer_Schedule!$A$124,INDIRECT(D775),(""))</f>
        <v/>
      </c>
      <c r="K775" t="s">
        <v>72</v>
      </c>
      <c r="L775" s="13" t="b">
        <f t="shared" ca="1" si="335"/>
        <v>0</v>
      </c>
      <c r="M775" s="13">
        <v>647</v>
      </c>
      <c r="N775" s="13" t="e">
        <f t="shared" ca="1" si="349"/>
        <v>#N/A</v>
      </c>
      <c r="O775" s="13" t="e">
        <f t="shared" ca="1" si="350"/>
        <v>#N/A</v>
      </c>
      <c r="P775" s="13" t="e">
        <f t="shared" ca="1" si="351"/>
        <v>#N/A</v>
      </c>
      <c r="Q775" t="e">
        <f t="shared" ca="1" si="352"/>
        <v>#N/A</v>
      </c>
    </row>
    <row r="776" spans="1:17" hidden="1" x14ac:dyDescent="0.2">
      <c r="A776">
        <f t="shared" ref="A776:A788" si="356">A775+1</f>
        <v>126</v>
      </c>
      <c r="B776" s="83" t="str">
        <f t="shared" si="353"/>
        <v>Adorer_Schedule!K126</v>
      </c>
      <c r="C776" t="str">
        <f t="shared" si="354"/>
        <v>Adorer_Schedule!N126</v>
      </c>
      <c r="D776" s="150" t="str">
        <f t="shared" si="355"/>
        <v>Adorer_Schedule!P126</v>
      </c>
      <c r="E776">
        <f t="shared" ca="1" si="348"/>
        <v>0</v>
      </c>
      <c r="F776" t="str">
        <f ca="1">IF(OR(H776=0,H776=""),(""),(MAX($F$128:F775)+1))</f>
        <v/>
      </c>
      <c r="H776" t="str">
        <f ca="1">IF($N$4=Adorer_Schedule!$A$124,INDIRECT(B776),(""))</f>
        <v/>
      </c>
      <c r="I776" t="str">
        <f ca="1">IF($N$4=Adorer_Schedule!$A$124,INDIRECT(C776),(""))</f>
        <v/>
      </c>
      <c r="J776" t="str">
        <f ca="1">IF($N$4=Adorer_Schedule!$A$124,INDIRECT(D776),(""))</f>
        <v/>
      </c>
      <c r="K776" t="s">
        <v>72</v>
      </c>
      <c r="L776" s="13" t="b">
        <f t="shared" ca="1" si="335"/>
        <v>0</v>
      </c>
      <c r="M776" s="13">
        <v>648</v>
      </c>
      <c r="N776" s="13" t="e">
        <f t="shared" ca="1" si="349"/>
        <v>#N/A</v>
      </c>
      <c r="O776" s="13" t="e">
        <f t="shared" ca="1" si="350"/>
        <v>#N/A</v>
      </c>
      <c r="P776" s="13" t="e">
        <f t="shared" ca="1" si="351"/>
        <v>#N/A</v>
      </c>
      <c r="Q776" t="e">
        <f t="shared" ca="1" si="352"/>
        <v>#N/A</v>
      </c>
    </row>
    <row r="777" spans="1:17" hidden="1" x14ac:dyDescent="0.2">
      <c r="A777">
        <f t="shared" si="356"/>
        <v>127</v>
      </c>
      <c r="B777" s="83" t="str">
        <f t="shared" si="353"/>
        <v>Adorer_Schedule!K127</v>
      </c>
      <c r="C777" t="str">
        <f t="shared" si="354"/>
        <v>Adorer_Schedule!N127</v>
      </c>
      <c r="D777" s="150" t="str">
        <f t="shared" si="355"/>
        <v>Adorer_Schedule!P127</v>
      </c>
      <c r="E777">
        <f t="shared" ca="1" si="348"/>
        <v>0</v>
      </c>
      <c r="F777" t="str">
        <f ca="1">IF(OR(H777=0,H777=""),(""),(MAX($F$128:F776)+1))</f>
        <v/>
      </c>
      <c r="H777" t="str">
        <f ca="1">IF($N$4=Adorer_Schedule!$A$124,INDIRECT(B777),(""))</f>
        <v/>
      </c>
      <c r="I777" t="str">
        <f ca="1">IF($N$4=Adorer_Schedule!$A$124,INDIRECT(C777),(""))</f>
        <v/>
      </c>
      <c r="J777" t="str">
        <f ca="1">IF($N$4=Adorer_Schedule!$A$124,INDIRECT(D777),(""))</f>
        <v/>
      </c>
      <c r="K777" t="s">
        <v>72</v>
      </c>
      <c r="L777" s="13" t="b">
        <f t="shared" ca="1" si="335"/>
        <v>0</v>
      </c>
      <c r="M777" s="13">
        <v>649</v>
      </c>
      <c r="N777" s="13" t="e">
        <f t="shared" ca="1" si="349"/>
        <v>#N/A</v>
      </c>
      <c r="O777" s="13" t="e">
        <f t="shared" ca="1" si="350"/>
        <v>#N/A</v>
      </c>
      <c r="P777" s="13" t="e">
        <f t="shared" ca="1" si="351"/>
        <v>#N/A</v>
      </c>
      <c r="Q777" t="e">
        <f t="shared" ca="1" si="352"/>
        <v>#N/A</v>
      </c>
    </row>
    <row r="778" spans="1:17" hidden="1" x14ac:dyDescent="0.2">
      <c r="A778">
        <f t="shared" si="356"/>
        <v>128</v>
      </c>
      <c r="B778" s="83" t="str">
        <f t="shared" si="353"/>
        <v>Adorer_Schedule!K128</v>
      </c>
      <c r="C778" t="str">
        <f t="shared" si="354"/>
        <v>Adorer_Schedule!N128</v>
      </c>
      <c r="D778" s="150" t="str">
        <f t="shared" si="355"/>
        <v>Adorer_Schedule!P128</v>
      </c>
      <c r="E778">
        <f t="shared" ca="1" si="348"/>
        <v>0</v>
      </c>
      <c r="F778" t="str">
        <f ca="1">IF(OR(H778=0,H778=""),(""),(MAX($F$128:F777)+1))</f>
        <v/>
      </c>
      <c r="H778" t="str">
        <f ca="1">IF($N$4=Adorer_Schedule!$A$124,INDIRECT(B778),(""))</f>
        <v/>
      </c>
      <c r="I778" t="str">
        <f ca="1">IF($N$4=Adorer_Schedule!$A$124,INDIRECT(C778),(""))</f>
        <v/>
      </c>
      <c r="J778" t="str">
        <f ca="1">IF($N$4=Adorer_Schedule!$A$124,INDIRECT(D778),(""))</f>
        <v/>
      </c>
      <c r="K778" t="s">
        <v>72</v>
      </c>
      <c r="L778" s="13" t="b">
        <f t="shared" ca="1" si="335"/>
        <v>0</v>
      </c>
      <c r="M778" s="13">
        <v>650</v>
      </c>
      <c r="N778" s="13" t="e">
        <f t="shared" ca="1" si="349"/>
        <v>#N/A</v>
      </c>
      <c r="O778" s="13" t="e">
        <f t="shared" ca="1" si="350"/>
        <v>#N/A</v>
      </c>
      <c r="P778" s="13" t="e">
        <f t="shared" ca="1" si="351"/>
        <v>#N/A</v>
      </c>
      <c r="Q778" t="e">
        <f t="shared" ca="1" si="352"/>
        <v>#N/A</v>
      </c>
    </row>
    <row r="779" spans="1:17" hidden="1" x14ac:dyDescent="0.2">
      <c r="A779">
        <f t="shared" si="356"/>
        <v>129</v>
      </c>
      <c r="B779" s="83" t="str">
        <f t="shared" si="353"/>
        <v>Adorer_Schedule!K129</v>
      </c>
      <c r="C779" t="str">
        <f t="shared" si="354"/>
        <v>Adorer_Schedule!N129</v>
      </c>
      <c r="D779" s="150" t="str">
        <f t="shared" si="355"/>
        <v>Adorer_Schedule!P129</v>
      </c>
      <c r="E779">
        <f t="shared" ca="1" si="348"/>
        <v>0</v>
      </c>
      <c r="F779" t="str">
        <f ca="1">IF(OR(H779=0,H779=""),(""),(MAX($F$128:F778)+1))</f>
        <v/>
      </c>
      <c r="H779" t="str">
        <f ca="1">IF($N$4=Adorer_Schedule!$A$124,INDIRECT(B779),(""))</f>
        <v/>
      </c>
      <c r="I779" t="str">
        <f ca="1">IF($N$4=Adorer_Schedule!$A$124,INDIRECT(C779),(""))</f>
        <v/>
      </c>
      <c r="J779" t="str">
        <f ca="1">IF($N$4=Adorer_Schedule!$A$124,INDIRECT(D779),(""))</f>
        <v/>
      </c>
      <c r="K779" t="s">
        <v>72</v>
      </c>
      <c r="L779" s="13" t="b">
        <f t="shared" ca="1" si="335"/>
        <v>0</v>
      </c>
      <c r="M779" s="13">
        <v>651</v>
      </c>
      <c r="N779" s="13" t="e">
        <f t="shared" ca="1" si="349"/>
        <v>#N/A</v>
      </c>
      <c r="O779" s="13" t="e">
        <f t="shared" ca="1" si="350"/>
        <v>#N/A</v>
      </c>
      <c r="P779" s="13" t="e">
        <f t="shared" ca="1" si="351"/>
        <v>#N/A</v>
      </c>
      <c r="Q779" t="e">
        <f t="shared" ca="1" si="352"/>
        <v>#N/A</v>
      </c>
    </row>
    <row r="780" spans="1:17" hidden="1" x14ac:dyDescent="0.2">
      <c r="A780">
        <f t="shared" si="356"/>
        <v>130</v>
      </c>
      <c r="B780" s="83" t="str">
        <f t="shared" si="353"/>
        <v>Adorer_Schedule!K130</v>
      </c>
      <c r="C780" t="str">
        <f t="shared" si="354"/>
        <v>Adorer_Schedule!N130</v>
      </c>
      <c r="D780" s="150" t="str">
        <f t="shared" si="355"/>
        <v>Adorer_Schedule!P130</v>
      </c>
      <c r="E780">
        <f t="shared" ca="1" si="348"/>
        <v>0</v>
      </c>
      <c r="F780" t="str">
        <f ca="1">IF(OR(H780=0,H780=""),(""),(MAX($F$128:F779)+1))</f>
        <v/>
      </c>
      <c r="H780" t="str">
        <f ca="1">IF($N$4=Adorer_Schedule!$A$124,INDIRECT(B780),(""))</f>
        <v/>
      </c>
      <c r="I780" t="str">
        <f ca="1">IF($N$4=Adorer_Schedule!$A$124,INDIRECT(C780),(""))</f>
        <v/>
      </c>
      <c r="J780" t="str">
        <f ca="1">IF($N$4=Adorer_Schedule!$A$124,INDIRECT(D780),(""))</f>
        <v/>
      </c>
      <c r="K780" t="s">
        <v>72</v>
      </c>
      <c r="L780" s="13" t="b">
        <f t="shared" ca="1" si="335"/>
        <v>0</v>
      </c>
      <c r="M780" s="13">
        <v>652</v>
      </c>
      <c r="N780" s="13" t="e">
        <f t="shared" ca="1" si="349"/>
        <v>#N/A</v>
      </c>
      <c r="O780" s="13" t="e">
        <f t="shared" ca="1" si="350"/>
        <v>#N/A</v>
      </c>
      <c r="P780" s="13" t="e">
        <f t="shared" ca="1" si="351"/>
        <v>#N/A</v>
      </c>
      <c r="Q780" t="e">
        <f t="shared" ca="1" si="352"/>
        <v>#N/A</v>
      </c>
    </row>
    <row r="781" spans="1:17" hidden="1" x14ac:dyDescent="0.2">
      <c r="A781">
        <f t="shared" si="356"/>
        <v>131</v>
      </c>
      <c r="B781" s="83" t="str">
        <f t="shared" si="353"/>
        <v>Adorer_Schedule!K131</v>
      </c>
      <c r="C781" t="str">
        <f t="shared" si="354"/>
        <v>Adorer_Schedule!N131</v>
      </c>
      <c r="D781" s="150" t="str">
        <f t="shared" si="355"/>
        <v>Adorer_Schedule!P131</v>
      </c>
      <c r="E781">
        <f t="shared" ca="1" si="348"/>
        <v>0</v>
      </c>
      <c r="F781" t="str">
        <f ca="1">IF(OR(H781=0,H781=""),(""),(MAX($F$128:F780)+1))</f>
        <v/>
      </c>
      <c r="H781" t="str">
        <f ca="1">IF($N$4=Adorer_Schedule!$A$124,INDIRECT(B781),(""))</f>
        <v/>
      </c>
      <c r="I781" t="str">
        <f ca="1">IF($N$4=Adorer_Schedule!$A$124,INDIRECT(C781),(""))</f>
        <v/>
      </c>
      <c r="J781" t="str">
        <f ca="1">IF($N$4=Adorer_Schedule!$A$124,INDIRECT(D781),(""))</f>
        <v/>
      </c>
      <c r="K781" t="s">
        <v>72</v>
      </c>
      <c r="L781" s="13" t="b">
        <f t="shared" ca="1" si="335"/>
        <v>0</v>
      </c>
      <c r="M781" s="13">
        <v>653</v>
      </c>
      <c r="N781" s="13" t="e">
        <f t="shared" ca="1" si="349"/>
        <v>#N/A</v>
      </c>
      <c r="O781" s="13" t="e">
        <f t="shared" ca="1" si="350"/>
        <v>#N/A</v>
      </c>
      <c r="P781" s="13" t="e">
        <f t="shared" ca="1" si="351"/>
        <v>#N/A</v>
      </c>
      <c r="Q781" t="e">
        <f t="shared" ca="1" si="352"/>
        <v>#N/A</v>
      </c>
    </row>
    <row r="782" spans="1:17" hidden="1" x14ac:dyDescent="0.2">
      <c r="A782">
        <f t="shared" si="356"/>
        <v>132</v>
      </c>
      <c r="B782" s="83" t="str">
        <f t="shared" si="353"/>
        <v>Adorer_Schedule!K132</v>
      </c>
      <c r="C782" t="str">
        <f t="shared" si="354"/>
        <v>Adorer_Schedule!N132</v>
      </c>
      <c r="D782" s="150" t="str">
        <f t="shared" si="355"/>
        <v>Adorer_Schedule!P132</v>
      </c>
      <c r="E782">
        <f t="shared" ca="1" si="348"/>
        <v>0</v>
      </c>
      <c r="F782" t="str">
        <f ca="1">IF(OR(H782=0,H782=""),(""),(MAX($F$128:F781)+1))</f>
        <v/>
      </c>
      <c r="H782" t="str">
        <f ca="1">IF($N$4=Adorer_Schedule!$A$124,INDIRECT(B782),(""))</f>
        <v/>
      </c>
      <c r="I782" t="str">
        <f ca="1">IF($N$4=Adorer_Schedule!$A$124,INDIRECT(C782),(""))</f>
        <v/>
      </c>
      <c r="J782" t="str">
        <f ca="1">IF($N$4=Adorer_Schedule!$A$124,INDIRECT(D782),(""))</f>
        <v/>
      </c>
      <c r="K782" t="s">
        <v>72</v>
      </c>
      <c r="L782" s="13" t="b">
        <f t="shared" ca="1" si="335"/>
        <v>0</v>
      </c>
      <c r="M782" s="13">
        <v>654</v>
      </c>
      <c r="N782" s="13" t="e">
        <f t="shared" ca="1" si="349"/>
        <v>#N/A</v>
      </c>
      <c r="O782" s="13" t="e">
        <f t="shared" ca="1" si="350"/>
        <v>#N/A</v>
      </c>
      <c r="P782" s="13" t="e">
        <f t="shared" ca="1" si="351"/>
        <v>#N/A</v>
      </c>
      <c r="Q782" t="e">
        <f t="shared" ca="1" si="352"/>
        <v>#N/A</v>
      </c>
    </row>
    <row r="783" spans="1:17" hidden="1" x14ac:dyDescent="0.2">
      <c r="A783">
        <f t="shared" si="356"/>
        <v>133</v>
      </c>
      <c r="B783" s="83" t="str">
        <f t="shared" si="353"/>
        <v>Adorer_Schedule!K133</v>
      </c>
      <c r="C783" t="str">
        <f t="shared" si="354"/>
        <v>Adorer_Schedule!N133</v>
      </c>
      <c r="D783" s="150" t="str">
        <f t="shared" si="355"/>
        <v>Adorer_Schedule!P133</v>
      </c>
      <c r="E783">
        <f t="shared" ca="1" si="348"/>
        <v>0</v>
      </c>
      <c r="F783" t="str">
        <f ca="1">IF(OR(H783=0,H783=""),(""),(MAX($F$128:F782)+1))</f>
        <v/>
      </c>
      <c r="H783" t="str">
        <f ca="1">IF($N$4=Adorer_Schedule!$A$124,INDIRECT(B783),(""))</f>
        <v/>
      </c>
      <c r="I783" t="str">
        <f ca="1">IF($N$4=Adorer_Schedule!$A$124,INDIRECT(C783),(""))</f>
        <v/>
      </c>
      <c r="J783" t="str">
        <f ca="1">IF($N$4=Adorer_Schedule!$A$124,INDIRECT(D783),(""))</f>
        <v/>
      </c>
      <c r="K783" t="s">
        <v>72</v>
      </c>
      <c r="L783" s="13" t="b">
        <f t="shared" ca="1" si="335"/>
        <v>0</v>
      </c>
      <c r="M783" s="13">
        <v>655</v>
      </c>
      <c r="N783" s="13" t="e">
        <f t="shared" ca="1" si="349"/>
        <v>#N/A</v>
      </c>
      <c r="O783" s="13" t="e">
        <f t="shared" ca="1" si="350"/>
        <v>#N/A</v>
      </c>
      <c r="P783" s="13" t="e">
        <f t="shared" ca="1" si="351"/>
        <v>#N/A</v>
      </c>
      <c r="Q783" t="e">
        <f t="shared" ca="1" si="352"/>
        <v>#N/A</v>
      </c>
    </row>
    <row r="784" spans="1:17" hidden="1" x14ac:dyDescent="0.2">
      <c r="A784">
        <f t="shared" si="356"/>
        <v>134</v>
      </c>
      <c r="B784" s="83" t="str">
        <f t="shared" si="353"/>
        <v>Adorer_Schedule!K134</v>
      </c>
      <c r="C784" t="str">
        <f t="shared" si="354"/>
        <v>Adorer_Schedule!N134</v>
      </c>
      <c r="D784" s="150" t="str">
        <f t="shared" si="355"/>
        <v>Adorer_Schedule!P134</v>
      </c>
      <c r="E784">
        <f t="shared" ca="1" si="348"/>
        <v>0</v>
      </c>
      <c r="F784" t="str">
        <f ca="1">IF(OR(H784=0,H784=""),(""),(MAX($F$128:F783)+1))</f>
        <v/>
      </c>
      <c r="H784" t="str">
        <f ca="1">IF($N$4=Adorer_Schedule!$A$124,INDIRECT(B784),(""))</f>
        <v/>
      </c>
      <c r="I784" t="str">
        <f ca="1">IF($N$4=Adorer_Schedule!$A$124,INDIRECT(C784),(""))</f>
        <v/>
      </c>
      <c r="J784" t="str">
        <f ca="1">IF($N$4=Adorer_Schedule!$A$124,INDIRECT(D784),(""))</f>
        <v/>
      </c>
      <c r="K784" t="s">
        <v>72</v>
      </c>
      <c r="L784" s="13" t="b">
        <f t="shared" ca="1" si="335"/>
        <v>0</v>
      </c>
      <c r="M784" s="13">
        <v>656</v>
      </c>
      <c r="N784" s="13" t="e">
        <f t="shared" ca="1" si="349"/>
        <v>#N/A</v>
      </c>
      <c r="O784" s="13" t="e">
        <f t="shared" ca="1" si="350"/>
        <v>#N/A</v>
      </c>
      <c r="P784" s="13" t="e">
        <f t="shared" ca="1" si="351"/>
        <v>#N/A</v>
      </c>
      <c r="Q784" t="e">
        <f t="shared" ca="1" si="352"/>
        <v>#N/A</v>
      </c>
    </row>
    <row r="785" spans="1:17" hidden="1" x14ac:dyDescent="0.2">
      <c r="A785">
        <f t="shared" si="356"/>
        <v>135</v>
      </c>
      <c r="B785" s="83" t="str">
        <f t="shared" si="353"/>
        <v>Adorer_Schedule!K135</v>
      </c>
      <c r="C785" t="str">
        <f t="shared" si="354"/>
        <v>Adorer_Schedule!N135</v>
      </c>
      <c r="D785" s="150" t="str">
        <f t="shared" si="355"/>
        <v>Adorer_Schedule!P135</v>
      </c>
      <c r="E785">
        <f t="shared" ca="1" si="348"/>
        <v>0</v>
      </c>
      <c r="F785" t="str">
        <f ca="1">IF(OR(H785=0,H785=""),(""),(MAX($F$128:F784)+1))</f>
        <v/>
      </c>
      <c r="H785" t="str">
        <f ca="1">IF($N$4=Adorer_Schedule!$A$124,INDIRECT(B785),(""))</f>
        <v/>
      </c>
      <c r="I785" t="str">
        <f ca="1">IF($N$4=Adorer_Schedule!$A$124,INDIRECT(C785),(""))</f>
        <v/>
      </c>
      <c r="J785" t="str">
        <f ca="1">IF($N$4=Adorer_Schedule!$A$124,INDIRECT(D785),(""))</f>
        <v/>
      </c>
      <c r="K785" t="s">
        <v>72</v>
      </c>
      <c r="L785" s="13" t="b">
        <f t="shared" ca="1" si="335"/>
        <v>0</v>
      </c>
      <c r="M785" s="13">
        <v>657</v>
      </c>
      <c r="N785" s="13" t="e">
        <f t="shared" ca="1" si="349"/>
        <v>#N/A</v>
      </c>
      <c r="O785" s="13" t="e">
        <f t="shared" ca="1" si="350"/>
        <v>#N/A</v>
      </c>
      <c r="P785" s="13" t="e">
        <f t="shared" ca="1" si="351"/>
        <v>#N/A</v>
      </c>
      <c r="Q785" t="e">
        <f t="shared" ca="1" si="352"/>
        <v>#N/A</v>
      </c>
    </row>
    <row r="786" spans="1:17" hidden="1" x14ac:dyDescent="0.2">
      <c r="A786">
        <f t="shared" si="356"/>
        <v>136</v>
      </c>
      <c r="B786" s="83" t="str">
        <f t="shared" si="353"/>
        <v>Adorer_Schedule!K136</v>
      </c>
      <c r="C786" t="str">
        <f t="shared" si="354"/>
        <v>Adorer_Schedule!N136</v>
      </c>
      <c r="D786" s="150" t="str">
        <f t="shared" si="355"/>
        <v>Adorer_Schedule!P136</v>
      </c>
      <c r="E786">
        <f t="shared" ca="1" si="348"/>
        <v>0</v>
      </c>
      <c r="F786" t="str">
        <f ca="1">IF(OR(H786=0,H786=""),(""),(MAX($F$128:F785)+1))</f>
        <v/>
      </c>
      <c r="H786" t="str">
        <f ca="1">IF($N$4=Adorer_Schedule!$A$124,INDIRECT(B786),(""))</f>
        <v/>
      </c>
      <c r="I786" t="str">
        <f ca="1">IF($N$4=Adorer_Schedule!$A$124,INDIRECT(C786),(""))</f>
        <v/>
      </c>
      <c r="J786" t="str">
        <f ca="1">IF($N$4=Adorer_Schedule!$A$124,INDIRECT(D786),(""))</f>
        <v/>
      </c>
      <c r="K786" t="s">
        <v>72</v>
      </c>
      <c r="L786" s="13" t="b">
        <f t="shared" ca="1" si="335"/>
        <v>0</v>
      </c>
      <c r="M786" s="13">
        <v>658</v>
      </c>
      <c r="N786" s="13" t="e">
        <f t="shared" ca="1" si="349"/>
        <v>#N/A</v>
      </c>
      <c r="O786" s="13" t="e">
        <f t="shared" ca="1" si="350"/>
        <v>#N/A</v>
      </c>
      <c r="P786" s="13" t="e">
        <f t="shared" ca="1" si="351"/>
        <v>#N/A</v>
      </c>
      <c r="Q786" t="e">
        <f t="shared" ca="1" si="352"/>
        <v>#N/A</v>
      </c>
    </row>
    <row r="787" spans="1:17" hidden="1" x14ac:dyDescent="0.2">
      <c r="A787">
        <f t="shared" si="356"/>
        <v>137</v>
      </c>
      <c r="B787" s="83" t="str">
        <f t="shared" si="353"/>
        <v>Adorer_Schedule!K137</v>
      </c>
      <c r="C787" t="str">
        <f t="shared" si="354"/>
        <v>Adorer_Schedule!N137</v>
      </c>
      <c r="D787" s="150" t="str">
        <f t="shared" si="355"/>
        <v>Adorer_Schedule!P137</v>
      </c>
      <c r="E787">
        <f t="shared" ca="1" si="348"/>
        <v>0</v>
      </c>
      <c r="F787" t="str">
        <f ca="1">IF(OR(H787=0,H787=""),(""),(MAX($F$128:F786)+1))</f>
        <v/>
      </c>
      <c r="H787" t="str">
        <f ca="1">IF($N$4=Adorer_Schedule!$A$124,INDIRECT(B787),(""))</f>
        <v/>
      </c>
      <c r="I787" t="str">
        <f ca="1">IF($N$4=Adorer_Schedule!$A$124,INDIRECT(C787),(""))</f>
        <v/>
      </c>
      <c r="J787" t="str">
        <f ca="1">IF($N$4=Adorer_Schedule!$A$124,INDIRECT(D787),(""))</f>
        <v/>
      </c>
      <c r="K787" t="s">
        <v>72</v>
      </c>
      <c r="L787" s="13" t="b">
        <f t="shared" ca="1" si="335"/>
        <v>0</v>
      </c>
      <c r="M787" s="13">
        <v>659</v>
      </c>
      <c r="N787" s="13" t="e">
        <f t="shared" ca="1" si="349"/>
        <v>#N/A</v>
      </c>
      <c r="O787" s="13" t="e">
        <f t="shared" ca="1" si="350"/>
        <v>#N/A</v>
      </c>
      <c r="P787" s="13" t="e">
        <f t="shared" ca="1" si="351"/>
        <v>#N/A</v>
      </c>
      <c r="Q787" t="e">
        <f t="shared" ca="1" si="352"/>
        <v>#N/A</v>
      </c>
    </row>
    <row r="788" spans="1:17" hidden="1" x14ac:dyDescent="0.2">
      <c r="A788">
        <f t="shared" si="356"/>
        <v>138</v>
      </c>
      <c r="B788" s="83" t="str">
        <f t="shared" si="353"/>
        <v>Adorer_Schedule!K138</v>
      </c>
      <c r="C788" t="str">
        <f t="shared" si="354"/>
        <v>Adorer_Schedule!N138</v>
      </c>
      <c r="D788" s="150" t="str">
        <f t="shared" si="355"/>
        <v>Adorer_Schedule!P138</v>
      </c>
      <c r="E788">
        <f t="shared" ca="1" si="348"/>
        <v>0</v>
      </c>
      <c r="F788" t="str">
        <f ca="1">IF(OR(H788=0,H788=""),(""),(MAX($F$128:F787)+1))</f>
        <v/>
      </c>
      <c r="H788" t="str">
        <f ca="1">IF($N$4=Adorer_Schedule!$A$124,INDIRECT(B788),(""))</f>
        <v/>
      </c>
      <c r="I788" t="str">
        <f ca="1">IF($N$4=Adorer_Schedule!$A$124,INDIRECT(C788),(""))</f>
        <v/>
      </c>
      <c r="J788" t="str">
        <f ca="1">IF($N$4=Adorer_Schedule!$A$124,INDIRECT(D788),(""))</f>
        <v/>
      </c>
      <c r="K788" t="s">
        <v>72</v>
      </c>
      <c r="L788" s="13" t="b">
        <f t="shared" ca="1" si="335"/>
        <v>0</v>
      </c>
      <c r="M788" s="13">
        <v>660</v>
      </c>
      <c r="N788" s="13" t="e">
        <f t="shared" ca="1" si="349"/>
        <v>#N/A</v>
      </c>
      <c r="O788" s="13" t="e">
        <f t="shared" ca="1" si="350"/>
        <v>#N/A</v>
      </c>
      <c r="P788" s="13" t="e">
        <f t="shared" ca="1" si="351"/>
        <v>#N/A</v>
      </c>
      <c r="Q788" t="e">
        <f t="shared" ca="1" si="352"/>
        <v>#N/A</v>
      </c>
    </row>
    <row r="789" spans="1:17" hidden="1" x14ac:dyDescent="0.2">
      <c r="A789">
        <f>A774</f>
        <v>124</v>
      </c>
      <c r="B789" s="83" t="str">
        <f>CONCATENATE("Adorer_Schedule!S", $A789)</f>
        <v>Adorer_Schedule!S124</v>
      </c>
      <c r="C789" t="str">
        <f>CONCATENATE("Adorer_Schedule!V", $A789)</f>
        <v>Adorer_Schedule!V124</v>
      </c>
      <c r="D789" s="150" t="str">
        <f>CONCATENATE("Adorer_Schedule!X", $A789)</f>
        <v>Adorer_Schedule!X124</v>
      </c>
      <c r="E789">
        <f t="shared" ca="1" si="348"/>
        <v>0</v>
      </c>
      <c r="F789" t="str">
        <f ca="1">IF(OR(H789=0,H789=""),(""),(MAX($F$128:F788)+1))</f>
        <v/>
      </c>
      <c r="H789" t="str">
        <f ca="1">IF($N$4=Adorer_Schedule!$A$124,INDIRECT(B789),(""))</f>
        <v/>
      </c>
      <c r="I789" t="str">
        <f ca="1">IF($N$4=Adorer_Schedule!$A$124,INDIRECT(C789),(""))</f>
        <v/>
      </c>
      <c r="J789" t="str">
        <f ca="1">IF($N$4=Adorer_Schedule!$A$124,INDIRECT(D789),(""))</f>
        <v/>
      </c>
      <c r="K789" t="s">
        <v>73</v>
      </c>
      <c r="L789" s="13" t="b">
        <f t="shared" ca="1" si="335"/>
        <v>0</v>
      </c>
      <c r="M789" s="13">
        <v>661</v>
      </c>
      <c r="N789" s="13" t="e">
        <f t="shared" ca="1" si="349"/>
        <v>#N/A</v>
      </c>
      <c r="O789" s="13" t="e">
        <f t="shared" ca="1" si="350"/>
        <v>#N/A</v>
      </c>
      <c r="P789" s="13" t="e">
        <f t="shared" ca="1" si="351"/>
        <v>#N/A</v>
      </c>
      <c r="Q789" t="e">
        <f t="shared" ca="1" si="352"/>
        <v>#N/A</v>
      </c>
    </row>
    <row r="790" spans="1:17" hidden="1" x14ac:dyDescent="0.2">
      <c r="A790">
        <f>A789+1</f>
        <v>125</v>
      </c>
      <c r="B790" s="83" t="str">
        <f t="shared" ref="B790:B803" si="357">CONCATENATE("Adorer_Schedule!S", $A790)</f>
        <v>Adorer_Schedule!S125</v>
      </c>
      <c r="C790" t="str">
        <f t="shared" ref="C790:C803" si="358">CONCATENATE("Adorer_Schedule!V", $A790)</f>
        <v>Adorer_Schedule!V125</v>
      </c>
      <c r="D790" s="150" t="str">
        <f t="shared" ref="D790:D803" si="359">CONCATENATE("Adorer_Schedule!X", $A790)</f>
        <v>Adorer_Schedule!X125</v>
      </c>
      <c r="E790">
        <f t="shared" ca="1" si="348"/>
        <v>0</v>
      </c>
      <c r="F790" t="str">
        <f ca="1">IF(OR(H790=0,H790=""),(""),(MAX($F$128:F789)+1))</f>
        <v/>
      </c>
      <c r="H790" t="str">
        <f ca="1">IF($N$4=Adorer_Schedule!$A$124,INDIRECT(B790),(""))</f>
        <v/>
      </c>
      <c r="I790" t="str">
        <f ca="1">IF($N$4=Adorer_Schedule!$A$124,INDIRECT(C790),(""))</f>
        <v/>
      </c>
      <c r="J790" t="str">
        <f ca="1">IF($N$4=Adorer_Schedule!$A$124,INDIRECT(D790),(""))</f>
        <v/>
      </c>
      <c r="K790" t="s">
        <v>73</v>
      </c>
      <c r="L790" s="13" t="b">
        <f t="shared" ca="1" si="335"/>
        <v>0</v>
      </c>
      <c r="M790" s="13">
        <v>662</v>
      </c>
      <c r="N790" s="13" t="e">
        <f t="shared" ca="1" si="349"/>
        <v>#N/A</v>
      </c>
      <c r="O790" s="13" t="e">
        <f t="shared" ca="1" si="350"/>
        <v>#N/A</v>
      </c>
      <c r="P790" s="13" t="e">
        <f t="shared" ca="1" si="351"/>
        <v>#N/A</v>
      </c>
      <c r="Q790" t="e">
        <f t="shared" ca="1" si="352"/>
        <v>#N/A</v>
      </c>
    </row>
    <row r="791" spans="1:17" hidden="1" x14ac:dyDescent="0.2">
      <c r="A791">
        <f t="shared" ref="A791:A803" si="360">A790+1</f>
        <v>126</v>
      </c>
      <c r="B791" s="83" t="str">
        <f t="shared" si="357"/>
        <v>Adorer_Schedule!S126</v>
      </c>
      <c r="C791" t="str">
        <f t="shared" si="358"/>
        <v>Adorer_Schedule!V126</v>
      </c>
      <c r="D791" s="150" t="str">
        <f t="shared" si="359"/>
        <v>Adorer_Schedule!X126</v>
      </c>
      <c r="E791">
        <f t="shared" ca="1" si="348"/>
        <v>0</v>
      </c>
      <c r="F791" t="str">
        <f ca="1">IF(OR(H791=0,H791=""),(""),(MAX($F$128:F790)+1))</f>
        <v/>
      </c>
      <c r="H791" t="str">
        <f ca="1">IF($N$4=Adorer_Schedule!$A$124,INDIRECT(B791),(""))</f>
        <v/>
      </c>
      <c r="I791" t="str">
        <f ca="1">IF($N$4=Adorer_Schedule!$A$124,INDIRECT(C791),(""))</f>
        <v/>
      </c>
      <c r="J791" t="str">
        <f ca="1">IF($N$4=Adorer_Schedule!$A$124,INDIRECT(D791),(""))</f>
        <v/>
      </c>
      <c r="K791" t="s">
        <v>73</v>
      </c>
      <c r="L791" s="13" t="b">
        <f t="shared" ref="L791:L854" ca="1" si="361">OR(COUNTIF(N791:Q791,"*"),COUNT(N791:Q791))</f>
        <v>0</v>
      </c>
      <c r="M791" s="13">
        <v>663</v>
      </c>
      <c r="N791" s="13" t="e">
        <f t="shared" ca="1" si="349"/>
        <v>#N/A</v>
      </c>
      <c r="O791" s="13" t="e">
        <f t="shared" ca="1" si="350"/>
        <v>#N/A</v>
      </c>
      <c r="P791" s="13" t="e">
        <f t="shared" ca="1" si="351"/>
        <v>#N/A</v>
      </c>
      <c r="Q791" t="e">
        <f t="shared" ca="1" si="352"/>
        <v>#N/A</v>
      </c>
    </row>
    <row r="792" spans="1:17" hidden="1" x14ac:dyDescent="0.2">
      <c r="A792">
        <f t="shared" si="360"/>
        <v>127</v>
      </c>
      <c r="B792" s="83" t="str">
        <f t="shared" si="357"/>
        <v>Adorer_Schedule!S127</v>
      </c>
      <c r="C792" t="str">
        <f t="shared" si="358"/>
        <v>Adorer_Schedule!V127</v>
      </c>
      <c r="D792" s="150" t="str">
        <f t="shared" si="359"/>
        <v>Adorer_Schedule!X127</v>
      </c>
      <c r="E792">
        <f t="shared" ca="1" si="348"/>
        <v>0</v>
      </c>
      <c r="F792" t="str">
        <f ca="1">IF(OR(H792=0,H792=""),(""),(MAX($F$128:F791)+1))</f>
        <v/>
      </c>
      <c r="H792" t="str">
        <f ca="1">IF($N$4=Adorer_Schedule!$A$124,INDIRECT(B792),(""))</f>
        <v/>
      </c>
      <c r="I792" t="str">
        <f ca="1">IF($N$4=Adorer_Schedule!$A$124,INDIRECT(C792),(""))</f>
        <v/>
      </c>
      <c r="J792" t="str">
        <f ca="1">IF($N$4=Adorer_Schedule!$A$124,INDIRECT(D792),(""))</f>
        <v/>
      </c>
      <c r="K792" t="s">
        <v>73</v>
      </c>
      <c r="L792" s="13" t="b">
        <f t="shared" ca="1" si="361"/>
        <v>0</v>
      </c>
      <c r="M792" s="13">
        <v>664</v>
      </c>
      <c r="N792" s="13" t="e">
        <f t="shared" ca="1" si="349"/>
        <v>#N/A</v>
      </c>
      <c r="O792" s="13" t="e">
        <f t="shared" ca="1" si="350"/>
        <v>#N/A</v>
      </c>
      <c r="P792" s="13" t="e">
        <f t="shared" ca="1" si="351"/>
        <v>#N/A</v>
      </c>
      <c r="Q792" t="e">
        <f t="shared" ca="1" si="352"/>
        <v>#N/A</v>
      </c>
    </row>
    <row r="793" spans="1:17" hidden="1" x14ac:dyDescent="0.2">
      <c r="A793">
        <f t="shared" si="360"/>
        <v>128</v>
      </c>
      <c r="B793" s="83" t="str">
        <f t="shared" si="357"/>
        <v>Adorer_Schedule!S128</v>
      </c>
      <c r="C793" t="str">
        <f t="shared" si="358"/>
        <v>Adorer_Schedule!V128</v>
      </c>
      <c r="D793" s="150" t="str">
        <f t="shared" si="359"/>
        <v>Adorer_Schedule!X128</v>
      </c>
      <c r="E793">
        <f t="shared" ca="1" si="348"/>
        <v>0</v>
      </c>
      <c r="F793" t="str">
        <f ca="1">IF(OR(H793=0,H793=""),(""),(MAX($F$128:F792)+1))</f>
        <v/>
      </c>
      <c r="H793" t="str">
        <f ca="1">IF($N$4=Adorer_Schedule!$A$124,INDIRECT(B793),(""))</f>
        <v/>
      </c>
      <c r="I793" t="str">
        <f ca="1">IF($N$4=Adorer_Schedule!$A$124,INDIRECT(C793),(""))</f>
        <v/>
      </c>
      <c r="J793" t="str">
        <f ca="1">IF($N$4=Adorer_Schedule!$A$124,INDIRECT(D793),(""))</f>
        <v/>
      </c>
      <c r="K793" t="s">
        <v>73</v>
      </c>
      <c r="L793" s="13" t="b">
        <f t="shared" ca="1" si="361"/>
        <v>0</v>
      </c>
      <c r="M793" s="13">
        <v>665</v>
      </c>
      <c r="N793" s="13" t="e">
        <f t="shared" ca="1" si="349"/>
        <v>#N/A</v>
      </c>
      <c r="O793" s="13" t="e">
        <f t="shared" ca="1" si="350"/>
        <v>#N/A</v>
      </c>
      <c r="P793" s="13" t="e">
        <f t="shared" ca="1" si="351"/>
        <v>#N/A</v>
      </c>
      <c r="Q793" t="e">
        <f t="shared" ca="1" si="352"/>
        <v>#N/A</v>
      </c>
    </row>
    <row r="794" spans="1:17" hidden="1" x14ac:dyDescent="0.2">
      <c r="A794">
        <f t="shared" si="360"/>
        <v>129</v>
      </c>
      <c r="B794" s="83" t="str">
        <f t="shared" si="357"/>
        <v>Adorer_Schedule!S129</v>
      </c>
      <c r="C794" t="str">
        <f t="shared" si="358"/>
        <v>Adorer_Schedule!V129</v>
      </c>
      <c r="D794" s="150" t="str">
        <f t="shared" si="359"/>
        <v>Adorer_Schedule!X129</v>
      </c>
      <c r="E794">
        <f t="shared" ca="1" si="348"/>
        <v>0</v>
      </c>
      <c r="F794" t="str">
        <f ca="1">IF(OR(H794=0,H794=""),(""),(MAX($F$128:F793)+1))</f>
        <v/>
      </c>
      <c r="H794" t="str">
        <f ca="1">IF($N$4=Adorer_Schedule!$A$124,INDIRECT(B794),(""))</f>
        <v/>
      </c>
      <c r="I794" t="str">
        <f ca="1">IF($N$4=Adorer_Schedule!$A$124,INDIRECT(C794),(""))</f>
        <v/>
      </c>
      <c r="J794" t="str">
        <f ca="1">IF($N$4=Adorer_Schedule!$A$124,INDIRECT(D794),(""))</f>
        <v/>
      </c>
      <c r="K794" t="s">
        <v>73</v>
      </c>
      <c r="L794" s="13" t="b">
        <f t="shared" ca="1" si="361"/>
        <v>0</v>
      </c>
      <c r="M794" s="13">
        <v>666</v>
      </c>
      <c r="N794" s="13" t="e">
        <f t="shared" ca="1" si="349"/>
        <v>#N/A</v>
      </c>
      <c r="O794" s="13" t="e">
        <f t="shared" ca="1" si="350"/>
        <v>#N/A</v>
      </c>
      <c r="P794" s="13" t="e">
        <f t="shared" ca="1" si="351"/>
        <v>#N/A</v>
      </c>
      <c r="Q794" t="e">
        <f t="shared" ca="1" si="352"/>
        <v>#N/A</v>
      </c>
    </row>
    <row r="795" spans="1:17" hidden="1" x14ac:dyDescent="0.2">
      <c r="A795">
        <f t="shared" si="360"/>
        <v>130</v>
      </c>
      <c r="B795" s="83" t="str">
        <f t="shared" si="357"/>
        <v>Adorer_Schedule!S130</v>
      </c>
      <c r="C795" t="str">
        <f t="shared" si="358"/>
        <v>Adorer_Schedule!V130</v>
      </c>
      <c r="D795" s="150" t="str">
        <f t="shared" si="359"/>
        <v>Adorer_Schedule!X130</v>
      </c>
      <c r="E795">
        <f t="shared" ca="1" si="348"/>
        <v>0</v>
      </c>
      <c r="F795" t="str">
        <f ca="1">IF(OR(H795=0,H795=""),(""),(MAX($F$128:F794)+1))</f>
        <v/>
      </c>
      <c r="H795" t="str">
        <f ca="1">IF($N$4=Adorer_Schedule!$A$124,INDIRECT(B795),(""))</f>
        <v/>
      </c>
      <c r="I795" t="str">
        <f ca="1">IF($N$4=Adorer_Schedule!$A$124,INDIRECT(C795),(""))</f>
        <v/>
      </c>
      <c r="J795" t="str">
        <f ca="1">IF($N$4=Adorer_Schedule!$A$124,INDIRECT(D795),(""))</f>
        <v/>
      </c>
      <c r="K795" t="s">
        <v>73</v>
      </c>
      <c r="L795" s="13" t="b">
        <f t="shared" ca="1" si="361"/>
        <v>0</v>
      </c>
      <c r="M795" s="13">
        <v>667</v>
      </c>
      <c r="N795" s="13" t="e">
        <f t="shared" ca="1" si="349"/>
        <v>#N/A</v>
      </c>
      <c r="O795" s="13" t="e">
        <f t="shared" ca="1" si="350"/>
        <v>#N/A</v>
      </c>
      <c r="P795" s="13" t="e">
        <f t="shared" ca="1" si="351"/>
        <v>#N/A</v>
      </c>
      <c r="Q795" t="e">
        <f t="shared" ca="1" si="352"/>
        <v>#N/A</v>
      </c>
    </row>
    <row r="796" spans="1:17" hidden="1" x14ac:dyDescent="0.2">
      <c r="A796">
        <f t="shared" si="360"/>
        <v>131</v>
      </c>
      <c r="B796" s="83" t="str">
        <f t="shared" si="357"/>
        <v>Adorer_Schedule!S131</v>
      </c>
      <c r="C796" t="str">
        <f t="shared" si="358"/>
        <v>Adorer_Schedule!V131</v>
      </c>
      <c r="D796" s="150" t="str">
        <f t="shared" si="359"/>
        <v>Adorer_Schedule!X131</v>
      </c>
      <c r="E796">
        <f t="shared" ca="1" si="348"/>
        <v>0</v>
      </c>
      <c r="F796" t="str">
        <f ca="1">IF(OR(H796=0,H796=""),(""),(MAX($F$128:F795)+1))</f>
        <v/>
      </c>
      <c r="H796" t="str">
        <f ca="1">IF($N$4=Adorer_Schedule!$A$124,INDIRECT(B796),(""))</f>
        <v/>
      </c>
      <c r="I796" t="str">
        <f ca="1">IF($N$4=Adorer_Schedule!$A$124,INDIRECT(C796),(""))</f>
        <v/>
      </c>
      <c r="J796" t="str">
        <f ca="1">IF($N$4=Adorer_Schedule!$A$124,INDIRECT(D796),(""))</f>
        <v/>
      </c>
      <c r="K796" t="s">
        <v>73</v>
      </c>
      <c r="L796" s="13" t="b">
        <f t="shared" ca="1" si="361"/>
        <v>0</v>
      </c>
      <c r="M796" s="13">
        <v>668</v>
      </c>
      <c r="N796" s="13" t="e">
        <f t="shared" ca="1" si="349"/>
        <v>#N/A</v>
      </c>
      <c r="O796" s="13" t="e">
        <f t="shared" ca="1" si="350"/>
        <v>#N/A</v>
      </c>
      <c r="P796" s="13" t="e">
        <f t="shared" ca="1" si="351"/>
        <v>#N/A</v>
      </c>
      <c r="Q796" t="e">
        <f t="shared" ca="1" si="352"/>
        <v>#N/A</v>
      </c>
    </row>
    <row r="797" spans="1:17" hidden="1" x14ac:dyDescent="0.2">
      <c r="A797">
        <f t="shared" si="360"/>
        <v>132</v>
      </c>
      <c r="B797" s="83" t="str">
        <f t="shared" si="357"/>
        <v>Adorer_Schedule!S132</v>
      </c>
      <c r="C797" t="str">
        <f t="shared" si="358"/>
        <v>Adorer_Schedule!V132</v>
      </c>
      <c r="D797" s="150" t="str">
        <f t="shared" si="359"/>
        <v>Adorer_Schedule!X132</v>
      </c>
      <c r="E797">
        <f t="shared" ca="1" si="348"/>
        <v>0</v>
      </c>
      <c r="F797" t="str">
        <f ca="1">IF(OR(H797=0,H797=""),(""),(MAX($F$128:F796)+1))</f>
        <v/>
      </c>
      <c r="H797" t="str">
        <f ca="1">IF($N$4=Adorer_Schedule!$A$124,INDIRECT(B797),(""))</f>
        <v/>
      </c>
      <c r="I797" t="str">
        <f ca="1">IF($N$4=Adorer_Schedule!$A$124,INDIRECT(C797),(""))</f>
        <v/>
      </c>
      <c r="J797" t="str">
        <f ca="1">IF($N$4=Adorer_Schedule!$A$124,INDIRECT(D797),(""))</f>
        <v/>
      </c>
      <c r="K797" t="s">
        <v>73</v>
      </c>
      <c r="L797" s="13" t="b">
        <f t="shared" ca="1" si="361"/>
        <v>0</v>
      </c>
      <c r="M797" s="13">
        <v>669</v>
      </c>
      <c r="N797" s="13" t="e">
        <f t="shared" ca="1" si="349"/>
        <v>#N/A</v>
      </c>
      <c r="O797" s="13" t="e">
        <f t="shared" ca="1" si="350"/>
        <v>#N/A</v>
      </c>
      <c r="P797" s="13" t="e">
        <f t="shared" ca="1" si="351"/>
        <v>#N/A</v>
      </c>
      <c r="Q797" t="e">
        <f t="shared" ca="1" si="352"/>
        <v>#N/A</v>
      </c>
    </row>
    <row r="798" spans="1:17" hidden="1" x14ac:dyDescent="0.2">
      <c r="A798">
        <f t="shared" si="360"/>
        <v>133</v>
      </c>
      <c r="B798" s="83" t="str">
        <f t="shared" si="357"/>
        <v>Adorer_Schedule!S133</v>
      </c>
      <c r="C798" t="str">
        <f t="shared" si="358"/>
        <v>Adorer_Schedule!V133</v>
      </c>
      <c r="D798" s="150" t="str">
        <f t="shared" si="359"/>
        <v>Adorer_Schedule!X133</v>
      </c>
      <c r="E798">
        <f t="shared" ca="1" si="348"/>
        <v>0</v>
      </c>
      <c r="F798" t="str">
        <f ca="1">IF(OR(H798=0,H798=""),(""),(MAX($F$128:F797)+1))</f>
        <v/>
      </c>
      <c r="H798" t="str">
        <f ca="1">IF($N$4=Adorer_Schedule!$A$124,INDIRECT(B798),(""))</f>
        <v/>
      </c>
      <c r="I798" t="str">
        <f ca="1">IF($N$4=Adorer_Schedule!$A$124,INDIRECT(C798),(""))</f>
        <v/>
      </c>
      <c r="J798" t="str">
        <f ca="1">IF($N$4=Adorer_Schedule!$A$124,INDIRECT(D798),(""))</f>
        <v/>
      </c>
      <c r="K798" t="s">
        <v>73</v>
      </c>
      <c r="L798" s="13" t="b">
        <f t="shared" ca="1" si="361"/>
        <v>0</v>
      </c>
      <c r="M798" s="13">
        <v>670</v>
      </c>
      <c r="N798" s="13" t="e">
        <f t="shared" ca="1" si="349"/>
        <v>#N/A</v>
      </c>
      <c r="O798" s="13" t="e">
        <f t="shared" ca="1" si="350"/>
        <v>#N/A</v>
      </c>
      <c r="P798" s="13" t="e">
        <f t="shared" ca="1" si="351"/>
        <v>#N/A</v>
      </c>
      <c r="Q798" t="e">
        <f t="shared" ca="1" si="352"/>
        <v>#N/A</v>
      </c>
    </row>
    <row r="799" spans="1:17" hidden="1" x14ac:dyDescent="0.2">
      <c r="A799">
        <f t="shared" si="360"/>
        <v>134</v>
      </c>
      <c r="B799" s="83" t="str">
        <f t="shared" si="357"/>
        <v>Adorer_Schedule!S134</v>
      </c>
      <c r="C799" t="str">
        <f t="shared" si="358"/>
        <v>Adorer_Schedule!V134</v>
      </c>
      <c r="D799" s="150" t="str">
        <f t="shared" si="359"/>
        <v>Adorer_Schedule!X134</v>
      </c>
      <c r="E799">
        <f t="shared" ca="1" si="348"/>
        <v>0</v>
      </c>
      <c r="F799" t="str">
        <f ca="1">IF(OR(H799=0,H799=""),(""),(MAX($F$128:F798)+1))</f>
        <v/>
      </c>
      <c r="H799" t="str">
        <f ca="1">IF($N$4=Adorer_Schedule!$A$124,INDIRECT(B799),(""))</f>
        <v/>
      </c>
      <c r="I799" t="str">
        <f ca="1">IF($N$4=Adorer_Schedule!$A$124,INDIRECT(C799),(""))</f>
        <v/>
      </c>
      <c r="J799" t="str">
        <f ca="1">IF($N$4=Adorer_Schedule!$A$124,INDIRECT(D799),(""))</f>
        <v/>
      </c>
      <c r="K799" t="s">
        <v>73</v>
      </c>
      <c r="L799" s="13" t="b">
        <f t="shared" ca="1" si="361"/>
        <v>0</v>
      </c>
      <c r="M799" s="13">
        <v>671</v>
      </c>
      <c r="N799" s="13" t="e">
        <f t="shared" ca="1" si="349"/>
        <v>#N/A</v>
      </c>
      <c r="O799" s="13" t="e">
        <f t="shared" ca="1" si="350"/>
        <v>#N/A</v>
      </c>
      <c r="P799" s="13" t="e">
        <f t="shared" ca="1" si="351"/>
        <v>#N/A</v>
      </c>
      <c r="Q799" t="e">
        <f t="shared" ca="1" si="352"/>
        <v>#N/A</v>
      </c>
    </row>
    <row r="800" spans="1:17" hidden="1" x14ac:dyDescent="0.2">
      <c r="A800">
        <f t="shared" si="360"/>
        <v>135</v>
      </c>
      <c r="B800" s="83" t="str">
        <f t="shared" si="357"/>
        <v>Adorer_Schedule!S135</v>
      </c>
      <c r="C800" t="str">
        <f t="shared" si="358"/>
        <v>Adorer_Schedule!V135</v>
      </c>
      <c r="D800" s="150" t="str">
        <f t="shared" si="359"/>
        <v>Adorer_Schedule!X135</v>
      </c>
      <c r="E800">
        <f t="shared" ca="1" si="348"/>
        <v>0</v>
      </c>
      <c r="F800" t="str">
        <f ca="1">IF(OR(H800=0,H800=""),(""),(MAX($F$128:F799)+1))</f>
        <v/>
      </c>
      <c r="H800" t="str">
        <f ca="1">IF($N$4=Adorer_Schedule!$A$124,INDIRECT(B800),(""))</f>
        <v/>
      </c>
      <c r="I800" t="str">
        <f ca="1">IF($N$4=Adorer_Schedule!$A$124,INDIRECT(C800),(""))</f>
        <v/>
      </c>
      <c r="J800" t="str">
        <f ca="1">IF($N$4=Adorer_Schedule!$A$124,INDIRECT(D800),(""))</f>
        <v/>
      </c>
      <c r="K800" t="s">
        <v>73</v>
      </c>
      <c r="L800" s="13" t="b">
        <f t="shared" ca="1" si="361"/>
        <v>0</v>
      </c>
      <c r="M800" s="13">
        <v>672</v>
      </c>
      <c r="N800" s="13" t="e">
        <f t="shared" ca="1" si="349"/>
        <v>#N/A</v>
      </c>
      <c r="O800" s="13" t="e">
        <f t="shared" ca="1" si="350"/>
        <v>#N/A</v>
      </c>
      <c r="P800" s="13" t="e">
        <f t="shared" ca="1" si="351"/>
        <v>#N/A</v>
      </c>
      <c r="Q800" t="e">
        <f t="shared" ca="1" si="352"/>
        <v>#N/A</v>
      </c>
    </row>
    <row r="801" spans="1:17" hidden="1" x14ac:dyDescent="0.2">
      <c r="A801">
        <f t="shared" si="360"/>
        <v>136</v>
      </c>
      <c r="B801" s="83" t="str">
        <f t="shared" si="357"/>
        <v>Adorer_Schedule!S136</v>
      </c>
      <c r="C801" t="str">
        <f t="shared" si="358"/>
        <v>Adorer_Schedule!V136</v>
      </c>
      <c r="D801" s="150" t="str">
        <f t="shared" si="359"/>
        <v>Adorer_Schedule!X136</v>
      </c>
      <c r="E801">
        <f t="shared" ca="1" si="348"/>
        <v>0</v>
      </c>
      <c r="F801" t="str">
        <f ca="1">IF(OR(H801=0,H801=""),(""),(MAX($F$128:F800)+1))</f>
        <v/>
      </c>
      <c r="H801" t="str">
        <f ca="1">IF($N$4=Adorer_Schedule!$A$124,INDIRECT(B801),(""))</f>
        <v/>
      </c>
      <c r="I801" t="str">
        <f ca="1">IF($N$4=Adorer_Schedule!$A$124,INDIRECT(C801),(""))</f>
        <v/>
      </c>
      <c r="J801" t="str">
        <f ca="1">IF($N$4=Adorer_Schedule!$A$124,INDIRECT(D801),(""))</f>
        <v/>
      </c>
      <c r="K801" t="s">
        <v>73</v>
      </c>
      <c r="L801" s="13" t="b">
        <f t="shared" ca="1" si="361"/>
        <v>0</v>
      </c>
      <c r="M801" s="13">
        <v>673</v>
      </c>
      <c r="N801" s="13" t="e">
        <f t="shared" ca="1" si="349"/>
        <v>#N/A</v>
      </c>
      <c r="O801" s="13" t="e">
        <f t="shared" ca="1" si="350"/>
        <v>#N/A</v>
      </c>
      <c r="P801" s="13" t="e">
        <f t="shared" ca="1" si="351"/>
        <v>#N/A</v>
      </c>
      <c r="Q801" t="e">
        <f t="shared" ca="1" si="352"/>
        <v>#N/A</v>
      </c>
    </row>
    <row r="802" spans="1:17" hidden="1" x14ac:dyDescent="0.2">
      <c r="A802">
        <f t="shared" si="360"/>
        <v>137</v>
      </c>
      <c r="B802" s="83" t="str">
        <f t="shared" si="357"/>
        <v>Adorer_Schedule!S137</v>
      </c>
      <c r="C802" t="str">
        <f t="shared" si="358"/>
        <v>Adorer_Schedule!V137</v>
      </c>
      <c r="D802" s="150" t="str">
        <f t="shared" si="359"/>
        <v>Adorer_Schedule!X137</v>
      </c>
      <c r="E802">
        <f t="shared" ca="1" si="348"/>
        <v>0</v>
      </c>
      <c r="F802" t="str">
        <f ca="1">IF(OR(H802=0,H802=""),(""),(MAX($F$128:F801)+1))</f>
        <v/>
      </c>
      <c r="H802" t="str">
        <f ca="1">IF($N$4=Adorer_Schedule!$A$124,INDIRECT(B802),(""))</f>
        <v/>
      </c>
      <c r="I802" t="str">
        <f ca="1">IF($N$4=Adorer_Schedule!$A$124,INDIRECT(C802),(""))</f>
        <v/>
      </c>
      <c r="J802" t="str">
        <f ca="1">IF($N$4=Adorer_Schedule!$A$124,INDIRECT(D802),(""))</f>
        <v/>
      </c>
      <c r="K802" t="s">
        <v>73</v>
      </c>
      <c r="L802" s="13" t="b">
        <f t="shared" ca="1" si="361"/>
        <v>0</v>
      </c>
      <c r="M802" s="13">
        <v>674</v>
      </c>
      <c r="N802" s="13" t="e">
        <f t="shared" ca="1" si="349"/>
        <v>#N/A</v>
      </c>
      <c r="O802" s="13" t="e">
        <f t="shared" ca="1" si="350"/>
        <v>#N/A</v>
      </c>
      <c r="P802" s="13" t="e">
        <f t="shared" ca="1" si="351"/>
        <v>#N/A</v>
      </c>
      <c r="Q802" t="e">
        <f t="shared" ca="1" si="352"/>
        <v>#N/A</v>
      </c>
    </row>
    <row r="803" spans="1:17" hidden="1" x14ac:dyDescent="0.2">
      <c r="A803">
        <f t="shared" si="360"/>
        <v>138</v>
      </c>
      <c r="B803" s="83" t="str">
        <f t="shared" si="357"/>
        <v>Adorer_Schedule!S138</v>
      </c>
      <c r="C803" t="str">
        <f t="shared" si="358"/>
        <v>Adorer_Schedule!V138</v>
      </c>
      <c r="D803" s="150" t="str">
        <f t="shared" si="359"/>
        <v>Adorer_Schedule!X138</v>
      </c>
      <c r="E803">
        <f t="shared" ca="1" si="348"/>
        <v>0</v>
      </c>
      <c r="F803" t="str">
        <f ca="1">IF(OR(H803=0,H803=""),(""),(MAX($F$128:F802)+1))</f>
        <v/>
      </c>
      <c r="H803" t="str">
        <f ca="1">IF($N$4=Adorer_Schedule!$A$124,INDIRECT(B803),(""))</f>
        <v/>
      </c>
      <c r="I803" t="str">
        <f ca="1">IF($N$4=Adorer_Schedule!$A$124,INDIRECT(C803),(""))</f>
        <v/>
      </c>
      <c r="J803" t="str">
        <f ca="1">IF($N$4=Adorer_Schedule!$A$124,INDIRECT(D803),(""))</f>
        <v/>
      </c>
      <c r="K803" t="s">
        <v>73</v>
      </c>
      <c r="L803" s="13" t="b">
        <f t="shared" ca="1" si="361"/>
        <v>0</v>
      </c>
      <c r="M803" s="13">
        <v>675</v>
      </c>
      <c r="N803" s="13" t="e">
        <f t="shared" ca="1" si="349"/>
        <v>#N/A</v>
      </c>
      <c r="O803" s="13" t="e">
        <f t="shared" ca="1" si="350"/>
        <v>#N/A</v>
      </c>
      <c r="P803" s="13" t="e">
        <f t="shared" ca="1" si="351"/>
        <v>#N/A</v>
      </c>
      <c r="Q803" t="e">
        <f t="shared" ca="1" si="352"/>
        <v>#N/A</v>
      </c>
    </row>
    <row r="804" spans="1:17" hidden="1" x14ac:dyDescent="0.2">
      <c r="A804">
        <f>A789</f>
        <v>124</v>
      </c>
      <c r="B804" s="83" t="str">
        <f>CONCATENATE("Adorer_Schedule!AA", $A804)</f>
        <v>Adorer_Schedule!AA124</v>
      </c>
      <c r="C804" t="str">
        <f>CONCATENATE("Adorer_Schedule!AD", $A804)</f>
        <v>Adorer_Schedule!AD124</v>
      </c>
      <c r="D804" s="150" t="str">
        <f>CONCATENATE("Adorer_Schedule!AF", $A804)</f>
        <v>Adorer_Schedule!AF124</v>
      </c>
      <c r="E804">
        <f t="shared" ca="1" si="348"/>
        <v>0</v>
      </c>
      <c r="F804" t="str">
        <f ca="1">IF(OR(H804=0,H804=""),(""),(MAX($F$128:F803)+1))</f>
        <v/>
      </c>
      <c r="H804" t="str">
        <f ca="1">IF($N$4=Adorer_Schedule!$A$124,INDIRECT(B804),(""))</f>
        <v/>
      </c>
      <c r="I804" t="str">
        <f ca="1">IF($N$4=Adorer_Schedule!$A$124,INDIRECT(C804),(""))</f>
        <v/>
      </c>
      <c r="J804" t="str">
        <f ca="1">IF($N$4=Adorer_Schedule!$A$124,INDIRECT(D804),(""))</f>
        <v/>
      </c>
      <c r="K804" t="s">
        <v>74</v>
      </c>
      <c r="L804" s="13" t="b">
        <f t="shared" ca="1" si="361"/>
        <v>0</v>
      </c>
      <c r="M804" s="13">
        <v>676</v>
      </c>
      <c r="N804" s="13" t="e">
        <f t="shared" ca="1" si="349"/>
        <v>#N/A</v>
      </c>
      <c r="O804" s="13" t="e">
        <f t="shared" ca="1" si="350"/>
        <v>#N/A</v>
      </c>
      <c r="P804" s="13" t="e">
        <f t="shared" ca="1" si="351"/>
        <v>#N/A</v>
      </c>
      <c r="Q804" t="e">
        <f t="shared" ca="1" si="352"/>
        <v>#N/A</v>
      </c>
    </row>
    <row r="805" spans="1:17" hidden="1" x14ac:dyDescent="0.2">
      <c r="A805">
        <f>A804+1</f>
        <v>125</v>
      </c>
      <c r="B805" s="83" t="str">
        <f t="shared" ref="B805:B818" si="362">CONCATENATE("Adorer_Schedule!AA", $A805)</f>
        <v>Adorer_Schedule!AA125</v>
      </c>
      <c r="C805" t="str">
        <f t="shared" ref="C805:C818" si="363">CONCATENATE("Adorer_Schedule!AD", $A805)</f>
        <v>Adorer_Schedule!AD125</v>
      </c>
      <c r="D805" s="150" t="str">
        <f t="shared" ref="D805:D818" si="364">CONCATENATE("Adorer_Schedule!AF", $A805)</f>
        <v>Adorer_Schedule!AF125</v>
      </c>
      <c r="E805">
        <f t="shared" ca="1" si="348"/>
        <v>0</v>
      </c>
      <c r="F805" t="str">
        <f ca="1">IF(OR(H805=0,H805=""),(""),(MAX($F$128:F804)+1))</f>
        <v/>
      </c>
      <c r="H805" t="str">
        <f ca="1">IF($N$4=Adorer_Schedule!$A$124,INDIRECT(B805),(""))</f>
        <v/>
      </c>
      <c r="I805" t="str">
        <f ca="1">IF($N$4=Adorer_Schedule!$A$124,INDIRECT(C805),(""))</f>
        <v/>
      </c>
      <c r="J805" t="str">
        <f ca="1">IF($N$4=Adorer_Schedule!$A$124,INDIRECT(D805),(""))</f>
        <v/>
      </c>
      <c r="K805" t="s">
        <v>74</v>
      </c>
      <c r="L805" s="13" t="b">
        <f t="shared" ca="1" si="361"/>
        <v>0</v>
      </c>
      <c r="M805" s="13">
        <v>677</v>
      </c>
      <c r="N805" s="13" t="e">
        <f t="shared" ca="1" si="349"/>
        <v>#N/A</v>
      </c>
      <c r="O805" s="13" t="e">
        <f t="shared" ca="1" si="350"/>
        <v>#N/A</v>
      </c>
      <c r="P805" s="13" t="e">
        <f t="shared" ca="1" si="351"/>
        <v>#N/A</v>
      </c>
      <c r="Q805" t="e">
        <f t="shared" ca="1" si="352"/>
        <v>#N/A</v>
      </c>
    </row>
    <row r="806" spans="1:17" hidden="1" x14ac:dyDescent="0.2">
      <c r="A806">
        <f t="shared" ref="A806:A818" si="365">A805+1</f>
        <v>126</v>
      </c>
      <c r="B806" s="83" t="str">
        <f t="shared" si="362"/>
        <v>Adorer_Schedule!AA126</v>
      </c>
      <c r="C806" t="str">
        <f t="shared" si="363"/>
        <v>Adorer_Schedule!AD126</v>
      </c>
      <c r="D806" s="150" t="str">
        <f t="shared" si="364"/>
        <v>Adorer_Schedule!AF126</v>
      </c>
      <c r="E806">
        <f t="shared" ca="1" si="348"/>
        <v>0</v>
      </c>
      <c r="F806" t="str">
        <f ca="1">IF(OR(H806=0,H806=""),(""),(MAX($F$128:F805)+1))</f>
        <v/>
      </c>
      <c r="H806" t="str">
        <f ca="1">IF($N$4=Adorer_Schedule!$A$124,INDIRECT(B806),(""))</f>
        <v/>
      </c>
      <c r="I806" t="str">
        <f ca="1">IF($N$4=Adorer_Schedule!$A$124,INDIRECT(C806),(""))</f>
        <v/>
      </c>
      <c r="J806" t="str">
        <f ca="1">IF($N$4=Adorer_Schedule!$A$124,INDIRECT(D806),(""))</f>
        <v/>
      </c>
      <c r="K806" t="s">
        <v>74</v>
      </c>
      <c r="L806" s="13" t="b">
        <f t="shared" ca="1" si="361"/>
        <v>0</v>
      </c>
      <c r="M806" s="13">
        <v>678</v>
      </c>
      <c r="N806" s="13" t="e">
        <f t="shared" ca="1" si="349"/>
        <v>#N/A</v>
      </c>
      <c r="O806" s="13" t="e">
        <f t="shared" ca="1" si="350"/>
        <v>#N/A</v>
      </c>
      <c r="P806" s="13" t="e">
        <f t="shared" ca="1" si="351"/>
        <v>#N/A</v>
      </c>
      <c r="Q806" t="e">
        <f t="shared" ca="1" si="352"/>
        <v>#N/A</v>
      </c>
    </row>
    <row r="807" spans="1:17" hidden="1" x14ac:dyDescent="0.2">
      <c r="A807">
        <f t="shared" si="365"/>
        <v>127</v>
      </c>
      <c r="B807" s="83" t="str">
        <f t="shared" si="362"/>
        <v>Adorer_Schedule!AA127</v>
      </c>
      <c r="C807" t="str">
        <f t="shared" si="363"/>
        <v>Adorer_Schedule!AD127</v>
      </c>
      <c r="D807" s="150" t="str">
        <f t="shared" si="364"/>
        <v>Adorer_Schedule!AF127</v>
      </c>
      <c r="E807">
        <f t="shared" ca="1" si="348"/>
        <v>0</v>
      </c>
      <c r="F807" t="str">
        <f ca="1">IF(OR(H807=0,H807=""),(""),(MAX($F$128:F806)+1))</f>
        <v/>
      </c>
      <c r="H807" t="str">
        <f ca="1">IF($N$4=Adorer_Schedule!$A$124,INDIRECT(B807),(""))</f>
        <v/>
      </c>
      <c r="I807" t="str">
        <f ca="1">IF($N$4=Adorer_Schedule!$A$124,INDIRECT(C807),(""))</f>
        <v/>
      </c>
      <c r="J807" t="str">
        <f ca="1">IF($N$4=Adorer_Schedule!$A$124,INDIRECT(D807),(""))</f>
        <v/>
      </c>
      <c r="K807" t="s">
        <v>74</v>
      </c>
      <c r="L807" s="13" t="b">
        <f t="shared" ca="1" si="361"/>
        <v>0</v>
      </c>
      <c r="M807" s="13">
        <v>679</v>
      </c>
      <c r="N807" s="13" t="e">
        <f t="shared" ca="1" si="349"/>
        <v>#N/A</v>
      </c>
      <c r="O807" s="13" t="e">
        <f t="shared" ca="1" si="350"/>
        <v>#N/A</v>
      </c>
      <c r="P807" s="13" t="e">
        <f t="shared" ca="1" si="351"/>
        <v>#N/A</v>
      </c>
      <c r="Q807" t="e">
        <f t="shared" ca="1" si="352"/>
        <v>#N/A</v>
      </c>
    </row>
    <row r="808" spans="1:17" hidden="1" x14ac:dyDescent="0.2">
      <c r="A808">
        <f t="shared" si="365"/>
        <v>128</v>
      </c>
      <c r="B808" s="83" t="str">
        <f t="shared" si="362"/>
        <v>Adorer_Schedule!AA128</v>
      </c>
      <c r="C808" t="str">
        <f t="shared" si="363"/>
        <v>Adorer_Schedule!AD128</v>
      </c>
      <c r="D808" s="150" t="str">
        <f t="shared" si="364"/>
        <v>Adorer_Schedule!AF128</v>
      </c>
      <c r="E808">
        <f t="shared" ca="1" si="348"/>
        <v>0</v>
      </c>
      <c r="F808" t="str">
        <f ca="1">IF(OR(H808=0,H808=""),(""),(MAX($F$128:F807)+1))</f>
        <v/>
      </c>
      <c r="H808" t="str">
        <f ca="1">IF($N$4=Adorer_Schedule!$A$124,INDIRECT(B808),(""))</f>
        <v/>
      </c>
      <c r="I808" t="str">
        <f ca="1">IF($N$4=Adorer_Schedule!$A$124,INDIRECT(C808),(""))</f>
        <v/>
      </c>
      <c r="J808" t="str">
        <f ca="1">IF($N$4=Adorer_Schedule!$A$124,INDIRECT(D808),(""))</f>
        <v/>
      </c>
      <c r="K808" t="s">
        <v>74</v>
      </c>
      <c r="L808" s="13" t="b">
        <f t="shared" ca="1" si="361"/>
        <v>0</v>
      </c>
      <c r="M808" s="13">
        <v>680</v>
      </c>
      <c r="N808" s="13" t="e">
        <f t="shared" ca="1" si="349"/>
        <v>#N/A</v>
      </c>
      <c r="O808" s="13" t="e">
        <f t="shared" ca="1" si="350"/>
        <v>#N/A</v>
      </c>
      <c r="P808" s="13" t="e">
        <f t="shared" ca="1" si="351"/>
        <v>#N/A</v>
      </c>
      <c r="Q808" t="e">
        <f t="shared" ca="1" si="352"/>
        <v>#N/A</v>
      </c>
    </row>
    <row r="809" spans="1:17" hidden="1" x14ac:dyDescent="0.2">
      <c r="A809">
        <f t="shared" si="365"/>
        <v>129</v>
      </c>
      <c r="B809" s="83" t="str">
        <f t="shared" si="362"/>
        <v>Adorer_Schedule!AA129</v>
      </c>
      <c r="C809" t="str">
        <f t="shared" si="363"/>
        <v>Adorer_Schedule!AD129</v>
      </c>
      <c r="D809" s="150" t="str">
        <f t="shared" si="364"/>
        <v>Adorer_Schedule!AF129</v>
      </c>
      <c r="E809">
        <f t="shared" ca="1" si="348"/>
        <v>0</v>
      </c>
      <c r="F809" t="str">
        <f ca="1">IF(OR(H809=0,H809=""),(""),(MAX($F$128:F808)+1))</f>
        <v/>
      </c>
      <c r="H809" t="str">
        <f ca="1">IF($N$4=Adorer_Schedule!$A$124,INDIRECT(B809),(""))</f>
        <v/>
      </c>
      <c r="I809" t="str">
        <f ca="1">IF($N$4=Adorer_Schedule!$A$124,INDIRECT(C809),(""))</f>
        <v/>
      </c>
      <c r="J809" t="str">
        <f ca="1">IF($N$4=Adorer_Schedule!$A$124,INDIRECT(D809),(""))</f>
        <v/>
      </c>
      <c r="K809" t="s">
        <v>74</v>
      </c>
      <c r="L809" s="13" t="b">
        <f t="shared" ca="1" si="361"/>
        <v>0</v>
      </c>
      <c r="M809" s="13">
        <v>681</v>
      </c>
      <c r="N809" s="13" t="e">
        <f t="shared" ca="1" si="349"/>
        <v>#N/A</v>
      </c>
      <c r="O809" s="13" t="e">
        <f t="shared" ca="1" si="350"/>
        <v>#N/A</v>
      </c>
      <c r="P809" s="13" t="e">
        <f t="shared" ca="1" si="351"/>
        <v>#N/A</v>
      </c>
      <c r="Q809" t="e">
        <f t="shared" ca="1" si="352"/>
        <v>#N/A</v>
      </c>
    </row>
    <row r="810" spans="1:17" hidden="1" x14ac:dyDescent="0.2">
      <c r="A810">
        <f t="shared" si="365"/>
        <v>130</v>
      </c>
      <c r="B810" s="83" t="str">
        <f t="shared" si="362"/>
        <v>Adorer_Schedule!AA130</v>
      </c>
      <c r="C810" t="str">
        <f t="shared" si="363"/>
        <v>Adorer_Schedule!AD130</v>
      </c>
      <c r="D810" s="150" t="str">
        <f t="shared" si="364"/>
        <v>Adorer_Schedule!AF130</v>
      </c>
      <c r="E810">
        <f t="shared" ca="1" si="348"/>
        <v>0</v>
      </c>
      <c r="F810" t="str">
        <f ca="1">IF(OR(H810=0,H810=""),(""),(MAX($F$128:F809)+1))</f>
        <v/>
      </c>
      <c r="H810" t="str">
        <f ca="1">IF($N$4=Adorer_Schedule!$A$124,INDIRECT(B810),(""))</f>
        <v/>
      </c>
      <c r="I810" t="str">
        <f ca="1">IF($N$4=Adorer_Schedule!$A$124,INDIRECT(C810),(""))</f>
        <v/>
      </c>
      <c r="J810" t="str">
        <f ca="1">IF($N$4=Adorer_Schedule!$A$124,INDIRECT(D810),(""))</f>
        <v/>
      </c>
      <c r="K810" t="s">
        <v>74</v>
      </c>
      <c r="L810" s="13" t="b">
        <f t="shared" ca="1" si="361"/>
        <v>0</v>
      </c>
      <c r="M810" s="13">
        <v>682</v>
      </c>
      <c r="N810" s="13" t="e">
        <f t="shared" ca="1" si="349"/>
        <v>#N/A</v>
      </c>
      <c r="O810" s="13" t="e">
        <f t="shared" ca="1" si="350"/>
        <v>#N/A</v>
      </c>
      <c r="P810" s="13" t="e">
        <f t="shared" ca="1" si="351"/>
        <v>#N/A</v>
      </c>
      <c r="Q810" t="e">
        <f t="shared" ca="1" si="352"/>
        <v>#N/A</v>
      </c>
    </row>
    <row r="811" spans="1:17" hidden="1" x14ac:dyDescent="0.2">
      <c r="A811">
        <f t="shared" si="365"/>
        <v>131</v>
      </c>
      <c r="B811" s="83" t="str">
        <f t="shared" si="362"/>
        <v>Adorer_Schedule!AA131</v>
      </c>
      <c r="C811" t="str">
        <f t="shared" si="363"/>
        <v>Adorer_Schedule!AD131</v>
      </c>
      <c r="D811" s="150" t="str">
        <f t="shared" si="364"/>
        <v>Adorer_Schedule!AF131</v>
      </c>
      <c r="E811">
        <f t="shared" ca="1" si="348"/>
        <v>0</v>
      </c>
      <c r="F811" t="str">
        <f ca="1">IF(OR(H811=0,H811=""),(""),(MAX($F$128:F810)+1))</f>
        <v/>
      </c>
      <c r="H811" t="str">
        <f ca="1">IF($N$4=Adorer_Schedule!$A$124,INDIRECT(B811),(""))</f>
        <v/>
      </c>
      <c r="I811" t="str">
        <f ca="1">IF($N$4=Adorer_Schedule!$A$124,INDIRECT(C811),(""))</f>
        <v/>
      </c>
      <c r="J811" t="str">
        <f ca="1">IF($N$4=Adorer_Schedule!$A$124,INDIRECT(D811),(""))</f>
        <v/>
      </c>
      <c r="K811" t="s">
        <v>74</v>
      </c>
      <c r="L811" s="13" t="b">
        <f t="shared" ca="1" si="361"/>
        <v>0</v>
      </c>
      <c r="M811" s="13">
        <v>683</v>
      </c>
      <c r="N811" s="13" t="e">
        <f t="shared" ca="1" si="349"/>
        <v>#N/A</v>
      </c>
      <c r="O811" s="13" t="e">
        <f t="shared" ca="1" si="350"/>
        <v>#N/A</v>
      </c>
      <c r="P811" s="13" t="e">
        <f t="shared" ca="1" si="351"/>
        <v>#N/A</v>
      </c>
      <c r="Q811" t="e">
        <f t="shared" ca="1" si="352"/>
        <v>#N/A</v>
      </c>
    </row>
    <row r="812" spans="1:17" hidden="1" x14ac:dyDescent="0.2">
      <c r="A812">
        <f t="shared" si="365"/>
        <v>132</v>
      </c>
      <c r="B812" s="83" t="str">
        <f t="shared" si="362"/>
        <v>Adorer_Schedule!AA132</v>
      </c>
      <c r="C812" t="str">
        <f t="shared" si="363"/>
        <v>Adorer_Schedule!AD132</v>
      </c>
      <c r="D812" s="150" t="str">
        <f t="shared" si="364"/>
        <v>Adorer_Schedule!AF132</v>
      </c>
      <c r="E812">
        <f t="shared" ca="1" si="348"/>
        <v>0</v>
      </c>
      <c r="F812" t="str">
        <f ca="1">IF(OR(H812=0,H812=""),(""),(MAX($F$128:F811)+1))</f>
        <v/>
      </c>
      <c r="H812" t="str">
        <f ca="1">IF($N$4=Adorer_Schedule!$A$124,INDIRECT(B812),(""))</f>
        <v/>
      </c>
      <c r="I812" t="str">
        <f ca="1">IF($N$4=Adorer_Schedule!$A$124,INDIRECT(C812),(""))</f>
        <v/>
      </c>
      <c r="J812" t="str">
        <f ca="1">IF($N$4=Adorer_Schedule!$A$124,INDIRECT(D812),(""))</f>
        <v/>
      </c>
      <c r="K812" t="s">
        <v>74</v>
      </c>
      <c r="L812" s="13" t="b">
        <f t="shared" ca="1" si="361"/>
        <v>0</v>
      </c>
      <c r="M812" s="13">
        <v>684</v>
      </c>
      <c r="N812" s="13" t="e">
        <f t="shared" ca="1" si="349"/>
        <v>#N/A</v>
      </c>
      <c r="O812" s="13" t="e">
        <f t="shared" ca="1" si="350"/>
        <v>#N/A</v>
      </c>
      <c r="P812" s="13" t="e">
        <f t="shared" ca="1" si="351"/>
        <v>#N/A</v>
      </c>
      <c r="Q812" t="e">
        <f t="shared" ca="1" si="352"/>
        <v>#N/A</v>
      </c>
    </row>
    <row r="813" spans="1:17" hidden="1" x14ac:dyDescent="0.2">
      <c r="A813">
        <f t="shared" si="365"/>
        <v>133</v>
      </c>
      <c r="B813" s="83" t="str">
        <f t="shared" si="362"/>
        <v>Adorer_Schedule!AA133</v>
      </c>
      <c r="C813" t="str">
        <f t="shared" si="363"/>
        <v>Adorer_Schedule!AD133</v>
      </c>
      <c r="D813" s="150" t="str">
        <f t="shared" si="364"/>
        <v>Adorer_Schedule!AF133</v>
      </c>
      <c r="E813">
        <f t="shared" ca="1" si="348"/>
        <v>0</v>
      </c>
      <c r="F813" t="str">
        <f ca="1">IF(OR(H813=0,H813=""),(""),(MAX($F$128:F812)+1))</f>
        <v/>
      </c>
      <c r="H813" t="str">
        <f ca="1">IF($N$4=Adorer_Schedule!$A$124,INDIRECT(B813),(""))</f>
        <v/>
      </c>
      <c r="I813" t="str">
        <f ca="1">IF($N$4=Adorer_Schedule!$A$124,INDIRECT(C813),(""))</f>
        <v/>
      </c>
      <c r="J813" t="str">
        <f ca="1">IF($N$4=Adorer_Schedule!$A$124,INDIRECT(D813),(""))</f>
        <v/>
      </c>
      <c r="K813" t="s">
        <v>74</v>
      </c>
      <c r="L813" s="13" t="b">
        <f t="shared" ca="1" si="361"/>
        <v>0</v>
      </c>
      <c r="M813" s="13">
        <v>685</v>
      </c>
      <c r="N813" s="13" t="e">
        <f t="shared" ca="1" si="349"/>
        <v>#N/A</v>
      </c>
      <c r="O813" s="13" t="e">
        <f t="shared" ca="1" si="350"/>
        <v>#N/A</v>
      </c>
      <c r="P813" s="13" t="e">
        <f t="shared" ca="1" si="351"/>
        <v>#N/A</v>
      </c>
      <c r="Q813" t="e">
        <f t="shared" ca="1" si="352"/>
        <v>#N/A</v>
      </c>
    </row>
    <row r="814" spans="1:17" hidden="1" x14ac:dyDescent="0.2">
      <c r="A814">
        <f t="shared" si="365"/>
        <v>134</v>
      </c>
      <c r="B814" s="83" t="str">
        <f t="shared" si="362"/>
        <v>Adorer_Schedule!AA134</v>
      </c>
      <c r="C814" t="str">
        <f t="shared" si="363"/>
        <v>Adorer_Schedule!AD134</v>
      </c>
      <c r="D814" s="150" t="str">
        <f t="shared" si="364"/>
        <v>Adorer_Schedule!AF134</v>
      </c>
      <c r="E814">
        <f t="shared" ca="1" si="348"/>
        <v>0</v>
      </c>
      <c r="F814" t="str">
        <f ca="1">IF(OR(H814=0,H814=""),(""),(MAX($F$128:F813)+1))</f>
        <v/>
      </c>
      <c r="H814" t="str">
        <f ca="1">IF($N$4=Adorer_Schedule!$A$124,INDIRECT(B814),(""))</f>
        <v/>
      </c>
      <c r="I814" t="str">
        <f ca="1">IF($N$4=Adorer_Schedule!$A$124,INDIRECT(C814),(""))</f>
        <v/>
      </c>
      <c r="J814" t="str">
        <f ca="1">IF($N$4=Adorer_Schedule!$A$124,INDIRECT(D814),(""))</f>
        <v/>
      </c>
      <c r="K814" t="s">
        <v>74</v>
      </c>
      <c r="L814" s="13" t="b">
        <f t="shared" ca="1" si="361"/>
        <v>0</v>
      </c>
      <c r="M814" s="13">
        <v>686</v>
      </c>
      <c r="N814" s="13" t="e">
        <f t="shared" ca="1" si="349"/>
        <v>#N/A</v>
      </c>
      <c r="O814" s="13" t="e">
        <f t="shared" ca="1" si="350"/>
        <v>#N/A</v>
      </c>
      <c r="P814" s="13" t="e">
        <f t="shared" ca="1" si="351"/>
        <v>#N/A</v>
      </c>
      <c r="Q814" t="e">
        <f t="shared" ca="1" si="352"/>
        <v>#N/A</v>
      </c>
    </row>
    <row r="815" spans="1:17" hidden="1" x14ac:dyDescent="0.2">
      <c r="A815">
        <f t="shared" si="365"/>
        <v>135</v>
      </c>
      <c r="B815" s="83" t="str">
        <f t="shared" si="362"/>
        <v>Adorer_Schedule!AA135</v>
      </c>
      <c r="C815" t="str">
        <f t="shared" si="363"/>
        <v>Adorer_Schedule!AD135</v>
      </c>
      <c r="D815" s="150" t="str">
        <f t="shared" si="364"/>
        <v>Adorer_Schedule!AF135</v>
      </c>
      <c r="E815">
        <f t="shared" ca="1" si="348"/>
        <v>0</v>
      </c>
      <c r="F815" t="str">
        <f ca="1">IF(OR(H815=0,H815=""),(""),(MAX($F$128:F814)+1))</f>
        <v/>
      </c>
      <c r="H815" t="str">
        <f ca="1">IF($N$4=Adorer_Schedule!$A$124,INDIRECT(B815),(""))</f>
        <v/>
      </c>
      <c r="I815" t="str">
        <f ca="1">IF($N$4=Adorer_Schedule!$A$124,INDIRECT(C815),(""))</f>
        <v/>
      </c>
      <c r="J815" t="str">
        <f ca="1">IF($N$4=Adorer_Schedule!$A$124,INDIRECT(D815),(""))</f>
        <v/>
      </c>
      <c r="K815" t="s">
        <v>74</v>
      </c>
      <c r="L815" s="13" t="b">
        <f t="shared" ca="1" si="361"/>
        <v>0</v>
      </c>
      <c r="M815" s="13">
        <v>687</v>
      </c>
      <c r="N815" s="13" t="e">
        <f t="shared" ca="1" si="349"/>
        <v>#N/A</v>
      </c>
      <c r="O815" s="13" t="e">
        <f t="shared" ca="1" si="350"/>
        <v>#N/A</v>
      </c>
      <c r="P815" s="13" t="e">
        <f t="shared" ca="1" si="351"/>
        <v>#N/A</v>
      </c>
      <c r="Q815" t="e">
        <f t="shared" ca="1" si="352"/>
        <v>#N/A</v>
      </c>
    </row>
    <row r="816" spans="1:17" hidden="1" x14ac:dyDescent="0.2">
      <c r="A816">
        <f t="shared" si="365"/>
        <v>136</v>
      </c>
      <c r="B816" s="83" t="str">
        <f t="shared" si="362"/>
        <v>Adorer_Schedule!AA136</v>
      </c>
      <c r="C816" t="str">
        <f t="shared" si="363"/>
        <v>Adorer_Schedule!AD136</v>
      </c>
      <c r="D816" s="150" t="str">
        <f t="shared" si="364"/>
        <v>Adorer_Schedule!AF136</v>
      </c>
      <c r="E816">
        <f t="shared" ca="1" si="348"/>
        <v>0</v>
      </c>
      <c r="F816" t="str">
        <f ca="1">IF(OR(H816=0,H816=""),(""),(MAX($F$128:F815)+1))</f>
        <v/>
      </c>
      <c r="H816" t="str">
        <f ca="1">IF($N$4=Adorer_Schedule!$A$124,INDIRECT(B816),(""))</f>
        <v/>
      </c>
      <c r="I816" t="str">
        <f ca="1">IF($N$4=Adorer_Schedule!$A$124,INDIRECT(C816),(""))</f>
        <v/>
      </c>
      <c r="J816" t="str">
        <f ca="1">IF($N$4=Adorer_Schedule!$A$124,INDIRECT(D816),(""))</f>
        <v/>
      </c>
      <c r="K816" t="s">
        <v>74</v>
      </c>
      <c r="L816" s="13" t="b">
        <f t="shared" ca="1" si="361"/>
        <v>0</v>
      </c>
      <c r="M816" s="13">
        <v>688</v>
      </c>
      <c r="N816" s="13" t="e">
        <f t="shared" ca="1" si="349"/>
        <v>#N/A</v>
      </c>
      <c r="O816" s="13" t="e">
        <f t="shared" ca="1" si="350"/>
        <v>#N/A</v>
      </c>
      <c r="P816" s="13" t="e">
        <f t="shared" ca="1" si="351"/>
        <v>#N/A</v>
      </c>
      <c r="Q816" t="e">
        <f t="shared" ca="1" si="352"/>
        <v>#N/A</v>
      </c>
    </row>
    <row r="817" spans="1:17" hidden="1" x14ac:dyDescent="0.2">
      <c r="A817">
        <f t="shared" si="365"/>
        <v>137</v>
      </c>
      <c r="B817" s="83" t="str">
        <f t="shared" si="362"/>
        <v>Adorer_Schedule!AA137</v>
      </c>
      <c r="C817" t="str">
        <f t="shared" si="363"/>
        <v>Adorer_Schedule!AD137</v>
      </c>
      <c r="D817" s="150" t="str">
        <f t="shared" si="364"/>
        <v>Adorer_Schedule!AF137</v>
      </c>
      <c r="E817">
        <f t="shared" ca="1" si="348"/>
        <v>0</v>
      </c>
      <c r="F817" t="str">
        <f ca="1">IF(OR(H817=0,H817=""),(""),(MAX($F$128:F816)+1))</f>
        <v/>
      </c>
      <c r="H817" t="str">
        <f ca="1">IF($N$4=Adorer_Schedule!$A$124,INDIRECT(B817),(""))</f>
        <v/>
      </c>
      <c r="I817" t="str">
        <f ca="1">IF($N$4=Adorer_Schedule!$A$124,INDIRECT(C817),(""))</f>
        <v/>
      </c>
      <c r="J817" t="str">
        <f ca="1">IF($N$4=Adorer_Schedule!$A$124,INDIRECT(D817),(""))</f>
        <v/>
      </c>
      <c r="K817" t="s">
        <v>74</v>
      </c>
      <c r="L817" s="13" t="b">
        <f t="shared" ca="1" si="361"/>
        <v>0</v>
      </c>
      <c r="M817" s="13">
        <v>689</v>
      </c>
      <c r="N817" s="13" t="e">
        <f t="shared" ca="1" si="349"/>
        <v>#N/A</v>
      </c>
      <c r="O817" s="13" t="e">
        <f t="shared" ca="1" si="350"/>
        <v>#N/A</v>
      </c>
      <c r="P817" s="13" t="e">
        <f t="shared" ca="1" si="351"/>
        <v>#N/A</v>
      </c>
      <c r="Q817" t="e">
        <f t="shared" ca="1" si="352"/>
        <v>#N/A</v>
      </c>
    </row>
    <row r="818" spans="1:17" hidden="1" x14ac:dyDescent="0.2">
      <c r="A818">
        <f t="shared" si="365"/>
        <v>138</v>
      </c>
      <c r="B818" s="83" t="str">
        <f t="shared" si="362"/>
        <v>Adorer_Schedule!AA138</v>
      </c>
      <c r="C818" t="str">
        <f t="shared" si="363"/>
        <v>Adorer_Schedule!AD138</v>
      </c>
      <c r="D818" s="150" t="str">
        <f t="shared" si="364"/>
        <v>Adorer_Schedule!AF138</v>
      </c>
      <c r="E818">
        <f t="shared" ca="1" si="348"/>
        <v>0</v>
      </c>
      <c r="F818" t="str">
        <f ca="1">IF(OR(H818=0,H818=""),(""),(MAX($F$128:F817)+1))</f>
        <v/>
      </c>
      <c r="H818" t="str">
        <f ca="1">IF($N$4=Adorer_Schedule!$A$124,INDIRECT(B818),(""))</f>
        <v/>
      </c>
      <c r="I818" t="str">
        <f ca="1">IF($N$4=Adorer_Schedule!$A$124,INDIRECT(C818),(""))</f>
        <v/>
      </c>
      <c r="J818" t="str">
        <f ca="1">IF($N$4=Adorer_Schedule!$A$124,INDIRECT(D818),(""))</f>
        <v/>
      </c>
      <c r="K818" t="s">
        <v>74</v>
      </c>
      <c r="L818" s="13" t="b">
        <f t="shared" ca="1" si="361"/>
        <v>0</v>
      </c>
      <c r="M818" s="13">
        <v>690</v>
      </c>
      <c r="N818" s="13" t="e">
        <f t="shared" ca="1" si="349"/>
        <v>#N/A</v>
      </c>
      <c r="O818" s="13" t="e">
        <f t="shared" ca="1" si="350"/>
        <v>#N/A</v>
      </c>
      <c r="P818" s="13" t="e">
        <f t="shared" ca="1" si="351"/>
        <v>#N/A</v>
      </c>
      <c r="Q818" t="e">
        <f t="shared" ca="1" si="352"/>
        <v>#N/A</v>
      </c>
    </row>
    <row r="819" spans="1:17" hidden="1" x14ac:dyDescent="0.2">
      <c r="A819">
        <f>A804</f>
        <v>124</v>
      </c>
      <c r="B819" s="83" t="str">
        <f>CONCATENATE("Adorer_Schedule!AI", $A819)</f>
        <v>Adorer_Schedule!AI124</v>
      </c>
      <c r="C819" t="str">
        <f>CONCATENATE("Adorer_Schedule!AL", $A819)</f>
        <v>Adorer_Schedule!AL124</v>
      </c>
      <c r="D819" s="150" t="str">
        <f>CONCATENATE("Adorer_Schedule!AN", $A819)</f>
        <v>Adorer_Schedule!AN124</v>
      </c>
      <c r="E819">
        <f t="shared" ca="1" si="348"/>
        <v>0</v>
      </c>
      <c r="F819" t="str">
        <f ca="1">IF(OR(H819=0,H819=""),(""),(MAX($F$128:F818)+1))</f>
        <v/>
      </c>
      <c r="H819" t="str">
        <f ca="1">IF($N$4=Adorer_Schedule!$A$124,INDIRECT(B819),(""))</f>
        <v/>
      </c>
      <c r="I819" t="str">
        <f ca="1">IF($N$4=Adorer_Schedule!$A$124,INDIRECT(C819),(""))</f>
        <v/>
      </c>
      <c r="J819" t="str">
        <f ca="1">IF($N$4=Adorer_Schedule!$A$124,INDIRECT(D819),(""))</f>
        <v/>
      </c>
      <c r="K819" t="s">
        <v>75</v>
      </c>
      <c r="L819" s="13" t="b">
        <f t="shared" ca="1" si="361"/>
        <v>0</v>
      </c>
      <c r="M819" s="13">
        <v>691</v>
      </c>
      <c r="N819" s="13" t="e">
        <f t="shared" ca="1" si="349"/>
        <v>#N/A</v>
      </c>
      <c r="O819" s="13" t="e">
        <f t="shared" ca="1" si="350"/>
        <v>#N/A</v>
      </c>
      <c r="P819" s="13" t="e">
        <f t="shared" ca="1" si="351"/>
        <v>#N/A</v>
      </c>
      <c r="Q819" t="e">
        <f t="shared" ca="1" si="352"/>
        <v>#N/A</v>
      </c>
    </row>
    <row r="820" spans="1:17" hidden="1" x14ac:dyDescent="0.2">
      <c r="A820">
        <f>A819+1</f>
        <v>125</v>
      </c>
      <c r="B820" s="83" t="str">
        <f t="shared" ref="B820:B833" si="366">CONCATENATE("Adorer_Schedule!AI", $A820)</f>
        <v>Adorer_Schedule!AI125</v>
      </c>
      <c r="C820" t="str">
        <f t="shared" ref="C820:C833" si="367">CONCATENATE("Adorer_Schedule!AL", $A820)</f>
        <v>Adorer_Schedule!AL125</v>
      </c>
      <c r="D820" s="150" t="str">
        <f t="shared" ref="D820:D833" si="368">CONCATENATE("Adorer_Schedule!AN", $A820)</f>
        <v>Adorer_Schedule!AN125</v>
      </c>
      <c r="E820">
        <f t="shared" ca="1" si="348"/>
        <v>0</v>
      </c>
      <c r="F820" t="str">
        <f ca="1">IF(OR(H820=0,H820=""),(""),(MAX($F$128:F819)+1))</f>
        <v/>
      </c>
      <c r="H820" t="str">
        <f ca="1">IF($N$4=Adorer_Schedule!$A$124,INDIRECT(B820),(""))</f>
        <v/>
      </c>
      <c r="I820" t="str">
        <f ca="1">IF($N$4=Adorer_Schedule!$A$124,INDIRECT(C820),(""))</f>
        <v/>
      </c>
      <c r="J820" t="str">
        <f ca="1">IF($N$4=Adorer_Schedule!$A$124,INDIRECT(D820),(""))</f>
        <v/>
      </c>
      <c r="K820" t="s">
        <v>75</v>
      </c>
      <c r="L820" s="13" t="b">
        <f t="shared" ca="1" si="361"/>
        <v>0</v>
      </c>
      <c r="M820" s="13">
        <v>692</v>
      </c>
      <c r="N820" s="13" t="e">
        <f t="shared" ca="1" si="349"/>
        <v>#N/A</v>
      </c>
      <c r="O820" s="13" t="e">
        <f t="shared" ca="1" si="350"/>
        <v>#N/A</v>
      </c>
      <c r="P820" s="13" t="e">
        <f t="shared" ca="1" si="351"/>
        <v>#N/A</v>
      </c>
      <c r="Q820" t="e">
        <f t="shared" ca="1" si="352"/>
        <v>#N/A</v>
      </c>
    </row>
    <row r="821" spans="1:17" hidden="1" x14ac:dyDescent="0.2">
      <c r="A821">
        <f t="shared" ref="A821:A833" si="369">A820+1</f>
        <v>126</v>
      </c>
      <c r="B821" s="83" t="str">
        <f t="shared" si="366"/>
        <v>Adorer_Schedule!AI126</v>
      </c>
      <c r="C821" t="str">
        <f t="shared" si="367"/>
        <v>Adorer_Schedule!AL126</v>
      </c>
      <c r="D821" s="150" t="str">
        <f t="shared" si="368"/>
        <v>Adorer_Schedule!AN126</v>
      </c>
      <c r="E821">
        <f t="shared" ca="1" si="348"/>
        <v>0</v>
      </c>
      <c r="F821" t="str">
        <f ca="1">IF(OR(H821=0,H821=""),(""),(MAX($F$128:F820)+1))</f>
        <v/>
      </c>
      <c r="H821" t="str">
        <f ca="1">IF($N$4=Adorer_Schedule!$A$124,INDIRECT(B821),(""))</f>
        <v/>
      </c>
      <c r="I821" t="str">
        <f ca="1">IF($N$4=Adorer_Schedule!$A$124,INDIRECT(C821),(""))</f>
        <v/>
      </c>
      <c r="J821" t="str">
        <f ca="1">IF($N$4=Adorer_Schedule!$A$124,INDIRECT(D821),(""))</f>
        <v/>
      </c>
      <c r="K821" t="s">
        <v>75</v>
      </c>
      <c r="L821" s="13" t="b">
        <f t="shared" ca="1" si="361"/>
        <v>0</v>
      </c>
      <c r="M821" s="13">
        <v>693</v>
      </c>
      <c r="N821" s="13" t="e">
        <f t="shared" ca="1" si="349"/>
        <v>#N/A</v>
      </c>
      <c r="O821" s="13" t="e">
        <f t="shared" ca="1" si="350"/>
        <v>#N/A</v>
      </c>
      <c r="P821" s="13" t="e">
        <f t="shared" ca="1" si="351"/>
        <v>#N/A</v>
      </c>
      <c r="Q821" t="e">
        <f t="shared" ca="1" si="352"/>
        <v>#N/A</v>
      </c>
    </row>
    <row r="822" spans="1:17" hidden="1" x14ac:dyDescent="0.2">
      <c r="A822">
        <f t="shared" si="369"/>
        <v>127</v>
      </c>
      <c r="B822" s="83" t="str">
        <f t="shared" si="366"/>
        <v>Adorer_Schedule!AI127</v>
      </c>
      <c r="C822" t="str">
        <f t="shared" si="367"/>
        <v>Adorer_Schedule!AL127</v>
      </c>
      <c r="D822" s="150" t="str">
        <f t="shared" si="368"/>
        <v>Adorer_Schedule!AN127</v>
      </c>
      <c r="E822">
        <f t="shared" ca="1" si="348"/>
        <v>0</v>
      </c>
      <c r="F822" t="str">
        <f ca="1">IF(OR(H822=0,H822=""),(""),(MAX($F$128:F821)+1))</f>
        <v/>
      </c>
      <c r="H822" t="str">
        <f ca="1">IF($N$4=Adorer_Schedule!$A$124,INDIRECT(B822),(""))</f>
        <v/>
      </c>
      <c r="I822" t="str">
        <f ca="1">IF($N$4=Adorer_Schedule!$A$124,INDIRECT(C822),(""))</f>
        <v/>
      </c>
      <c r="J822" t="str">
        <f ca="1">IF($N$4=Adorer_Schedule!$A$124,INDIRECT(D822),(""))</f>
        <v/>
      </c>
      <c r="K822" t="s">
        <v>75</v>
      </c>
      <c r="L822" s="13" t="b">
        <f t="shared" ca="1" si="361"/>
        <v>0</v>
      </c>
      <c r="M822" s="13">
        <v>694</v>
      </c>
      <c r="N822" s="13" t="e">
        <f t="shared" ca="1" si="349"/>
        <v>#N/A</v>
      </c>
      <c r="O822" s="13" t="e">
        <f t="shared" ca="1" si="350"/>
        <v>#N/A</v>
      </c>
      <c r="P822" s="13" t="e">
        <f t="shared" ca="1" si="351"/>
        <v>#N/A</v>
      </c>
      <c r="Q822" t="e">
        <f t="shared" ca="1" si="352"/>
        <v>#N/A</v>
      </c>
    </row>
    <row r="823" spans="1:17" hidden="1" x14ac:dyDescent="0.2">
      <c r="A823">
        <f t="shared" si="369"/>
        <v>128</v>
      </c>
      <c r="B823" s="83" t="str">
        <f t="shared" si="366"/>
        <v>Adorer_Schedule!AI128</v>
      </c>
      <c r="C823" t="str">
        <f t="shared" si="367"/>
        <v>Adorer_Schedule!AL128</v>
      </c>
      <c r="D823" s="150" t="str">
        <f t="shared" si="368"/>
        <v>Adorer_Schedule!AN128</v>
      </c>
      <c r="E823">
        <f t="shared" ca="1" si="348"/>
        <v>0</v>
      </c>
      <c r="F823" t="str">
        <f ca="1">IF(OR(H823=0,H823=""),(""),(MAX($F$128:F822)+1))</f>
        <v/>
      </c>
      <c r="H823" t="str">
        <f ca="1">IF($N$4=Adorer_Schedule!$A$124,INDIRECT(B823),(""))</f>
        <v/>
      </c>
      <c r="I823" t="str">
        <f ca="1">IF($N$4=Adorer_Schedule!$A$124,INDIRECT(C823),(""))</f>
        <v/>
      </c>
      <c r="J823" t="str">
        <f ca="1">IF($N$4=Adorer_Schedule!$A$124,INDIRECT(D823),(""))</f>
        <v/>
      </c>
      <c r="K823" t="s">
        <v>75</v>
      </c>
      <c r="L823" s="13" t="b">
        <f t="shared" ca="1" si="361"/>
        <v>0</v>
      </c>
      <c r="M823" s="13">
        <v>695</v>
      </c>
      <c r="N823" s="13" t="e">
        <f t="shared" ca="1" si="349"/>
        <v>#N/A</v>
      </c>
      <c r="O823" s="13" t="e">
        <f t="shared" ca="1" si="350"/>
        <v>#N/A</v>
      </c>
      <c r="P823" s="13" t="e">
        <f t="shared" ca="1" si="351"/>
        <v>#N/A</v>
      </c>
      <c r="Q823" t="e">
        <f t="shared" ca="1" si="352"/>
        <v>#N/A</v>
      </c>
    </row>
    <row r="824" spans="1:17" hidden="1" x14ac:dyDescent="0.2">
      <c r="A824">
        <f t="shared" si="369"/>
        <v>129</v>
      </c>
      <c r="B824" s="83" t="str">
        <f t="shared" si="366"/>
        <v>Adorer_Schedule!AI129</v>
      </c>
      <c r="C824" t="str">
        <f t="shared" si="367"/>
        <v>Adorer_Schedule!AL129</v>
      </c>
      <c r="D824" s="150" t="str">
        <f t="shared" si="368"/>
        <v>Adorer_Schedule!AN129</v>
      </c>
      <c r="E824">
        <f t="shared" ca="1" si="348"/>
        <v>0</v>
      </c>
      <c r="F824" t="str">
        <f ca="1">IF(OR(H824=0,H824=""),(""),(MAX($F$128:F823)+1))</f>
        <v/>
      </c>
      <c r="H824" t="str">
        <f ca="1">IF($N$4=Adorer_Schedule!$A$124,INDIRECT(B824),(""))</f>
        <v/>
      </c>
      <c r="I824" t="str">
        <f ca="1">IF($N$4=Adorer_Schedule!$A$124,INDIRECT(C824),(""))</f>
        <v/>
      </c>
      <c r="J824" t="str">
        <f ca="1">IF($N$4=Adorer_Schedule!$A$124,INDIRECT(D824),(""))</f>
        <v/>
      </c>
      <c r="K824" t="s">
        <v>75</v>
      </c>
      <c r="L824" s="13" t="b">
        <f t="shared" ca="1" si="361"/>
        <v>0</v>
      </c>
      <c r="M824" s="13">
        <v>696</v>
      </c>
      <c r="N824" s="13" t="e">
        <f t="shared" ca="1" si="349"/>
        <v>#N/A</v>
      </c>
      <c r="O824" s="13" t="e">
        <f t="shared" ca="1" si="350"/>
        <v>#N/A</v>
      </c>
      <c r="P824" s="13" t="e">
        <f t="shared" ca="1" si="351"/>
        <v>#N/A</v>
      </c>
      <c r="Q824" t="e">
        <f t="shared" ca="1" si="352"/>
        <v>#N/A</v>
      </c>
    </row>
    <row r="825" spans="1:17" hidden="1" x14ac:dyDescent="0.2">
      <c r="A825">
        <f t="shared" si="369"/>
        <v>130</v>
      </c>
      <c r="B825" s="83" t="str">
        <f t="shared" si="366"/>
        <v>Adorer_Schedule!AI130</v>
      </c>
      <c r="C825" t="str">
        <f t="shared" si="367"/>
        <v>Adorer_Schedule!AL130</v>
      </c>
      <c r="D825" s="150" t="str">
        <f t="shared" si="368"/>
        <v>Adorer_Schedule!AN130</v>
      </c>
      <c r="E825">
        <f t="shared" ca="1" si="348"/>
        <v>0</v>
      </c>
      <c r="F825" t="str">
        <f ca="1">IF(OR(H825=0,H825=""),(""),(MAX($F$128:F824)+1))</f>
        <v/>
      </c>
      <c r="H825" t="str">
        <f ca="1">IF($N$4=Adorer_Schedule!$A$124,INDIRECT(B825),(""))</f>
        <v/>
      </c>
      <c r="I825" t="str">
        <f ca="1">IF($N$4=Adorer_Schedule!$A$124,INDIRECT(C825),(""))</f>
        <v/>
      </c>
      <c r="J825" t="str">
        <f ca="1">IF($N$4=Adorer_Schedule!$A$124,INDIRECT(D825),(""))</f>
        <v/>
      </c>
      <c r="K825" t="s">
        <v>75</v>
      </c>
      <c r="L825" s="13" t="b">
        <f t="shared" ca="1" si="361"/>
        <v>0</v>
      </c>
      <c r="M825" s="13">
        <v>697</v>
      </c>
      <c r="N825" s="13" t="e">
        <f t="shared" ca="1" si="349"/>
        <v>#N/A</v>
      </c>
      <c r="O825" s="13" t="e">
        <f t="shared" ca="1" si="350"/>
        <v>#N/A</v>
      </c>
      <c r="P825" s="13" t="e">
        <f t="shared" ca="1" si="351"/>
        <v>#N/A</v>
      </c>
      <c r="Q825" t="e">
        <f t="shared" ca="1" si="352"/>
        <v>#N/A</v>
      </c>
    </row>
    <row r="826" spans="1:17" hidden="1" x14ac:dyDescent="0.2">
      <c r="A826">
        <f t="shared" si="369"/>
        <v>131</v>
      </c>
      <c r="B826" s="83" t="str">
        <f t="shared" si="366"/>
        <v>Adorer_Schedule!AI131</v>
      </c>
      <c r="C826" t="str">
        <f t="shared" si="367"/>
        <v>Adorer_Schedule!AL131</v>
      </c>
      <c r="D826" s="150" t="str">
        <f t="shared" si="368"/>
        <v>Adorer_Schedule!AN131</v>
      </c>
      <c r="E826">
        <f t="shared" ca="1" si="348"/>
        <v>0</v>
      </c>
      <c r="F826" t="str">
        <f ca="1">IF(OR(H826=0,H826=""),(""),(MAX($F$128:F825)+1))</f>
        <v/>
      </c>
      <c r="H826" t="str">
        <f ca="1">IF($N$4=Adorer_Schedule!$A$124,INDIRECT(B826),(""))</f>
        <v/>
      </c>
      <c r="I826" t="str">
        <f ca="1">IF($N$4=Adorer_Schedule!$A$124,INDIRECT(C826),(""))</f>
        <v/>
      </c>
      <c r="J826" t="str">
        <f ca="1">IF($N$4=Adorer_Schedule!$A$124,INDIRECT(D826),(""))</f>
        <v/>
      </c>
      <c r="K826" t="s">
        <v>75</v>
      </c>
      <c r="L826" s="13" t="b">
        <f t="shared" ca="1" si="361"/>
        <v>0</v>
      </c>
      <c r="M826" s="13">
        <v>698</v>
      </c>
      <c r="N826" s="13" t="e">
        <f t="shared" ca="1" si="349"/>
        <v>#N/A</v>
      </c>
      <c r="O826" s="13" t="e">
        <f t="shared" ca="1" si="350"/>
        <v>#N/A</v>
      </c>
      <c r="P826" s="13" t="e">
        <f t="shared" ca="1" si="351"/>
        <v>#N/A</v>
      </c>
      <c r="Q826" t="e">
        <f t="shared" ca="1" si="352"/>
        <v>#N/A</v>
      </c>
    </row>
    <row r="827" spans="1:17" hidden="1" x14ac:dyDescent="0.2">
      <c r="A827">
        <f t="shared" si="369"/>
        <v>132</v>
      </c>
      <c r="B827" s="83" t="str">
        <f t="shared" si="366"/>
        <v>Adorer_Schedule!AI132</v>
      </c>
      <c r="C827" t="str">
        <f t="shared" si="367"/>
        <v>Adorer_Schedule!AL132</v>
      </c>
      <c r="D827" s="150" t="str">
        <f t="shared" si="368"/>
        <v>Adorer_Schedule!AN132</v>
      </c>
      <c r="E827">
        <f t="shared" ca="1" si="348"/>
        <v>0</v>
      </c>
      <c r="F827" t="str">
        <f ca="1">IF(OR(H827=0,H827=""),(""),(MAX($F$128:F826)+1))</f>
        <v/>
      </c>
      <c r="H827" t="str">
        <f ca="1">IF($N$4=Adorer_Schedule!$A$124,INDIRECT(B827),(""))</f>
        <v/>
      </c>
      <c r="I827" t="str">
        <f ca="1">IF($N$4=Adorer_Schedule!$A$124,INDIRECT(C827),(""))</f>
        <v/>
      </c>
      <c r="J827" t="str">
        <f ca="1">IF($N$4=Adorer_Schedule!$A$124,INDIRECT(D827),(""))</f>
        <v/>
      </c>
      <c r="K827" t="s">
        <v>75</v>
      </c>
      <c r="L827" s="13" t="b">
        <f t="shared" ca="1" si="361"/>
        <v>0</v>
      </c>
      <c r="M827" s="13">
        <v>699</v>
      </c>
      <c r="N827" s="13" t="e">
        <f t="shared" ca="1" si="349"/>
        <v>#N/A</v>
      </c>
      <c r="O827" s="13" t="e">
        <f t="shared" ca="1" si="350"/>
        <v>#N/A</v>
      </c>
      <c r="P827" s="13" t="e">
        <f t="shared" ca="1" si="351"/>
        <v>#N/A</v>
      </c>
      <c r="Q827" t="e">
        <f t="shared" ca="1" si="352"/>
        <v>#N/A</v>
      </c>
    </row>
    <row r="828" spans="1:17" hidden="1" x14ac:dyDescent="0.2">
      <c r="A828">
        <f t="shared" si="369"/>
        <v>133</v>
      </c>
      <c r="B828" s="83" t="str">
        <f t="shared" si="366"/>
        <v>Adorer_Schedule!AI133</v>
      </c>
      <c r="C828" t="str">
        <f t="shared" si="367"/>
        <v>Adorer_Schedule!AL133</v>
      </c>
      <c r="D828" s="150" t="str">
        <f t="shared" si="368"/>
        <v>Adorer_Schedule!AN133</v>
      </c>
      <c r="E828">
        <f t="shared" ca="1" si="348"/>
        <v>0</v>
      </c>
      <c r="F828" t="str">
        <f ca="1">IF(OR(H828=0,H828=""),(""),(MAX($F$128:F827)+1))</f>
        <v/>
      </c>
      <c r="H828" t="str">
        <f ca="1">IF($N$4=Adorer_Schedule!$A$124,INDIRECT(B828),(""))</f>
        <v/>
      </c>
      <c r="I828" t="str">
        <f ca="1">IF($N$4=Adorer_Schedule!$A$124,INDIRECT(C828),(""))</f>
        <v/>
      </c>
      <c r="J828" t="str">
        <f ca="1">IF($N$4=Adorer_Schedule!$A$124,INDIRECT(D828),(""))</f>
        <v/>
      </c>
      <c r="K828" t="s">
        <v>75</v>
      </c>
      <c r="L828" s="13" t="b">
        <f t="shared" ca="1" si="361"/>
        <v>0</v>
      </c>
      <c r="M828" s="13">
        <v>700</v>
      </c>
      <c r="N828" s="13" t="e">
        <f t="shared" ca="1" si="349"/>
        <v>#N/A</v>
      </c>
      <c r="O828" s="13" t="e">
        <f t="shared" ca="1" si="350"/>
        <v>#N/A</v>
      </c>
      <c r="P828" s="13" t="e">
        <f t="shared" ca="1" si="351"/>
        <v>#N/A</v>
      </c>
      <c r="Q828" t="e">
        <f t="shared" ca="1" si="352"/>
        <v>#N/A</v>
      </c>
    </row>
    <row r="829" spans="1:17" hidden="1" x14ac:dyDescent="0.2">
      <c r="A829">
        <f t="shared" si="369"/>
        <v>134</v>
      </c>
      <c r="B829" s="83" t="str">
        <f t="shared" si="366"/>
        <v>Adorer_Schedule!AI134</v>
      </c>
      <c r="C829" t="str">
        <f t="shared" si="367"/>
        <v>Adorer_Schedule!AL134</v>
      </c>
      <c r="D829" s="150" t="str">
        <f t="shared" si="368"/>
        <v>Adorer_Schedule!AN134</v>
      </c>
      <c r="E829">
        <f t="shared" ca="1" si="348"/>
        <v>0</v>
      </c>
      <c r="F829" t="str">
        <f ca="1">IF(OR(H829=0,H829=""),(""),(MAX($F$128:F828)+1))</f>
        <v/>
      </c>
      <c r="H829" t="str">
        <f ca="1">IF($N$4=Adorer_Schedule!$A$124,INDIRECT(B829),(""))</f>
        <v/>
      </c>
      <c r="I829" t="str">
        <f ca="1">IF($N$4=Adorer_Schedule!$A$124,INDIRECT(C829),(""))</f>
        <v/>
      </c>
      <c r="J829" t="str">
        <f ca="1">IF($N$4=Adorer_Schedule!$A$124,INDIRECT(D829),(""))</f>
        <v/>
      </c>
      <c r="K829" t="s">
        <v>75</v>
      </c>
      <c r="L829" s="13" t="b">
        <f t="shared" ca="1" si="361"/>
        <v>0</v>
      </c>
      <c r="M829" s="13">
        <v>701</v>
      </c>
      <c r="N829" s="13" t="e">
        <f t="shared" ca="1" si="349"/>
        <v>#N/A</v>
      </c>
      <c r="O829" s="13" t="e">
        <f t="shared" ca="1" si="350"/>
        <v>#N/A</v>
      </c>
      <c r="P829" s="13" t="e">
        <f t="shared" ca="1" si="351"/>
        <v>#N/A</v>
      </c>
      <c r="Q829" t="e">
        <f t="shared" ca="1" si="352"/>
        <v>#N/A</v>
      </c>
    </row>
    <row r="830" spans="1:17" hidden="1" x14ac:dyDescent="0.2">
      <c r="A830">
        <f t="shared" si="369"/>
        <v>135</v>
      </c>
      <c r="B830" s="83" t="str">
        <f t="shared" si="366"/>
        <v>Adorer_Schedule!AI135</v>
      </c>
      <c r="C830" t="str">
        <f t="shared" si="367"/>
        <v>Adorer_Schedule!AL135</v>
      </c>
      <c r="D830" s="150" t="str">
        <f t="shared" si="368"/>
        <v>Adorer_Schedule!AN135</v>
      </c>
      <c r="E830">
        <f t="shared" ca="1" si="348"/>
        <v>0</v>
      </c>
      <c r="F830" t="str">
        <f ca="1">IF(OR(H830=0,H830=""),(""),(MAX($F$128:F829)+1))</f>
        <v/>
      </c>
      <c r="H830" t="str">
        <f ca="1">IF($N$4=Adorer_Schedule!$A$124,INDIRECT(B830),(""))</f>
        <v/>
      </c>
      <c r="I830" t="str">
        <f ca="1">IF($N$4=Adorer_Schedule!$A$124,INDIRECT(C830),(""))</f>
        <v/>
      </c>
      <c r="J830" t="str">
        <f ca="1">IF($N$4=Adorer_Schedule!$A$124,INDIRECT(D830),(""))</f>
        <v/>
      </c>
      <c r="K830" t="s">
        <v>75</v>
      </c>
      <c r="L830" s="13" t="b">
        <f t="shared" ca="1" si="361"/>
        <v>0</v>
      </c>
      <c r="M830" s="13">
        <v>702</v>
      </c>
      <c r="N830" s="13" t="e">
        <f t="shared" ca="1" si="349"/>
        <v>#N/A</v>
      </c>
      <c r="O830" s="13" t="e">
        <f t="shared" ca="1" si="350"/>
        <v>#N/A</v>
      </c>
      <c r="P830" s="13" t="e">
        <f t="shared" ca="1" si="351"/>
        <v>#N/A</v>
      </c>
      <c r="Q830" t="e">
        <f t="shared" ca="1" si="352"/>
        <v>#N/A</v>
      </c>
    </row>
    <row r="831" spans="1:17" hidden="1" x14ac:dyDescent="0.2">
      <c r="A831">
        <f t="shared" si="369"/>
        <v>136</v>
      </c>
      <c r="B831" s="83" t="str">
        <f t="shared" si="366"/>
        <v>Adorer_Schedule!AI136</v>
      </c>
      <c r="C831" t="str">
        <f t="shared" si="367"/>
        <v>Adorer_Schedule!AL136</v>
      </c>
      <c r="D831" s="150" t="str">
        <f t="shared" si="368"/>
        <v>Adorer_Schedule!AN136</v>
      </c>
      <c r="E831">
        <f t="shared" ca="1" si="348"/>
        <v>0</v>
      </c>
      <c r="F831" t="str">
        <f ca="1">IF(OR(H831=0,H831=""),(""),(MAX($F$128:F830)+1))</f>
        <v/>
      </c>
      <c r="H831" t="str">
        <f ca="1">IF($N$4=Adorer_Schedule!$A$124,INDIRECT(B831),(""))</f>
        <v/>
      </c>
      <c r="I831" t="str">
        <f ca="1">IF($N$4=Adorer_Schedule!$A$124,INDIRECT(C831),(""))</f>
        <v/>
      </c>
      <c r="J831" t="str">
        <f ca="1">IF($N$4=Adorer_Schedule!$A$124,INDIRECT(D831),(""))</f>
        <v/>
      </c>
      <c r="K831" t="s">
        <v>75</v>
      </c>
      <c r="L831" s="13" t="b">
        <f t="shared" ca="1" si="361"/>
        <v>0</v>
      </c>
      <c r="M831" s="13">
        <v>703</v>
      </c>
      <c r="N831" s="13" t="e">
        <f t="shared" ca="1" si="349"/>
        <v>#N/A</v>
      </c>
      <c r="O831" s="13" t="e">
        <f t="shared" ca="1" si="350"/>
        <v>#N/A</v>
      </c>
      <c r="P831" s="13" t="e">
        <f t="shared" ca="1" si="351"/>
        <v>#N/A</v>
      </c>
      <c r="Q831" t="e">
        <f t="shared" ca="1" si="352"/>
        <v>#N/A</v>
      </c>
    </row>
    <row r="832" spans="1:17" hidden="1" x14ac:dyDescent="0.2">
      <c r="A832">
        <f t="shared" si="369"/>
        <v>137</v>
      </c>
      <c r="B832" s="83" t="str">
        <f t="shared" si="366"/>
        <v>Adorer_Schedule!AI137</v>
      </c>
      <c r="C832" t="str">
        <f t="shared" si="367"/>
        <v>Adorer_Schedule!AL137</v>
      </c>
      <c r="D832" s="150" t="str">
        <f t="shared" si="368"/>
        <v>Adorer_Schedule!AN137</v>
      </c>
      <c r="E832">
        <f t="shared" ca="1" si="348"/>
        <v>0</v>
      </c>
      <c r="F832" t="str">
        <f ca="1">IF(OR(H832=0,H832=""),(""),(MAX($F$128:F831)+1))</f>
        <v/>
      </c>
      <c r="H832" t="str">
        <f ca="1">IF($N$4=Adorer_Schedule!$A$124,INDIRECT(B832),(""))</f>
        <v/>
      </c>
      <c r="I832" t="str">
        <f ca="1">IF($N$4=Adorer_Schedule!$A$124,INDIRECT(C832),(""))</f>
        <v/>
      </c>
      <c r="J832" t="str">
        <f ca="1">IF($N$4=Adorer_Schedule!$A$124,INDIRECT(D832),(""))</f>
        <v/>
      </c>
      <c r="K832" t="s">
        <v>75</v>
      </c>
      <c r="L832" s="13" t="b">
        <f t="shared" ca="1" si="361"/>
        <v>0</v>
      </c>
      <c r="M832" s="13">
        <v>704</v>
      </c>
      <c r="N832" s="13" t="e">
        <f t="shared" ca="1" si="349"/>
        <v>#N/A</v>
      </c>
      <c r="O832" s="13" t="e">
        <f t="shared" ca="1" si="350"/>
        <v>#N/A</v>
      </c>
      <c r="P832" s="13" t="e">
        <f t="shared" ca="1" si="351"/>
        <v>#N/A</v>
      </c>
      <c r="Q832" t="e">
        <f t="shared" ca="1" si="352"/>
        <v>#N/A</v>
      </c>
    </row>
    <row r="833" spans="1:17" hidden="1" x14ac:dyDescent="0.2">
      <c r="A833">
        <f t="shared" si="369"/>
        <v>138</v>
      </c>
      <c r="B833" s="83" t="str">
        <f t="shared" si="366"/>
        <v>Adorer_Schedule!AI138</v>
      </c>
      <c r="C833" t="str">
        <f t="shared" si="367"/>
        <v>Adorer_Schedule!AL138</v>
      </c>
      <c r="D833" s="150" t="str">
        <f t="shared" si="368"/>
        <v>Adorer_Schedule!AN138</v>
      </c>
      <c r="E833">
        <f t="shared" ca="1" si="348"/>
        <v>0</v>
      </c>
      <c r="F833" t="str">
        <f ca="1">IF(OR(H833=0,H833=""),(""),(MAX($F$128:F832)+1))</f>
        <v/>
      </c>
      <c r="H833" t="str">
        <f ca="1">IF($N$4=Adorer_Schedule!$A$124,INDIRECT(B833),(""))</f>
        <v/>
      </c>
      <c r="I833" t="str">
        <f ca="1">IF($N$4=Adorer_Schedule!$A$124,INDIRECT(C833),(""))</f>
        <v/>
      </c>
      <c r="J833" t="str">
        <f ca="1">IF($N$4=Adorer_Schedule!$A$124,INDIRECT(D833),(""))</f>
        <v/>
      </c>
      <c r="K833" t="s">
        <v>75</v>
      </c>
      <c r="L833" s="13" t="b">
        <f t="shared" ca="1" si="361"/>
        <v>0</v>
      </c>
      <c r="M833" s="13">
        <v>705</v>
      </c>
      <c r="N833" s="13" t="e">
        <f t="shared" ca="1" si="349"/>
        <v>#N/A</v>
      </c>
      <c r="O833" s="13" t="e">
        <f t="shared" ca="1" si="350"/>
        <v>#N/A</v>
      </c>
      <c r="P833" s="13" t="e">
        <f t="shared" ca="1" si="351"/>
        <v>#N/A</v>
      </c>
      <c r="Q833" t="e">
        <f t="shared" ca="1" si="352"/>
        <v>#N/A</v>
      </c>
    </row>
    <row r="834" spans="1:17" hidden="1" x14ac:dyDescent="0.2">
      <c r="A834">
        <f>A819</f>
        <v>124</v>
      </c>
      <c r="B834" s="83" t="str">
        <f>CONCATENATE("Adorer_Schedule!AQ", $A834)</f>
        <v>Adorer_Schedule!AQ124</v>
      </c>
      <c r="C834" t="str">
        <f>CONCATENATE("Adorer_Schedule!AT", $A834)</f>
        <v>Adorer_Schedule!AT124</v>
      </c>
      <c r="D834" s="150" t="str">
        <f>CONCATENATE("Adorer_Schedule!AV", $A834)</f>
        <v>Adorer_Schedule!AV124</v>
      </c>
      <c r="E834">
        <f t="shared" ref="E834:E897" ca="1" si="370">IF(F834="",(0),(RANK(F834,$F$129:$F$2648,(1))))</f>
        <v>0</v>
      </c>
      <c r="F834" t="str">
        <f ca="1">IF(OR(H834=0,H834=""),(""),(MAX($F$128:F833)+1))</f>
        <v/>
      </c>
      <c r="H834" t="str">
        <f ca="1">IF($N$4=Adorer_Schedule!$A$124,INDIRECT(B834),(""))</f>
        <v/>
      </c>
      <c r="I834" t="str">
        <f ca="1">IF($N$4=Adorer_Schedule!$A$124,INDIRECT(C834),(""))</f>
        <v/>
      </c>
      <c r="J834" t="str">
        <f ca="1">IF($N$4=Adorer_Schedule!$A$124,INDIRECT(D834),(""))</f>
        <v/>
      </c>
      <c r="K834" t="s">
        <v>76</v>
      </c>
      <c r="L834" s="13" t="b">
        <f t="shared" ca="1" si="361"/>
        <v>0</v>
      </c>
      <c r="M834" s="13">
        <v>706</v>
      </c>
      <c r="N834" s="13" t="e">
        <f t="shared" ref="N834:N897" ca="1" si="371">VLOOKUP($M834,$E$129:$K$2648,7,(FALSE))</f>
        <v>#N/A</v>
      </c>
      <c r="O834" s="13" t="e">
        <f t="shared" ref="O834:O897" ca="1" si="372">VLOOKUP($M834,$E$129:$K$2648,4,(FALSE))</f>
        <v>#N/A</v>
      </c>
      <c r="P834" s="13" t="e">
        <f t="shared" ref="P834:P897" ca="1" si="373">VLOOKUP($M834,$E$129:$K$2648,5,(FALSE))</f>
        <v>#N/A</v>
      </c>
      <c r="Q834" t="e">
        <f t="shared" ref="Q834:Q897" ca="1" si="374">VLOOKUP($M834,$E$129:$K$2648,6,(FALSE))</f>
        <v>#N/A</v>
      </c>
    </row>
    <row r="835" spans="1:17" hidden="1" x14ac:dyDescent="0.2">
      <c r="A835">
        <f>A834+1</f>
        <v>125</v>
      </c>
      <c r="B835" s="83" t="str">
        <f t="shared" ref="B835:B848" si="375">CONCATENATE("Adorer_Schedule!AQ", $A835)</f>
        <v>Adorer_Schedule!AQ125</v>
      </c>
      <c r="C835" t="str">
        <f t="shared" ref="C835:C848" si="376">CONCATENATE("Adorer_Schedule!AT", $A835)</f>
        <v>Adorer_Schedule!AT125</v>
      </c>
      <c r="D835" s="150" t="str">
        <f t="shared" ref="D835:D848" si="377">CONCATENATE("Adorer_Schedule!AV", $A835)</f>
        <v>Adorer_Schedule!AV125</v>
      </c>
      <c r="E835">
        <f t="shared" ca="1" si="370"/>
        <v>0</v>
      </c>
      <c r="F835" t="str">
        <f ca="1">IF(OR(H835=0,H835=""),(""),(MAX($F$128:F834)+1))</f>
        <v/>
      </c>
      <c r="H835" t="str">
        <f ca="1">IF($N$4=Adorer_Schedule!$A$124,INDIRECT(B835),(""))</f>
        <v/>
      </c>
      <c r="I835" t="str">
        <f ca="1">IF($N$4=Adorer_Schedule!$A$124,INDIRECT(C835),(""))</f>
        <v/>
      </c>
      <c r="J835" t="str">
        <f ca="1">IF($N$4=Adorer_Schedule!$A$124,INDIRECT(D835),(""))</f>
        <v/>
      </c>
      <c r="K835" t="s">
        <v>76</v>
      </c>
      <c r="L835" s="13" t="b">
        <f t="shared" ca="1" si="361"/>
        <v>0</v>
      </c>
      <c r="M835" s="13">
        <v>707</v>
      </c>
      <c r="N835" s="13" t="e">
        <f t="shared" ca="1" si="371"/>
        <v>#N/A</v>
      </c>
      <c r="O835" s="13" t="e">
        <f t="shared" ca="1" si="372"/>
        <v>#N/A</v>
      </c>
      <c r="P835" s="13" t="e">
        <f t="shared" ca="1" si="373"/>
        <v>#N/A</v>
      </c>
      <c r="Q835" t="e">
        <f t="shared" ca="1" si="374"/>
        <v>#N/A</v>
      </c>
    </row>
    <row r="836" spans="1:17" hidden="1" x14ac:dyDescent="0.2">
      <c r="A836">
        <f t="shared" ref="A836:A848" si="378">A835+1</f>
        <v>126</v>
      </c>
      <c r="B836" s="83" t="str">
        <f t="shared" si="375"/>
        <v>Adorer_Schedule!AQ126</v>
      </c>
      <c r="C836" t="str">
        <f t="shared" si="376"/>
        <v>Adorer_Schedule!AT126</v>
      </c>
      <c r="D836" s="150" t="str">
        <f t="shared" si="377"/>
        <v>Adorer_Schedule!AV126</v>
      </c>
      <c r="E836">
        <f t="shared" ca="1" si="370"/>
        <v>0</v>
      </c>
      <c r="F836" t="str">
        <f ca="1">IF(OR(H836=0,H836=""),(""),(MAX($F$128:F835)+1))</f>
        <v/>
      </c>
      <c r="H836" t="str">
        <f ca="1">IF($N$4=Adorer_Schedule!$A$124,INDIRECT(B836),(""))</f>
        <v/>
      </c>
      <c r="I836" t="str">
        <f ca="1">IF($N$4=Adorer_Schedule!$A$124,INDIRECT(C836),(""))</f>
        <v/>
      </c>
      <c r="J836" t="str">
        <f ca="1">IF($N$4=Adorer_Schedule!$A$124,INDIRECT(D836),(""))</f>
        <v/>
      </c>
      <c r="K836" t="s">
        <v>76</v>
      </c>
      <c r="L836" s="13" t="b">
        <f t="shared" ca="1" si="361"/>
        <v>0</v>
      </c>
      <c r="M836" s="13">
        <v>708</v>
      </c>
      <c r="N836" s="13" t="e">
        <f t="shared" ca="1" si="371"/>
        <v>#N/A</v>
      </c>
      <c r="O836" s="13" t="e">
        <f t="shared" ca="1" si="372"/>
        <v>#N/A</v>
      </c>
      <c r="P836" s="13" t="e">
        <f t="shared" ca="1" si="373"/>
        <v>#N/A</v>
      </c>
      <c r="Q836" t="e">
        <f t="shared" ca="1" si="374"/>
        <v>#N/A</v>
      </c>
    </row>
    <row r="837" spans="1:17" hidden="1" x14ac:dyDescent="0.2">
      <c r="A837">
        <f t="shared" si="378"/>
        <v>127</v>
      </c>
      <c r="B837" s="83" t="str">
        <f t="shared" si="375"/>
        <v>Adorer_Schedule!AQ127</v>
      </c>
      <c r="C837" t="str">
        <f t="shared" si="376"/>
        <v>Adorer_Schedule!AT127</v>
      </c>
      <c r="D837" s="150" t="str">
        <f t="shared" si="377"/>
        <v>Adorer_Schedule!AV127</v>
      </c>
      <c r="E837">
        <f t="shared" ca="1" si="370"/>
        <v>0</v>
      </c>
      <c r="F837" t="str">
        <f ca="1">IF(OR(H837=0,H837=""),(""),(MAX($F$128:F836)+1))</f>
        <v/>
      </c>
      <c r="H837" t="str">
        <f ca="1">IF($N$4=Adorer_Schedule!$A$124,INDIRECT(B837),(""))</f>
        <v/>
      </c>
      <c r="I837" t="str">
        <f ca="1">IF($N$4=Adorer_Schedule!$A$124,INDIRECT(C837),(""))</f>
        <v/>
      </c>
      <c r="J837" t="str">
        <f ca="1">IF($N$4=Adorer_Schedule!$A$124,INDIRECT(D837),(""))</f>
        <v/>
      </c>
      <c r="K837" t="s">
        <v>76</v>
      </c>
      <c r="L837" s="13" t="b">
        <f t="shared" ca="1" si="361"/>
        <v>0</v>
      </c>
      <c r="M837" s="13">
        <v>709</v>
      </c>
      <c r="N837" s="13" t="e">
        <f t="shared" ca="1" si="371"/>
        <v>#N/A</v>
      </c>
      <c r="O837" s="13" t="e">
        <f t="shared" ca="1" si="372"/>
        <v>#N/A</v>
      </c>
      <c r="P837" s="13" t="e">
        <f t="shared" ca="1" si="373"/>
        <v>#N/A</v>
      </c>
      <c r="Q837" t="e">
        <f t="shared" ca="1" si="374"/>
        <v>#N/A</v>
      </c>
    </row>
    <row r="838" spans="1:17" hidden="1" x14ac:dyDescent="0.2">
      <c r="A838">
        <f t="shared" si="378"/>
        <v>128</v>
      </c>
      <c r="B838" s="83" t="str">
        <f t="shared" si="375"/>
        <v>Adorer_Schedule!AQ128</v>
      </c>
      <c r="C838" t="str">
        <f t="shared" si="376"/>
        <v>Adorer_Schedule!AT128</v>
      </c>
      <c r="D838" s="150" t="str">
        <f t="shared" si="377"/>
        <v>Adorer_Schedule!AV128</v>
      </c>
      <c r="E838">
        <f t="shared" ca="1" si="370"/>
        <v>0</v>
      </c>
      <c r="F838" t="str">
        <f ca="1">IF(OR(H838=0,H838=""),(""),(MAX($F$128:F837)+1))</f>
        <v/>
      </c>
      <c r="H838" t="str">
        <f ca="1">IF($N$4=Adorer_Schedule!$A$124,INDIRECT(B838),(""))</f>
        <v/>
      </c>
      <c r="I838" t="str">
        <f ca="1">IF($N$4=Adorer_Schedule!$A$124,INDIRECT(C838),(""))</f>
        <v/>
      </c>
      <c r="J838" t="str">
        <f ca="1">IF($N$4=Adorer_Schedule!$A$124,INDIRECT(D838),(""))</f>
        <v/>
      </c>
      <c r="K838" t="s">
        <v>76</v>
      </c>
      <c r="L838" s="13" t="b">
        <f t="shared" ca="1" si="361"/>
        <v>0</v>
      </c>
      <c r="M838" s="13">
        <v>710</v>
      </c>
      <c r="N838" s="13" t="e">
        <f t="shared" ca="1" si="371"/>
        <v>#N/A</v>
      </c>
      <c r="O838" s="13" t="e">
        <f t="shared" ca="1" si="372"/>
        <v>#N/A</v>
      </c>
      <c r="P838" s="13" t="e">
        <f t="shared" ca="1" si="373"/>
        <v>#N/A</v>
      </c>
      <c r="Q838" t="e">
        <f t="shared" ca="1" si="374"/>
        <v>#N/A</v>
      </c>
    </row>
    <row r="839" spans="1:17" hidden="1" x14ac:dyDescent="0.2">
      <c r="A839">
        <f t="shared" si="378"/>
        <v>129</v>
      </c>
      <c r="B839" s="83" t="str">
        <f t="shared" si="375"/>
        <v>Adorer_Schedule!AQ129</v>
      </c>
      <c r="C839" t="str">
        <f t="shared" si="376"/>
        <v>Adorer_Schedule!AT129</v>
      </c>
      <c r="D839" s="150" t="str">
        <f t="shared" si="377"/>
        <v>Adorer_Schedule!AV129</v>
      </c>
      <c r="E839">
        <f t="shared" ca="1" si="370"/>
        <v>0</v>
      </c>
      <c r="F839" t="str">
        <f ca="1">IF(OR(H839=0,H839=""),(""),(MAX($F$128:F838)+1))</f>
        <v/>
      </c>
      <c r="H839" t="str">
        <f ca="1">IF($N$4=Adorer_Schedule!$A$124,INDIRECT(B839),(""))</f>
        <v/>
      </c>
      <c r="I839" t="str">
        <f ca="1">IF($N$4=Adorer_Schedule!$A$124,INDIRECT(C839),(""))</f>
        <v/>
      </c>
      <c r="J839" t="str">
        <f ca="1">IF($N$4=Adorer_Schedule!$A$124,INDIRECT(D839),(""))</f>
        <v/>
      </c>
      <c r="K839" t="s">
        <v>76</v>
      </c>
      <c r="L839" s="13" t="b">
        <f t="shared" ca="1" si="361"/>
        <v>0</v>
      </c>
      <c r="M839" s="13">
        <v>711</v>
      </c>
      <c r="N839" s="13" t="e">
        <f t="shared" ca="1" si="371"/>
        <v>#N/A</v>
      </c>
      <c r="O839" s="13" t="e">
        <f t="shared" ca="1" si="372"/>
        <v>#N/A</v>
      </c>
      <c r="P839" s="13" t="e">
        <f t="shared" ca="1" si="373"/>
        <v>#N/A</v>
      </c>
      <c r="Q839" t="e">
        <f t="shared" ca="1" si="374"/>
        <v>#N/A</v>
      </c>
    </row>
    <row r="840" spans="1:17" hidden="1" x14ac:dyDescent="0.2">
      <c r="A840">
        <f t="shared" si="378"/>
        <v>130</v>
      </c>
      <c r="B840" s="83" t="str">
        <f t="shared" si="375"/>
        <v>Adorer_Schedule!AQ130</v>
      </c>
      <c r="C840" t="str">
        <f t="shared" si="376"/>
        <v>Adorer_Schedule!AT130</v>
      </c>
      <c r="D840" s="150" t="str">
        <f t="shared" si="377"/>
        <v>Adorer_Schedule!AV130</v>
      </c>
      <c r="E840">
        <f t="shared" ca="1" si="370"/>
        <v>0</v>
      </c>
      <c r="F840" t="str">
        <f ca="1">IF(OR(H840=0,H840=""),(""),(MAX($F$128:F839)+1))</f>
        <v/>
      </c>
      <c r="H840" t="str">
        <f ca="1">IF($N$4=Adorer_Schedule!$A$124,INDIRECT(B840),(""))</f>
        <v/>
      </c>
      <c r="I840" t="str">
        <f ca="1">IF($N$4=Adorer_Schedule!$A$124,INDIRECT(C840),(""))</f>
        <v/>
      </c>
      <c r="J840" t="str">
        <f ca="1">IF($N$4=Adorer_Schedule!$A$124,INDIRECT(D840),(""))</f>
        <v/>
      </c>
      <c r="K840" t="s">
        <v>76</v>
      </c>
      <c r="L840" s="13" t="b">
        <f t="shared" ca="1" si="361"/>
        <v>0</v>
      </c>
      <c r="M840" s="13">
        <v>712</v>
      </c>
      <c r="N840" s="13" t="e">
        <f t="shared" ca="1" si="371"/>
        <v>#N/A</v>
      </c>
      <c r="O840" s="13" t="e">
        <f t="shared" ca="1" si="372"/>
        <v>#N/A</v>
      </c>
      <c r="P840" s="13" t="e">
        <f t="shared" ca="1" si="373"/>
        <v>#N/A</v>
      </c>
      <c r="Q840" t="e">
        <f t="shared" ca="1" si="374"/>
        <v>#N/A</v>
      </c>
    </row>
    <row r="841" spans="1:17" hidden="1" x14ac:dyDescent="0.2">
      <c r="A841">
        <f t="shared" si="378"/>
        <v>131</v>
      </c>
      <c r="B841" s="83" t="str">
        <f t="shared" si="375"/>
        <v>Adorer_Schedule!AQ131</v>
      </c>
      <c r="C841" t="str">
        <f t="shared" si="376"/>
        <v>Adorer_Schedule!AT131</v>
      </c>
      <c r="D841" s="150" t="str">
        <f t="shared" si="377"/>
        <v>Adorer_Schedule!AV131</v>
      </c>
      <c r="E841">
        <f t="shared" ca="1" si="370"/>
        <v>0</v>
      </c>
      <c r="F841" t="str">
        <f ca="1">IF(OR(H841=0,H841=""),(""),(MAX($F$128:F840)+1))</f>
        <v/>
      </c>
      <c r="H841" t="str">
        <f ca="1">IF($N$4=Adorer_Schedule!$A$124,INDIRECT(B841),(""))</f>
        <v/>
      </c>
      <c r="I841" t="str">
        <f ca="1">IF($N$4=Adorer_Schedule!$A$124,INDIRECT(C841),(""))</f>
        <v/>
      </c>
      <c r="J841" t="str">
        <f ca="1">IF($N$4=Adorer_Schedule!$A$124,INDIRECT(D841),(""))</f>
        <v/>
      </c>
      <c r="K841" t="s">
        <v>76</v>
      </c>
      <c r="L841" s="13" t="b">
        <f t="shared" ca="1" si="361"/>
        <v>0</v>
      </c>
      <c r="M841" s="13">
        <v>713</v>
      </c>
      <c r="N841" s="13" t="e">
        <f t="shared" ca="1" si="371"/>
        <v>#N/A</v>
      </c>
      <c r="O841" s="13" t="e">
        <f t="shared" ca="1" si="372"/>
        <v>#N/A</v>
      </c>
      <c r="P841" s="13" t="e">
        <f t="shared" ca="1" si="373"/>
        <v>#N/A</v>
      </c>
      <c r="Q841" t="e">
        <f t="shared" ca="1" si="374"/>
        <v>#N/A</v>
      </c>
    </row>
    <row r="842" spans="1:17" hidden="1" x14ac:dyDescent="0.2">
      <c r="A842">
        <f t="shared" si="378"/>
        <v>132</v>
      </c>
      <c r="B842" s="83" t="str">
        <f t="shared" si="375"/>
        <v>Adorer_Schedule!AQ132</v>
      </c>
      <c r="C842" t="str">
        <f t="shared" si="376"/>
        <v>Adorer_Schedule!AT132</v>
      </c>
      <c r="D842" s="150" t="str">
        <f t="shared" si="377"/>
        <v>Adorer_Schedule!AV132</v>
      </c>
      <c r="E842">
        <f t="shared" ca="1" si="370"/>
        <v>0</v>
      </c>
      <c r="F842" t="str">
        <f ca="1">IF(OR(H842=0,H842=""),(""),(MAX($F$128:F841)+1))</f>
        <v/>
      </c>
      <c r="H842" t="str">
        <f ca="1">IF($N$4=Adorer_Schedule!$A$124,INDIRECT(B842),(""))</f>
        <v/>
      </c>
      <c r="I842" t="str">
        <f ca="1">IF($N$4=Adorer_Schedule!$A$124,INDIRECT(C842),(""))</f>
        <v/>
      </c>
      <c r="J842" t="str">
        <f ca="1">IF($N$4=Adorer_Schedule!$A$124,INDIRECT(D842),(""))</f>
        <v/>
      </c>
      <c r="K842" t="s">
        <v>76</v>
      </c>
      <c r="L842" s="13" t="b">
        <f t="shared" ca="1" si="361"/>
        <v>0</v>
      </c>
      <c r="M842" s="13">
        <v>714</v>
      </c>
      <c r="N842" s="13" t="e">
        <f t="shared" ca="1" si="371"/>
        <v>#N/A</v>
      </c>
      <c r="O842" s="13" t="e">
        <f t="shared" ca="1" si="372"/>
        <v>#N/A</v>
      </c>
      <c r="P842" s="13" t="e">
        <f t="shared" ca="1" si="373"/>
        <v>#N/A</v>
      </c>
      <c r="Q842" t="e">
        <f t="shared" ca="1" si="374"/>
        <v>#N/A</v>
      </c>
    </row>
    <row r="843" spans="1:17" hidden="1" x14ac:dyDescent="0.2">
      <c r="A843">
        <f t="shared" si="378"/>
        <v>133</v>
      </c>
      <c r="B843" s="83" t="str">
        <f t="shared" si="375"/>
        <v>Adorer_Schedule!AQ133</v>
      </c>
      <c r="C843" t="str">
        <f t="shared" si="376"/>
        <v>Adorer_Schedule!AT133</v>
      </c>
      <c r="D843" s="150" t="str">
        <f t="shared" si="377"/>
        <v>Adorer_Schedule!AV133</v>
      </c>
      <c r="E843">
        <f t="shared" ca="1" si="370"/>
        <v>0</v>
      </c>
      <c r="F843" t="str">
        <f ca="1">IF(OR(H843=0,H843=""),(""),(MAX($F$128:F842)+1))</f>
        <v/>
      </c>
      <c r="H843" t="str">
        <f ca="1">IF($N$4=Adorer_Schedule!$A$124,INDIRECT(B843),(""))</f>
        <v/>
      </c>
      <c r="I843" t="str">
        <f ca="1">IF($N$4=Adorer_Schedule!$A$124,INDIRECT(C843),(""))</f>
        <v/>
      </c>
      <c r="J843" t="str">
        <f ca="1">IF($N$4=Adorer_Schedule!$A$124,INDIRECT(D843),(""))</f>
        <v/>
      </c>
      <c r="K843" t="s">
        <v>76</v>
      </c>
      <c r="L843" s="13" t="b">
        <f t="shared" ca="1" si="361"/>
        <v>0</v>
      </c>
      <c r="M843" s="13">
        <v>715</v>
      </c>
      <c r="N843" s="13" t="e">
        <f t="shared" ca="1" si="371"/>
        <v>#N/A</v>
      </c>
      <c r="O843" s="13" t="e">
        <f t="shared" ca="1" si="372"/>
        <v>#N/A</v>
      </c>
      <c r="P843" s="13" t="e">
        <f t="shared" ca="1" si="373"/>
        <v>#N/A</v>
      </c>
      <c r="Q843" t="e">
        <f t="shared" ca="1" si="374"/>
        <v>#N/A</v>
      </c>
    </row>
    <row r="844" spans="1:17" hidden="1" x14ac:dyDescent="0.2">
      <c r="A844">
        <f t="shared" si="378"/>
        <v>134</v>
      </c>
      <c r="B844" s="83" t="str">
        <f t="shared" si="375"/>
        <v>Adorer_Schedule!AQ134</v>
      </c>
      <c r="C844" t="str">
        <f t="shared" si="376"/>
        <v>Adorer_Schedule!AT134</v>
      </c>
      <c r="D844" s="150" t="str">
        <f t="shared" si="377"/>
        <v>Adorer_Schedule!AV134</v>
      </c>
      <c r="E844">
        <f t="shared" ca="1" si="370"/>
        <v>0</v>
      </c>
      <c r="F844" t="str">
        <f ca="1">IF(OR(H844=0,H844=""),(""),(MAX($F$128:F843)+1))</f>
        <v/>
      </c>
      <c r="H844" t="str">
        <f ca="1">IF($N$4=Adorer_Schedule!$A$124,INDIRECT(B844),(""))</f>
        <v/>
      </c>
      <c r="I844" t="str">
        <f ca="1">IF($N$4=Adorer_Schedule!$A$124,INDIRECT(C844),(""))</f>
        <v/>
      </c>
      <c r="J844" t="str">
        <f ca="1">IF($N$4=Adorer_Schedule!$A$124,INDIRECT(D844),(""))</f>
        <v/>
      </c>
      <c r="K844" t="s">
        <v>76</v>
      </c>
      <c r="L844" s="13" t="b">
        <f t="shared" ca="1" si="361"/>
        <v>0</v>
      </c>
      <c r="M844" s="13">
        <v>716</v>
      </c>
      <c r="N844" s="13" t="e">
        <f t="shared" ca="1" si="371"/>
        <v>#N/A</v>
      </c>
      <c r="O844" s="13" t="e">
        <f t="shared" ca="1" si="372"/>
        <v>#N/A</v>
      </c>
      <c r="P844" s="13" t="e">
        <f t="shared" ca="1" si="373"/>
        <v>#N/A</v>
      </c>
      <c r="Q844" t="e">
        <f t="shared" ca="1" si="374"/>
        <v>#N/A</v>
      </c>
    </row>
    <row r="845" spans="1:17" hidden="1" x14ac:dyDescent="0.2">
      <c r="A845">
        <f t="shared" si="378"/>
        <v>135</v>
      </c>
      <c r="B845" s="83" t="str">
        <f t="shared" si="375"/>
        <v>Adorer_Schedule!AQ135</v>
      </c>
      <c r="C845" t="str">
        <f t="shared" si="376"/>
        <v>Adorer_Schedule!AT135</v>
      </c>
      <c r="D845" s="150" t="str">
        <f t="shared" si="377"/>
        <v>Adorer_Schedule!AV135</v>
      </c>
      <c r="E845">
        <f t="shared" ca="1" si="370"/>
        <v>0</v>
      </c>
      <c r="F845" t="str">
        <f ca="1">IF(OR(H845=0,H845=""),(""),(MAX($F$128:F844)+1))</f>
        <v/>
      </c>
      <c r="H845" t="str">
        <f ca="1">IF($N$4=Adorer_Schedule!$A$124,INDIRECT(B845),(""))</f>
        <v/>
      </c>
      <c r="I845" t="str">
        <f ca="1">IF($N$4=Adorer_Schedule!$A$124,INDIRECT(C845),(""))</f>
        <v/>
      </c>
      <c r="J845" t="str">
        <f ca="1">IF($N$4=Adorer_Schedule!$A$124,INDIRECT(D845),(""))</f>
        <v/>
      </c>
      <c r="K845" t="s">
        <v>76</v>
      </c>
      <c r="L845" s="13" t="b">
        <f t="shared" ca="1" si="361"/>
        <v>0</v>
      </c>
      <c r="M845" s="13">
        <v>717</v>
      </c>
      <c r="N845" s="13" t="e">
        <f t="shared" ca="1" si="371"/>
        <v>#N/A</v>
      </c>
      <c r="O845" s="13" t="e">
        <f t="shared" ca="1" si="372"/>
        <v>#N/A</v>
      </c>
      <c r="P845" s="13" t="e">
        <f t="shared" ca="1" si="373"/>
        <v>#N/A</v>
      </c>
      <c r="Q845" t="e">
        <f t="shared" ca="1" si="374"/>
        <v>#N/A</v>
      </c>
    </row>
    <row r="846" spans="1:17" hidden="1" x14ac:dyDescent="0.2">
      <c r="A846">
        <f t="shared" si="378"/>
        <v>136</v>
      </c>
      <c r="B846" s="83" t="str">
        <f t="shared" si="375"/>
        <v>Adorer_Schedule!AQ136</v>
      </c>
      <c r="C846" t="str">
        <f t="shared" si="376"/>
        <v>Adorer_Schedule!AT136</v>
      </c>
      <c r="D846" s="150" t="str">
        <f t="shared" si="377"/>
        <v>Adorer_Schedule!AV136</v>
      </c>
      <c r="E846">
        <f t="shared" ca="1" si="370"/>
        <v>0</v>
      </c>
      <c r="F846" t="str">
        <f ca="1">IF(OR(H846=0,H846=""),(""),(MAX($F$128:F845)+1))</f>
        <v/>
      </c>
      <c r="H846" t="str">
        <f ca="1">IF($N$4=Adorer_Schedule!$A$124,INDIRECT(B846),(""))</f>
        <v/>
      </c>
      <c r="I846" t="str">
        <f ca="1">IF($N$4=Adorer_Schedule!$A$124,INDIRECT(C846),(""))</f>
        <v/>
      </c>
      <c r="J846" t="str">
        <f ca="1">IF($N$4=Adorer_Schedule!$A$124,INDIRECT(D846),(""))</f>
        <v/>
      </c>
      <c r="K846" t="s">
        <v>76</v>
      </c>
      <c r="L846" s="13" t="b">
        <f t="shared" ca="1" si="361"/>
        <v>0</v>
      </c>
      <c r="M846" s="13">
        <v>718</v>
      </c>
      <c r="N846" s="13" t="e">
        <f t="shared" ca="1" si="371"/>
        <v>#N/A</v>
      </c>
      <c r="O846" s="13" t="e">
        <f t="shared" ca="1" si="372"/>
        <v>#N/A</v>
      </c>
      <c r="P846" s="13" t="e">
        <f t="shared" ca="1" si="373"/>
        <v>#N/A</v>
      </c>
      <c r="Q846" t="e">
        <f t="shared" ca="1" si="374"/>
        <v>#N/A</v>
      </c>
    </row>
    <row r="847" spans="1:17" hidden="1" x14ac:dyDescent="0.2">
      <c r="A847">
        <f t="shared" si="378"/>
        <v>137</v>
      </c>
      <c r="B847" s="83" t="str">
        <f t="shared" si="375"/>
        <v>Adorer_Schedule!AQ137</v>
      </c>
      <c r="C847" t="str">
        <f t="shared" si="376"/>
        <v>Adorer_Schedule!AT137</v>
      </c>
      <c r="D847" s="150" t="str">
        <f t="shared" si="377"/>
        <v>Adorer_Schedule!AV137</v>
      </c>
      <c r="E847">
        <f t="shared" ca="1" si="370"/>
        <v>0</v>
      </c>
      <c r="F847" t="str">
        <f ca="1">IF(OR(H847=0,H847=""),(""),(MAX($F$128:F846)+1))</f>
        <v/>
      </c>
      <c r="H847" t="str">
        <f ca="1">IF($N$4=Adorer_Schedule!$A$124,INDIRECT(B847),(""))</f>
        <v/>
      </c>
      <c r="I847" t="str">
        <f ca="1">IF($N$4=Adorer_Schedule!$A$124,INDIRECT(C847),(""))</f>
        <v/>
      </c>
      <c r="J847" t="str">
        <f ca="1">IF($N$4=Adorer_Schedule!$A$124,INDIRECT(D847),(""))</f>
        <v/>
      </c>
      <c r="K847" t="s">
        <v>76</v>
      </c>
      <c r="L847" s="13" t="b">
        <f t="shared" ca="1" si="361"/>
        <v>0</v>
      </c>
      <c r="M847" s="13">
        <v>719</v>
      </c>
      <c r="N847" s="13" t="e">
        <f t="shared" ca="1" si="371"/>
        <v>#N/A</v>
      </c>
      <c r="O847" s="13" t="e">
        <f t="shared" ca="1" si="372"/>
        <v>#N/A</v>
      </c>
      <c r="P847" s="13" t="e">
        <f t="shared" ca="1" si="373"/>
        <v>#N/A</v>
      </c>
      <c r="Q847" t="e">
        <f t="shared" ca="1" si="374"/>
        <v>#N/A</v>
      </c>
    </row>
    <row r="848" spans="1:17" hidden="1" x14ac:dyDescent="0.2">
      <c r="A848">
        <f t="shared" si="378"/>
        <v>138</v>
      </c>
      <c r="B848" s="83" t="str">
        <f t="shared" si="375"/>
        <v>Adorer_Schedule!AQ138</v>
      </c>
      <c r="C848" t="str">
        <f t="shared" si="376"/>
        <v>Adorer_Schedule!AT138</v>
      </c>
      <c r="D848" s="150" t="str">
        <f t="shared" si="377"/>
        <v>Adorer_Schedule!AV138</v>
      </c>
      <c r="E848">
        <f t="shared" ca="1" si="370"/>
        <v>0</v>
      </c>
      <c r="F848" t="str">
        <f ca="1">IF(OR(H848=0,H848=""),(""),(MAX($F$128:F847)+1))</f>
        <v/>
      </c>
      <c r="H848" t="str">
        <f ca="1">IF($N$4=Adorer_Schedule!$A$124,INDIRECT(B848),(""))</f>
        <v/>
      </c>
      <c r="I848" t="str">
        <f ca="1">IF($N$4=Adorer_Schedule!$A$124,INDIRECT(C848),(""))</f>
        <v/>
      </c>
      <c r="J848" t="str">
        <f ca="1">IF($N$4=Adorer_Schedule!$A$124,INDIRECT(D848),(""))</f>
        <v/>
      </c>
      <c r="K848" t="s">
        <v>76</v>
      </c>
      <c r="L848" s="13" t="b">
        <f t="shared" ca="1" si="361"/>
        <v>0</v>
      </c>
      <c r="M848" s="13">
        <v>720</v>
      </c>
      <c r="N848" s="13" t="e">
        <f t="shared" ca="1" si="371"/>
        <v>#N/A</v>
      </c>
      <c r="O848" s="13" t="e">
        <f t="shared" ca="1" si="372"/>
        <v>#N/A</v>
      </c>
      <c r="P848" s="13" t="e">
        <f t="shared" ca="1" si="373"/>
        <v>#N/A</v>
      </c>
      <c r="Q848" t="e">
        <f t="shared" ca="1" si="374"/>
        <v>#N/A</v>
      </c>
    </row>
    <row r="849" spans="1:17" hidden="1" x14ac:dyDescent="0.2">
      <c r="A849">
        <f>A834</f>
        <v>124</v>
      </c>
      <c r="B849" s="83" t="str">
        <f>CONCATENATE("Adorer_Schedule!AY", $A849)</f>
        <v>Adorer_Schedule!AY124</v>
      </c>
      <c r="C849" t="str">
        <f>CONCATENATE("Adorer_Schedule!BB", $A849)</f>
        <v>Adorer_Schedule!BB124</v>
      </c>
      <c r="D849" s="150" t="str">
        <f>CONCATENATE("Adorer_Schedule!BD", $A849)</f>
        <v>Adorer_Schedule!BD124</v>
      </c>
      <c r="E849">
        <f t="shared" ca="1" si="370"/>
        <v>0</v>
      </c>
      <c r="F849" t="str">
        <f ca="1">IF(OR(H849=0,H849=""),(""),(MAX($F$128:F848)+1))</f>
        <v/>
      </c>
      <c r="H849" t="str">
        <f ca="1">IF($N$4=Adorer_Schedule!$A$124,INDIRECT(B849),(""))</f>
        <v/>
      </c>
      <c r="I849" t="str">
        <f ca="1">IF($N$4=Adorer_Schedule!$A$124,INDIRECT(C849),(""))</f>
        <v/>
      </c>
      <c r="J849" t="str">
        <f ca="1">IF($N$4=Adorer_Schedule!$A$124,INDIRECT(D849),(""))</f>
        <v/>
      </c>
      <c r="K849" t="s">
        <v>77</v>
      </c>
      <c r="L849" s="13" t="b">
        <f t="shared" ca="1" si="361"/>
        <v>0</v>
      </c>
      <c r="M849" s="13">
        <v>721</v>
      </c>
      <c r="N849" s="13" t="e">
        <f t="shared" ca="1" si="371"/>
        <v>#N/A</v>
      </c>
      <c r="O849" s="13" t="e">
        <f t="shared" ca="1" si="372"/>
        <v>#N/A</v>
      </c>
      <c r="P849" s="13" t="e">
        <f t="shared" ca="1" si="373"/>
        <v>#N/A</v>
      </c>
      <c r="Q849" t="e">
        <f t="shared" ca="1" si="374"/>
        <v>#N/A</v>
      </c>
    </row>
    <row r="850" spans="1:17" hidden="1" x14ac:dyDescent="0.2">
      <c r="A850">
        <f>A849+1</f>
        <v>125</v>
      </c>
      <c r="B850" s="83" t="str">
        <f t="shared" ref="B850:B863" si="379">CONCATENATE("Adorer_Schedule!AY", $A850)</f>
        <v>Adorer_Schedule!AY125</v>
      </c>
      <c r="C850" t="str">
        <f t="shared" ref="C850:C863" si="380">CONCATENATE("Adorer_Schedule!BB", $A850)</f>
        <v>Adorer_Schedule!BB125</v>
      </c>
      <c r="D850" s="150" t="str">
        <f t="shared" ref="D850:D863" si="381">CONCATENATE("Adorer_Schedule!BD", $A850)</f>
        <v>Adorer_Schedule!BD125</v>
      </c>
      <c r="E850">
        <f t="shared" ca="1" si="370"/>
        <v>0</v>
      </c>
      <c r="F850" t="str">
        <f ca="1">IF(OR(H850=0,H850=""),(""),(MAX($F$128:F849)+1))</f>
        <v/>
      </c>
      <c r="H850" t="str">
        <f ca="1">IF($N$4=Adorer_Schedule!$A$124,INDIRECT(B850),(""))</f>
        <v/>
      </c>
      <c r="I850" t="str">
        <f ca="1">IF($N$4=Adorer_Schedule!$A$124,INDIRECT(C850),(""))</f>
        <v/>
      </c>
      <c r="J850" t="str">
        <f ca="1">IF($N$4=Adorer_Schedule!$A$124,INDIRECT(D850),(""))</f>
        <v/>
      </c>
      <c r="K850" t="s">
        <v>77</v>
      </c>
      <c r="L850" s="13" t="b">
        <f t="shared" ca="1" si="361"/>
        <v>0</v>
      </c>
      <c r="M850" s="13">
        <v>722</v>
      </c>
      <c r="N850" s="13" t="e">
        <f t="shared" ca="1" si="371"/>
        <v>#N/A</v>
      </c>
      <c r="O850" s="13" t="e">
        <f t="shared" ca="1" si="372"/>
        <v>#N/A</v>
      </c>
      <c r="P850" s="13" t="e">
        <f t="shared" ca="1" si="373"/>
        <v>#N/A</v>
      </c>
      <c r="Q850" t="e">
        <f t="shared" ca="1" si="374"/>
        <v>#N/A</v>
      </c>
    </row>
    <row r="851" spans="1:17" hidden="1" x14ac:dyDescent="0.2">
      <c r="A851">
        <f t="shared" ref="A851:A863" si="382">A850+1</f>
        <v>126</v>
      </c>
      <c r="B851" s="83" t="str">
        <f t="shared" si="379"/>
        <v>Adorer_Schedule!AY126</v>
      </c>
      <c r="C851" t="str">
        <f t="shared" si="380"/>
        <v>Adorer_Schedule!BB126</v>
      </c>
      <c r="D851" s="150" t="str">
        <f t="shared" si="381"/>
        <v>Adorer_Schedule!BD126</v>
      </c>
      <c r="E851">
        <f t="shared" ca="1" si="370"/>
        <v>0</v>
      </c>
      <c r="F851" t="str">
        <f ca="1">IF(OR(H851=0,H851=""),(""),(MAX($F$128:F850)+1))</f>
        <v/>
      </c>
      <c r="H851" t="str">
        <f ca="1">IF($N$4=Adorer_Schedule!$A$124,INDIRECT(B851),(""))</f>
        <v/>
      </c>
      <c r="I851" t="str">
        <f ca="1">IF($N$4=Adorer_Schedule!$A$124,INDIRECT(C851),(""))</f>
        <v/>
      </c>
      <c r="J851" t="str">
        <f ca="1">IF($N$4=Adorer_Schedule!$A$124,INDIRECT(D851),(""))</f>
        <v/>
      </c>
      <c r="K851" t="s">
        <v>77</v>
      </c>
      <c r="L851" s="13" t="b">
        <f t="shared" ca="1" si="361"/>
        <v>0</v>
      </c>
      <c r="M851" s="13">
        <v>723</v>
      </c>
      <c r="N851" s="13" t="e">
        <f t="shared" ca="1" si="371"/>
        <v>#N/A</v>
      </c>
      <c r="O851" s="13" t="e">
        <f t="shared" ca="1" si="372"/>
        <v>#N/A</v>
      </c>
      <c r="P851" s="13" t="e">
        <f t="shared" ca="1" si="373"/>
        <v>#N/A</v>
      </c>
      <c r="Q851" t="e">
        <f t="shared" ca="1" si="374"/>
        <v>#N/A</v>
      </c>
    </row>
    <row r="852" spans="1:17" hidden="1" x14ac:dyDescent="0.2">
      <c r="A852">
        <f t="shared" si="382"/>
        <v>127</v>
      </c>
      <c r="B852" s="83" t="str">
        <f t="shared" si="379"/>
        <v>Adorer_Schedule!AY127</v>
      </c>
      <c r="C852" t="str">
        <f t="shared" si="380"/>
        <v>Adorer_Schedule!BB127</v>
      </c>
      <c r="D852" s="150" t="str">
        <f t="shared" si="381"/>
        <v>Adorer_Schedule!BD127</v>
      </c>
      <c r="E852">
        <f t="shared" ca="1" si="370"/>
        <v>0</v>
      </c>
      <c r="F852" t="str">
        <f ca="1">IF(OR(H852=0,H852=""),(""),(MAX($F$128:F851)+1))</f>
        <v/>
      </c>
      <c r="H852" t="str">
        <f ca="1">IF($N$4=Adorer_Schedule!$A$124,INDIRECT(B852),(""))</f>
        <v/>
      </c>
      <c r="I852" t="str">
        <f ca="1">IF($N$4=Adorer_Schedule!$A$124,INDIRECT(C852),(""))</f>
        <v/>
      </c>
      <c r="J852" t="str">
        <f ca="1">IF($N$4=Adorer_Schedule!$A$124,INDIRECT(D852),(""))</f>
        <v/>
      </c>
      <c r="K852" t="s">
        <v>77</v>
      </c>
      <c r="L852" s="13" t="b">
        <f t="shared" ca="1" si="361"/>
        <v>0</v>
      </c>
      <c r="M852" s="13">
        <v>724</v>
      </c>
      <c r="N852" s="13" t="e">
        <f t="shared" ca="1" si="371"/>
        <v>#N/A</v>
      </c>
      <c r="O852" s="13" t="e">
        <f t="shared" ca="1" si="372"/>
        <v>#N/A</v>
      </c>
      <c r="P852" s="13" t="e">
        <f t="shared" ca="1" si="373"/>
        <v>#N/A</v>
      </c>
      <c r="Q852" t="e">
        <f t="shared" ca="1" si="374"/>
        <v>#N/A</v>
      </c>
    </row>
    <row r="853" spans="1:17" hidden="1" x14ac:dyDescent="0.2">
      <c r="A853">
        <f t="shared" si="382"/>
        <v>128</v>
      </c>
      <c r="B853" s="83" t="str">
        <f t="shared" si="379"/>
        <v>Adorer_Schedule!AY128</v>
      </c>
      <c r="C853" t="str">
        <f t="shared" si="380"/>
        <v>Adorer_Schedule!BB128</v>
      </c>
      <c r="D853" s="150" t="str">
        <f t="shared" si="381"/>
        <v>Adorer_Schedule!BD128</v>
      </c>
      <c r="E853">
        <f t="shared" ca="1" si="370"/>
        <v>0</v>
      </c>
      <c r="F853" t="str">
        <f ca="1">IF(OR(H853=0,H853=""),(""),(MAX($F$128:F852)+1))</f>
        <v/>
      </c>
      <c r="H853" t="str">
        <f ca="1">IF($N$4=Adorer_Schedule!$A$124,INDIRECT(B853),(""))</f>
        <v/>
      </c>
      <c r="I853" t="str">
        <f ca="1">IF($N$4=Adorer_Schedule!$A$124,INDIRECT(C853),(""))</f>
        <v/>
      </c>
      <c r="J853" t="str">
        <f ca="1">IF($N$4=Adorer_Schedule!$A$124,INDIRECT(D853),(""))</f>
        <v/>
      </c>
      <c r="K853" t="s">
        <v>77</v>
      </c>
      <c r="L853" s="13" t="b">
        <f t="shared" ca="1" si="361"/>
        <v>0</v>
      </c>
      <c r="M853" s="13">
        <v>725</v>
      </c>
      <c r="N853" s="13" t="e">
        <f t="shared" ca="1" si="371"/>
        <v>#N/A</v>
      </c>
      <c r="O853" s="13" t="e">
        <f t="shared" ca="1" si="372"/>
        <v>#N/A</v>
      </c>
      <c r="P853" s="13" t="e">
        <f t="shared" ca="1" si="373"/>
        <v>#N/A</v>
      </c>
      <c r="Q853" t="e">
        <f t="shared" ca="1" si="374"/>
        <v>#N/A</v>
      </c>
    </row>
    <row r="854" spans="1:17" hidden="1" x14ac:dyDescent="0.2">
      <c r="A854">
        <f t="shared" si="382"/>
        <v>129</v>
      </c>
      <c r="B854" s="83" t="str">
        <f t="shared" si="379"/>
        <v>Adorer_Schedule!AY129</v>
      </c>
      <c r="C854" t="str">
        <f t="shared" si="380"/>
        <v>Adorer_Schedule!BB129</v>
      </c>
      <c r="D854" s="150" t="str">
        <f t="shared" si="381"/>
        <v>Adorer_Schedule!BD129</v>
      </c>
      <c r="E854">
        <f t="shared" ca="1" si="370"/>
        <v>0</v>
      </c>
      <c r="F854" t="str">
        <f ca="1">IF(OR(H854=0,H854=""),(""),(MAX($F$128:F853)+1))</f>
        <v/>
      </c>
      <c r="H854" t="str">
        <f ca="1">IF($N$4=Adorer_Schedule!$A$124,INDIRECT(B854),(""))</f>
        <v/>
      </c>
      <c r="I854" t="str">
        <f ca="1">IF($N$4=Adorer_Schedule!$A$124,INDIRECT(C854),(""))</f>
        <v/>
      </c>
      <c r="J854" t="str">
        <f ca="1">IF($N$4=Adorer_Schedule!$A$124,INDIRECT(D854),(""))</f>
        <v/>
      </c>
      <c r="K854" t="s">
        <v>77</v>
      </c>
      <c r="L854" s="13" t="b">
        <f t="shared" ca="1" si="361"/>
        <v>0</v>
      </c>
      <c r="M854" s="13">
        <v>726</v>
      </c>
      <c r="N854" s="13" t="e">
        <f t="shared" ca="1" si="371"/>
        <v>#N/A</v>
      </c>
      <c r="O854" s="13" t="e">
        <f t="shared" ca="1" si="372"/>
        <v>#N/A</v>
      </c>
      <c r="P854" s="13" t="e">
        <f t="shared" ca="1" si="373"/>
        <v>#N/A</v>
      </c>
      <c r="Q854" t="e">
        <f t="shared" ca="1" si="374"/>
        <v>#N/A</v>
      </c>
    </row>
    <row r="855" spans="1:17" hidden="1" x14ac:dyDescent="0.2">
      <c r="A855">
        <f t="shared" si="382"/>
        <v>130</v>
      </c>
      <c r="B855" s="83" t="str">
        <f t="shared" si="379"/>
        <v>Adorer_Schedule!AY130</v>
      </c>
      <c r="C855" t="str">
        <f t="shared" si="380"/>
        <v>Adorer_Schedule!BB130</v>
      </c>
      <c r="D855" s="150" t="str">
        <f t="shared" si="381"/>
        <v>Adorer_Schedule!BD130</v>
      </c>
      <c r="E855">
        <f t="shared" ca="1" si="370"/>
        <v>0</v>
      </c>
      <c r="F855" t="str">
        <f ca="1">IF(OR(H855=0,H855=""),(""),(MAX($F$128:F854)+1))</f>
        <v/>
      </c>
      <c r="H855" t="str">
        <f ca="1">IF($N$4=Adorer_Schedule!$A$124,INDIRECT(B855),(""))</f>
        <v/>
      </c>
      <c r="I855" t="str">
        <f ca="1">IF($N$4=Adorer_Schedule!$A$124,INDIRECT(C855),(""))</f>
        <v/>
      </c>
      <c r="J855" t="str">
        <f ca="1">IF($N$4=Adorer_Schedule!$A$124,INDIRECT(D855),(""))</f>
        <v/>
      </c>
      <c r="K855" t="s">
        <v>77</v>
      </c>
      <c r="L855" s="13" t="b">
        <f t="shared" ref="L855:L918" ca="1" si="383">OR(COUNTIF(N855:Q855,"*"),COUNT(N855:Q855))</f>
        <v>0</v>
      </c>
      <c r="M855" s="13">
        <v>727</v>
      </c>
      <c r="N855" s="13" t="e">
        <f t="shared" ca="1" si="371"/>
        <v>#N/A</v>
      </c>
      <c r="O855" s="13" t="e">
        <f t="shared" ca="1" si="372"/>
        <v>#N/A</v>
      </c>
      <c r="P855" s="13" t="e">
        <f t="shared" ca="1" si="373"/>
        <v>#N/A</v>
      </c>
      <c r="Q855" t="e">
        <f t="shared" ca="1" si="374"/>
        <v>#N/A</v>
      </c>
    </row>
    <row r="856" spans="1:17" hidden="1" x14ac:dyDescent="0.2">
      <c r="A856">
        <f t="shared" si="382"/>
        <v>131</v>
      </c>
      <c r="B856" s="83" t="str">
        <f t="shared" si="379"/>
        <v>Adorer_Schedule!AY131</v>
      </c>
      <c r="C856" t="str">
        <f t="shared" si="380"/>
        <v>Adorer_Schedule!BB131</v>
      </c>
      <c r="D856" s="150" t="str">
        <f t="shared" si="381"/>
        <v>Adorer_Schedule!BD131</v>
      </c>
      <c r="E856">
        <f t="shared" ca="1" si="370"/>
        <v>0</v>
      </c>
      <c r="F856" t="str">
        <f ca="1">IF(OR(H856=0,H856=""),(""),(MAX($F$128:F855)+1))</f>
        <v/>
      </c>
      <c r="H856" t="str">
        <f ca="1">IF($N$4=Adorer_Schedule!$A$124,INDIRECT(B856),(""))</f>
        <v/>
      </c>
      <c r="I856" t="str">
        <f ca="1">IF($N$4=Adorer_Schedule!$A$124,INDIRECT(C856),(""))</f>
        <v/>
      </c>
      <c r="J856" t="str">
        <f ca="1">IF($N$4=Adorer_Schedule!$A$124,INDIRECT(D856),(""))</f>
        <v/>
      </c>
      <c r="K856" t="s">
        <v>77</v>
      </c>
      <c r="L856" s="13" t="b">
        <f t="shared" ca="1" si="383"/>
        <v>0</v>
      </c>
      <c r="M856" s="13">
        <v>728</v>
      </c>
      <c r="N856" s="13" t="e">
        <f t="shared" ca="1" si="371"/>
        <v>#N/A</v>
      </c>
      <c r="O856" s="13" t="e">
        <f t="shared" ca="1" si="372"/>
        <v>#N/A</v>
      </c>
      <c r="P856" s="13" t="e">
        <f t="shared" ca="1" si="373"/>
        <v>#N/A</v>
      </c>
      <c r="Q856" t="e">
        <f t="shared" ca="1" si="374"/>
        <v>#N/A</v>
      </c>
    </row>
    <row r="857" spans="1:17" hidden="1" x14ac:dyDescent="0.2">
      <c r="A857">
        <f t="shared" si="382"/>
        <v>132</v>
      </c>
      <c r="B857" s="83" t="str">
        <f t="shared" si="379"/>
        <v>Adorer_Schedule!AY132</v>
      </c>
      <c r="C857" t="str">
        <f t="shared" si="380"/>
        <v>Adorer_Schedule!BB132</v>
      </c>
      <c r="D857" s="150" t="str">
        <f t="shared" si="381"/>
        <v>Adorer_Schedule!BD132</v>
      </c>
      <c r="E857">
        <f t="shared" ca="1" si="370"/>
        <v>0</v>
      </c>
      <c r="F857" t="str">
        <f ca="1">IF(OR(H857=0,H857=""),(""),(MAX($F$128:F856)+1))</f>
        <v/>
      </c>
      <c r="H857" t="str">
        <f ca="1">IF($N$4=Adorer_Schedule!$A$124,INDIRECT(B857),(""))</f>
        <v/>
      </c>
      <c r="I857" t="str">
        <f ca="1">IF($N$4=Adorer_Schedule!$A$124,INDIRECT(C857),(""))</f>
        <v/>
      </c>
      <c r="J857" t="str">
        <f ca="1">IF($N$4=Adorer_Schedule!$A$124,INDIRECT(D857),(""))</f>
        <v/>
      </c>
      <c r="K857" t="s">
        <v>77</v>
      </c>
      <c r="L857" s="13" t="b">
        <f t="shared" ca="1" si="383"/>
        <v>0</v>
      </c>
      <c r="M857" s="13">
        <v>729</v>
      </c>
      <c r="N857" s="13" t="e">
        <f t="shared" ca="1" si="371"/>
        <v>#N/A</v>
      </c>
      <c r="O857" s="13" t="e">
        <f t="shared" ca="1" si="372"/>
        <v>#N/A</v>
      </c>
      <c r="P857" s="13" t="e">
        <f t="shared" ca="1" si="373"/>
        <v>#N/A</v>
      </c>
      <c r="Q857" t="e">
        <f t="shared" ca="1" si="374"/>
        <v>#N/A</v>
      </c>
    </row>
    <row r="858" spans="1:17" hidden="1" x14ac:dyDescent="0.2">
      <c r="A858">
        <f t="shared" si="382"/>
        <v>133</v>
      </c>
      <c r="B858" s="83" t="str">
        <f t="shared" si="379"/>
        <v>Adorer_Schedule!AY133</v>
      </c>
      <c r="C858" t="str">
        <f t="shared" si="380"/>
        <v>Adorer_Schedule!BB133</v>
      </c>
      <c r="D858" s="150" t="str">
        <f t="shared" si="381"/>
        <v>Adorer_Schedule!BD133</v>
      </c>
      <c r="E858">
        <f t="shared" ca="1" si="370"/>
        <v>0</v>
      </c>
      <c r="F858" t="str">
        <f ca="1">IF(OR(H858=0,H858=""),(""),(MAX($F$128:F857)+1))</f>
        <v/>
      </c>
      <c r="H858" t="str">
        <f ca="1">IF($N$4=Adorer_Schedule!$A$124,INDIRECT(B858),(""))</f>
        <v/>
      </c>
      <c r="I858" t="str">
        <f ca="1">IF($N$4=Adorer_Schedule!$A$124,INDIRECT(C858),(""))</f>
        <v/>
      </c>
      <c r="J858" t="str">
        <f ca="1">IF($N$4=Adorer_Schedule!$A$124,INDIRECT(D858),(""))</f>
        <v/>
      </c>
      <c r="K858" t="s">
        <v>77</v>
      </c>
      <c r="L858" s="13" t="b">
        <f t="shared" ca="1" si="383"/>
        <v>0</v>
      </c>
      <c r="M858" s="13">
        <v>730</v>
      </c>
      <c r="N858" s="13" t="e">
        <f t="shared" ca="1" si="371"/>
        <v>#N/A</v>
      </c>
      <c r="O858" s="13" t="e">
        <f t="shared" ca="1" si="372"/>
        <v>#N/A</v>
      </c>
      <c r="P858" s="13" t="e">
        <f t="shared" ca="1" si="373"/>
        <v>#N/A</v>
      </c>
      <c r="Q858" t="e">
        <f t="shared" ca="1" si="374"/>
        <v>#N/A</v>
      </c>
    </row>
    <row r="859" spans="1:17" hidden="1" x14ac:dyDescent="0.2">
      <c r="A859">
        <f t="shared" si="382"/>
        <v>134</v>
      </c>
      <c r="B859" s="83" t="str">
        <f t="shared" si="379"/>
        <v>Adorer_Schedule!AY134</v>
      </c>
      <c r="C859" t="str">
        <f t="shared" si="380"/>
        <v>Adorer_Schedule!BB134</v>
      </c>
      <c r="D859" s="150" t="str">
        <f t="shared" si="381"/>
        <v>Adorer_Schedule!BD134</v>
      </c>
      <c r="E859">
        <f t="shared" ca="1" si="370"/>
        <v>0</v>
      </c>
      <c r="F859" t="str">
        <f ca="1">IF(OR(H859=0,H859=""),(""),(MAX($F$128:F858)+1))</f>
        <v/>
      </c>
      <c r="H859" t="str">
        <f ca="1">IF($N$4=Adorer_Schedule!$A$124,INDIRECT(B859),(""))</f>
        <v/>
      </c>
      <c r="I859" t="str">
        <f ca="1">IF($N$4=Adorer_Schedule!$A$124,INDIRECT(C859),(""))</f>
        <v/>
      </c>
      <c r="J859" t="str">
        <f ca="1">IF($N$4=Adorer_Schedule!$A$124,INDIRECT(D859),(""))</f>
        <v/>
      </c>
      <c r="K859" t="s">
        <v>77</v>
      </c>
      <c r="L859" s="13" t="b">
        <f t="shared" ca="1" si="383"/>
        <v>0</v>
      </c>
      <c r="M859" s="13">
        <v>731</v>
      </c>
      <c r="N859" s="13" t="e">
        <f t="shared" ca="1" si="371"/>
        <v>#N/A</v>
      </c>
      <c r="O859" s="13" t="e">
        <f t="shared" ca="1" si="372"/>
        <v>#N/A</v>
      </c>
      <c r="P859" s="13" t="e">
        <f t="shared" ca="1" si="373"/>
        <v>#N/A</v>
      </c>
      <c r="Q859" t="e">
        <f t="shared" ca="1" si="374"/>
        <v>#N/A</v>
      </c>
    </row>
    <row r="860" spans="1:17" hidden="1" x14ac:dyDescent="0.2">
      <c r="A860">
        <f t="shared" si="382"/>
        <v>135</v>
      </c>
      <c r="B860" s="83" t="str">
        <f t="shared" si="379"/>
        <v>Adorer_Schedule!AY135</v>
      </c>
      <c r="C860" t="str">
        <f t="shared" si="380"/>
        <v>Adorer_Schedule!BB135</v>
      </c>
      <c r="D860" s="150" t="str">
        <f t="shared" si="381"/>
        <v>Adorer_Schedule!BD135</v>
      </c>
      <c r="E860">
        <f t="shared" ca="1" si="370"/>
        <v>0</v>
      </c>
      <c r="F860" t="str">
        <f ca="1">IF(OR(H860=0,H860=""),(""),(MAX($F$128:F859)+1))</f>
        <v/>
      </c>
      <c r="H860" t="str">
        <f ca="1">IF($N$4=Adorer_Schedule!$A$124,INDIRECT(B860),(""))</f>
        <v/>
      </c>
      <c r="I860" t="str">
        <f ca="1">IF($N$4=Adorer_Schedule!$A$124,INDIRECT(C860),(""))</f>
        <v/>
      </c>
      <c r="J860" t="str">
        <f ca="1">IF($N$4=Adorer_Schedule!$A$124,INDIRECT(D860),(""))</f>
        <v/>
      </c>
      <c r="K860" t="s">
        <v>77</v>
      </c>
      <c r="L860" s="13" t="b">
        <f t="shared" ca="1" si="383"/>
        <v>0</v>
      </c>
      <c r="M860" s="13">
        <v>732</v>
      </c>
      <c r="N860" s="13" t="e">
        <f t="shared" ca="1" si="371"/>
        <v>#N/A</v>
      </c>
      <c r="O860" s="13" t="e">
        <f t="shared" ca="1" si="372"/>
        <v>#N/A</v>
      </c>
      <c r="P860" s="13" t="e">
        <f t="shared" ca="1" si="373"/>
        <v>#N/A</v>
      </c>
      <c r="Q860" t="e">
        <f t="shared" ca="1" si="374"/>
        <v>#N/A</v>
      </c>
    </row>
    <row r="861" spans="1:17" hidden="1" x14ac:dyDescent="0.2">
      <c r="A861">
        <f t="shared" si="382"/>
        <v>136</v>
      </c>
      <c r="B861" s="83" t="str">
        <f t="shared" si="379"/>
        <v>Adorer_Schedule!AY136</v>
      </c>
      <c r="C861" t="str">
        <f t="shared" si="380"/>
        <v>Adorer_Schedule!BB136</v>
      </c>
      <c r="D861" s="150" t="str">
        <f t="shared" si="381"/>
        <v>Adorer_Schedule!BD136</v>
      </c>
      <c r="E861">
        <f t="shared" ca="1" si="370"/>
        <v>0</v>
      </c>
      <c r="F861" t="str">
        <f ca="1">IF(OR(H861=0,H861=""),(""),(MAX($F$128:F860)+1))</f>
        <v/>
      </c>
      <c r="H861" t="str">
        <f ca="1">IF($N$4=Adorer_Schedule!$A$124,INDIRECT(B861),(""))</f>
        <v/>
      </c>
      <c r="I861" t="str">
        <f ca="1">IF($N$4=Adorer_Schedule!$A$124,INDIRECT(C861),(""))</f>
        <v/>
      </c>
      <c r="J861" t="str">
        <f ca="1">IF($N$4=Adorer_Schedule!$A$124,INDIRECT(D861),(""))</f>
        <v/>
      </c>
      <c r="K861" t="s">
        <v>77</v>
      </c>
      <c r="L861" s="13" t="b">
        <f t="shared" ca="1" si="383"/>
        <v>0</v>
      </c>
      <c r="M861" s="13">
        <v>733</v>
      </c>
      <c r="N861" s="13" t="e">
        <f t="shared" ca="1" si="371"/>
        <v>#N/A</v>
      </c>
      <c r="O861" s="13" t="e">
        <f t="shared" ca="1" si="372"/>
        <v>#N/A</v>
      </c>
      <c r="P861" s="13" t="e">
        <f t="shared" ca="1" si="373"/>
        <v>#N/A</v>
      </c>
      <c r="Q861" t="e">
        <f t="shared" ca="1" si="374"/>
        <v>#N/A</v>
      </c>
    </row>
    <row r="862" spans="1:17" hidden="1" x14ac:dyDescent="0.2">
      <c r="A862">
        <f t="shared" si="382"/>
        <v>137</v>
      </c>
      <c r="B862" s="83" t="str">
        <f t="shared" si="379"/>
        <v>Adorer_Schedule!AY137</v>
      </c>
      <c r="C862" t="str">
        <f t="shared" si="380"/>
        <v>Adorer_Schedule!BB137</v>
      </c>
      <c r="D862" s="150" t="str">
        <f t="shared" si="381"/>
        <v>Adorer_Schedule!BD137</v>
      </c>
      <c r="E862">
        <f t="shared" ca="1" si="370"/>
        <v>0</v>
      </c>
      <c r="F862" t="str">
        <f ca="1">IF(OR(H862=0,H862=""),(""),(MAX($F$128:F861)+1))</f>
        <v/>
      </c>
      <c r="H862" t="str">
        <f ca="1">IF($N$4=Adorer_Schedule!$A$124,INDIRECT(B862),(""))</f>
        <v/>
      </c>
      <c r="I862" t="str">
        <f ca="1">IF($N$4=Adorer_Schedule!$A$124,INDIRECT(C862),(""))</f>
        <v/>
      </c>
      <c r="J862" t="str">
        <f ca="1">IF($N$4=Adorer_Schedule!$A$124,INDIRECT(D862),(""))</f>
        <v/>
      </c>
      <c r="K862" t="s">
        <v>77</v>
      </c>
      <c r="L862" s="13" t="b">
        <f t="shared" ca="1" si="383"/>
        <v>0</v>
      </c>
      <c r="M862" s="13">
        <v>734</v>
      </c>
      <c r="N862" s="13" t="e">
        <f t="shared" ca="1" si="371"/>
        <v>#N/A</v>
      </c>
      <c r="O862" s="13" t="e">
        <f t="shared" ca="1" si="372"/>
        <v>#N/A</v>
      </c>
      <c r="P862" s="13" t="e">
        <f t="shared" ca="1" si="373"/>
        <v>#N/A</v>
      </c>
      <c r="Q862" t="e">
        <f t="shared" ca="1" si="374"/>
        <v>#N/A</v>
      </c>
    </row>
    <row r="863" spans="1:17" hidden="1" x14ac:dyDescent="0.2">
      <c r="A863">
        <f t="shared" si="382"/>
        <v>138</v>
      </c>
      <c r="B863" s="241" t="str">
        <f t="shared" si="379"/>
        <v>Adorer_Schedule!AY138</v>
      </c>
      <c r="C863" s="242" t="str">
        <f t="shared" si="380"/>
        <v>Adorer_Schedule!BB138</v>
      </c>
      <c r="D863" s="243" t="str">
        <f t="shared" si="381"/>
        <v>Adorer_Schedule!BD138</v>
      </c>
      <c r="E863">
        <f t="shared" ca="1" si="370"/>
        <v>0</v>
      </c>
      <c r="F863" t="str">
        <f ca="1">IF(OR(H863=0,H863=""),(""),(MAX($F$128:F862)+1))</f>
        <v/>
      </c>
      <c r="H863" t="str">
        <f ca="1">IF($N$4=Adorer_Schedule!$A$124,INDIRECT(B863),(""))</f>
        <v/>
      </c>
      <c r="I863" t="str">
        <f ca="1">IF($N$4=Adorer_Schedule!$A$124,INDIRECT(C863),(""))</f>
        <v/>
      </c>
      <c r="J863" t="str">
        <f ca="1">IF($N$4=Adorer_Schedule!$A$124,INDIRECT(D863),(""))</f>
        <v/>
      </c>
      <c r="K863" t="s">
        <v>77</v>
      </c>
      <c r="L863" s="13" t="b">
        <f t="shared" ca="1" si="383"/>
        <v>0</v>
      </c>
      <c r="M863" s="13">
        <v>735</v>
      </c>
      <c r="N863" s="13" t="e">
        <f t="shared" ca="1" si="371"/>
        <v>#N/A</v>
      </c>
      <c r="O863" s="13" t="e">
        <f t="shared" ca="1" si="372"/>
        <v>#N/A</v>
      </c>
      <c r="P863" s="13" t="e">
        <f t="shared" ca="1" si="373"/>
        <v>#N/A</v>
      </c>
      <c r="Q863" t="e">
        <f t="shared" ca="1" si="374"/>
        <v>#N/A</v>
      </c>
    </row>
    <row r="864" spans="1:17" hidden="1" x14ac:dyDescent="0.2">
      <c r="A864">
        <f>A759+17</f>
        <v>141</v>
      </c>
      <c r="B864" s="83" t="str">
        <f>CONCATENATE("Adorer_Schedule!C", $A864)</f>
        <v>Adorer_Schedule!C141</v>
      </c>
      <c r="C864" t="str">
        <f>CONCATENATE("Adorer_Schedule!F", $A864)</f>
        <v>Adorer_Schedule!F141</v>
      </c>
      <c r="D864" s="150" t="str">
        <f>CONCATENATE("Adorer_Schedule!H", $A864)</f>
        <v>Adorer_Schedule!H141</v>
      </c>
      <c r="E864">
        <f t="shared" ca="1" si="370"/>
        <v>0</v>
      </c>
      <c r="F864" t="str">
        <f ca="1">IF(OR(H864=0,H864=""),(""),(MAX($F$128:F863)+1))</f>
        <v/>
      </c>
      <c r="G864" s="174">
        <v>0.58333333333333337</v>
      </c>
      <c r="H864" t="str">
        <f ca="1">IF($N$4=Adorer_Schedule!$A$141,INDIRECT(B864),(""))</f>
        <v/>
      </c>
      <c r="I864" t="str">
        <f ca="1">IF($N$4=Adorer_Schedule!$A$141,INDIRECT(C864),(""))</f>
        <v/>
      </c>
      <c r="J864" t="str">
        <f ca="1">IF($N$4=Adorer_Schedule!$A$141,INDIRECT(D864),(""))</f>
        <v/>
      </c>
      <c r="K864" t="s">
        <v>71</v>
      </c>
      <c r="L864" s="13" t="b">
        <f t="shared" ca="1" si="383"/>
        <v>0</v>
      </c>
      <c r="M864" s="13">
        <v>736</v>
      </c>
      <c r="N864" s="13" t="e">
        <f t="shared" ca="1" si="371"/>
        <v>#N/A</v>
      </c>
      <c r="O864" s="13" t="e">
        <f t="shared" ca="1" si="372"/>
        <v>#N/A</v>
      </c>
      <c r="P864" s="13" t="e">
        <f t="shared" ca="1" si="373"/>
        <v>#N/A</v>
      </c>
      <c r="Q864" t="e">
        <f t="shared" ca="1" si="374"/>
        <v>#N/A</v>
      </c>
    </row>
    <row r="865" spans="1:17" hidden="1" x14ac:dyDescent="0.2">
      <c r="A865">
        <f>A864+1</f>
        <v>142</v>
      </c>
      <c r="B865" s="83" t="str">
        <f>CONCATENATE("Adorer_Schedule!C", $A865)</f>
        <v>Adorer_Schedule!C142</v>
      </c>
      <c r="C865" t="str">
        <f t="shared" ref="C865:C878" si="384">CONCATENATE("Adorer_Schedule!F", $A865)</f>
        <v>Adorer_Schedule!F142</v>
      </c>
      <c r="D865" s="150" t="str">
        <f t="shared" ref="D865:D878" si="385">CONCATENATE("Adorer_Schedule!H", $A865)</f>
        <v>Adorer_Schedule!H142</v>
      </c>
      <c r="E865">
        <f t="shared" ca="1" si="370"/>
        <v>0</v>
      </c>
      <c r="F865" t="str">
        <f ca="1">IF(OR(H865=0,H865=""),(""),(MAX($F$128:F864)+1))</f>
        <v/>
      </c>
      <c r="H865" t="str">
        <f ca="1">IF($N$4=Adorer_Schedule!$A$141,INDIRECT(B865),(""))</f>
        <v/>
      </c>
      <c r="I865" t="str">
        <f ca="1">IF($N$4=Adorer_Schedule!$A$141,INDIRECT(C865),(""))</f>
        <v/>
      </c>
      <c r="J865" t="str">
        <f ca="1">IF($N$4=Adorer_Schedule!$A$141,INDIRECT(D865),(""))</f>
        <v/>
      </c>
      <c r="K865" t="s">
        <v>71</v>
      </c>
      <c r="L865" s="13" t="b">
        <f t="shared" ca="1" si="383"/>
        <v>0</v>
      </c>
      <c r="M865" s="13">
        <v>737</v>
      </c>
      <c r="N865" s="13" t="e">
        <f t="shared" ca="1" si="371"/>
        <v>#N/A</v>
      </c>
      <c r="O865" s="13" t="e">
        <f t="shared" ca="1" si="372"/>
        <v>#N/A</v>
      </c>
      <c r="P865" s="13" t="e">
        <f t="shared" ca="1" si="373"/>
        <v>#N/A</v>
      </c>
      <c r="Q865" t="e">
        <f t="shared" ca="1" si="374"/>
        <v>#N/A</v>
      </c>
    </row>
    <row r="866" spans="1:17" hidden="1" x14ac:dyDescent="0.2">
      <c r="A866">
        <f t="shared" ref="A866:A878" si="386">A865+1</f>
        <v>143</v>
      </c>
      <c r="B866" s="83" t="str">
        <f t="shared" ref="B866:B878" si="387">CONCATENATE("Adorer_Schedule!C", $A866)</f>
        <v>Adorer_Schedule!C143</v>
      </c>
      <c r="C866" t="str">
        <f t="shared" si="384"/>
        <v>Adorer_Schedule!F143</v>
      </c>
      <c r="D866" s="150" t="str">
        <f t="shared" si="385"/>
        <v>Adorer_Schedule!H143</v>
      </c>
      <c r="E866">
        <f t="shared" ca="1" si="370"/>
        <v>0</v>
      </c>
      <c r="F866" t="str">
        <f ca="1">IF(OR(H866=0,H866=""),(""),(MAX($F$128:F865)+1))</f>
        <v/>
      </c>
      <c r="H866" t="str">
        <f ca="1">IF($N$4=Adorer_Schedule!$A$141,INDIRECT(B866),(""))</f>
        <v/>
      </c>
      <c r="I866" t="str">
        <f ca="1">IF($N$4=Adorer_Schedule!$A$141,INDIRECT(C866),(""))</f>
        <v/>
      </c>
      <c r="J866" t="str">
        <f ca="1">IF($N$4=Adorer_Schedule!$A$141,INDIRECT(D866),(""))</f>
        <v/>
      </c>
      <c r="K866" t="s">
        <v>71</v>
      </c>
      <c r="L866" s="13" t="b">
        <f t="shared" ca="1" si="383"/>
        <v>0</v>
      </c>
      <c r="M866" s="13">
        <v>738</v>
      </c>
      <c r="N866" s="13" t="e">
        <f t="shared" ca="1" si="371"/>
        <v>#N/A</v>
      </c>
      <c r="O866" s="13" t="e">
        <f t="shared" ca="1" si="372"/>
        <v>#N/A</v>
      </c>
      <c r="P866" s="13" t="e">
        <f t="shared" ca="1" si="373"/>
        <v>#N/A</v>
      </c>
      <c r="Q866" t="e">
        <f t="shared" ca="1" si="374"/>
        <v>#N/A</v>
      </c>
    </row>
    <row r="867" spans="1:17" hidden="1" x14ac:dyDescent="0.2">
      <c r="A867">
        <f t="shared" si="386"/>
        <v>144</v>
      </c>
      <c r="B867" s="83" t="str">
        <f t="shared" si="387"/>
        <v>Adorer_Schedule!C144</v>
      </c>
      <c r="C867" t="str">
        <f t="shared" si="384"/>
        <v>Adorer_Schedule!F144</v>
      </c>
      <c r="D867" s="150" t="str">
        <f t="shared" si="385"/>
        <v>Adorer_Schedule!H144</v>
      </c>
      <c r="E867">
        <f t="shared" ca="1" si="370"/>
        <v>0</v>
      </c>
      <c r="F867" t="str">
        <f ca="1">IF(OR(H867=0,H867=""),(""),(MAX($F$128:F866)+1))</f>
        <v/>
      </c>
      <c r="H867" t="str">
        <f ca="1">IF($N$4=Adorer_Schedule!$A$141,INDIRECT(B867),(""))</f>
        <v/>
      </c>
      <c r="I867" t="str">
        <f ca="1">IF($N$4=Adorer_Schedule!$A$141,INDIRECT(C867),(""))</f>
        <v/>
      </c>
      <c r="J867" t="str">
        <f ca="1">IF($N$4=Adorer_Schedule!$A$141,INDIRECT(D867),(""))</f>
        <v/>
      </c>
      <c r="K867" t="s">
        <v>71</v>
      </c>
      <c r="L867" s="13" t="b">
        <f t="shared" ca="1" si="383"/>
        <v>0</v>
      </c>
      <c r="M867" s="13">
        <v>739</v>
      </c>
      <c r="N867" s="13" t="e">
        <f t="shared" ca="1" si="371"/>
        <v>#N/A</v>
      </c>
      <c r="O867" s="13" t="e">
        <f t="shared" ca="1" si="372"/>
        <v>#N/A</v>
      </c>
      <c r="P867" s="13" t="e">
        <f t="shared" ca="1" si="373"/>
        <v>#N/A</v>
      </c>
      <c r="Q867" t="e">
        <f t="shared" ca="1" si="374"/>
        <v>#N/A</v>
      </c>
    </row>
    <row r="868" spans="1:17" hidden="1" x14ac:dyDescent="0.2">
      <c r="A868">
        <f t="shared" si="386"/>
        <v>145</v>
      </c>
      <c r="B868" s="83" t="str">
        <f t="shared" si="387"/>
        <v>Adorer_Schedule!C145</v>
      </c>
      <c r="C868" t="str">
        <f t="shared" si="384"/>
        <v>Adorer_Schedule!F145</v>
      </c>
      <c r="D868" s="150" t="str">
        <f t="shared" si="385"/>
        <v>Adorer_Schedule!H145</v>
      </c>
      <c r="E868">
        <f t="shared" ca="1" si="370"/>
        <v>0</v>
      </c>
      <c r="F868" t="str">
        <f ca="1">IF(OR(H868=0,H868=""),(""),(MAX($F$128:F867)+1))</f>
        <v/>
      </c>
      <c r="H868" t="str">
        <f ca="1">IF($N$4=Adorer_Schedule!$A$141,INDIRECT(B868),(""))</f>
        <v/>
      </c>
      <c r="I868" t="str">
        <f ca="1">IF($N$4=Adorer_Schedule!$A$141,INDIRECT(C868),(""))</f>
        <v/>
      </c>
      <c r="J868" t="str">
        <f ca="1">IF($N$4=Adorer_Schedule!$A$141,INDIRECT(D868),(""))</f>
        <v/>
      </c>
      <c r="K868" t="s">
        <v>71</v>
      </c>
      <c r="L868" s="13" t="b">
        <f t="shared" ca="1" si="383"/>
        <v>0</v>
      </c>
      <c r="M868" s="13">
        <v>740</v>
      </c>
      <c r="N868" s="13" t="e">
        <f t="shared" ca="1" si="371"/>
        <v>#N/A</v>
      </c>
      <c r="O868" s="13" t="e">
        <f t="shared" ca="1" si="372"/>
        <v>#N/A</v>
      </c>
      <c r="P868" s="13" t="e">
        <f t="shared" ca="1" si="373"/>
        <v>#N/A</v>
      </c>
      <c r="Q868" t="e">
        <f t="shared" ca="1" si="374"/>
        <v>#N/A</v>
      </c>
    </row>
    <row r="869" spans="1:17" hidden="1" x14ac:dyDescent="0.2">
      <c r="A869">
        <f t="shared" si="386"/>
        <v>146</v>
      </c>
      <c r="B869" s="83" t="str">
        <f t="shared" si="387"/>
        <v>Adorer_Schedule!C146</v>
      </c>
      <c r="C869" t="str">
        <f t="shared" si="384"/>
        <v>Adorer_Schedule!F146</v>
      </c>
      <c r="D869" s="150" t="str">
        <f t="shared" si="385"/>
        <v>Adorer_Schedule!H146</v>
      </c>
      <c r="E869">
        <f t="shared" ca="1" si="370"/>
        <v>0</v>
      </c>
      <c r="F869" t="str">
        <f ca="1">IF(OR(H869=0,H869=""),(""),(MAX($F$128:F868)+1))</f>
        <v/>
      </c>
      <c r="H869" t="str">
        <f ca="1">IF($N$4=Adorer_Schedule!$A$141,INDIRECT(B869),(""))</f>
        <v/>
      </c>
      <c r="I869" t="str">
        <f ca="1">IF($N$4=Adorer_Schedule!$A$141,INDIRECT(C869),(""))</f>
        <v/>
      </c>
      <c r="J869" t="str">
        <f ca="1">IF($N$4=Adorer_Schedule!$A$141,INDIRECT(D869),(""))</f>
        <v/>
      </c>
      <c r="K869" t="s">
        <v>71</v>
      </c>
      <c r="L869" s="13" t="b">
        <f t="shared" ca="1" si="383"/>
        <v>0</v>
      </c>
      <c r="M869" s="13">
        <v>741</v>
      </c>
      <c r="N869" s="13" t="e">
        <f t="shared" ca="1" si="371"/>
        <v>#N/A</v>
      </c>
      <c r="O869" s="13" t="e">
        <f t="shared" ca="1" si="372"/>
        <v>#N/A</v>
      </c>
      <c r="P869" s="13" t="e">
        <f t="shared" ca="1" si="373"/>
        <v>#N/A</v>
      </c>
      <c r="Q869" t="e">
        <f t="shared" ca="1" si="374"/>
        <v>#N/A</v>
      </c>
    </row>
    <row r="870" spans="1:17" hidden="1" x14ac:dyDescent="0.2">
      <c r="A870">
        <f t="shared" si="386"/>
        <v>147</v>
      </c>
      <c r="B870" s="83" t="str">
        <f t="shared" si="387"/>
        <v>Adorer_Schedule!C147</v>
      </c>
      <c r="C870" t="str">
        <f t="shared" si="384"/>
        <v>Adorer_Schedule!F147</v>
      </c>
      <c r="D870" s="150" t="str">
        <f t="shared" si="385"/>
        <v>Adorer_Schedule!H147</v>
      </c>
      <c r="E870">
        <f t="shared" ca="1" si="370"/>
        <v>0</v>
      </c>
      <c r="F870" t="str">
        <f ca="1">IF(OR(H870=0,H870=""),(""),(MAX($F$128:F869)+1))</f>
        <v/>
      </c>
      <c r="H870" t="str">
        <f ca="1">IF($N$4=Adorer_Schedule!$A$141,INDIRECT(B870),(""))</f>
        <v/>
      </c>
      <c r="I870" t="str">
        <f ca="1">IF($N$4=Adorer_Schedule!$A$141,INDIRECT(C870),(""))</f>
        <v/>
      </c>
      <c r="J870" t="str">
        <f ca="1">IF($N$4=Adorer_Schedule!$A$141,INDIRECT(D870),(""))</f>
        <v/>
      </c>
      <c r="K870" t="s">
        <v>71</v>
      </c>
      <c r="L870" s="13" t="b">
        <f t="shared" ca="1" si="383"/>
        <v>0</v>
      </c>
      <c r="M870" s="13">
        <v>742</v>
      </c>
      <c r="N870" s="13" t="e">
        <f t="shared" ca="1" si="371"/>
        <v>#N/A</v>
      </c>
      <c r="O870" s="13" t="e">
        <f t="shared" ca="1" si="372"/>
        <v>#N/A</v>
      </c>
      <c r="P870" s="13" t="e">
        <f t="shared" ca="1" si="373"/>
        <v>#N/A</v>
      </c>
      <c r="Q870" t="e">
        <f t="shared" ca="1" si="374"/>
        <v>#N/A</v>
      </c>
    </row>
    <row r="871" spans="1:17" hidden="1" x14ac:dyDescent="0.2">
      <c r="A871">
        <f t="shared" si="386"/>
        <v>148</v>
      </c>
      <c r="B871" s="83" t="str">
        <f t="shared" si="387"/>
        <v>Adorer_Schedule!C148</v>
      </c>
      <c r="C871" t="str">
        <f t="shared" si="384"/>
        <v>Adorer_Schedule!F148</v>
      </c>
      <c r="D871" s="150" t="str">
        <f t="shared" si="385"/>
        <v>Adorer_Schedule!H148</v>
      </c>
      <c r="E871">
        <f t="shared" ca="1" si="370"/>
        <v>0</v>
      </c>
      <c r="F871" t="str">
        <f ca="1">IF(OR(H871=0,H871=""),(""),(MAX($F$128:F870)+1))</f>
        <v/>
      </c>
      <c r="H871" t="str">
        <f ca="1">IF($N$4=Adorer_Schedule!$A$141,INDIRECT(B871),(""))</f>
        <v/>
      </c>
      <c r="I871" t="str">
        <f ca="1">IF($N$4=Adorer_Schedule!$A$141,INDIRECT(C871),(""))</f>
        <v/>
      </c>
      <c r="J871" t="str">
        <f ca="1">IF($N$4=Adorer_Schedule!$A$141,INDIRECT(D871),(""))</f>
        <v/>
      </c>
      <c r="K871" t="s">
        <v>71</v>
      </c>
      <c r="L871" s="13" t="b">
        <f t="shared" ca="1" si="383"/>
        <v>0</v>
      </c>
      <c r="M871" s="13">
        <v>743</v>
      </c>
      <c r="N871" s="13" t="e">
        <f t="shared" ca="1" si="371"/>
        <v>#N/A</v>
      </c>
      <c r="O871" s="13" t="e">
        <f t="shared" ca="1" si="372"/>
        <v>#N/A</v>
      </c>
      <c r="P871" s="13" t="e">
        <f t="shared" ca="1" si="373"/>
        <v>#N/A</v>
      </c>
      <c r="Q871" t="e">
        <f t="shared" ca="1" si="374"/>
        <v>#N/A</v>
      </c>
    </row>
    <row r="872" spans="1:17" hidden="1" x14ac:dyDescent="0.2">
      <c r="A872">
        <f t="shared" si="386"/>
        <v>149</v>
      </c>
      <c r="B872" s="83" t="str">
        <f t="shared" si="387"/>
        <v>Adorer_Schedule!C149</v>
      </c>
      <c r="C872" t="str">
        <f t="shared" si="384"/>
        <v>Adorer_Schedule!F149</v>
      </c>
      <c r="D872" s="150" t="str">
        <f t="shared" si="385"/>
        <v>Adorer_Schedule!H149</v>
      </c>
      <c r="E872">
        <f t="shared" ca="1" si="370"/>
        <v>0</v>
      </c>
      <c r="F872" t="str">
        <f ca="1">IF(OR(H872=0,H872=""),(""),(MAX($F$128:F871)+1))</f>
        <v/>
      </c>
      <c r="H872" t="str">
        <f ca="1">IF($N$4=Adorer_Schedule!$A$141,INDIRECT(B872),(""))</f>
        <v/>
      </c>
      <c r="I872" t="str">
        <f ca="1">IF($N$4=Adorer_Schedule!$A$141,INDIRECT(C872),(""))</f>
        <v/>
      </c>
      <c r="J872" t="str">
        <f ca="1">IF($N$4=Adorer_Schedule!$A$141,INDIRECT(D872),(""))</f>
        <v/>
      </c>
      <c r="K872" t="s">
        <v>71</v>
      </c>
      <c r="L872" s="13" t="b">
        <f t="shared" ca="1" si="383"/>
        <v>0</v>
      </c>
      <c r="M872" s="13">
        <v>744</v>
      </c>
      <c r="N872" s="13" t="e">
        <f t="shared" ca="1" si="371"/>
        <v>#N/A</v>
      </c>
      <c r="O872" s="13" t="e">
        <f t="shared" ca="1" si="372"/>
        <v>#N/A</v>
      </c>
      <c r="P872" s="13" t="e">
        <f t="shared" ca="1" si="373"/>
        <v>#N/A</v>
      </c>
      <c r="Q872" t="e">
        <f t="shared" ca="1" si="374"/>
        <v>#N/A</v>
      </c>
    </row>
    <row r="873" spans="1:17" hidden="1" x14ac:dyDescent="0.2">
      <c r="A873">
        <f t="shared" si="386"/>
        <v>150</v>
      </c>
      <c r="B873" s="83" t="str">
        <f t="shared" si="387"/>
        <v>Adorer_Schedule!C150</v>
      </c>
      <c r="C873" t="str">
        <f t="shared" si="384"/>
        <v>Adorer_Schedule!F150</v>
      </c>
      <c r="D873" s="150" t="str">
        <f t="shared" si="385"/>
        <v>Adorer_Schedule!H150</v>
      </c>
      <c r="E873">
        <f t="shared" ca="1" si="370"/>
        <v>0</v>
      </c>
      <c r="F873" t="str">
        <f ca="1">IF(OR(H873=0,H873=""),(""),(MAX($F$128:F872)+1))</f>
        <v/>
      </c>
      <c r="H873" t="str">
        <f ca="1">IF($N$4=Adorer_Schedule!$A$141,INDIRECT(B873),(""))</f>
        <v/>
      </c>
      <c r="I873" t="str">
        <f ca="1">IF($N$4=Adorer_Schedule!$A$141,INDIRECT(C873),(""))</f>
        <v/>
      </c>
      <c r="J873" t="str">
        <f ca="1">IF($N$4=Adorer_Schedule!$A$141,INDIRECT(D873),(""))</f>
        <v/>
      </c>
      <c r="K873" t="s">
        <v>71</v>
      </c>
      <c r="L873" s="13" t="b">
        <f t="shared" ca="1" si="383"/>
        <v>0</v>
      </c>
      <c r="M873" s="13">
        <v>745</v>
      </c>
      <c r="N873" s="13" t="e">
        <f t="shared" ca="1" si="371"/>
        <v>#N/A</v>
      </c>
      <c r="O873" s="13" t="e">
        <f t="shared" ca="1" si="372"/>
        <v>#N/A</v>
      </c>
      <c r="P873" s="13" t="e">
        <f t="shared" ca="1" si="373"/>
        <v>#N/A</v>
      </c>
      <c r="Q873" t="e">
        <f t="shared" ca="1" si="374"/>
        <v>#N/A</v>
      </c>
    </row>
    <row r="874" spans="1:17" hidden="1" x14ac:dyDescent="0.2">
      <c r="A874">
        <f t="shared" si="386"/>
        <v>151</v>
      </c>
      <c r="B874" s="83" t="str">
        <f t="shared" si="387"/>
        <v>Adorer_Schedule!C151</v>
      </c>
      <c r="C874" t="str">
        <f t="shared" si="384"/>
        <v>Adorer_Schedule!F151</v>
      </c>
      <c r="D874" s="150" t="str">
        <f t="shared" si="385"/>
        <v>Adorer_Schedule!H151</v>
      </c>
      <c r="E874">
        <f t="shared" ca="1" si="370"/>
        <v>0</v>
      </c>
      <c r="F874" t="str">
        <f ca="1">IF(OR(H874=0,H874=""),(""),(MAX($F$128:F873)+1))</f>
        <v/>
      </c>
      <c r="H874" t="str">
        <f ca="1">IF($N$4=Adorer_Schedule!$A$141,INDIRECT(B874),(""))</f>
        <v/>
      </c>
      <c r="I874" t="str">
        <f ca="1">IF($N$4=Adorer_Schedule!$A$141,INDIRECT(C874),(""))</f>
        <v/>
      </c>
      <c r="J874" t="str">
        <f ca="1">IF($N$4=Adorer_Schedule!$A$141,INDIRECT(D874),(""))</f>
        <v/>
      </c>
      <c r="K874" t="s">
        <v>71</v>
      </c>
      <c r="L874" s="13" t="b">
        <f t="shared" ca="1" si="383"/>
        <v>0</v>
      </c>
      <c r="M874" s="13">
        <v>746</v>
      </c>
      <c r="N874" s="13" t="e">
        <f t="shared" ca="1" si="371"/>
        <v>#N/A</v>
      </c>
      <c r="O874" s="13" t="e">
        <f t="shared" ca="1" si="372"/>
        <v>#N/A</v>
      </c>
      <c r="P874" s="13" t="e">
        <f t="shared" ca="1" si="373"/>
        <v>#N/A</v>
      </c>
      <c r="Q874" t="e">
        <f t="shared" ca="1" si="374"/>
        <v>#N/A</v>
      </c>
    </row>
    <row r="875" spans="1:17" hidden="1" x14ac:dyDescent="0.2">
      <c r="A875">
        <f t="shared" si="386"/>
        <v>152</v>
      </c>
      <c r="B875" s="83" t="str">
        <f t="shared" si="387"/>
        <v>Adorer_Schedule!C152</v>
      </c>
      <c r="C875" t="str">
        <f t="shared" si="384"/>
        <v>Adorer_Schedule!F152</v>
      </c>
      <c r="D875" s="150" t="str">
        <f t="shared" si="385"/>
        <v>Adorer_Schedule!H152</v>
      </c>
      <c r="E875">
        <f t="shared" ca="1" si="370"/>
        <v>0</v>
      </c>
      <c r="F875" t="str">
        <f ca="1">IF(OR(H875=0,H875=""),(""),(MAX($F$128:F874)+1))</f>
        <v/>
      </c>
      <c r="H875" t="str">
        <f ca="1">IF($N$4=Adorer_Schedule!$A$141,INDIRECT(B875),(""))</f>
        <v/>
      </c>
      <c r="I875" t="str">
        <f ca="1">IF($N$4=Adorer_Schedule!$A$141,INDIRECT(C875),(""))</f>
        <v/>
      </c>
      <c r="J875" t="str">
        <f ca="1">IF($N$4=Adorer_Schedule!$A$141,INDIRECT(D875),(""))</f>
        <v/>
      </c>
      <c r="K875" t="s">
        <v>71</v>
      </c>
      <c r="L875" s="13" t="b">
        <f t="shared" ca="1" si="383"/>
        <v>0</v>
      </c>
      <c r="M875" s="13">
        <v>747</v>
      </c>
      <c r="N875" s="13" t="e">
        <f t="shared" ca="1" si="371"/>
        <v>#N/A</v>
      </c>
      <c r="O875" s="13" t="e">
        <f t="shared" ca="1" si="372"/>
        <v>#N/A</v>
      </c>
      <c r="P875" s="13" t="e">
        <f t="shared" ca="1" si="373"/>
        <v>#N/A</v>
      </c>
      <c r="Q875" t="e">
        <f t="shared" ca="1" si="374"/>
        <v>#N/A</v>
      </c>
    </row>
    <row r="876" spans="1:17" hidden="1" x14ac:dyDescent="0.2">
      <c r="A876">
        <f t="shared" si="386"/>
        <v>153</v>
      </c>
      <c r="B876" s="83" t="str">
        <f t="shared" si="387"/>
        <v>Adorer_Schedule!C153</v>
      </c>
      <c r="C876" t="str">
        <f t="shared" si="384"/>
        <v>Adorer_Schedule!F153</v>
      </c>
      <c r="D876" s="150" t="str">
        <f t="shared" si="385"/>
        <v>Adorer_Schedule!H153</v>
      </c>
      <c r="E876">
        <f t="shared" ca="1" si="370"/>
        <v>0</v>
      </c>
      <c r="F876" t="str">
        <f ca="1">IF(OR(H876=0,H876=""),(""),(MAX($F$128:F875)+1))</f>
        <v/>
      </c>
      <c r="H876" t="str">
        <f ca="1">IF($N$4=Adorer_Schedule!$A$141,INDIRECT(B876),(""))</f>
        <v/>
      </c>
      <c r="I876" t="str">
        <f ca="1">IF($N$4=Adorer_Schedule!$A$141,INDIRECT(C876),(""))</f>
        <v/>
      </c>
      <c r="J876" t="str">
        <f ca="1">IF($N$4=Adorer_Schedule!$A$141,INDIRECT(D876),(""))</f>
        <v/>
      </c>
      <c r="K876" t="s">
        <v>71</v>
      </c>
      <c r="L876" s="13" t="b">
        <f t="shared" ca="1" si="383"/>
        <v>0</v>
      </c>
      <c r="M876" s="13">
        <v>748</v>
      </c>
      <c r="N876" s="13" t="e">
        <f t="shared" ca="1" si="371"/>
        <v>#N/A</v>
      </c>
      <c r="O876" s="13" t="e">
        <f t="shared" ca="1" si="372"/>
        <v>#N/A</v>
      </c>
      <c r="P876" s="13" t="e">
        <f t="shared" ca="1" si="373"/>
        <v>#N/A</v>
      </c>
      <c r="Q876" t="e">
        <f t="shared" ca="1" si="374"/>
        <v>#N/A</v>
      </c>
    </row>
    <row r="877" spans="1:17" hidden="1" x14ac:dyDescent="0.2">
      <c r="A877">
        <f t="shared" si="386"/>
        <v>154</v>
      </c>
      <c r="B877" s="83" t="str">
        <f t="shared" si="387"/>
        <v>Adorer_Schedule!C154</v>
      </c>
      <c r="C877" t="str">
        <f t="shared" si="384"/>
        <v>Adorer_Schedule!F154</v>
      </c>
      <c r="D877" s="150" t="str">
        <f t="shared" si="385"/>
        <v>Adorer_Schedule!H154</v>
      </c>
      <c r="E877">
        <f t="shared" ca="1" si="370"/>
        <v>0</v>
      </c>
      <c r="F877" t="str">
        <f ca="1">IF(OR(H877=0,H877=""),(""),(MAX($F$128:F876)+1))</f>
        <v/>
      </c>
      <c r="H877" t="str">
        <f ca="1">IF($N$4=Adorer_Schedule!$A$141,INDIRECT(B877),(""))</f>
        <v/>
      </c>
      <c r="I877" t="str">
        <f ca="1">IF($N$4=Adorer_Schedule!$A$141,INDIRECT(C877),(""))</f>
        <v/>
      </c>
      <c r="J877" t="str">
        <f ca="1">IF($N$4=Adorer_Schedule!$A$141,INDIRECT(D877),(""))</f>
        <v/>
      </c>
      <c r="K877" t="s">
        <v>71</v>
      </c>
      <c r="L877" s="13" t="b">
        <f t="shared" ca="1" si="383"/>
        <v>0</v>
      </c>
      <c r="M877" s="13">
        <v>749</v>
      </c>
      <c r="N877" s="13" t="e">
        <f t="shared" ca="1" si="371"/>
        <v>#N/A</v>
      </c>
      <c r="O877" s="13" t="e">
        <f t="shared" ca="1" si="372"/>
        <v>#N/A</v>
      </c>
      <c r="P877" s="13" t="e">
        <f t="shared" ca="1" si="373"/>
        <v>#N/A</v>
      </c>
      <c r="Q877" t="e">
        <f t="shared" ca="1" si="374"/>
        <v>#N/A</v>
      </c>
    </row>
    <row r="878" spans="1:17" hidden="1" x14ac:dyDescent="0.2">
      <c r="A878">
        <f t="shared" si="386"/>
        <v>155</v>
      </c>
      <c r="B878" s="83" t="str">
        <f t="shared" si="387"/>
        <v>Adorer_Schedule!C155</v>
      </c>
      <c r="C878" t="str">
        <f t="shared" si="384"/>
        <v>Adorer_Schedule!F155</v>
      </c>
      <c r="D878" s="150" t="str">
        <f t="shared" si="385"/>
        <v>Adorer_Schedule!H155</v>
      </c>
      <c r="E878">
        <f t="shared" ca="1" si="370"/>
        <v>0</v>
      </c>
      <c r="F878" t="str">
        <f ca="1">IF(OR(H878=0,H878=""),(""),(MAX($F$128:F877)+1))</f>
        <v/>
      </c>
      <c r="H878" t="str">
        <f ca="1">IF($N$4=Adorer_Schedule!$A$141,INDIRECT(B878),(""))</f>
        <v/>
      </c>
      <c r="I878" t="str">
        <f ca="1">IF($N$4=Adorer_Schedule!$A$141,INDIRECT(C878),(""))</f>
        <v/>
      </c>
      <c r="J878" t="str">
        <f ca="1">IF($N$4=Adorer_Schedule!$A$141,INDIRECT(D878),(""))</f>
        <v/>
      </c>
      <c r="K878" t="s">
        <v>71</v>
      </c>
      <c r="L878" s="13" t="b">
        <f t="shared" ca="1" si="383"/>
        <v>0</v>
      </c>
      <c r="M878" s="13">
        <v>750</v>
      </c>
      <c r="N878" s="13" t="e">
        <f t="shared" ca="1" si="371"/>
        <v>#N/A</v>
      </c>
      <c r="O878" s="13" t="e">
        <f t="shared" ca="1" si="372"/>
        <v>#N/A</v>
      </c>
      <c r="P878" s="13" t="e">
        <f t="shared" ca="1" si="373"/>
        <v>#N/A</v>
      </c>
      <c r="Q878" t="e">
        <f t="shared" ca="1" si="374"/>
        <v>#N/A</v>
      </c>
    </row>
    <row r="879" spans="1:17" hidden="1" x14ac:dyDescent="0.2">
      <c r="A879">
        <f>A864</f>
        <v>141</v>
      </c>
      <c r="B879" s="83" t="str">
        <f>CONCATENATE("Adorer_Schedule!K", $A879)</f>
        <v>Adorer_Schedule!K141</v>
      </c>
      <c r="C879" t="str">
        <f>CONCATENATE("Adorer_Schedule!N", $A879)</f>
        <v>Adorer_Schedule!N141</v>
      </c>
      <c r="D879" s="150" t="str">
        <f>CONCATENATE("Adorer_Schedule!P", $A879)</f>
        <v>Adorer_Schedule!P141</v>
      </c>
      <c r="E879">
        <f t="shared" ca="1" si="370"/>
        <v>0</v>
      </c>
      <c r="F879" t="str">
        <f ca="1">IF(OR(H879=0,H879=""),(""),(MAX($F$128:F878)+1))</f>
        <v/>
      </c>
      <c r="H879" t="str">
        <f ca="1">IF($N$4=Adorer_Schedule!$A$141,INDIRECT(B879),(""))</f>
        <v/>
      </c>
      <c r="I879" t="str">
        <f ca="1">IF($N$4=Adorer_Schedule!$A$141,INDIRECT(C879),(""))</f>
        <v/>
      </c>
      <c r="J879" t="str">
        <f ca="1">IF($N$4=Adorer_Schedule!$A$141,INDIRECT(D879),(""))</f>
        <v/>
      </c>
      <c r="K879" t="s">
        <v>72</v>
      </c>
      <c r="L879" s="13" t="b">
        <f t="shared" ca="1" si="383"/>
        <v>0</v>
      </c>
      <c r="M879" s="13">
        <v>751</v>
      </c>
      <c r="N879" s="13" t="e">
        <f t="shared" ca="1" si="371"/>
        <v>#N/A</v>
      </c>
      <c r="O879" s="13" t="e">
        <f t="shared" ca="1" si="372"/>
        <v>#N/A</v>
      </c>
      <c r="P879" s="13" t="e">
        <f t="shared" ca="1" si="373"/>
        <v>#N/A</v>
      </c>
      <c r="Q879" t="e">
        <f t="shared" ca="1" si="374"/>
        <v>#N/A</v>
      </c>
    </row>
    <row r="880" spans="1:17" hidden="1" x14ac:dyDescent="0.2">
      <c r="A880">
        <f>A879+1</f>
        <v>142</v>
      </c>
      <c r="B880" s="83" t="str">
        <f t="shared" ref="B880:B893" si="388">CONCATENATE("Adorer_Schedule!K", $A880)</f>
        <v>Adorer_Schedule!K142</v>
      </c>
      <c r="C880" t="str">
        <f t="shared" ref="C880:C893" si="389">CONCATENATE("Adorer_Schedule!N", $A880)</f>
        <v>Adorer_Schedule!N142</v>
      </c>
      <c r="D880" s="150" t="str">
        <f t="shared" ref="D880:D893" si="390">CONCATENATE("Adorer_Schedule!P", $A880)</f>
        <v>Adorer_Schedule!P142</v>
      </c>
      <c r="E880">
        <f t="shared" ca="1" si="370"/>
        <v>0</v>
      </c>
      <c r="F880" t="str">
        <f ca="1">IF(OR(H880=0,H880=""),(""),(MAX($F$128:F879)+1))</f>
        <v/>
      </c>
      <c r="H880" t="str">
        <f ca="1">IF($N$4=Adorer_Schedule!$A$141,INDIRECT(B880),(""))</f>
        <v/>
      </c>
      <c r="I880" t="str">
        <f ca="1">IF($N$4=Adorer_Schedule!$A$141,INDIRECT(C880),(""))</f>
        <v/>
      </c>
      <c r="J880" t="str">
        <f ca="1">IF($N$4=Adorer_Schedule!$A$141,INDIRECT(D880),(""))</f>
        <v/>
      </c>
      <c r="K880" t="s">
        <v>72</v>
      </c>
      <c r="L880" s="13" t="b">
        <f t="shared" ca="1" si="383"/>
        <v>0</v>
      </c>
      <c r="M880" s="13">
        <v>752</v>
      </c>
      <c r="N880" s="13" t="e">
        <f t="shared" ca="1" si="371"/>
        <v>#N/A</v>
      </c>
      <c r="O880" s="13" t="e">
        <f t="shared" ca="1" si="372"/>
        <v>#N/A</v>
      </c>
      <c r="P880" s="13" t="e">
        <f t="shared" ca="1" si="373"/>
        <v>#N/A</v>
      </c>
      <c r="Q880" t="e">
        <f t="shared" ca="1" si="374"/>
        <v>#N/A</v>
      </c>
    </row>
    <row r="881" spans="1:17" hidden="1" x14ac:dyDescent="0.2">
      <c r="A881">
        <f t="shared" ref="A881:A893" si="391">A880+1</f>
        <v>143</v>
      </c>
      <c r="B881" s="83" t="str">
        <f t="shared" si="388"/>
        <v>Adorer_Schedule!K143</v>
      </c>
      <c r="C881" t="str">
        <f t="shared" si="389"/>
        <v>Adorer_Schedule!N143</v>
      </c>
      <c r="D881" s="150" t="str">
        <f t="shared" si="390"/>
        <v>Adorer_Schedule!P143</v>
      </c>
      <c r="E881">
        <f t="shared" ca="1" si="370"/>
        <v>0</v>
      </c>
      <c r="F881" t="str">
        <f ca="1">IF(OR(H881=0,H881=""),(""),(MAX($F$128:F880)+1))</f>
        <v/>
      </c>
      <c r="H881" t="str">
        <f ca="1">IF($N$4=Adorer_Schedule!$A$141,INDIRECT(B881),(""))</f>
        <v/>
      </c>
      <c r="I881" t="str">
        <f ca="1">IF($N$4=Adorer_Schedule!$A$141,INDIRECT(C881),(""))</f>
        <v/>
      </c>
      <c r="J881" t="str">
        <f ca="1">IF($N$4=Adorer_Schedule!$A$141,INDIRECT(D881),(""))</f>
        <v/>
      </c>
      <c r="K881" t="s">
        <v>72</v>
      </c>
      <c r="L881" s="13" t="b">
        <f t="shared" ca="1" si="383"/>
        <v>0</v>
      </c>
      <c r="M881" s="13">
        <v>753</v>
      </c>
      <c r="N881" s="13" t="e">
        <f t="shared" ca="1" si="371"/>
        <v>#N/A</v>
      </c>
      <c r="O881" s="13" t="e">
        <f t="shared" ca="1" si="372"/>
        <v>#N/A</v>
      </c>
      <c r="P881" s="13" t="e">
        <f t="shared" ca="1" si="373"/>
        <v>#N/A</v>
      </c>
      <c r="Q881" t="e">
        <f t="shared" ca="1" si="374"/>
        <v>#N/A</v>
      </c>
    </row>
    <row r="882" spans="1:17" hidden="1" x14ac:dyDescent="0.2">
      <c r="A882">
        <f t="shared" si="391"/>
        <v>144</v>
      </c>
      <c r="B882" s="83" t="str">
        <f t="shared" si="388"/>
        <v>Adorer_Schedule!K144</v>
      </c>
      <c r="C882" t="str">
        <f t="shared" si="389"/>
        <v>Adorer_Schedule!N144</v>
      </c>
      <c r="D882" s="150" t="str">
        <f t="shared" si="390"/>
        <v>Adorer_Schedule!P144</v>
      </c>
      <c r="E882">
        <f t="shared" ca="1" si="370"/>
        <v>0</v>
      </c>
      <c r="F882" t="str">
        <f ca="1">IF(OR(H882=0,H882=""),(""),(MAX($F$128:F881)+1))</f>
        <v/>
      </c>
      <c r="H882" t="str">
        <f ca="1">IF($N$4=Adorer_Schedule!$A$141,INDIRECT(B882),(""))</f>
        <v/>
      </c>
      <c r="I882" t="str">
        <f ca="1">IF($N$4=Adorer_Schedule!$A$141,INDIRECT(C882),(""))</f>
        <v/>
      </c>
      <c r="J882" t="str">
        <f ca="1">IF($N$4=Adorer_Schedule!$A$141,INDIRECT(D882),(""))</f>
        <v/>
      </c>
      <c r="K882" t="s">
        <v>72</v>
      </c>
      <c r="L882" s="13" t="b">
        <f t="shared" ca="1" si="383"/>
        <v>0</v>
      </c>
      <c r="M882" s="13">
        <v>754</v>
      </c>
      <c r="N882" s="13" t="e">
        <f t="shared" ca="1" si="371"/>
        <v>#N/A</v>
      </c>
      <c r="O882" s="13" t="e">
        <f t="shared" ca="1" si="372"/>
        <v>#N/A</v>
      </c>
      <c r="P882" s="13" t="e">
        <f t="shared" ca="1" si="373"/>
        <v>#N/A</v>
      </c>
      <c r="Q882" t="e">
        <f t="shared" ca="1" si="374"/>
        <v>#N/A</v>
      </c>
    </row>
    <row r="883" spans="1:17" hidden="1" x14ac:dyDescent="0.2">
      <c r="A883">
        <f t="shared" si="391"/>
        <v>145</v>
      </c>
      <c r="B883" s="83" t="str">
        <f t="shared" si="388"/>
        <v>Adorer_Schedule!K145</v>
      </c>
      <c r="C883" t="str">
        <f t="shared" si="389"/>
        <v>Adorer_Schedule!N145</v>
      </c>
      <c r="D883" s="150" t="str">
        <f t="shared" si="390"/>
        <v>Adorer_Schedule!P145</v>
      </c>
      <c r="E883">
        <f t="shared" ca="1" si="370"/>
        <v>0</v>
      </c>
      <c r="F883" t="str">
        <f ca="1">IF(OR(H883=0,H883=""),(""),(MAX($F$128:F882)+1))</f>
        <v/>
      </c>
      <c r="H883" t="str">
        <f ca="1">IF($N$4=Adorer_Schedule!$A$141,INDIRECT(B883),(""))</f>
        <v/>
      </c>
      <c r="I883" t="str">
        <f ca="1">IF($N$4=Adorer_Schedule!$A$141,INDIRECT(C883),(""))</f>
        <v/>
      </c>
      <c r="J883" t="str">
        <f ca="1">IF($N$4=Adorer_Schedule!$A$141,INDIRECT(D883),(""))</f>
        <v/>
      </c>
      <c r="K883" t="s">
        <v>72</v>
      </c>
      <c r="L883" s="13" t="b">
        <f t="shared" ca="1" si="383"/>
        <v>0</v>
      </c>
      <c r="M883" s="13">
        <v>755</v>
      </c>
      <c r="N883" s="13" t="e">
        <f t="shared" ca="1" si="371"/>
        <v>#N/A</v>
      </c>
      <c r="O883" s="13" t="e">
        <f t="shared" ca="1" si="372"/>
        <v>#N/A</v>
      </c>
      <c r="P883" s="13" t="e">
        <f t="shared" ca="1" si="373"/>
        <v>#N/A</v>
      </c>
      <c r="Q883" t="e">
        <f t="shared" ca="1" si="374"/>
        <v>#N/A</v>
      </c>
    </row>
    <row r="884" spans="1:17" hidden="1" x14ac:dyDescent="0.2">
      <c r="A884">
        <f t="shared" si="391"/>
        <v>146</v>
      </c>
      <c r="B884" s="83" t="str">
        <f t="shared" si="388"/>
        <v>Adorer_Schedule!K146</v>
      </c>
      <c r="C884" t="str">
        <f t="shared" si="389"/>
        <v>Adorer_Schedule!N146</v>
      </c>
      <c r="D884" s="150" t="str">
        <f t="shared" si="390"/>
        <v>Adorer_Schedule!P146</v>
      </c>
      <c r="E884">
        <f t="shared" ca="1" si="370"/>
        <v>0</v>
      </c>
      <c r="F884" t="str">
        <f ca="1">IF(OR(H884=0,H884=""),(""),(MAX($F$128:F883)+1))</f>
        <v/>
      </c>
      <c r="H884" t="str">
        <f ca="1">IF($N$4=Adorer_Schedule!$A$141,INDIRECT(B884),(""))</f>
        <v/>
      </c>
      <c r="I884" t="str">
        <f ca="1">IF($N$4=Adorer_Schedule!$A$141,INDIRECT(C884),(""))</f>
        <v/>
      </c>
      <c r="J884" t="str">
        <f ca="1">IF($N$4=Adorer_Schedule!$A$141,INDIRECT(D884),(""))</f>
        <v/>
      </c>
      <c r="K884" t="s">
        <v>72</v>
      </c>
      <c r="L884" s="13" t="b">
        <f t="shared" ca="1" si="383"/>
        <v>0</v>
      </c>
      <c r="M884" s="13">
        <v>756</v>
      </c>
      <c r="N884" s="13" t="e">
        <f t="shared" ca="1" si="371"/>
        <v>#N/A</v>
      </c>
      <c r="O884" s="13" t="e">
        <f t="shared" ca="1" si="372"/>
        <v>#N/A</v>
      </c>
      <c r="P884" s="13" t="e">
        <f t="shared" ca="1" si="373"/>
        <v>#N/A</v>
      </c>
      <c r="Q884" t="e">
        <f t="shared" ca="1" si="374"/>
        <v>#N/A</v>
      </c>
    </row>
    <row r="885" spans="1:17" hidden="1" x14ac:dyDescent="0.2">
      <c r="A885">
        <f t="shared" si="391"/>
        <v>147</v>
      </c>
      <c r="B885" s="83" t="str">
        <f t="shared" si="388"/>
        <v>Adorer_Schedule!K147</v>
      </c>
      <c r="C885" t="str">
        <f t="shared" si="389"/>
        <v>Adorer_Schedule!N147</v>
      </c>
      <c r="D885" s="150" t="str">
        <f t="shared" si="390"/>
        <v>Adorer_Schedule!P147</v>
      </c>
      <c r="E885">
        <f t="shared" ca="1" si="370"/>
        <v>0</v>
      </c>
      <c r="F885" t="str">
        <f ca="1">IF(OR(H885=0,H885=""),(""),(MAX($F$128:F884)+1))</f>
        <v/>
      </c>
      <c r="H885" t="str">
        <f ca="1">IF($N$4=Adorer_Schedule!$A$141,INDIRECT(B885),(""))</f>
        <v/>
      </c>
      <c r="I885" t="str">
        <f ca="1">IF($N$4=Adorer_Schedule!$A$141,INDIRECT(C885),(""))</f>
        <v/>
      </c>
      <c r="J885" t="str">
        <f ca="1">IF($N$4=Adorer_Schedule!$A$141,INDIRECT(D885),(""))</f>
        <v/>
      </c>
      <c r="K885" t="s">
        <v>72</v>
      </c>
      <c r="L885" s="13" t="b">
        <f t="shared" ca="1" si="383"/>
        <v>0</v>
      </c>
      <c r="M885" s="13">
        <v>757</v>
      </c>
      <c r="N885" s="13" t="e">
        <f t="shared" ca="1" si="371"/>
        <v>#N/A</v>
      </c>
      <c r="O885" s="13" t="e">
        <f t="shared" ca="1" si="372"/>
        <v>#N/A</v>
      </c>
      <c r="P885" s="13" t="e">
        <f t="shared" ca="1" si="373"/>
        <v>#N/A</v>
      </c>
      <c r="Q885" t="e">
        <f t="shared" ca="1" si="374"/>
        <v>#N/A</v>
      </c>
    </row>
    <row r="886" spans="1:17" hidden="1" x14ac:dyDescent="0.2">
      <c r="A886">
        <f t="shared" si="391"/>
        <v>148</v>
      </c>
      <c r="B886" s="83" t="str">
        <f t="shared" si="388"/>
        <v>Adorer_Schedule!K148</v>
      </c>
      <c r="C886" t="str">
        <f t="shared" si="389"/>
        <v>Adorer_Schedule!N148</v>
      </c>
      <c r="D886" s="150" t="str">
        <f t="shared" si="390"/>
        <v>Adorer_Schedule!P148</v>
      </c>
      <c r="E886">
        <f t="shared" ca="1" si="370"/>
        <v>0</v>
      </c>
      <c r="F886" t="str">
        <f ca="1">IF(OR(H886=0,H886=""),(""),(MAX($F$128:F885)+1))</f>
        <v/>
      </c>
      <c r="H886" t="str">
        <f ca="1">IF($N$4=Adorer_Schedule!$A$141,INDIRECT(B886),(""))</f>
        <v/>
      </c>
      <c r="I886" t="str">
        <f ca="1">IF($N$4=Adorer_Schedule!$A$141,INDIRECT(C886),(""))</f>
        <v/>
      </c>
      <c r="J886" t="str">
        <f ca="1">IF($N$4=Adorer_Schedule!$A$141,INDIRECT(D886),(""))</f>
        <v/>
      </c>
      <c r="K886" t="s">
        <v>72</v>
      </c>
      <c r="L886" s="13" t="b">
        <f t="shared" ca="1" si="383"/>
        <v>0</v>
      </c>
      <c r="M886" s="13">
        <v>758</v>
      </c>
      <c r="N886" s="13" t="e">
        <f t="shared" ca="1" si="371"/>
        <v>#N/A</v>
      </c>
      <c r="O886" s="13" t="e">
        <f t="shared" ca="1" si="372"/>
        <v>#N/A</v>
      </c>
      <c r="P886" s="13" t="e">
        <f t="shared" ca="1" si="373"/>
        <v>#N/A</v>
      </c>
      <c r="Q886" t="e">
        <f t="shared" ca="1" si="374"/>
        <v>#N/A</v>
      </c>
    </row>
    <row r="887" spans="1:17" hidden="1" x14ac:dyDescent="0.2">
      <c r="A887">
        <f t="shared" si="391"/>
        <v>149</v>
      </c>
      <c r="B887" s="83" t="str">
        <f t="shared" si="388"/>
        <v>Adorer_Schedule!K149</v>
      </c>
      <c r="C887" t="str">
        <f t="shared" si="389"/>
        <v>Adorer_Schedule!N149</v>
      </c>
      <c r="D887" s="150" t="str">
        <f t="shared" si="390"/>
        <v>Adorer_Schedule!P149</v>
      </c>
      <c r="E887">
        <f t="shared" ca="1" si="370"/>
        <v>0</v>
      </c>
      <c r="F887" t="str">
        <f ca="1">IF(OR(H887=0,H887=""),(""),(MAX($F$128:F886)+1))</f>
        <v/>
      </c>
      <c r="H887" t="str">
        <f ca="1">IF($N$4=Adorer_Schedule!$A$141,INDIRECT(B887),(""))</f>
        <v/>
      </c>
      <c r="I887" t="str">
        <f ca="1">IF($N$4=Adorer_Schedule!$A$141,INDIRECT(C887),(""))</f>
        <v/>
      </c>
      <c r="J887" t="str">
        <f ca="1">IF($N$4=Adorer_Schedule!$A$141,INDIRECT(D887),(""))</f>
        <v/>
      </c>
      <c r="K887" t="s">
        <v>72</v>
      </c>
      <c r="L887" s="13" t="b">
        <f t="shared" ca="1" si="383"/>
        <v>0</v>
      </c>
      <c r="M887" s="13">
        <v>759</v>
      </c>
      <c r="N887" s="13" t="e">
        <f t="shared" ca="1" si="371"/>
        <v>#N/A</v>
      </c>
      <c r="O887" s="13" t="e">
        <f t="shared" ca="1" si="372"/>
        <v>#N/A</v>
      </c>
      <c r="P887" s="13" t="e">
        <f t="shared" ca="1" si="373"/>
        <v>#N/A</v>
      </c>
      <c r="Q887" t="e">
        <f t="shared" ca="1" si="374"/>
        <v>#N/A</v>
      </c>
    </row>
    <row r="888" spans="1:17" hidden="1" x14ac:dyDescent="0.2">
      <c r="A888">
        <f t="shared" si="391"/>
        <v>150</v>
      </c>
      <c r="B888" s="83" t="str">
        <f t="shared" si="388"/>
        <v>Adorer_Schedule!K150</v>
      </c>
      <c r="C888" t="str">
        <f t="shared" si="389"/>
        <v>Adorer_Schedule!N150</v>
      </c>
      <c r="D888" s="150" t="str">
        <f t="shared" si="390"/>
        <v>Adorer_Schedule!P150</v>
      </c>
      <c r="E888">
        <f t="shared" ca="1" si="370"/>
        <v>0</v>
      </c>
      <c r="F888" t="str">
        <f ca="1">IF(OR(H888=0,H888=""),(""),(MAX($F$128:F887)+1))</f>
        <v/>
      </c>
      <c r="H888" t="str">
        <f ca="1">IF($N$4=Adorer_Schedule!$A$141,INDIRECT(B888),(""))</f>
        <v/>
      </c>
      <c r="I888" t="str">
        <f ca="1">IF($N$4=Adorer_Schedule!$A$141,INDIRECT(C888),(""))</f>
        <v/>
      </c>
      <c r="J888" t="str">
        <f ca="1">IF($N$4=Adorer_Schedule!$A$141,INDIRECT(D888),(""))</f>
        <v/>
      </c>
      <c r="K888" t="s">
        <v>72</v>
      </c>
      <c r="L888" s="13" t="b">
        <f t="shared" ca="1" si="383"/>
        <v>0</v>
      </c>
      <c r="M888" s="13">
        <v>760</v>
      </c>
      <c r="N888" s="13" t="e">
        <f t="shared" ca="1" si="371"/>
        <v>#N/A</v>
      </c>
      <c r="O888" s="13" t="e">
        <f t="shared" ca="1" si="372"/>
        <v>#N/A</v>
      </c>
      <c r="P888" s="13" t="e">
        <f t="shared" ca="1" si="373"/>
        <v>#N/A</v>
      </c>
      <c r="Q888" t="e">
        <f t="shared" ca="1" si="374"/>
        <v>#N/A</v>
      </c>
    </row>
    <row r="889" spans="1:17" hidden="1" x14ac:dyDescent="0.2">
      <c r="A889">
        <f t="shared" si="391"/>
        <v>151</v>
      </c>
      <c r="B889" s="83" t="str">
        <f t="shared" si="388"/>
        <v>Adorer_Schedule!K151</v>
      </c>
      <c r="C889" t="str">
        <f t="shared" si="389"/>
        <v>Adorer_Schedule!N151</v>
      </c>
      <c r="D889" s="150" t="str">
        <f t="shared" si="390"/>
        <v>Adorer_Schedule!P151</v>
      </c>
      <c r="E889">
        <f t="shared" ca="1" si="370"/>
        <v>0</v>
      </c>
      <c r="F889" t="str">
        <f ca="1">IF(OR(H889=0,H889=""),(""),(MAX($F$128:F888)+1))</f>
        <v/>
      </c>
      <c r="H889" t="str">
        <f ca="1">IF($N$4=Adorer_Schedule!$A$141,INDIRECT(B889),(""))</f>
        <v/>
      </c>
      <c r="I889" t="str">
        <f ca="1">IF($N$4=Adorer_Schedule!$A$141,INDIRECT(C889),(""))</f>
        <v/>
      </c>
      <c r="J889" t="str">
        <f ca="1">IF($N$4=Adorer_Schedule!$A$141,INDIRECT(D889),(""))</f>
        <v/>
      </c>
      <c r="K889" t="s">
        <v>72</v>
      </c>
      <c r="L889" s="13" t="b">
        <f t="shared" ca="1" si="383"/>
        <v>0</v>
      </c>
      <c r="M889" s="13">
        <v>761</v>
      </c>
      <c r="N889" s="13" t="e">
        <f t="shared" ca="1" si="371"/>
        <v>#N/A</v>
      </c>
      <c r="O889" s="13" t="e">
        <f t="shared" ca="1" si="372"/>
        <v>#N/A</v>
      </c>
      <c r="P889" s="13" t="e">
        <f t="shared" ca="1" si="373"/>
        <v>#N/A</v>
      </c>
      <c r="Q889" t="e">
        <f t="shared" ca="1" si="374"/>
        <v>#N/A</v>
      </c>
    </row>
    <row r="890" spans="1:17" hidden="1" x14ac:dyDescent="0.2">
      <c r="A890">
        <f t="shared" si="391"/>
        <v>152</v>
      </c>
      <c r="B890" s="83" t="str">
        <f t="shared" si="388"/>
        <v>Adorer_Schedule!K152</v>
      </c>
      <c r="C890" t="str">
        <f t="shared" si="389"/>
        <v>Adorer_Schedule!N152</v>
      </c>
      <c r="D890" s="150" t="str">
        <f t="shared" si="390"/>
        <v>Adorer_Schedule!P152</v>
      </c>
      <c r="E890">
        <f t="shared" ca="1" si="370"/>
        <v>0</v>
      </c>
      <c r="F890" t="str">
        <f ca="1">IF(OR(H890=0,H890=""),(""),(MAX($F$128:F889)+1))</f>
        <v/>
      </c>
      <c r="H890" t="str">
        <f ca="1">IF($N$4=Adorer_Schedule!$A$141,INDIRECT(B890),(""))</f>
        <v/>
      </c>
      <c r="I890" t="str">
        <f ca="1">IF($N$4=Adorer_Schedule!$A$141,INDIRECT(C890),(""))</f>
        <v/>
      </c>
      <c r="J890" t="str">
        <f ca="1">IF($N$4=Adorer_Schedule!$A$141,INDIRECT(D890),(""))</f>
        <v/>
      </c>
      <c r="K890" t="s">
        <v>72</v>
      </c>
      <c r="L890" s="13" t="b">
        <f t="shared" ca="1" si="383"/>
        <v>0</v>
      </c>
      <c r="M890" s="13">
        <v>762</v>
      </c>
      <c r="N890" s="13" t="e">
        <f t="shared" ca="1" si="371"/>
        <v>#N/A</v>
      </c>
      <c r="O890" s="13" t="e">
        <f t="shared" ca="1" si="372"/>
        <v>#N/A</v>
      </c>
      <c r="P890" s="13" t="e">
        <f t="shared" ca="1" si="373"/>
        <v>#N/A</v>
      </c>
      <c r="Q890" t="e">
        <f t="shared" ca="1" si="374"/>
        <v>#N/A</v>
      </c>
    </row>
    <row r="891" spans="1:17" hidden="1" x14ac:dyDescent="0.2">
      <c r="A891">
        <f t="shared" si="391"/>
        <v>153</v>
      </c>
      <c r="B891" s="83" t="str">
        <f t="shared" si="388"/>
        <v>Adorer_Schedule!K153</v>
      </c>
      <c r="C891" t="str">
        <f t="shared" si="389"/>
        <v>Adorer_Schedule!N153</v>
      </c>
      <c r="D891" s="150" t="str">
        <f t="shared" si="390"/>
        <v>Adorer_Schedule!P153</v>
      </c>
      <c r="E891">
        <f t="shared" ca="1" si="370"/>
        <v>0</v>
      </c>
      <c r="F891" t="str">
        <f ca="1">IF(OR(H891=0,H891=""),(""),(MAX($F$128:F890)+1))</f>
        <v/>
      </c>
      <c r="H891" t="str">
        <f ca="1">IF($N$4=Adorer_Schedule!$A$141,INDIRECT(B891),(""))</f>
        <v/>
      </c>
      <c r="I891" t="str">
        <f ca="1">IF($N$4=Adorer_Schedule!$A$141,INDIRECT(C891),(""))</f>
        <v/>
      </c>
      <c r="J891" t="str">
        <f ca="1">IF($N$4=Adorer_Schedule!$A$141,INDIRECT(D891),(""))</f>
        <v/>
      </c>
      <c r="K891" t="s">
        <v>72</v>
      </c>
      <c r="L891" s="13" t="b">
        <f t="shared" ca="1" si="383"/>
        <v>0</v>
      </c>
      <c r="M891" s="13">
        <v>763</v>
      </c>
      <c r="N891" s="13" t="e">
        <f t="shared" ca="1" si="371"/>
        <v>#N/A</v>
      </c>
      <c r="O891" s="13" t="e">
        <f t="shared" ca="1" si="372"/>
        <v>#N/A</v>
      </c>
      <c r="P891" s="13" t="e">
        <f t="shared" ca="1" si="373"/>
        <v>#N/A</v>
      </c>
      <c r="Q891" t="e">
        <f t="shared" ca="1" si="374"/>
        <v>#N/A</v>
      </c>
    </row>
    <row r="892" spans="1:17" hidden="1" x14ac:dyDescent="0.2">
      <c r="A892">
        <f t="shared" si="391"/>
        <v>154</v>
      </c>
      <c r="B892" s="83" t="str">
        <f t="shared" si="388"/>
        <v>Adorer_Schedule!K154</v>
      </c>
      <c r="C892" t="str">
        <f t="shared" si="389"/>
        <v>Adorer_Schedule!N154</v>
      </c>
      <c r="D892" s="150" t="str">
        <f t="shared" si="390"/>
        <v>Adorer_Schedule!P154</v>
      </c>
      <c r="E892">
        <f t="shared" ca="1" si="370"/>
        <v>0</v>
      </c>
      <c r="F892" t="str">
        <f ca="1">IF(OR(H892=0,H892=""),(""),(MAX($F$128:F891)+1))</f>
        <v/>
      </c>
      <c r="H892" t="str">
        <f ca="1">IF($N$4=Adorer_Schedule!$A$141,INDIRECT(B892),(""))</f>
        <v/>
      </c>
      <c r="I892" t="str">
        <f ca="1">IF($N$4=Adorer_Schedule!$A$141,INDIRECT(C892),(""))</f>
        <v/>
      </c>
      <c r="J892" t="str">
        <f ca="1">IF($N$4=Adorer_Schedule!$A$141,INDIRECT(D892),(""))</f>
        <v/>
      </c>
      <c r="K892" t="s">
        <v>72</v>
      </c>
      <c r="L892" s="13" t="b">
        <f t="shared" ca="1" si="383"/>
        <v>0</v>
      </c>
      <c r="M892" s="13">
        <v>764</v>
      </c>
      <c r="N892" s="13" t="e">
        <f t="shared" ca="1" si="371"/>
        <v>#N/A</v>
      </c>
      <c r="O892" s="13" t="e">
        <f t="shared" ca="1" si="372"/>
        <v>#N/A</v>
      </c>
      <c r="P892" s="13" t="e">
        <f t="shared" ca="1" si="373"/>
        <v>#N/A</v>
      </c>
      <c r="Q892" t="e">
        <f t="shared" ca="1" si="374"/>
        <v>#N/A</v>
      </c>
    </row>
    <row r="893" spans="1:17" hidden="1" x14ac:dyDescent="0.2">
      <c r="A893">
        <f t="shared" si="391"/>
        <v>155</v>
      </c>
      <c r="B893" s="83" t="str">
        <f t="shared" si="388"/>
        <v>Adorer_Schedule!K155</v>
      </c>
      <c r="C893" t="str">
        <f t="shared" si="389"/>
        <v>Adorer_Schedule!N155</v>
      </c>
      <c r="D893" s="150" t="str">
        <f t="shared" si="390"/>
        <v>Adorer_Schedule!P155</v>
      </c>
      <c r="E893">
        <f t="shared" ca="1" si="370"/>
        <v>0</v>
      </c>
      <c r="F893" t="str">
        <f ca="1">IF(OR(H893=0,H893=""),(""),(MAX($F$128:F892)+1))</f>
        <v/>
      </c>
      <c r="H893" t="str">
        <f ca="1">IF($N$4=Adorer_Schedule!$A$141,INDIRECT(B893),(""))</f>
        <v/>
      </c>
      <c r="I893" t="str">
        <f ca="1">IF($N$4=Adorer_Schedule!$A$141,INDIRECT(C893),(""))</f>
        <v/>
      </c>
      <c r="J893" t="str">
        <f ca="1">IF($N$4=Adorer_Schedule!$A$141,INDIRECT(D893),(""))</f>
        <v/>
      </c>
      <c r="K893" t="s">
        <v>72</v>
      </c>
      <c r="L893" s="13" t="b">
        <f t="shared" ca="1" si="383"/>
        <v>0</v>
      </c>
      <c r="M893" s="13">
        <v>765</v>
      </c>
      <c r="N893" s="13" t="e">
        <f t="shared" ca="1" si="371"/>
        <v>#N/A</v>
      </c>
      <c r="O893" s="13" t="e">
        <f t="shared" ca="1" si="372"/>
        <v>#N/A</v>
      </c>
      <c r="P893" s="13" t="e">
        <f t="shared" ca="1" si="373"/>
        <v>#N/A</v>
      </c>
      <c r="Q893" t="e">
        <f t="shared" ca="1" si="374"/>
        <v>#N/A</v>
      </c>
    </row>
    <row r="894" spans="1:17" hidden="1" x14ac:dyDescent="0.2">
      <c r="A894">
        <f>A879</f>
        <v>141</v>
      </c>
      <c r="B894" s="83" t="str">
        <f>CONCATENATE("Adorer_Schedule!S", $A894)</f>
        <v>Adorer_Schedule!S141</v>
      </c>
      <c r="C894" t="str">
        <f>CONCATENATE("Adorer_Schedule!V", $A894)</f>
        <v>Adorer_Schedule!V141</v>
      </c>
      <c r="D894" s="150" t="str">
        <f>CONCATENATE("Adorer_Schedule!X", $A894)</f>
        <v>Adorer_Schedule!X141</v>
      </c>
      <c r="E894">
        <f t="shared" ca="1" si="370"/>
        <v>0</v>
      </c>
      <c r="F894" t="str">
        <f ca="1">IF(OR(H894=0,H894=""),(""),(MAX($F$128:F893)+1))</f>
        <v/>
      </c>
      <c r="H894" t="str">
        <f ca="1">IF($N$4=Adorer_Schedule!$A$141,INDIRECT(B894),(""))</f>
        <v/>
      </c>
      <c r="I894" t="str">
        <f ca="1">IF($N$4=Adorer_Schedule!$A$141,INDIRECT(C894),(""))</f>
        <v/>
      </c>
      <c r="J894" t="str">
        <f ca="1">IF($N$4=Adorer_Schedule!$A$141,INDIRECT(D894),(""))</f>
        <v/>
      </c>
      <c r="K894" t="s">
        <v>73</v>
      </c>
      <c r="L894" s="13" t="b">
        <f t="shared" ca="1" si="383"/>
        <v>0</v>
      </c>
      <c r="M894" s="13">
        <v>766</v>
      </c>
      <c r="N894" s="13" t="e">
        <f t="shared" ca="1" si="371"/>
        <v>#N/A</v>
      </c>
      <c r="O894" s="13" t="e">
        <f t="shared" ca="1" si="372"/>
        <v>#N/A</v>
      </c>
      <c r="P894" s="13" t="e">
        <f t="shared" ca="1" si="373"/>
        <v>#N/A</v>
      </c>
      <c r="Q894" t="e">
        <f t="shared" ca="1" si="374"/>
        <v>#N/A</v>
      </c>
    </row>
    <row r="895" spans="1:17" hidden="1" x14ac:dyDescent="0.2">
      <c r="A895">
        <f>A894+1</f>
        <v>142</v>
      </c>
      <c r="B895" s="83" t="str">
        <f t="shared" ref="B895:B908" si="392">CONCATENATE("Adorer_Schedule!S", $A895)</f>
        <v>Adorer_Schedule!S142</v>
      </c>
      <c r="C895" t="str">
        <f t="shared" ref="C895:C908" si="393">CONCATENATE("Adorer_Schedule!V", $A895)</f>
        <v>Adorer_Schedule!V142</v>
      </c>
      <c r="D895" s="150" t="str">
        <f t="shared" ref="D895:D908" si="394">CONCATENATE("Adorer_Schedule!X", $A895)</f>
        <v>Adorer_Schedule!X142</v>
      </c>
      <c r="E895">
        <f t="shared" ca="1" si="370"/>
        <v>0</v>
      </c>
      <c r="F895" t="str">
        <f ca="1">IF(OR(H895=0,H895=""),(""),(MAX($F$128:F894)+1))</f>
        <v/>
      </c>
      <c r="H895" t="str">
        <f ca="1">IF($N$4=Adorer_Schedule!$A$141,INDIRECT(B895),(""))</f>
        <v/>
      </c>
      <c r="I895" t="str">
        <f ca="1">IF($N$4=Adorer_Schedule!$A$141,INDIRECT(C895),(""))</f>
        <v/>
      </c>
      <c r="J895" t="str">
        <f ca="1">IF($N$4=Adorer_Schedule!$A$141,INDIRECT(D895),(""))</f>
        <v/>
      </c>
      <c r="K895" t="s">
        <v>73</v>
      </c>
      <c r="L895" s="13" t="b">
        <f t="shared" ca="1" si="383"/>
        <v>0</v>
      </c>
      <c r="M895" s="13">
        <v>767</v>
      </c>
      <c r="N895" s="13" t="e">
        <f t="shared" ca="1" si="371"/>
        <v>#N/A</v>
      </c>
      <c r="O895" s="13" t="e">
        <f t="shared" ca="1" si="372"/>
        <v>#N/A</v>
      </c>
      <c r="P895" s="13" t="e">
        <f t="shared" ca="1" si="373"/>
        <v>#N/A</v>
      </c>
      <c r="Q895" t="e">
        <f t="shared" ca="1" si="374"/>
        <v>#N/A</v>
      </c>
    </row>
    <row r="896" spans="1:17" hidden="1" x14ac:dyDescent="0.2">
      <c r="A896">
        <f t="shared" ref="A896:A908" si="395">A895+1</f>
        <v>143</v>
      </c>
      <c r="B896" s="83" t="str">
        <f t="shared" si="392"/>
        <v>Adorer_Schedule!S143</v>
      </c>
      <c r="C896" t="str">
        <f t="shared" si="393"/>
        <v>Adorer_Schedule!V143</v>
      </c>
      <c r="D896" s="150" t="str">
        <f t="shared" si="394"/>
        <v>Adorer_Schedule!X143</v>
      </c>
      <c r="E896">
        <f t="shared" ca="1" si="370"/>
        <v>0</v>
      </c>
      <c r="F896" t="str">
        <f ca="1">IF(OR(H896=0,H896=""),(""),(MAX($F$128:F895)+1))</f>
        <v/>
      </c>
      <c r="H896" t="str">
        <f ca="1">IF($N$4=Adorer_Schedule!$A$141,INDIRECT(B896),(""))</f>
        <v/>
      </c>
      <c r="I896" t="str">
        <f ca="1">IF($N$4=Adorer_Schedule!$A$141,INDIRECT(C896),(""))</f>
        <v/>
      </c>
      <c r="J896" t="str">
        <f ca="1">IF($N$4=Adorer_Schedule!$A$141,INDIRECT(D896),(""))</f>
        <v/>
      </c>
      <c r="K896" t="s">
        <v>73</v>
      </c>
      <c r="L896" s="13" t="b">
        <f t="shared" ca="1" si="383"/>
        <v>0</v>
      </c>
      <c r="M896" s="13">
        <v>768</v>
      </c>
      <c r="N896" s="13" t="e">
        <f t="shared" ca="1" si="371"/>
        <v>#N/A</v>
      </c>
      <c r="O896" s="13" t="e">
        <f t="shared" ca="1" si="372"/>
        <v>#N/A</v>
      </c>
      <c r="P896" s="13" t="e">
        <f t="shared" ca="1" si="373"/>
        <v>#N/A</v>
      </c>
      <c r="Q896" t="e">
        <f t="shared" ca="1" si="374"/>
        <v>#N/A</v>
      </c>
    </row>
    <row r="897" spans="1:17" hidden="1" x14ac:dyDescent="0.2">
      <c r="A897">
        <f t="shared" si="395"/>
        <v>144</v>
      </c>
      <c r="B897" s="83" t="str">
        <f t="shared" si="392"/>
        <v>Adorer_Schedule!S144</v>
      </c>
      <c r="C897" t="str">
        <f t="shared" si="393"/>
        <v>Adorer_Schedule!V144</v>
      </c>
      <c r="D897" s="150" t="str">
        <f t="shared" si="394"/>
        <v>Adorer_Schedule!X144</v>
      </c>
      <c r="E897">
        <f t="shared" ca="1" si="370"/>
        <v>0</v>
      </c>
      <c r="F897" t="str">
        <f ca="1">IF(OR(H897=0,H897=""),(""),(MAX($F$128:F896)+1))</f>
        <v/>
      </c>
      <c r="H897" t="str">
        <f ca="1">IF($N$4=Adorer_Schedule!$A$141,INDIRECT(B897),(""))</f>
        <v/>
      </c>
      <c r="I897" t="str">
        <f ca="1">IF($N$4=Adorer_Schedule!$A$141,INDIRECT(C897),(""))</f>
        <v/>
      </c>
      <c r="J897" t="str">
        <f ca="1">IF($N$4=Adorer_Schedule!$A$141,INDIRECT(D897),(""))</f>
        <v/>
      </c>
      <c r="K897" t="s">
        <v>73</v>
      </c>
      <c r="L897" s="13" t="b">
        <f t="shared" ca="1" si="383"/>
        <v>0</v>
      </c>
      <c r="M897" s="13">
        <v>769</v>
      </c>
      <c r="N897" s="13" t="e">
        <f t="shared" ca="1" si="371"/>
        <v>#N/A</v>
      </c>
      <c r="O897" s="13" t="e">
        <f t="shared" ca="1" si="372"/>
        <v>#N/A</v>
      </c>
      <c r="P897" s="13" t="e">
        <f t="shared" ca="1" si="373"/>
        <v>#N/A</v>
      </c>
      <c r="Q897" t="e">
        <f t="shared" ca="1" si="374"/>
        <v>#N/A</v>
      </c>
    </row>
    <row r="898" spans="1:17" ht="12" hidden="1" customHeight="1" x14ac:dyDescent="0.2">
      <c r="A898">
        <f t="shared" si="395"/>
        <v>145</v>
      </c>
      <c r="B898" s="83" t="str">
        <f t="shared" si="392"/>
        <v>Adorer_Schedule!S145</v>
      </c>
      <c r="C898" t="str">
        <f t="shared" si="393"/>
        <v>Adorer_Schedule!V145</v>
      </c>
      <c r="D898" s="150" t="str">
        <f t="shared" si="394"/>
        <v>Adorer_Schedule!X145</v>
      </c>
      <c r="E898">
        <f t="shared" ref="E898:E961" ca="1" si="396">IF(F898="",(0),(RANK(F898,$F$129:$F$2648,(1))))</f>
        <v>0</v>
      </c>
      <c r="F898" t="str">
        <f ca="1">IF(OR(H898=0,H898=""),(""),(MAX($F$128:F897)+1))</f>
        <v/>
      </c>
      <c r="H898" t="str">
        <f ca="1">IF($N$4=Adorer_Schedule!$A$141,INDIRECT(B898),(""))</f>
        <v/>
      </c>
      <c r="I898" t="str">
        <f ca="1">IF($N$4=Adorer_Schedule!$A$141,INDIRECT(C898),(""))</f>
        <v/>
      </c>
      <c r="J898" t="str">
        <f ca="1">IF($N$4=Adorer_Schedule!$A$141,INDIRECT(D898),(""))</f>
        <v/>
      </c>
      <c r="K898" t="s">
        <v>73</v>
      </c>
      <c r="L898" s="13" t="b">
        <f t="shared" ca="1" si="383"/>
        <v>0</v>
      </c>
      <c r="M898" s="13">
        <v>770</v>
      </c>
      <c r="N898" s="13" t="e">
        <f t="shared" ref="N898:N961" ca="1" si="397">VLOOKUP($M898,$E$129:$K$2648,7,(FALSE))</f>
        <v>#N/A</v>
      </c>
      <c r="O898" s="13" t="e">
        <f t="shared" ref="O898:O961" ca="1" si="398">VLOOKUP($M898,$E$129:$K$2648,4,(FALSE))</f>
        <v>#N/A</v>
      </c>
      <c r="P898" s="13" t="e">
        <f t="shared" ref="P898:P961" ca="1" si="399">VLOOKUP($M898,$E$129:$K$2648,5,(FALSE))</f>
        <v>#N/A</v>
      </c>
      <c r="Q898" t="e">
        <f t="shared" ref="Q898:Q961" ca="1" si="400">VLOOKUP($M898,$E$129:$K$2648,6,(FALSE))</f>
        <v>#N/A</v>
      </c>
    </row>
    <row r="899" spans="1:17" ht="12" hidden="1" customHeight="1" x14ac:dyDescent="0.2">
      <c r="A899">
        <f t="shared" si="395"/>
        <v>146</v>
      </c>
      <c r="B899" s="83" t="str">
        <f t="shared" si="392"/>
        <v>Adorer_Schedule!S146</v>
      </c>
      <c r="C899" t="str">
        <f t="shared" si="393"/>
        <v>Adorer_Schedule!V146</v>
      </c>
      <c r="D899" s="150" t="str">
        <f t="shared" si="394"/>
        <v>Adorer_Schedule!X146</v>
      </c>
      <c r="E899">
        <f t="shared" ca="1" si="396"/>
        <v>0</v>
      </c>
      <c r="F899" t="str">
        <f ca="1">IF(OR(H899=0,H899=""),(""),(MAX($F$128:F898)+1))</f>
        <v/>
      </c>
      <c r="H899" t="str">
        <f ca="1">IF($N$4=Adorer_Schedule!$A$141,INDIRECT(B899),(""))</f>
        <v/>
      </c>
      <c r="I899" t="str">
        <f ca="1">IF($N$4=Adorer_Schedule!$A$141,INDIRECT(C899),(""))</f>
        <v/>
      </c>
      <c r="J899" t="str">
        <f ca="1">IF($N$4=Adorer_Schedule!$A$141,INDIRECT(D899),(""))</f>
        <v/>
      </c>
      <c r="K899" t="s">
        <v>73</v>
      </c>
      <c r="L899" s="13" t="b">
        <f t="shared" ca="1" si="383"/>
        <v>0</v>
      </c>
      <c r="M899" s="13">
        <v>771</v>
      </c>
      <c r="N899" s="13" t="e">
        <f t="shared" ca="1" si="397"/>
        <v>#N/A</v>
      </c>
      <c r="O899" s="13" t="e">
        <f t="shared" ca="1" si="398"/>
        <v>#N/A</v>
      </c>
      <c r="P899" s="13" t="e">
        <f t="shared" ca="1" si="399"/>
        <v>#N/A</v>
      </c>
      <c r="Q899" t="e">
        <f t="shared" ca="1" si="400"/>
        <v>#N/A</v>
      </c>
    </row>
    <row r="900" spans="1:17" ht="12" hidden="1" customHeight="1" x14ac:dyDescent="0.2">
      <c r="A900">
        <f t="shared" si="395"/>
        <v>147</v>
      </c>
      <c r="B900" s="83" t="str">
        <f t="shared" si="392"/>
        <v>Adorer_Schedule!S147</v>
      </c>
      <c r="C900" t="str">
        <f t="shared" si="393"/>
        <v>Adorer_Schedule!V147</v>
      </c>
      <c r="D900" s="150" t="str">
        <f t="shared" si="394"/>
        <v>Adorer_Schedule!X147</v>
      </c>
      <c r="E900">
        <f t="shared" ca="1" si="396"/>
        <v>0</v>
      </c>
      <c r="F900" t="str">
        <f ca="1">IF(OR(H900=0,H900=""),(""),(MAX($F$128:F899)+1))</f>
        <v/>
      </c>
      <c r="H900" t="str">
        <f ca="1">IF($N$4=Adorer_Schedule!$A$141,INDIRECT(B900),(""))</f>
        <v/>
      </c>
      <c r="I900" t="str">
        <f ca="1">IF($N$4=Adorer_Schedule!$A$141,INDIRECT(C900),(""))</f>
        <v/>
      </c>
      <c r="J900" t="str">
        <f ca="1">IF($N$4=Adorer_Schedule!$A$141,INDIRECT(D900),(""))</f>
        <v/>
      </c>
      <c r="K900" t="s">
        <v>73</v>
      </c>
      <c r="L900" s="13" t="b">
        <f t="shared" ca="1" si="383"/>
        <v>0</v>
      </c>
      <c r="M900" s="13">
        <v>772</v>
      </c>
      <c r="N900" s="13" t="e">
        <f t="shared" ca="1" si="397"/>
        <v>#N/A</v>
      </c>
      <c r="O900" s="13" t="e">
        <f t="shared" ca="1" si="398"/>
        <v>#N/A</v>
      </c>
      <c r="P900" s="13" t="e">
        <f t="shared" ca="1" si="399"/>
        <v>#N/A</v>
      </c>
      <c r="Q900" t="e">
        <f t="shared" ca="1" si="400"/>
        <v>#N/A</v>
      </c>
    </row>
    <row r="901" spans="1:17" ht="12" hidden="1" customHeight="1" x14ac:dyDescent="0.2">
      <c r="A901">
        <f t="shared" si="395"/>
        <v>148</v>
      </c>
      <c r="B901" s="83" t="str">
        <f t="shared" si="392"/>
        <v>Adorer_Schedule!S148</v>
      </c>
      <c r="C901" t="str">
        <f t="shared" si="393"/>
        <v>Adorer_Schedule!V148</v>
      </c>
      <c r="D901" s="150" t="str">
        <f t="shared" si="394"/>
        <v>Adorer_Schedule!X148</v>
      </c>
      <c r="E901">
        <f t="shared" ca="1" si="396"/>
        <v>0</v>
      </c>
      <c r="F901" t="str">
        <f ca="1">IF(OR(H901=0,H901=""),(""),(MAX($F$128:F900)+1))</f>
        <v/>
      </c>
      <c r="H901" t="str">
        <f ca="1">IF($N$4=Adorer_Schedule!$A$141,INDIRECT(B901),(""))</f>
        <v/>
      </c>
      <c r="I901" t="str">
        <f ca="1">IF($N$4=Adorer_Schedule!$A$141,INDIRECT(C901),(""))</f>
        <v/>
      </c>
      <c r="J901" t="str">
        <f ca="1">IF($N$4=Adorer_Schedule!$A$141,INDIRECT(D901),(""))</f>
        <v/>
      </c>
      <c r="K901" t="s">
        <v>73</v>
      </c>
      <c r="L901" s="13" t="b">
        <f t="shared" ca="1" si="383"/>
        <v>0</v>
      </c>
      <c r="M901" s="13">
        <v>773</v>
      </c>
      <c r="N901" s="13" t="e">
        <f t="shared" ca="1" si="397"/>
        <v>#N/A</v>
      </c>
      <c r="O901" s="13" t="e">
        <f t="shared" ca="1" si="398"/>
        <v>#N/A</v>
      </c>
      <c r="P901" s="13" t="e">
        <f t="shared" ca="1" si="399"/>
        <v>#N/A</v>
      </c>
      <c r="Q901" t="e">
        <f t="shared" ca="1" si="400"/>
        <v>#N/A</v>
      </c>
    </row>
    <row r="902" spans="1:17" ht="12" hidden="1" customHeight="1" x14ac:dyDescent="0.2">
      <c r="A902">
        <f t="shared" si="395"/>
        <v>149</v>
      </c>
      <c r="B902" s="83" t="str">
        <f t="shared" si="392"/>
        <v>Adorer_Schedule!S149</v>
      </c>
      <c r="C902" t="str">
        <f t="shared" si="393"/>
        <v>Adorer_Schedule!V149</v>
      </c>
      <c r="D902" s="150" t="str">
        <f t="shared" si="394"/>
        <v>Adorer_Schedule!X149</v>
      </c>
      <c r="E902">
        <f t="shared" ca="1" si="396"/>
        <v>0</v>
      </c>
      <c r="F902" t="str">
        <f ca="1">IF(OR(H902=0,H902=""),(""),(MAX($F$128:F901)+1))</f>
        <v/>
      </c>
      <c r="H902" t="str">
        <f ca="1">IF($N$4=Adorer_Schedule!$A$141,INDIRECT(B902),(""))</f>
        <v/>
      </c>
      <c r="I902" t="str">
        <f ca="1">IF($N$4=Adorer_Schedule!$A$141,INDIRECT(C902),(""))</f>
        <v/>
      </c>
      <c r="J902" t="str">
        <f ca="1">IF($N$4=Adorer_Schedule!$A$141,INDIRECT(D902),(""))</f>
        <v/>
      </c>
      <c r="K902" t="s">
        <v>73</v>
      </c>
      <c r="L902" s="13" t="b">
        <f t="shared" ca="1" si="383"/>
        <v>0</v>
      </c>
      <c r="M902" s="13">
        <v>774</v>
      </c>
      <c r="N902" s="13" t="e">
        <f t="shared" ca="1" si="397"/>
        <v>#N/A</v>
      </c>
      <c r="O902" s="13" t="e">
        <f t="shared" ca="1" si="398"/>
        <v>#N/A</v>
      </c>
      <c r="P902" s="13" t="e">
        <f t="shared" ca="1" si="399"/>
        <v>#N/A</v>
      </c>
      <c r="Q902" t="e">
        <f t="shared" ca="1" si="400"/>
        <v>#N/A</v>
      </c>
    </row>
    <row r="903" spans="1:17" ht="12" hidden="1" customHeight="1" x14ac:dyDescent="0.2">
      <c r="A903">
        <f t="shared" si="395"/>
        <v>150</v>
      </c>
      <c r="B903" s="83" t="str">
        <f t="shared" si="392"/>
        <v>Adorer_Schedule!S150</v>
      </c>
      <c r="C903" t="str">
        <f t="shared" si="393"/>
        <v>Adorer_Schedule!V150</v>
      </c>
      <c r="D903" s="150" t="str">
        <f t="shared" si="394"/>
        <v>Adorer_Schedule!X150</v>
      </c>
      <c r="E903">
        <f t="shared" ca="1" si="396"/>
        <v>0</v>
      </c>
      <c r="F903" t="str">
        <f ca="1">IF(OR(H903=0,H903=""),(""),(MAX($F$128:F902)+1))</f>
        <v/>
      </c>
      <c r="H903" t="str">
        <f ca="1">IF($N$4=Adorer_Schedule!$A$141,INDIRECT(B903),(""))</f>
        <v/>
      </c>
      <c r="I903" t="str">
        <f ca="1">IF($N$4=Adorer_Schedule!$A$141,INDIRECT(C903),(""))</f>
        <v/>
      </c>
      <c r="J903" t="str">
        <f ca="1">IF($N$4=Adorer_Schedule!$A$141,INDIRECT(D903),(""))</f>
        <v/>
      </c>
      <c r="K903" t="s">
        <v>73</v>
      </c>
      <c r="L903" s="13" t="b">
        <f t="shared" ca="1" si="383"/>
        <v>0</v>
      </c>
      <c r="M903" s="13">
        <v>775</v>
      </c>
      <c r="N903" s="13" t="e">
        <f t="shared" ca="1" si="397"/>
        <v>#N/A</v>
      </c>
      <c r="O903" s="13" t="e">
        <f t="shared" ca="1" si="398"/>
        <v>#N/A</v>
      </c>
      <c r="P903" s="13" t="e">
        <f t="shared" ca="1" si="399"/>
        <v>#N/A</v>
      </c>
      <c r="Q903" t="e">
        <f t="shared" ca="1" si="400"/>
        <v>#N/A</v>
      </c>
    </row>
    <row r="904" spans="1:17" ht="12" hidden="1" customHeight="1" x14ac:dyDescent="0.2">
      <c r="A904">
        <f t="shared" si="395"/>
        <v>151</v>
      </c>
      <c r="B904" s="83" t="str">
        <f t="shared" si="392"/>
        <v>Adorer_Schedule!S151</v>
      </c>
      <c r="C904" t="str">
        <f t="shared" si="393"/>
        <v>Adorer_Schedule!V151</v>
      </c>
      <c r="D904" s="150" t="str">
        <f t="shared" si="394"/>
        <v>Adorer_Schedule!X151</v>
      </c>
      <c r="E904">
        <f t="shared" ca="1" si="396"/>
        <v>0</v>
      </c>
      <c r="F904" t="str">
        <f ca="1">IF(OR(H904=0,H904=""),(""),(MAX($F$128:F903)+1))</f>
        <v/>
      </c>
      <c r="H904" t="str">
        <f ca="1">IF($N$4=Adorer_Schedule!$A$141,INDIRECT(B904),(""))</f>
        <v/>
      </c>
      <c r="I904" t="str">
        <f ca="1">IF($N$4=Adorer_Schedule!$A$141,INDIRECT(C904),(""))</f>
        <v/>
      </c>
      <c r="J904" t="str">
        <f ca="1">IF($N$4=Adorer_Schedule!$A$141,INDIRECT(D904),(""))</f>
        <v/>
      </c>
      <c r="K904" t="s">
        <v>73</v>
      </c>
      <c r="L904" s="13" t="b">
        <f t="shared" ca="1" si="383"/>
        <v>0</v>
      </c>
      <c r="M904" s="13">
        <v>776</v>
      </c>
      <c r="N904" s="13" t="e">
        <f t="shared" ca="1" si="397"/>
        <v>#N/A</v>
      </c>
      <c r="O904" s="13" t="e">
        <f t="shared" ca="1" si="398"/>
        <v>#N/A</v>
      </c>
      <c r="P904" s="13" t="e">
        <f t="shared" ca="1" si="399"/>
        <v>#N/A</v>
      </c>
      <c r="Q904" t="e">
        <f t="shared" ca="1" si="400"/>
        <v>#N/A</v>
      </c>
    </row>
    <row r="905" spans="1:17" ht="12" hidden="1" customHeight="1" x14ac:dyDescent="0.2">
      <c r="A905">
        <f t="shared" si="395"/>
        <v>152</v>
      </c>
      <c r="B905" s="83" t="str">
        <f t="shared" si="392"/>
        <v>Adorer_Schedule!S152</v>
      </c>
      <c r="C905" t="str">
        <f t="shared" si="393"/>
        <v>Adorer_Schedule!V152</v>
      </c>
      <c r="D905" s="150" t="str">
        <f t="shared" si="394"/>
        <v>Adorer_Schedule!X152</v>
      </c>
      <c r="E905">
        <f t="shared" ca="1" si="396"/>
        <v>0</v>
      </c>
      <c r="F905" t="str">
        <f ca="1">IF(OR(H905=0,H905=""),(""),(MAX($F$128:F904)+1))</f>
        <v/>
      </c>
      <c r="H905" t="str">
        <f ca="1">IF($N$4=Adorer_Schedule!$A$141,INDIRECT(B905),(""))</f>
        <v/>
      </c>
      <c r="I905" t="str">
        <f ca="1">IF($N$4=Adorer_Schedule!$A$141,INDIRECT(C905),(""))</f>
        <v/>
      </c>
      <c r="J905" t="str">
        <f ca="1">IF($N$4=Adorer_Schedule!$A$141,INDIRECT(D905),(""))</f>
        <v/>
      </c>
      <c r="K905" t="s">
        <v>73</v>
      </c>
      <c r="L905" s="13" t="b">
        <f t="shared" ca="1" si="383"/>
        <v>0</v>
      </c>
      <c r="M905" s="13">
        <v>777</v>
      </c>
      <c r="N905" s="13" t="e">
        <f t="shared" ca="1" si="397"/>
        <v>#N/A</v>
      </c>
      <c r="O905" s="13" t="e">
        <f t="shared" ca="1" si="398"/>
        <v>#N/A</v>
      </c>
      <c r="P905" s="13" t="e">
        <f t="shared" ca="1" si="399"/>
        <v>#N/A</v>
      </c>
      <c r="Q905" t="e">
        <f t="shared" ca="1" si="400"/>
        <v>#N/A</v>
      </c>
    </row>
    <row r="906" spans="1:17" ht="12" hidden="1" customHeight="1" x14ac:dyDescent="0.2">
      <c r="A906">
        <f t="shared" si="395"/>
        <v>153</v>
      </c>
      <c r="B906" s="83" t="str">
        <f t="shared" si="392"/>
        <v>Adorer_Schedule!S153</v>
      </c>
      <c r="C906" t="str">
        <f t="shared" si="393"/>
        <v>Adorer_Schedule!V153</v>
      </c>
      <c r="D906" s="150" t="str">
        <f t="shared" si="394"/>
        <v>Adorer_Schedule!X153</v>
      </c>
      <c r="E906">
        <f t="shared" ca="1" si="396"/>
        <v>0</v>
      </c>
      <c r="F906" t="str">
        <f ca="1">IF(OR(H906=0,H906=""),(""),(MAX($F$128:F905)+1))</f>
        <v/>
      </c>
      <c r="H906" t="str">
        <f ca="1">IF($N$4=Adorer_Schedule!$A$141,INDIRECT(B906),(""))</f>
        <v/>
      </c>
      <c r="I906" t="str">
        <f ca="1">IF($N$4=Adorer_Schedule!$A$141,INDIRECT(C906),(""))</f>
        <v/>
      </c>
      <c r="J906" t="str">
        <f ca="1">IF($N$4=Adorer_Schedule!$A$141,INDIRECT(D906),(""))</f>
        <v/>
      </c>
      <c r="K906" t="s">
        <v>73</v>
      </c>
      <c r="L906" s="13" t="b">
        <f t="shared" ca="1" si="383"/>
        <v>0</v>
      </c>
      <c r="M906" s="13">
        <v>778</v>
      </c>
      <c r="N906" s="13" t="e">
        <f t="shared" ca="1" si="397"/>
        <v>#N/A</v>
      </c>
      <c r="O906" s="13" t="e">
        <f t="shared" ca="1" si="398"/>
        <v>#N/A</v>
      </c>
      <c r="P906" s="13" t="e">
        <f t="shared" ca="1" si="399"/>
        <v>#N/A</v>
      </c>
      <c r="Q906" t="e">
        <f t="shared" ca="1" si="400"/>
        <v>#N/A</v>
      </c>
    </row>
    <row r="907" spans="1:17" ht="12" hidden="1" customHeight="1" x14ac:dyDescent="0.2">
      <c r="A907">
        <f t="shared" si="395"/>
        <v>154</v>
      </c>
      <c r="B907" s="83" t="str">
        <f t="shared" si="392"/>
        <v>Adorer_Schedule!S154</v>
      </c>
      <c r="C907" t="str">
        <f t="shared" si="393"/>
        <v>Adorer_Schedule!V154</v>
      </c>
      <c r="D907" s="150" t="str">
        <f t="shared" si="394"/>
        <v>Adorer_Schedule!X154</v>
      </c>
      <c r="E907">
        <f t="shared" ca="1" si="396"/>
        <v>0</v>
      </c>
      <c r="F907" t="str">
        <f ca="1">IF(OR(H907=0,H907=""),(""),(MAX($F$128:F906)+1))</f>
        <v/>
      </c>
      <c r="H907" t="str">
        <f ca="1">IF($N$4=Adorer_Schedule!$A$141,INDIRECT(B907),(""))</f>
        <v/>
      </c>
      <c r="I907" t="str">
        <f ca="1">IF($N$4=Adorer_Schedule!$A$141,INDIRECT(C907),(""))</f>
        <v/>
      </c>
      <c r="J907" t="str">
        <f ca="1">IF($N$4=Adorer_Schedule!$A$141,INDIRECT(D907),(""))</f>
        <v/>
      </c>
      <c r="K907" t="s">
        <v>73</v>
      </c>
      <c r="L907" s="13" t="b">
        <f t="shared" ca="1" si="383"/>
        <v>0</v>
      </c>
      <c r="M907" s="13">
        <v>779</v>
      </c>
      <c r="N907" s="13" t="e">
        <f t="shared" ca="1" si="397"/>
        <v>#N/A</v>
      </c>
      <c r="O907" s="13" t="e">
        <f t="shared" ca="1" si="398"/>
        <v>#N/A</v>
      </c>
      <c r="P907" s="13" t="e">
        <f t="shared" ca="1" si="399"/>
        <v>#N/A</v>
      </c>
      <c r="Q907" t="e">
        <f t="shared" ca="1" si="400"/>
        <v>#N/A</v>
      </c>
    </row>
    <row r="908" spans="1:17" ht="12" hidden="1" customHeight="1" x14ac:dyDescent="0.2">
      <c r="A908">
        <f t="shared" si="395"/>
        <v>155</v>
      </c>
      <c r="B908" s="83" t="str">
        <f t="shared" si="392"/>
        <v>Adorer_Schedule!S155</v>
      </c>
      <c r="C908" t="str">
        <f t="shared" si="393"/>
        <v>Adorer_Schedule!V155</v>
      </c>
      <c r="D908" s="150" t="str">
        <f t="shared" si="394"/>
        <v>Adorer_Schedule!X155</v>
      </c>
      <c r="E908">
        <f t="shared" ca="1" si="396"/>
        <v>0</v>
      </c>
      <c r="F908" t="str">
        <f ca="1">IF(OR(H908=0,H908=""),(""),(MAX($F$128:F907)+1))</f>
        <v/>
      </c>
      <c r="H908" t="str">
        <f ca="1">IF($N$4=Adorer_Schedule!$A$141,INDIRECT(B908),(""))</f>
        <v/>
      </c>
      <c r="I908" t="str">
        <f ca="1">IF($N$4=Adorer_Schedule!$A$141,INDIRECT(C908),(""))</f>
        <v/>
      </c>
      <c r="J908" t="str">
        <f ca="1">IF($N$4=Adorer_Schedule!$A$141,INDIRECT(D908),(""))</f>
        <v/>
      </c>
      <c r="K908" t="s">
        <v>73</v>
      </c>
      <c r="L908" s="13" t="b">
        <f t="shared" ca="1" si="383"/>
        <v>0</v>
      </c>
      <c r="M908" s="13">
        <v>780</v>
      </c>
      <c r="N908" s="13" t="e">
        <f t="shared" ca="1" si="397"/>
        <v>#N/A</v>
      </c>
      <c r="O908" s="13" t="e">
        <f t="shared" ca="1" si="398"/>
        <v>#N/A</v>
      </c>
      <c r="P908" s="13" t="e">
        <f t="shared" ca="1" si="399"/>
        <v>#N/A</v>
      </c>
      <c r="Q908" t="e">
        <f t="shared" ca="1" si="400"/>
        <v>#N/A</v>
      </c>
    </row>
    <row r="909" spans="1:17" hidden="1" x14ac:dyDescent="0.2">
      <c r="A909">
        <f>A894</f>
        <v>141</v>
      </c>
      <c r="B909" s="83" t="str">
        <f>CONCATENATE("Adorer_Schedule!AA", $A909)</f>
        <v>Adorer_Schedule!AA141</v>
      </c>
      <c r="C909" t="str">
        <f>CONCATENATE("Adorer_Schedule!AD", $A909)</f>
        <v>Adorer_Schedule!AD141</v>
      </c>
      <c r="D909" s="150" t="str">
        <f>CONCATENATE("Adorer_Schedule!AF", $A909)</f>
        <v>Adorer_Schedule!AF141</v>
      </c>
      <c r="E909">
        <f t="shared" ca="1" si="396"/>
        <v>0</v>
      </c>
      <c r="F909" t="str">
        <f ca="1">IF(OR(H909=0,H909=""),(""),(MAX($F$128:F908)+1))</f>
        <v/>
      </c>
      <c r="H909" t="str">
        <f ca="1">IF($N$4=Adorer_Schedule!$A$141,INDIRECT(B909),(""))</f>
        <v/>
      </c>
      <c r="I909" t="str">
        <f ca="1">IF($N$4=Adorer_Schedule!$A$141,INDIRECT(C909),(""))</f>
        <v/>
      </c>
      <c r="J909" t="str">
        <f ca="1">IF($N$4=Adorer_Schedule!$A$141,INDIRECT(D909),(""))</f>
        <v/>
      </c>
      <c r="K909" t="s">
        <v>74</v>
      </c>
      <c r="L909" s="13" t="b">
        <f t="shared" ca="1" si="383"/>
        <v>0</v>
      </c>
      <c r="M909" s="13">
        <v>781</v>
      </c>
      <c r="N909" s="13" t="e">
        <f t="shared" ca="1" si="397"/>
        <v>#N/A</v>
      </c>
      <c r="O909" s="13" t="e">
        <f t="shared" ca="1" si="398"/>
        <v>#N/A</v>
      </c>
      <c r="P909" s="13" t="e">
        <f t="shared" ca="1" si="399"/>
        <v>#N/A</v>
      </c>
      <c r="Q909" t="e">
        <f t="shared" ca="1" si="400"/>
        <v>#N/A</v>
      </c>
    </row>
    <row r="910" spans="1:17" hidden="1" x14ac:dyDescent="0.2">
      <c r="A910">
        <f>A909+1</f>
        <v>142</v>
      </c>
      <c r="B910" s="83" t="str">
        <f t="shared" ref="B910:B923" si="401">CONCATENATE("Adorer_Schedule!AA", $A910)</f>
        <v>Adorer_Schedule!AA142</v>
      </c>
      <c r="C910" t="str">
        <f t="shared" ref="C910:C923" si="402">CONCATENATE("Adorer_Schedule!AD", $A910)</f>
        <v>Adorer_Schedule!AD142</v>
      </c>
      <c r="D910" s="150" t="str">
        <f t="shared" ref="D910:D923" si="403">CONCATENATE("Adorer_Schedule!AF", $A910)</f>
        <v>Adorer_Schedule!AF142</v>
      </c>
      <c r="E910">
        <f t="shared" ca="1" si="396"/>
        <v>0</v>
      </c>
      <c r="F910" t="str">
        <f ca="1">IF(OR(H910=0,H910=""),(""),(MAX($F$128:F909)+1))</f>
        <v/>
      </c>
      <c r="H910" t="str">
        <f ca="1">IF($N$4=Adorer_Schedule!$A$141,INDIRECT(B910),(""))</f>
        <v/>
      </c>
      <c r="I910" t="str">
        <f ca="1">IF($N$4=Adorer_Schedule!$A$141,INDIRECT(C910),(""))</f>
        <v/>
      </c>
      <c r="J910" t="str">
        <f ca="1">IF($N$4=Adorer_Schedule!$A$141,INDIRECT(D910),(""))</f>
        <v/>
      </c>
      <c r="K910" t="s">
        <v>74</v>
      </c>
      <c r="L910" s="13" t="b">
        <f t="shared" ca="1" si="383"/>
        <v>0</v>
      </c>
      <c r="M910" s="13">
        <v>782</v>
      </c>
      <c r="N910" s="13" t="e">
        <f t="shared" ca="1" si="397"/>
        <v>#N/A</v>
      </c>
      <c r="O910" s="13" t="e">
        <f t="shared" ca="1" si="398"/>
        <v>#N/A</v>
      </c>
      <c r="P910" s="13" t="e">
        <f t="shared" ca="1" si="399"/>
        <v>#N/A</v>
      </c>
      <c r="Q910" t="e">
        <f t="shared" ca="1" si="400"/>
        <v>#N/A</v>
      </c>
    </row>
    <row r="911" spans="1:17" hidden="1" x14ac:dyDescent="0.2">
      <c r="A911">
        <f t="shared" ref="A911:A923" si="404">A910+1</f>
        <v>143</v>
      </c>
      <c r="B911" s="83" t="str">
        <f t="shared" si="401"/>
        <v>Adorer_Schedule!AA143</v>
      </c>
      <c r="C911" t="str">
        <f t="shared" si="402"/>
        <v>Adorer_Schedule!AD143</v>
      </c>
      <c r="D911" s="150" t="str">
        <f t="shared" si="403"/>
        <v>Adorer_Schedule!AF143</v>
      </c>
      <c r="E911">
        <f t="shared" ca="1" si="396"/>
        <v>0</v>
      </c>
      <c r="F911" t="str">
        <f ca="1">IF(OR(H911=0,H911=""),(""),(MAX($F$128:F910)+1))</f>
        <v/>
      </c>
      <c r="H911" t="str">
        <f ca="1">IF($N$4=Adorer_Schedule!$A$141,INDIRECT(B911),(""))</f>
        <v/>
      </c>
      <c r="I911" t="str">
        <f ca="1">IF($N$4=Adorer_Schedule!$A$141,INDIRECT(C911),(""))</f>
        <v/>
      </c>
      <c r="J911" t="str">
        <f ca="1">IF($N$4=Adorer_Schedule!$A$141,INDIRECT(D911),(""))</f>
        <v/>
      </c>
      <c r="K911" t="s">
        <v>74</v>
      </c>
      <c r="L911" s="13" t="b">
        <f t="shared" ca="1" si="383"/>
        <v>0</v>
      </c>
      <c r="M911" s="13">
        <v>783</v>
      </c>
      <c r="N911" s="13" t="e">
        <f t="shared" ca="1" si="397"/>
        <v>#N/A</v>
      </c>
      <c r="O911" s="13" t="e">
        <f t="shared" ca="1" si="398"/>
        <v>#N/A</v>
      </c>
      <c r="P911" s="13" t="e">
        <f t="shared" ca="1" si="399"/>
        <v>#N/A</v>
      </c>
      <c r="Q911" t="e">
        <f t="shared" ca="1" si="400"/>
        <v>#N/A</v>
      </c>
    </row>
    <row r="912" spans="1:17" hidden="1" x14ac:dyDescent="0.2">
      <c r="A912">
        <f t="shared" si="404"/>
        <v>144</v>
      </c>
      <c r="B912" s="83" t="str">
        <f t="shared" si="401"/>
        <v>Adorer_Schedule!AA144</v>
      </c>
      <c r="C912" t="str">
        <f t="shared" si="402"/>
        <v>Adorer_Schedule!AD144</v>
      </c>
      <c r="D912" s="150" t="str">
        <f t="shared" si="403"/>
        <v>Adorer_Schedule!AF144</v>
      </c>
      <c r="E912">
        <f t="shared" ca="1" si="396"/>
        <v>0</v>
      </c>
      <c r="F912" t="str">
        <f ca="1">IF(OR(H912=0,H912=""),(""),(MAX($F$128:F911)+1))</f>
        <v/>
      </c>
      <c r="H912" t="str">
        <f ca="1">IF($N$4=Adorer_Schedule!$A$141,INDIRECT(B912),(""))</f>
        <v/>
      </c>
      <c r="I912" t="str">
        <f ca="1">IF($N$4=Adorer_Schedule!$A$141,INDIRECT(C912),(""))</f>
        <v/>
      </c>
      <c r="J912" t="str">
        <f ca="1">IF($N$4=Adorer_Schedule!$A$141,INDIRECT(D912),(""))</f>
        <v/>
      </c>
      <c r="K912" t="s">
        <v>74</v>
      </c>
      <c r="L912" s="13" t="b">
        <f t="shared" ca="1" si="383"/>
        <v>0</v>
      </c>
      <c r="M912" s="13">
        <v>784</v>
      </c>
      <c r="N912" s="13" t="e">
        <f t="shared" ca="1" si="397"/>
        <v>#N/A</v>
      </c>
      <c r="O912" s="13" t="e">
        <f t="shared" ca="1" si="398"/>
        <v>#N/A</v>
      </c>
      <c r="P912" s="13" t="e">
        <f t="shared" ca="1" si="399"/>
        <v>#N/A</v>
      </c>
      <c r="Q912" t="e">
        <f t="shared" ca="1" si="400"/>
        <v>#N/A</v>
      </c>
    </row>
    <row r="913" spans="1:17" hidden="1" x14ac:dyDescent="0.2">
      <c r="A913">
        <f t="shared" si="404"/>
        <v>145</v>
      </c>
      <c r="B913" s="83" t="str">
        <f t="shared" si="401"/>
        <v>Adorer_Schedule!AA145</v>
      </c>
      <c r="C913" t="str">
        <f t="shared" si="402"/>
        <v>Adorer_Schedule!AD145</v>
      </c>
      <c r="D913" s="150" t="str">
        <f t="shared" si="403"/>
        <v>Adorer_Schedule!AF145</v>
      </c>
      <c r="E913">
        <f t="shared" ca="1" si="396"/>
        <v>0</v>
      </c>
      <c r="F913" t="str">
        <f ca="1">IF(OR(H913=0,H913=""),(""),(MAX($F$128:F912)+1))</f>
        <v/>
      </c>
      <c r="H913" t="str">
        <f ca="1">IF($N$4=Adorer_Schedule!$A$141,INDIRECT(B913),(""))</f>
        <v/>
      </c>
      <c r="I913" t="str">
        <f ca="1">IF($N$4=Adorer_Schedule!$A$141,INDIRECT(C913),(""))</f>
        <v/>
      </c>
      <c r="J913" t="str">
        <f ca="1">IF($N$4=Adorer_Schedule!$A$141,INDIRECT(D913),(""))</f>
        <v/>
      </c>
      <c r="K913" t="s">
        <v>74</v>
      </c>
      <c r="L913" s="13" t="b">
        <f t="shared" ca="1" si="383"/>
        <v>0</v>
      </c>
      <c r="M913" s="13">
        <v>785</v>
      </c>
      <c r="N913" s="13" t="e">
        <f t="shared" ca="1" si="397"/>
        <v>#N/A</v>
      </c>
      <c r="O913" s="13" t="e">
        <f t="shared" ca="1" si="398"/>
        <v>#N/A</v>
      </c>
      <c r="P913" s="13" t="e">
        <f t="shared" ca="1" si="399"/>
        <v>#N/A</v>
      </c>
      <c r="Q913" t="e">
        <f t="shared" ca="1" si="400"/>
        <v>#N/A</v>
      </c>
    </row>
    <row r="914" spans="1:17" hidden="1" x14ac:dyDescent="0.2">
      <c r="A914">
        <f t="shared" si="404"/>
        <v>146</v>
      </c>
      <c r="B914" s="83" t="str">
        <f t="shared" si="401"/>
        <v>Adorer_Schedule!AA146</v>
      </c>
      <c r="C914" t="str">
        <f t="shared" si="402"/>
        <v>Adorer_Schedule!AD146</v>
      </c>
      <c r="D914" s="150" t="str">
        <f t="shared" si="403"/>
        <v>Adorer_Schedule!AF146</v>
      </c>
      <c r="E914">
        <f t="shared" ca="1" si="396"/>
        <v>0</v>
      </c>
      <c r="F914" t="str">
        <f ca="1">IF(OR(H914=0,H914=""),(""),(MAX($F$128:F913)+1))</f>
        <v/>
      </c>
      <c r="H914" t="str">
        <f ca="1">IF($N$4=Adorer_Schedule!$A$141,INDIRECT(B914),(""))</f>
        <v/>
      </c>
      <c r="I914" t="str">
        <f ca="1">IF($N$4=Adorer_Schedule!$A$141,INDIRECT(C914),(""))</f>
        <v/>
      </c>
      <c r="J914" t="str">
        <f ca="1">IF($N$4=Adorer_Schedule!$A$141,INDIRECT(D914),(""))</f>
        <v/>
      </c>
      <c r="K914" t="s">
        <v>74</v>
      </c>
      <c r="L914" s="13" t="b">
        <f t="shared" ca="1" si="383"/>
        <v>0</v>
      </c>
      <c r="M914" s="13">
        <v>786</v>
      </c>
      <c r="N914" s="13" t="e">
        <f t="shared" ca="1" si="397"/>
        <v>#N/A</v>
      </c>
      <c r="O914" s="13" t="e">
        <f t="shared" ca="1" si="398"/>
        <v>#N/A</v>
      </c>
      <c r="P914" s="13" t="e">
        <f t="shared" ca="1" si="399"/>
        <v>#N/A</v>
      </c>
      <c r="Q914" t="e">
        <f t="shared" ca="1" si="400"/>
        <v>#N/A</v>
      </c>
    </row>
    <row r="915" spans="1:17" hidden="1" x14ac:dyDescent="0.2">
      <c r="A915">
        <f t="shared" si="404"/>
        <v>147</v>
      </c>
      <c r="B915" s="83" t="str">
        <f t="shared" si="401"/>
        <v>Adorer_Schedule!AA147</v>
      </c>
      <c r="C915" t="str">
        <f t="shared" si="402"/>
        <v>Adorer_Schedule!AD147</v>
      </c>
      <c r="D915" s="150" t="str">
        <f t="shared" si="403"/>
        <v>Adorer_Schedule!AF147</v>
      </c>
      <c r="E915">
        <f t="shared" ca="1" si="396"/>
        <v>0</v>
      </c>
      <c r="F915" t="str">
        <f ca="1">IF(OR(H915=0,H915=""),(""),(MAX($F$128:F914)+1))</f>
        <v/>
      </c>
      <c r="H915" t="str">
        <f ca="1">IF($N$4=Adorer_Schedule!$A$141,INDIRECT(B915),(""))</f>
        <v/>
      </c>
      <c r="I915" t="str">
        <f ca="1">IF($N$4=Adorer_Schedule!$A$141,INDIRECT(C915),(""))</f>
        <v/>
      </c>
      <c r="J915" t="str">
        <f ca="1">IF($N$4=Adorer_Schedule!$A$141,INDIRECT(D915),(""))</f>
        <v/>
      </c>
      <c r="K915" t="s">
        <v>74</v>
      </c>
      <c r="L915" s="13" t="b">
        <f t="shared" ca="1" si="383"/>
        <v>0</v>
      </c>
      <c r="M915" s="13">
        <v>787</v>
      </c>
      <c r="N915" s="13" t="e">
        <f t="shared" ca="1" si="397"/>
        <v>#N/A</v>
      </c>
      <c r="O915" s="13" t="e">
        <f t="shared" ca="1" si="398"/>
        <v>#N/A</v>
      </c>
      <c r="P915" s="13" t="e">
        <f t="shared" ca="1" si="399"/>
        <v>#N/A</v>
      </c>
      <c r="Q915" t="e">
        <f t="shared" ca="1" si="400"/>
        <v>#N/A</v>
      </c>
    </row>
    <row r="916" spans="1:17" hidden="1" x14ac:dyDescent="0.2">
      <c r="A916">
        <f t="shared" si="404"/>
        <v>148</v>
      </c>
      <c r="B916" s="83" t="str">
        <f t="shared" si="401"/>
        <v>Adorer_Schedule!AA148</v>
      </c>
      <c r="C916" t="str">
        <f t="shared" si="402"/>
        <v>Adorer_Schedule!AD148</v>
      </c>
      <c r="D916" s="150" t="str">
        <f t="shared" si="403"/>
        <v>Adorer_Schedule!AF148</v>
      </c>
      <c r="E916">
        <f t="shared" ca="1" si="396"/>
        <v>0</v>
      </c>
      <c r="F916" t="str">
        <f ca="1">IF(OR(H916=0,H916=""),(""),(MAX($F$128:F915)+1))</f>
        <v/>
      </c>
      <c r="H916" t="str">
        <f ca="1">IF($N$4=Adorer_Schedule!$A$141,INDIRECT(B916),(""))</f>
        <v/>
      </c>
      <c r="I916" t="str">
        <f ca="1">IF($N$4=Adorer_Schedule!$A$141,INDIRECT(C916),(""))</f>
        <v/>
      </c>
      <c r="J916" t="str">
        <f ca="1">IF($N$4=Adorer_Schedule!$A$141,INDIRECT(D916),(""))</f>
        <v/>
      </c>
      <c r="K916" t="s">
        <v>74</v>
      </c>
      <c r="L916" s="13" t="b">
        <f t="shared" ca="1" si="383"/>
        <v>0</v>
      </c>
      <c r="M916" s="13">
        <v>788</v>
      </c>
      <c r="N916" s="13" t="e">
        <f t="shared" ca="1" si="397"/>
        <v>#N/A</v>
      </c>
      <c r="O916" s="13" t="e">
        <f t="shared" ca="1" si="398"/>
        <v>#N/A</v>
      </c>
      <c r="P916" s="13" t="e">
        <f t="shared" ca="1" si="399"/>
        <v>#N/A</v>
      </c>
      <c r="Q916" t="e">
        <f t="shared" ca="1" si="400"/>
        <v>#N/A</v>
      </c>
    </row>
    <row r="917" spans="1:17" hidden="1" x14ac:dyDescent="0.2">
      <c r="A917">
        <f t="shared" si="404"/>
        <v>149</v>
      </c>
      <c r="B917" s="83" t="str">
        <f t="shared" si="401"/>
        <v>Adorer_Schedule!AA149</v>
      </c>
      <c r="C917" t="str">
        <f t="shared" si="402"/>
        <v>Adorer_Schedule!AD149</v>
      </c>
      <c r="D917" s="150" t="str">
        <f t="shared" si="403"/>
        <v>Adorer_Schedule!AF149</v>
      </c>
      <c r="E917">
        <f t="shared" ca="1" si="396"/>
        <v>0</v>
      </c>
      <c r="F917" t="str">
        <f ca="1">IF(OR(H917=0,H917=""),(""),(MAX($F$128:F916)+1))</f>
        <v/>
      </c>
      <c r="H917" t="str">
        <f ca="1">IF($N$4=Adorer_Schedule!$A$141,INDIRECT(B917),(""))</f>
        <v/>
      </c>
      <c r="I917" t="str">
        <f ca="1">IF($N$4=Adorer_Schedule!$A$141,INDIRECT(C917),(""))</f>
        <v/>
      </c>
      <c r="J917" t="str">
        <f ca="1">IF($N$4=Adorer_Schedule!$A$141,INDIRECT(D917),(""))</f>
        <v/>
      </c>
      <c r="K917" t="s">
        <v>74</v>
      </c>
      <c r="L917" s="13" t="b">
        <f t="shared" ca="1" si="383"/>
        <v>0</v>
      </c>
      <c r="M917" s="13">
        <v>789</v>
      </c>
      <c r="N917" s="13" t="e">
        <f t="shared" ca="1" si="397"/>
        <v>#N/A</v>
      </c>
      <c r="O917" s="13" t="e">
        <f t="shared" ca="1" si="398"/>
        <v>#N/A</v>
      </c>
      <c r="P917" s="13" t="e">
        <f t="shared" ca="1" si="399"/>
        <v>#N/A</v>
      </c>
      <c r="Q917" t="e">
        <f t="shared" ca="1" si="400"/>
        <v>#N/A</v>
      </c>
    </row>
    <row r="918" spans="1:17" hidden="1" x14ac:dyDescent="0.2">
      <c r="A918">
        <f t="shared" si="404"/>
        <v>150</v>
      </c>
      <c r="B918" s="83" t="str">
        <f t="shared" si="401"/>
        <v>Adorer_Schedule!AA150</v>
      </c>
      <c r="C918" t="str">
        <f t="shared" si="402"/>
        <v>Adorer_Schedule!AD150</v>
      </c>
      <c r="D918" s="150" t="str">
        <f t="shared" si="403"/>
        <v>Adorer_Schedule!AF150</v>
      </c>
      <c r="E918">
        <f t="shared" ca="1" si="396"/>
        <v>0</v>
      </c>
      <c r="F918" t="str">
        <f ca="1">IF(OR(H918=0,H918=""),(""),(MAX($F$128:F917)+1))</f>
        <v/>
      </c>
      <c r="H918" t="str">
        <f ca="1">IF($N$4=Adorer_Schedule!$A$141,INDIRECT(B918),(""))</f>
        <v/>
      </c>
      <c r="I918" t="str">
        <f ca="1">IF($N$4=Adorer_Schedule!$A$141,INDIRECT(C918),(""))</f>
        <v/>
      </c>
      <c r="J918" t="str">
        <f ca="1">IF($N$4=Adorer_Schedule!$A$141,INDIRECT(D918),(""))</f>
        <v/>
      </c>
      <c r="K918" t="s">
        <v>74</v>
      </c>
      <c r="L918" s="13" t="b">
        <f t="shared" ca="1" si="383"/>
        <v>0</v>
      </c>
      <c r="M918" s="13">
        <v>790</v>
      </c>
      <c r="N918" s="13" t="e">
        <f t="shared" ca="1" si="397"/>
        <v>#N/A</v>
      </c>
      <c r="O918" s="13" t="e">
        <f t="shared" ca="1" si="398"/>
        <v>#N/A</v>
      </c>
      <c r="P918" s="13" t="e">
        <f t="shared" ca="1" si="399"/>
        <v>#N/A</v>
      </c>
      <c r="Q918" t="e">
        <f t="shared" ca="1" si="400"/>
        <v>#N/A</v>
      </c>
    </row>
    <row r="919" spans="1:17" hidden="1" x14ac:dyDescent="0.2">
      <c r="A919">
        <f t="shared" si="404"/>
        <v>151</v>
      </c>
      <c r="B919" s="83" t="str">
        <f t="shared" si="401"/>
        <v>Adorer_Schedule!AA151</v>
      </c>
      <c r="C919" t="str">
        <f t="shared" si="402"/>
        <v>Adorer_Schedule!AD151</v>
      </c>
      <c r="D919" s="150" t="str">
        <f t="shared" si="403"/>
        <v>Adorer_Schedule!AF151</v>
      </c>
      <c r="E919">
        <f t="shared" ca="1" si="396"/>
        <v>0</v>
      </c>
      <c r="F919" t="str">
        <f ca="1">IF(OR(H919=0,H919=""),(""),(MAX($F$128:F918)+1))</f>
        <v/>
      </c>
      <c r="H919" t="str">
        <f ca="1">IF($N$4=Adorer_Schedule!$A$141,INDIRECT(B919),(""))</f>
        <v/>
      </c>
      <c r="I919" t="str">
        <f ca="1">IF($N$4=Adorer_Schedule!$A$141,INDIRECT(C919),(""))</f>
        <v/>
      </c>
      <c r="J919" t="str">
        <f ca="1">IF($N$4=Adorer_Schedule!$A$141,INDIRECT(D919),(""))</f>
        <v/>
      </c>
      <c r="K919" t="s">
        <v>74</v>
      </c>
      <c r="L919" s="13" t="b">
        <f t="shared" ref="L919:L982" ca="1" si="405">OR(COUNTIF(N919:Q919,"*"),COUNT(N919:Q919))</f>
        <v>0</v>
      </c>
      <c r="M919" s="13">
        <v>791</v>
      </c>
      <c r="N919" s="13" t="e">
        <f t="shared" ca="1" si="397"/>
        <v>#N/A</v>
      </c>
      <c r="O919" s="13" t="e">
        <f t="shared" ca="1" si="398"/>
        <v>#N/A</v>
      </c>
      <c r="P919" s="13" t="e">
        <f t="shared" ca="1" si="399"/>
        <v>#N/A</v>
      </c>
      <c r="Q919" t="e">
        <f t="shared" ca="1" si="400"/>
        <v>#N/A</v>
      </c>
    </row>
    <row r="920" spans="1:17" hidden="1" x14ac:dyDescent="0.2">
      <c r="A920">
        <f t="shared" si="404"/>
        <v>152</v>
      </c>
      <c r="B920" s="83" t="str">
        <f t="shared" si="401"/>
        <v>Adorer_Schedule!AA152</v>
      </c>
      <c r="C920" t="str">
        <f t="shared" si="402"/>
        <v>Adorer_Schedule!AD152</v>
      </c>
      <c r="D920" s="150" t="str">
        <f t="shared" si="403"/>
        <v>Adorer_Schedule!AF152</v>
      </c>
      <c r="E920">
        <f t="shared" ca="1" si="396"/>
        <v>0</v>
      </c>
      <c r="F920" t="str">
        <f ca="1">IF(OR(H920=0,H920=""),(""),(MAX($F$128:F919)+1))</f>
        <v/>
      </c>
      <c r="H920" t="str">
        <f ca="1">IF($N$4=Adorer_Schedule!$A$141,INDIRECT(B920),(""))</f>
        <v/>
      </c>
      <c r="I920" t="str">
        <f ca="1">IF($N$4=Adorer_Schedule!$A$141,INDIRECT(C920),(""))</f>
        <v/>
      </c>
      <c r="J920" t="str">
        <f ca="1">IF($N$4=Adorer_Schedule!$A$141,INDIRECT(D920),(""))</f>
        <v/>
      </c>
      <c r="K920" t="s">
        <v>74</v>
      </c>
      <c r="L920" s="13" t="b">
        <f t="shared" ca="1" si="405"/>
        <v>0</v>
      </c>
      <c r="M920" s="13">
        <v>792</v>
      </c>
      <c r="N920" s="13" t="e">
        <f t="shared" ca="1" si="397"/>
        <v>#N/A</v>
      </c>
      <c r="O920" s="13" t="e">
        <f t="shared" ca="1" si="398"/>
        <v>#N/A</v>
      </c>
      <c r="P920" s="13" t="e">
        <f t="shared" ca="1" si="399"/>
        <v>#N/A</v>
      </c>
      <c r="Q920" t="e">
        <f t="shared" ca="1" si="400"/>
        <v>#N/A</v>
      </c>
    </row>
    <row r="921" spans="1:17" hidden="1" x14ac:dyDescent="0.2">
      <c r="A921">
        <f t="shared" si="404"/>
        <v>153</v>
      </c>
      <c r="B921" s="83" t="str">
        <f t="shared" si="401"/>
        <v>Adorer_Schedule!AA153</v>
      </c>
      <c r="C921" t="str">
        <f t="shared" si="402"/>
        <v>Adorer_Schedule!AD153</v>
      </c>
      <c r="D921" s="150" t="str">
        <f t="shared" si="403"/>
        <v>Adorer_Schedule!AF153</v>
      </c>
      <c r="E921">
        <f t="shared" ca="1" si="396"/>
        <v>0</v>
      </c>
      <c r="F921" t="str">
        <f ca="1">IF(OR(H921=0,H921=""),(""),(MAX($F$128:F920)+1))</f>
        <v/>
      </c>
      <c r="H921" t="str">
        <f ca="1">IF($N$4=Adorer_Schedule!$A$141,INDIRECT(B921),(""))</f>
        <v/>
      </c>
      <c r="I921" t="str">
        <f ca="1">IF($N$4=Adorer_Schedule!$A$141,INDIRECT(C921),(""))</f>
        <v/>
      </c>
      <c r="J921" t="str">
        <f ca="1">IF($N$4=Adorer_Schedule!$A$141,INDIRECT(D921),(""))</f>
        <v/>
      </c>
      <c r="K921" t="s">
        <v>74</v>
      </c>
      <c r="L921" s="13" t="b">
        <f t="shared" ca="1" si="405"/>
        <v>0</v>
      </c>
      <c r="M921" s="13">
        <v>793</v>
      </c>
      <c r="N921" s="13" t="e">
        <f t="shared" ca="1" si="397"/>
        <v>#N/A</v>
      </c>
      <c r="O921" s="13" t="e">
        <f t="shared" ca="1" si="398"/>
        <v>#N/A</v>
      </c>
      <c r="P921" s="13" t="e">
        <f t="shared" ca="1" si="399"/>
        <v>#N/A</v>
      </c>
      <c r="Q921" t="e">
        <f t="shared" ca="1" si="400"/>
        <v>#N/A</v>
      </c>
    </row>
    <row r="922" spans="1:17" hidden="1" x14ac:dyDescent="0.2">
      <c r="A922">
        <f t="shared" si="404"/>
        <v>154</v>
      </c>
      <c r="B922" s="83" t="str">
        <f t="shared" si="401"/>
        <v>Adorer_Schedule!AA154</v>
      </c>
      <c r="C922" t="str">
        <f t="shared" si="402"/>
        <v>Adorer_Schedule!AD154</v>
      </c>
      <c r="D922" s="150" t="str">
        <f t="shared" si="403"/>
        <v>Adorer_Schedule!AF154</v>
      </c>
      <c r="E922">
        <f t="shared" ca="1" si="396"/>
        <v>0</v>
      </c>
      <c r="F922" t="str">
        <f ca="1">IF(OR(H922=0,H922=""),(""),(MAX($F$128:F921)+1))</f>
        <v/>
      </c>
      <c r="H922" t="str">
        <f ca="1">IF($N$4=Adorer_Schedule!$A$141,INDIRECT(B922),(""))</f>
        <v/>
      </c>
      <c r="I922" t="str">
        <f ca="1">IF($N$4=Adorer_Schedule!$A$141,INDIRECT(C922),(""))</f>
        <v/>
      </c>
      <c r="J922" t="str">
        <f ca="1">IF($N$4=Adorer_Schedule!$A$141,INDIRECT(D922),(""))</f>
        <v/>
      </c>
      <c r="K922" t="s">
        <v>74</v>
      </c>
      <c r="L922" s="13" t="b">
        <f t="shared" ca="1" si="405"/>
        <v>0</v>
      </c>
      <c r="M922" s="13">
        <v>794</v>
      </c>
      <c r="N922" s="13" t="e">
        <f t="shared" ca="1" si="397"/>
        <v>#N/A</v>
      </c>
      <c r="O922" s="13" t="e">
        <f t="shared" ca="1" si="398"/>
        <v>#N/A</v>
      </c>
      <c r="P922" s="13" t="e">
        <f t="shared" ca="1" si="399"/>
        <v>#N/A</v>
      </c>
      <c r="Q922" t="e">
        <f t="shared" ca="1" si="400"/>
        <v>#N/A</v>
      </c>
    </row>
    <row r="923" spans="1:17" hidden="1" x14ac:dyDescent="0.2">
      <c r="A923">
        <f t="shared" si="404"/>
        <v>155</v>
      </c>
      <c r="B923" s="83" t="str">
        <f t="shared" si="401"/>
        <v>Adorer_Schedule!AA155</v>
      </c>
      <c r="C923" t="str">
        <f t="shared" si="402"/>
        <v>Adorer_Schedule!AD155</v>
      </c>
      <c r="D923" s="150" t="str">
        <f t="shared" si="403"/>
        <v>Adorer_Schedule!AF155</v>
      </c>
      <c r="E923">
        <f t="shared" ca="1" si="396"/>
        <v>0</v>
      </c>
      <c r="F923" t="str">
        <f ca="1">IF(OR(H923=0,H923=""),(""),(MAX($F$128:F922)+1))</f>
        <v/>
      </c>
      <c r="H923" t="str">
        <f ca="1">IF($N$4=Adorer_Schedule!$A$141,INDIRECT(B923),(""))</f>
        <v/>
      </c>
      <c r="I923" t="str">
        <f ca="1">IF($N$4=Adorer_Schedule!$A$141,INDIRECT(C923),(""))</f>
        <v/>
      </c>
      <c r="J923" t="str">
        <f ca="1">IF($N$4=Adorer_Schedule!$A$141,INDIRECT(D923),(""))</f>
        <v/>
      </c>
      <c r="K923" t="s">
        <v>74</v>
      </c>
      <c r="L923" s="13" t="b">
        <f t="shared" ca="1" si="405"/>
        <v>0</v>
      </c>
      <c r="M923" s="13">
        <v>795</v>
      </c>
      <c r="N923" s="13" t="e">
        <f t="shared" ca="1" si="397"/>
        <v>#N/A</v>
      </c>
      <c r="O923" s="13" t="e">
        <f t="shared" ca="1" si="398"/>
        <v>#N/A</v>
      </c>
      <c r="P923" s="13" t="e">
        <f t="shared" ca="1" si="399"/>
        <v>#N/A</v>
      </c>
      <c r="Q923" t="e">
        <f t="shared" ca="1" si="400"/>
        <v>#N/A</v>
      </c>
    </row>
    <row r="924" spans="1:17" hidden="1" x14ac:dyDescent="0.2">
      <c r="A924">
        <f>A909</f>
        <v>141</v>
      </c>
      <c r="B924" s="83" t="str">
        <f>CONCATENATE("Adorer_Schedule!AI", $A924)</f>
        <v>Adorer_Schedule!AI141</v>
      </c>
      <c r="C924" t="str">
        <f>CONCATENATE("Adorer_Schedule!AL", $A924)</f>
        <v>Adorer_Schedule!AL141</v>
      </c>
      <c r="D924" s="150" t="str">
        <f>CONCATENATE("Adorer_Schedule!AN", $A924)</f>
        <v>Adorer_Schedule!AN141</v>
      </c>
      <c r="E924">
        <f t="shared" ca="1" si="396"/>
        <v>0</v>
      </c>
      <c r="F924" t="str">
        <f ca="1">IF(OR(H924=0,H924=""),(""),(MAX($F$128:F923)+1))</f>
        <v/>
      </c>
      <c r="H924" t="str">
        <f ca="1">IF($N$4=Adorer_Schedule!$A$141,INDIRECT(B924),(""))</f>
        <v/>
      </c>
      <c r="I924" t="str">
        <f ca="1">IF($N$4=Adorer_Schedule!$A$141,INDIRECT(C924),(""))</f>
        <v/>
      </c>
      <c r="J924" t="str">
        <f ca="1">IF($N$4=Adorer_Schedule!$A$141,INDIRECT(D924),(""))</f>
        <v/>
      </c>
      <c r="K924" t="s">
        <v>75</v>
      </c>
      <c r="L924" s="13" t="b">
        <f t="shared" ca="1" si="405"/>
        <v>0</v>
      </c>
      <c r="M924" s="13">
        <v>796</v>
      </c>
      <c r="N924" s="13" t="e">
        <f t="shared" ca="1" si="397"/>
        <v>#N/A</v>
      </c>
      <c r="O924" s="13" t="e">
        <f t="shared" ca="1" si="398"/>
        <v>#N/A</v>
      </c>
      <c r="P924" s="13" t="e">
        <f t="shared" ca="1" si="399"/>
        <v>#N/A</v>
      </c>
      <c r="Q924" t="e">
        <f t="shared" ca="1" si="400"/>
        <v>#N/A</v>
      </c>
    </row>
    <row r="925" spans="1:17" hidden="1" x14ac:dyDescent="0.2">
      <c r="A925">
        <f>A924+1</f>
        <v>142</v>
      </c>
      <c r="B925" s="83" t="str">
        <f t="shared" ref="B925:B938" si="406">CONCATENATE("Adorer_Schedule!AI", $A925)</f>
        <v>Adorer_Schedule!AI142</v>
      </c>
      <c r="C925" t="str">
        <f t="shared" ref="C925:C938" si="407">CONCATENATE("Adorer_Schedule!AL", $A925)</f>
        <v>Adorer_Schedule!AL142</v>
      </c>
      <c r="D925" s="150" t="str">
        <f t="shared" ref="D925:D938" si="408">CONCATENATE("Adorer_Schedule!AN", $A925)</f>
        <v>Adorer_Schedule!AN142</v>
      </c>
      <c r="E925">
        <f t="shared" ca="1" si="396"/>
        <v>0</v>
      </c>
      <c r="F925" t="str">
        <f ca="1">IF(OR(H925=0,H925=""),(""),(MAX($F$128:F924)+1))</f>
        <v/>
      </c>
      <c r="H925" t="str">
        <f ca="1">IF($N$4=Adorer_Schedule!$A$141,INDIRECT(B925),(""))</f>
        <v/>
      </c>
      <c r="I925" t="str">
        <f ca="1">IF($N$4=Adorer_Schedule!$A$141,INDIRECT(C925),(""))</f>
        <v/>
      </c>
      <c r="J925" t="str">
        <f ca="1">IF($N$4=Adorer_Schedule!$A$141,INDIRECT(D925),(""))</f>
        <v/>
      </c>
      <c r="K925" t="s">
        <v>75</v>
      </c>
      <c r="L925" s="13" t="b">
        <f t="shared" ca="1" si="405"/>
        <v>0</v>
      </c>
      <c r="M925" s="13">
        <v>797</v>
      </c>
      <c r="N925" s="13" t="e">
        <f t="shared" ca="1" si="397"/>
        <v>#N/A</v>
      </c>
      <c r="O925" s="13" t="e">
        <f t="shared" ca="1" si="398"/>
        <v>#N/A</v>
      </c>
      <c r="P925" s="13" t="e">
        <f t="shared" ca="1" si="399"/>
        <v>#N/A</v>
      </c>
      <c r="Q925" t="e">
        <f t="shared" ca="1" si="400"/>
        <v>#N/A</v>
      </c>
    </row>
    <row r="926" spans="1:17" hidden="1" x14ac:dyDescent="0.2">
      <c r="A926">
        <f t="shared" ref="A926:A938" si="409">A925+1</f>
        <v>143</v>
      </c>
      <c r="B926" s="83" t="str">
        <f t="shared" si="406"/>
        <v>Adorer_Schedule!AI143</v>
      </c>
      <c r="C926" t="str">
        <f t="shared" si="407"/>
        <v>Adorer_Schedule!AL143</v>
      </c>
      <c r="D926" s="150" t="str">
        <f t="shared" si="408"/>
        <v>Adorer_Schedule!AN143</v>
      </c>
      <c r="E926">
        <f t="shared" ca="1" si="396"/>
        <v>0</v>
      </c>
      <c r="F926" t="str">
        <f ca="1">IF(OR(H926=0,H926=""),(""),(MAX($F$128:F925)+1))</f>
        <v/>
      </c>
      <c r="H926" t="str">
        <f ca="1">IF($N$4=Adorer_Schedule!$A$141,INDIRECT(B926),(""))</f>
        <v/>
      </c>
      <c r="I926" t="str">
        <f ca="1">IF($N$4=Adorer_Schedule!$A$141,INDIRECT(C926),(""))</f>
        <v/>
      </c>
      <c r="J926" t="str">
        <f ca="1">IF($N$4=Adorer_Schedule!$A$141,INDIRECT(D926),(""))</f>
        <v/>
      </c>
      <c r="K926" t="s">
        <v>75</v>
      </c>
      <c r="L926" s="13" t="b">
        <f t="shared" ca="1" si="405"/>
        <v>0</v>
      </c>
      <c r="M926" s="13">
        <v>798</v>
      </c>
      <c r="N926" s="13" t="e">
        <f t="shared" ca="1" si="397"/>
        <v>#N/A</v>
      </c>
      <c r="O926" s="13" t="e">
        <f t="shared" ca="1" si="398"/>
        <v>#N/A</v>
      </c>
      <c r="P926" s="13" t="e">
        <f t="shared" ca="1" si="399"/>
        <v>#N/A</v>
      </c>
      <c r="Q926" t="e">
        <f t="shared" ca="1" si="400"/>
        <v>#N/A</v>
      </c>
    </row>
    <row r="927" spans="1:17" hidden="1" x14ac:dyDescent="0.2">
      <c r="A927">
        <f t="shared" si="409"/>
        <v>144</v>
      </c>
      <c r="B927" s="83" t="str">
        <f t="shared" si="406"/>
        <v>Adorer_Schedule!AI144</v>
      </c>
      <c r="C927" t="str">
        <f t="shared" si="407"/>
        <v>Adorer_Schedule!AL144</v>
      </c>
      <c r="D927" s="150" t="str">
        <f t="shared" si="408"/>
        <v>Adorer_Schedule!AN144</v>
      </c>
      <c r="E927">
        <f t="shared" ca="1" si="396"/>
        <v>0</v>
      </c>
      <c r="F927" t="str">
        <f ca="1">IF(OR(H927=0,H927=""),(""),(MAX($F$128:F926)+1))</f>
        <v/>
      </c>
      <c r="H927" t="str">
        <f ca="1">IF($N$4=Adorer_Schedule!$A$141,INDIRECT(B927),(""))</f>
        <v/>
      </c>
      <c r="I927" t="str">
        <f ca="1">IF($N$4=Adorer_Schedule!$A$141,INDIRECT(C927),(""))</f>
        <v/>
      </c>
      <c r="J927" t="str">
        <f ca="1">IF($N$4=Adorer_Schedule!$A$141,INDIRECT(D927),(""))</f>
        <v/>
      </c>
      <c r="K927" t="s">
        <v>75</v>
      </c>
      <c r="L927" s="13" t="b">
        <f t="shared" ca="1" si="405"/>
        <v>0</v>
      </c>
      <c r="M927" s="13">
        <v>799</v>
      </c>
      <c r="N927" s="13" t="e">
        <f t="shared" ca="1" si="397"/>
        <v>#N/A</v>
      </c>
      <c r="O927" s="13" t="e">
        <f t="shared" ca="1" si="398"/>
        <v>#N/A</v>
      </c>
      <c r="P927" s="13" t="e">
        <f t="shared" ca="1" si="399"/>
        <v>#N/A</v>
      </c>
      <c r="Q927" t="e">
        <f t="shared" ca="1" si="400"/>
        <v>#N/A</v>
      </c>
    </row>
    <row r="928" spans="1:17" hidden="1" x14ac:dyDescent="0.2">
      <c r="A928">
        <f t="shared" si="409"/>
        <v>145</v>
      </c>
      <c r="B928" s="83" t="str">
        <f t="shared" si="406"/>
        <v>Adorer_Schedule!AI145</v>
      </c>
      <c r="C928" t="str">
        <f t="shared" si="407"/>
        <v>Adorer_Schedule!AL145</v>
      </c>
      <c r="D928" s="150" t="str">
        <f t="shared" si="408"/>
        <v>Adorer_Schedule!AN145</v>
      </c>
      <c r="E928">
        <f t="shared" ca="1" si="396"/>
        <v>0</v>
      </c>
      <c r="F928" t="str">
        <f ca="1">IF(OR(H928=0,H928=""),(""),(MAX($F$128:F927)+1))</f>
        <v/>
      </c>
      <c r="H928" t="str">
        <f ca="1">IF($N$4=Adorer_Schedule!$A$141,INDIRECT(B928),(""))</f>
        <v/>
      </c>
      <c r="I928" t="str">
        <f ca="1">IF($N$4=Adorer_Schedule!$A$141,INDIRECT(C928),(""))</f>
        <v/>
      </c>
      <c r="J928" t="str">
        <f ca="1">IF($N$4=Adorer_Schedule!$A$141,INDIRECT(D928),(""))</f>
        <v/>
      </c>
      <c r="K928" t="s">
        <v>75</v>
      </c>
      <c r="L928" s="13" t="b">
        <f t="shared" ca="1" si="405"/>
        <v>0</v>
      </c>
      <c r="M928" s="13">
        <v>800</v>
      </c>
      <c r="N928" s="13" t="e">
        <f t="shared" ca="1" si="397"/>
        <v>#N/A</v>
      </c>
      <c r="O928" s="13" t="e">
        <f t="shared" ca="1" si="398"/>
        <v>#N/A</v>
      </c>
      <c r="P928" s="13" t="e">
        <f t="shared" ca="1" si="399"/>
        <v>#N/A</v>
      </c>
      <c r="Q928" t="e">
        <f t="shared" ca="1" si="400"/>
        <v>#N/A</v>
      </c>
    </row>
    <row r="929" spans="1:17" hidden="1" x14ac:dyDescent="0.2">
      <c r="A929">
        <f t="shared" si="409"/>
        <v>146</v>
      </c>
      <c r="B929" s="83" t="str">
        <f t="shared" si="406"/>
        <v>Adorer_Schedule!AI146</v>
      </c>
      <c r="C929" t="str">
        <f t="shared" si="407"/>
        <v>Adorer_Schedule!AL146</v>
      </c>
      <c r="D929" s="150" t="str">
        <f t="shared" si="408"/>
        <v>Adorer_Schedule!AN146</v>
      </c>
      <c r="E929">
        <f t="shared" ca="1" si="396"/>
        <v>0</v>
      </c>
      <c r="F929" t="str">
        <f ca="1">IF(OR(H929=0,H929=""),(""),(MAX($F$128:F928)+1))</f>
        <v/>
      </c>
      <c r="H929" t="str">
        <f ca="1">IF($N$4=Adorer_Schedule!$A$141,INDIRECT(B929),(""))</f>
        <v/>
      </c>
      <c r="I929" t="str">
        <f ca="1">IF($N$4=Adorer_Schedule!$A$141,INDIRECT(C929),(""))</f>
        <v/>
      </c>
      <c r="J929" t="str">
        <f ca="1">IF($N$4=Adorer_Schedule!$A$141,INDIRECT(D929),(""))</f>
        <v/>
      </c>
      <c r="K929" t="s">
        <v>75</v>
      </c>
      <c r="L929" s="13" t="b">
        <f t="shared" ca="1" si="405"/>
        <v>0</v>
      </c>
      <c r="M929" s="13">
        <v>801</v>
      </c>
      <c r="N929" s="13" t="e">
        <f t="shared" ca="1" si="397"/>
        <v>#N/A</v>
      </c>
      <c r="O929" s="13" t="e">
        <f t="shared" ca="1" si="398"/>
        <v>#N/A</v>
      </c>
      <c r="P929" s="13" t="e">
        <f t="shared" ca="1" si="399"/>
        <v>#N/A</v>
      </c>
      <c r="Q929" t="e">
        <f t="shared" ca="1" si="400"/>
        <v>#N/A</v>
      </c>
    </row>
    <row r="930" spans="1:17" hidden="1" x14ac:dyDescent="0.2">
      <c r="A930">
        <f t="shared" si="409"/>
        <v>147</v>
      </c>
      <c r="B930" s="83" t="str">
        <f t="shared" si="406"/>
        <v>Adorer_Schedule!AI147</v>
      </c>
      <c r="C930" t="str">
        <f t="shared" si="407"/>
        <v>Adorer_Schedule!AL147</v>
      </c>
      <c r="D930" s="150" t="str">
        <f t="shared" si="408"/>
        <v>Adorer_Schedule!AN147</v>
      </c>
      <c r="E930">
        <f t="shared" ca="1" si="396"/>
        <v>0</v>
      </c>
      <c r="F930" t="str">
        <f ca="1">IF(OR(H930=0,H930=""),(""),(MAX($F$128:F929)+1))</f>
        <v/>
      </c>
      <c r="H930" t="str">
        <f ca="1">IF($N$4=Adorer_Schedule!$A$141,INDIRECT(B930),(""))</f>
        <v/>
      </c>
      <c r="I930" t="str">
        <f ca="1">IF($N$4=Adorer_Schedule!$A$141,INDIRECT(C930),(""))</f>
        <v/>
      </c>
      <c r="J930" t="str">
        <f ca="1">IF($N$4=Adorer_Schedule!$A$141,INDIRECT(D930),(""))</f>
        <v/>
      </c>
      <c r="K930" t="s">
        <v>75</v>
      </c>
      <c r="L930" s="13" t="b">
        <f t="shared" ca="1" si="405"/>
        <v>0</v>
      </c>
      <c r="M930" s="13">
        <v>802</v>
      </c>
      <c r="N930" s="13" t="e">
        <f t="shared" ca="1" si="397"/>
        <v>#N/A</v>
      </c>
      <c r="O930" s="13" t="e">
        <f t="shared" ca="1" si="398"/>
        <v>#N/A</v>
      </c>
      <c r="P930" s="13" t="e">
        <f t="shared" ca="1" si="399"/>
        <v>#N/A</v>
      </c>
      <c r="Q930" t="e">
        <f t="shared" ca="1" si="400"/>
        <v>#N/A</v>
      </c>
    </row>
    <row r="931" spans="1:17" hidden="1" x14ac:dyDescent="0.2">
      <c r="A931">
        <f t="shared" si="409"/>
        <v>148</v>
      </c>
      <c r="B931" s="83" t="str">
        <f t="shared" si="406"/>
        <v>Adorer_Schedule!AI148</v>
      </c>
      <c r="C931" t="str">
        <f t="shared" si="407"/>
        <v>Adorer_Schedule!AL148</v>
      </c>
      <c r="D931" s="150" t="str">
        <f t="shared" si="408"/>
        <v>Adorer_Schedule!AN148</v>
      </c>
      <c r="E931">
        <f t="shared" ca="1" si="396"/>
        <v>0</v>
      </c>
      <c r="F931" t="str">
        <f ca="1">IF(OR(H931=0,H931=""),(""),(MAX($F$128:F930)+1))</f>
        <v/>
      </c>
      <c r="H931" t="str">
        <f ca="1">IF($N$4=Adorer_Schedule!$A$141,INDIRECT(B931),(""))</f>
        <v/>
      </c>
      <c r="I931" t="str">
        <f ca="1">IF($N$4=Adorer_Schedule!$A$141,INDIRECT(C931),(""))</f>
        <v/>
      </c>
      <c r="J931" t="str">
        <f ca="1">IF($N$4=Adorer_Schedule!$A$141,INDIRECT(D931),(""))</f>
        <v/>
      </c>
      <c r="K931" t="s">
        <v>75</v>
      </c>
      <c r="L931" s="13" t="b">
        <f t="shared" ca="1" si="405"/>
        <v>0</v>
      </c>
      <c r="M931" s="13">
        <v>803</v>
      </c>
      <c r="N931" s="13" t="e">
        <f t="shared" ca="1" si="397"/>
        <v>#N/A</v>
      </c>
      <c r="O931" s="13" t="e">
        <f t="shared" ca="1" si="398"/>
        <v>#N/A</v>
      </c>
      <c r="P931" s="13" t="e">
        <f t="shared" ca="1" si="399"/>
        <v>#N/A</v>
      </c>
      <c r="Q931" t="e">
        <f t="shared" ca="1" si="400"/>
        <v>#N/A</v>
      </c>
    </row>
    <row r="932" spans="1:17" hidden="1" x14ac:dyDescent="0.2">
      <c r="A932">
        <f t="shared" si="409"/>
        <v>149</v>
      </c>
      <c r="B932" s="83" t="str">
        <f t="shared" si="406"/>
        <v>Adorer_Schedule!AI149</v>
      </c>
      <c r="C932" t="str">
        <f t="shared" si="407"/>
        <v>Adorer_Schedule!AL149</v>
      </c>
      <c r="D932" s="150" t="str">
        <f t="shared" si="408"/>
        <v>Adorer_Schedule!AN149</v>
      </c>
      <c r="E932">
        <f t="shared" ca="1" si="396"/>
        <v>0</v>
      </c>
      <c r="F932" t="str">
        <f ca="1">IF(OR(H932=0,H932=""),(""),(MAX($F$128:F931)+1))</f>
        <v/>
      </c>
      <c r="H932" t="str">
        <f ca="1">IF($N$4=Adorer_Schedule!$A$141,INDIRECT(B932),(""))</f>
        <v/>
      </c>
      <c r="I932" t="str">
        <f ca="1">IF($N$4=Adorer_Schedule!$A$141,INDIRECT(C932),(""))</f>
        <v/>
      </c>
      <c r="J932" t="str">
        <f ca="1">IF($N$4=Adorer_Schedule!$A$141,INDIRECT(D932),(""))</f>
        <v/>
      </c>
      <c r="K932" t="s">
        <v>75</v>
      </c>
      <c r="L932" s="13" t="b">
        <f t="shared" ca="1" si="405"/>
        <v>0</v>
      </c>
      <c r="M932" s="13">
        <v>804</v>
      </c>
      <c r="N932" s="13" t="e">
        <f t="shared" ca="1" si="397"/>
        <v>#N/A</v>
      </c>
      <c r="O932" s="13" t="e">
        <f t="shared" ca="1" si="398"/>
        <v>#N/A</v>
      </c>
      <c r="P932" s="13" t="e">
        <f t="shared" ca="1" si="399"/>
        <v>#N/A</v>
      </c>
      <c r="Q932" t="e">
        <f t="shared" ca="1" si="400"/>
        <v>#N/A</v>
      </c>
    </row>
    <row r="933" spans="1:17" hidden="1" x14ac:dyDescent="0.2">
      <c r="A933">
        <f t="shared" si="409"/>
        <v>150</v>
      </c>
      <c r="B933" s="83" t="str">
        <f t="shared" si="406"/>
        <v>Adorer_Schedule!AI150</v>
      </c>
      <c r="C933" t="str">
        <f t="shared" si="407"/>
        <v>Adorer_Schedule!AL150</v>
      </c>
      <c r="D933" s="150" t="str">
        <f t="shared" si="408"/>
        <v>Adorer_Schedule!AN150</v>
      </c>
      <c r="E933">
        <f t="shared" ca="1" si="396"/>
        <v>0</v>
      </c>
      <c r="F933" t="str">
        <f ca="1">IF(OR(H933=0,H933=""),(""),(MAX($F$128:F932)+1))</f>
        <v/>
      </c>
      <c r="H933" t="str">
        <f ca="1">IF($N$4=Adorer_Schedule!$A$141,INDIRECT(B933),(""))</f>
        <v/>
      </c>
      <c r="I933" t="str">
        <f ca="1">IF($N$4=Adorer_Schedule!$A$141,INDIRECT(C933),(""))</f>
        <v/>
      </c>
      <c r="J933" t="str">
        <f ca="1">IF($N$4=Adorer_Schedule!$A$141,INDIRECT(D933),(""))</f>
        <v/>
      </c>
      <c r="K933" t="s">
        <v>75</v>
      </c>
      <c r="L933" s="13" t="b">
        <f t="shared" ca="1" si="405"/>
        <v>0</v>
      </c>
      <c r="M933" s="13">
        <v>805</v>
      </c>
      <c r="N933" s="13" t="e">
        <f t="shared" ca="1" si="397"/>
        <v>#N/A</v>
      </c>
      <c r="O933" s="13" t="e">
        <f t="shared" ca="1" si="398"/>
        <v>#N/A</v>
      </c>
      <c r="P933" s="13" t="e">
        <f t="shared" ca="1" si="399"/>
        <v>#N/A</v>
      </c>
      <c r="Q933" t="e">
        <f t="shared" ca="1" si="400"/>
        <v>#N/A</v>
      </c>
    </row>
    <row r="934" spans="1:17" hidden="1" x14ac:dyDescent="0.2">
      <c r="A934">
        <f t="shared" si="409"/>
        <v>151</v>
      </c>
      <c r="B934" s="83" t="str">
        <f t="shared" si="406"/>
        <v>Adorer_Schedule!AI151</v>
      </c>
      <c r="C934" t="str">
        <f t="shared" si="407"/>
        <v>Adorer_Schedule!AL151</v>
      </c>
      <c r="D934" s="150" t="str">
        <f t="shared" si="408"/>
        <v>Adorer_Schedule!AN151</v>
      </c>
      <c r="E934">
        <f t="shared" ca="1" si="396"/>
        <v>0</v>
      </c>
      <c r="F934" t="str">
        <f ca="1">IF(OR(H934=0,H934=""),(""),(MAX($F$128:F933)+1))</f>
        <v/>
      </c>
      <c r="H934" t="str">
        <f ca="1">IF($N$4=Adorer_Schedule!$A$141,INDIRECT(B934),(""))</f>
        <v/>
      </c>
      <c r="I934" t="str">
        <f ca="1">IF($N$4=Adorer_Schedule!$A$141,INDIRECT(C934),(""))</f>
        <v/>
      </c>
      <c r="J934" t="str">
        <f ca="1">IF($N$4=Adorer_Schedule!$A$141,INDIRECT(D934),(""))</f>
        <v/>
      </c>
      <c r="K934" t="s">
        <v>75</v>
      </c>
      <c r="L934" s="13" t="b">
        <f t="shared" ca="1" si="405"/>
        <v>0</v>
      </c>
      <c r="M934" s="13">
        <v>806</v>
      </c>
      <c r="N934" s="13" t="e">
        <f t="shared" ca="1" si="397"/>
        <v>#N/A</v>
      </c>
      <c r="O934" s="13" t="e">
        <f t="shared" ca="1" si="398"/>
        <v>#N/A</v>
      </c>
      <c r="P934" s="13" t="e">
        <f t="shared" ca="1" si="399"/>
        <v>#N/A</v>
      </c>
      <c r="Q934" t="e">
        <f t="shared" ca="1" si="400"/>
        <v>#N/A</v>
      </c>
    </row>
    <row r="935" spans="1:17" hidden="1" x14ac:dyDescent="0.2">
      <c r="A935">
        <f t="shared" si="409"/>
        <v>152</v>
      </c>
      <c r="B935" s="83" t="str">
        <f t="shared" si="406"/>
        <v>Adorer_Schedule!AI152</v>
      </c>
      <c r="C935" t="str">
        <f t="shared" si="407"/>
        <v>Adorer_Schedule!AL152</v>
      </c>
      <c r="D935" s="150" t="str">
        <f t="shared" si="408"/>
        <v>Adorer_Schedule!AN152</v>
      </c>
      <c r="E935">
        <f t="shared" ca="1" si="396"/>
        <v>0</v>
      </c>
      <c r="F935" t="str">
        <f ca="1">IF(OR(H935=0,H935=""),(""),(MAX($F$128:F934)+1))</f>
        <v/>
      </c>
      <c r="H935" t="str">
        <f ca="1">IF($N$4=Adorer_Schedule!$A$141,INDIRECT(B935),(""))</f>
        <v/>
      </c>
      <c r="I935" t="str">
        <f ca="1">IF($N$4=Adorer_Schedule!$A$141,INDIRECT(C935),(""))</f>
        <v/>
      </c>
      <c r="J935" t="str">
        <f ca="1">IF($N$4=Adorer_Schedule!$A$141,INDIRECT(D935),(""))</f>
        <v/>
      </c>
      <c r="K935" t="s">
        <v>75</v>
      </c>
      <c r="L935" s="13" t="b">
        <f t="shared" ca="1" si="405"/>
        <v>0</v>
      </c>
      <c r="M935" s="13">
        <v>807</v>
      </c>
      <c r="N935" s="13" t="e">
        <f t="shared" ca="1" si="397"/>
        <v>#N/A</v>
      </c>
      <c r="O935" s="13" t="e">
        <f t="shared" ca="1" si="398"/>
        <v>#N/A</v>
      </c>
      <c r="P935" s="13" t="e">
        <f t="shared" ca="1" si="399"/>
        <v>#N/A</v>
      </c>
      <c r="Q935" t="e">
        <f t="shared" ca="1" si="400"/>
        <v>#N/A</v>
      </c>
    </row>
    <row r="936" spans="1:17" hidden="1" x14ac:dyDescent="0.2">
      <c r="A936">
        <f t="shared" si="409"/>
        <v>153</v>
      </c>
      <c r="B936" s="83" t="str">
        <f t="shared" si="406"/>
        <v>Adorer_Schedule!AI153</v>
      </c>
      <c r="C936" t="str">
        <f t="shared" si="407"/>
        <v>Adorer_Schedule!AL153</v>
      </c>
      <c r="D936" s="150" t="str">
        <f t="shared" si="408"/>
        <v>Adorer_Schedule!AN153</v>
      </c>
      <c r="E936">
        <f t="shared" ca="1" si="396"/>
        <v>0</v>
      </c>
      <c r="F936" t="str">
        <f ca="1">IF(OR(H936=0,H936=""),(""),(MAX($F$128:F935)+1))</f>
        <v/>
      </c>
      <c r="H936" t="str">
        <f ca="1">IF($N$4=Adorer_Schedule!$A$141,INDIRECT(B936),(""))</f>
        <v/>
      </c>
      <c r="I936" t="str">
        <f ca="1">IF($N$4=Adorer_Schedule!$A$141,INDIRECT(C936),(""))</f>
        <v/>
      </c>
      <c r="J936" t="str">
        <f ca="1">IF($N$4=Adorer_Schedule!$A$141,INDIRECT(D936),(""))</f>
        <v/>
      </c>
      <c r="K936" t="s">
        <v>75</v>
      </c>
      <c r="L936" s="13" t="b">
        <f t="shared" ca="1" si="405"/>
        <v>0</v>
      </c>
      <c r="M936" s="13">
        <v>808</v>
      </c>
      <c r="N936" s="13" t="e">
        <f t="shared" ca="1" si="397"/>
        <v>#N/A</v>
      </c>
      <c r="O936" s="13" t="e">
        <f t="shared" ca="1" si="398"/>
        <v>#N/A</v>
      </c>
      <c r="P936" s="13" t="e">
        <f t="shared" ca="1" si="399"/>
        <v>#N/A</v>
      </c>
      <c r="Q936" t="e">
        <f t="shared" ca="1" si="400"/>
        <v>#N/A</v>
      </c>
    </row>
    <row r="937" spans="1:17" hidden="1" x14ac:dyDescent="0.2">
      <c r="A937">
        <f t="shared" si="409"/>
        <v>154</v>
      </c>
      <c r="B937" s="83" t="str">
        <f t="shared" si="406"/>
        <v>Adorer_Schedule!AI154</v>
      </c>
      <c r="C937" t="str">
        <f t="shared" si="407"/>
        <v>Adorer_Schedule!AL154</v>
      </c>
      <c r="D937" s="150" t="str">
        <f t="shared" si="408"/>
        <v>Adorer_Schedule!AN154</v>
      </c>
      <c r="E937">
        <f t="shared" ca="1" si="396"/>
        <v>0</v>
      </c>
      <c r="F937" t="str">
        <f ca="1">IF(OR(H937=0,H937=""),(""),(MAX($F$128:F936)+1))</f>
        <v/>
      </c>
      <c r="H937" t="str">
        <f ca="1">IF($N$4=Adorer_Schedule!$A$141,INDIRECT(B937),(""))</f>
        <v/>
      </c>
      <c r="I937" t="str">
        <f ca="1">IF($N$4=Adorer_Schedule!$A$141,INDIRECT(C937),(""))</f>
        <v/>
      </c>
      <c r="J937" t="str">
        <f ca="1">IF($N$4=Adorer_Schedule!$A$141,INDIRECT(D937),(""))</f>
        <v/>
      </c>
      <c r="K937" t="s">
        <v>75</v>
      </c>
      <c r="L937" s="13" t="b">
        <f t="shared" ca="1" si="405"/>
        <v>0</v>
      </c>
      <c r="M937" s="13">
        <v>809</v>
      </c>
      <c r="N937" s="13" t="e">
        <f t="shared" ca="1" si="397"/>
        <v>#N/A</v>
      </c>
      <c r="O937" s="13" t="e">
        <f t="shared" ca="1" si="398"/>
        <v>#N/A</v>
      </c>
      <c r="P937" s="13" t="e">
        <f t="shared" ca="1" si="399"/>
        <v>#N/A</v>
      </c>
      <c r="Q937" t="e">
        <f t="shared" ca="1" si="400"/>
        <v>#N/A</v>
      </c>
    </row>
    <row r="938" spans="1:17" hidden="1" x14ac:dyDescent="0.2">
      <c r="A938">
        <f t="shared" si="409"/>
        <v>155</v>
      </c>
      <c r="B938" s="83" t="str">
        <f t="shared" si="406"/>
        <v>Adorer_Schedule!AI155</v>
      </c>
      <c r="C938" t="str">
        <f t="shared" si="407"/>
        <v>Adorer_Schedule!AL155</v>
      </c>
      <c r="D938" s="150" t="str">
        <f t="shared" si="408"/>
        <v>Adorer_Schedule!AN155</v>
      </c>
      <c r="E938">
        <f t="shared" ca="1" si="396"/>
        <v>0</v>
      </c>
      <c r="F938" t="str">
        <f ca="1">IF(OR(H938=0,H938=""),(""),(MAX($F$128:F937)+1))</f>
        <v/>
      </c>
      <c r="H938" t="str">
        <f ca="1">IF($N$4=Adorer_Schedule!$A$141,INDIRECT(B938),(""))</f>
        <v/>
      </c>
      <c r="I938" t="str">
        <f ca="1">IF($N$4=Adorer_Schedule!$A$141,INDIRECT(C938),(""))</f>
        <v/>
      </c>
      <c r="J938" t="str">
        <f ca="1">IF($N$4=Adorer_Schedule!$A$141,INDIRECT(D938),(""))</f>
        <v/>
      </c>
      <c r="K938" t="s">
        <v>75</v>
      </c>
      <c r="L938" s="13" t="b">
        <f t="shared" ca="1" si="405"/>
        <v>0</v>
      </c>
      <c r="M938" s="13">
        <v>810</v>
      </c>
      <c r="N938" s="13" t="e">
        <f t="shared" ca="1" si="397"/>
        <v>#N/A</v>
      </c>
      <c r="O938" s="13" t="e">
        <f t="shared" ca="1" si="398"/>
        <v>#N/A</v>
      </c>
      <c r="P938" s="13" t="e">
        <f t="shared" ca="1" si="399"/>
        <v>#N/A</v>
      </c>
      <c r="Q938" t="e">
        <f t="shared" ca="1" si="400"/>
        <v>#N/A</v>
      </c>
    </row>
    <row r="939" spans="1:17" hidden="1" x14ac:dyDescent="0.2">
      <c r="A939">
        <f>A924</f>
        <v>141</v>
      </c>
      <c r="B939" s="83" t="str">
        <f>CONCATENATE("Adorer_Schedule!AQ", $A939)</f>
        <v>Adorer_Schedule!AQ141</v>
      </c>
      <c r="C939" t="str">
        <f>CONCATENATE("Adorer_Schedule!AT", $A939)</f>
        <v>Adorer_Schedule!AT141</v>
      </c>
      <c r="D939" s="150" t="str">
        <f>CONCATENATE("Adorer_Schedule!AV", $A939)</f>
        <v>Adorer_Schedule!AV141</v>
      </c>
      <c r="E939">
        <f t="shared" ca="1" si="396"/>
        <v>0</v>
      </c>
      <c r="F939" t="str">
        <f ca="1">IF(OR(H939=0,H939=""),(""),(MAX($F$128:F938)+1))</f>
        <v/>
      </c>
      <c r="H939" t="str">
        <f ca="1">IF($N$4=Adorer_Schedule!$A$141,INDIRECT(B939),(""))</f>
        <v/>
      </c>
      <c r="I939" t="str">
        <f ca="1">IF($N$4=Adorer_Schedule!$A$141,INDIRECT(C939),(""))</f>
        <v/>
      </c>
      <c r="J939" t="str">
        <f ca="1">IF($N$4=Adorer_Schedule!$A$141,INDIRECT(D939),(""))</f>
        <v/>
      </c>
      <c r="K939" t="s">
        <v>76</v>
      </c>
      <c r="L939" s="13" t="b">
        <f t="shared" ca="1" si="405"/>
        <v>0</v>
      </c>
      <c r="M939" s="13">
        <v>811</v>
      </c>
      <c r="N939" s="13" t="e">
        <f t="shared" ca="1" si="397"/>
        <v>#N/A</v>
      </c>
      <c r="O939" s="13" t="e">
        <f t="shared" ca="1" si="398"/>
        <v>#N/A</v>
      </c>
      <c r="P939" s="13" t="e">
        <f t="shared" ca="1" si="399"/>
        <v>#N/A</v>
      </c>
      <c r="Q939" t="e">
        <f t="shared" ca="1" si="400"/>
        <v>#N/A</v>
      </c>
    </row>
    <row r="940" spans="1:17" hidden="1" x14ac:dyDescent="0.2">
      <c r="A940">
        <f>A939+1</f>
        <v>142</v>
      </c>
      <c r="B940" s="83" t="str">
        <f t="shared" ref="B940:B953" si="410">CONCATENATE("Adorer_Schedule!AQ", $A940)</f>
        <v>Adorer_Schedule!AQ142</v>
      </c>
      <c r="C940" t="str">
        <f t="shared" ref="C940:C953" si="411">CONCATENATE("Adorer_Schedule!AT", $A940)</f>
        <v>Adorer_Schedule!AT142</v>
      </c>
      <c r="D940" s="150" t="str">
        <f t="shared" ref="D940:D953" si="412">CONCATENATE("Adorer_Schedule!AV", $A940)</f>
        <v>Adorer_Schedule!AV142</v>
      </c>
      <c r="E940">
        <f t="shared" ca="1" si="396"/>
        <v>0</v>
      </c>
      <c r="F940" t="str">
        <f ca="1">IF(OR(H940=0,H940=""),(""),(MAX($F$128:F939)+1))</f>
        <v/>
      </c>
      <c r="H940" t="str">
        <f ca="1">IF($N$4=Adorer_Schedule!$A$141,INDIRECT(B940),(""))</f>
        <v/>
      </c>
      <c r="I940" t="str">
        <f ca="1">IF($N$4=Adorer_Schedule!$A$141,INDIRECT(C940),(""))</f>
        <v/>
      </c>
      <c r="J940" t="str">
        <f ca="1">IF($N$4=Adorer_Schedule!$A$141,INDIRECT(D940),(""))</f>
        <v/>
      </c>
      <c r="K940" t="s">
        <v>76</v>
      </c>
      <c r="L940" s="13" t="b">
        <f t="shared" ca="1" si="405"/>
        <v>0</v>
      </c>
      <c r="M940" s="13">
        <v>812</v>
      </c>
      <c r="N940" s="13" t="e">
        <f t="shared" ca="1" si="397"/>
        <v>#N/A</v>
      </c>
      <c r="O940" s="13" t="e">
        <f t="shared" ca="1" si="398"/>
        <v>#N/A</v>
      </c>
      <c r="P940" s="13" t="e">
        <f t="shared" ca="1" si="399"/>
        <v>#N/A</v>
      </c>
      <c r="Q940" t="e">
        <f t="shared" ca="1" si="400"/>
        <v>#N/A</v>
      </c>
    </row>
    <row r="941" spans="1:17" hidden="1" x14ac:dyDescent="0.2">
      <c r="A941">
        <f t="shared" ref="A941:A953" si="413">A940+1</f>
        <v>143</v>
      </c>
      <c r="B941" s="83" t="str">
        <f t="shared" si="410"/>
        <v>Adorer_Schedule!AQ143</v>
      </c>
      <c r="C941" t="str">
        <f t="shared" si="411"/>
        <v>Adorer_Schedule!AT143</v>
      </c>
      <c r="D941" s="150" t="str">
        <f t="shared" si="412"/>
        <v>Adorer_Schedule!AV143</v>
      </c>
      <c r="E941">
        <f t="shared" ca="1" si="396"/>
        <v>0</v>
      </c>
      <c r="F941" t="str">
        <f ca="1">IF(OR(H941=0,H941=""),(""),(MAX($F$128:F940)+1))</f>
        <v/>
      </c>
      <c r="H941" t="str">
        <f ca="1">IF($N$4=Adorer_Schedule!$A$141,INDIRECT(B941),(""))</f>
        <v/>
      </c>
      <c r="I941" t="str">
        <f ca="1">IF($N$4=Adorer_Schedule!$A$141,INDIRECT(C941),(""))</f>
        <v/>
      </c>
      <c r="J941" t="str">
        <f ca="1">IF($N$4=Adorer_Schedule!$A$141,INDIRECT(D941),(""))</f>
        <v/>
      </c>
      <c r="K941" t="s">
        <v>76</v>
      </c>
      <c r="L941" s="13" t="b">
        <f t="shared" ca="1" si="405"/>
        <v>0</v>
      </c>
      <c r="M941" s="13">
        <v>813</v>
      </c>
      <c r="N941" s="13" t="e">
        <f t="shared" ca="1" si="397"/>
        <v>#N/A</v>
      </c>
      <c r="O941" s="13" t="e">
        <f t="shared" ca="1" si="398"/>
        <v>#N/A</v>
      </c>
      <c r="P941" s="13" t="e">
        <f t="shared" ca="1" si="399"/>
        <v>#N/A</v>
      </c>
      <c r="Q941" t="e">
        <f t="shared" ca="1" si="400"/>
        <v>#N/A</v>
      </c>
    </row>
    <row r="942" spans="1:17" hidden="1" x14ac:dyDescent="0.2">
      <c r="A942">
        <f t="shared" si="413"/>
        <v>144</v>
      </c>
      <c r="B942" s="83" t="str">
        <f t="shared" si="410"/>
        <v>Adorer_Schedule!AQ144</v>
      </c>
      <c r="C942" t="str">
        <f t="shared" si="411"/>
        <v>Adorer_Schedule!AT144</v>
      </c>
      <c r="D942" s="150" t="str">
        <f t="shared" si="412"/>
        <v>Adorer_Schedule!AV144</v>
      </c>
      <c r="E942">
        <f t="shared" ca="1" si="396"/>
        <v>0</v>
      </c>
      <c r="F942" t="str">
        <f ca="1">IF(OR(H942=0,H942=""),(""),(MAX($F$128:F941)+1))</f>
        <v/>
      </c>
      <c r="H942" t="str">
        <f ca="1">IF($N$4=Adorer_Schedule!$A$141,INDIRECT(B942),(""))</f>
        <v/>
      </c>
      <c r="I942" t="str">
        <f ca="1">IF($N$4=Adorer_Schedule!$A$141,INDIRECT(C942),(""))</f>
        <v/>
      </c>
      <c r="J942" t="str">
        <f ca="1">IF($N$4=Adorer_Schedule!$A$141,INDIRECT(D942),(""))</f>
        <v/>
      </c>
      <c r="K942" t="s">
        <v>76</v>
      </c>
      <c r="L942" s="13" t="b">
        <f t="shared" ca="1" si="405"/>
        <v>0</v>
      </c>
      <c r="M942" s="13">
        <v>814</v>
      </c>
      <c r="N942" s="13" t="e">
        <f t="shared" ca="1" si="397"/>
        <v>#N/A</v>
      </c>
      <c r="O942" s="13" t="e">
        <f t="shared" ca="1" si="398"/>
        <v>#N/A</v>
      </c>
      <c r="P942" s="13" t="e">
        <f t="shared" ca="1" si="399"/>
        <v>#N/A</v>
      </c>
      <c r="Q942" t="e">
        <f t="shared" ca="1" si="400"/>
        <v>#N/A</v>
      </c>
    </row>
    <row r="943" spans="1:17" hidden="1" x14ac:dyDescent="0.2">
      <c r="A943">
        <f t="shared" si="413"/>
        <v>145</v>
      </c>
      <c r="B943" s="83" t="str">
        <f t="shared" si="410"/>
        <v>Adorer_Schedule!AQ145</v>
      </c>
      <c r="C943" t="str">
        <f t="shared" si="411"/>
        <v>Adorer_Schedule!AT145</v>
      </c>
      <c r="D943" s="150" t="str">
        <f t="shared" si="412"/>
        <v>Adorer_Schedule!AV145</v>
      </c>
      <c r="E943">
        <f t="shared" ca="1" si="396"/>
        <v>0</v>
      </c>
      <c r="F943" t="str">
        <f ca="1">IF(OR(H943=0,H943=""),(""),(MAX($F$128:F942)+1))</f>
        <v/>
      </c>
      <c r="H943" t="str">
        <f ca="1">IF($N$4=Adorer_Schedule!$A$141,INDIRECT(B943),(""))</f>
        <v/>
      </c>
      <c r="I943" t="str">
        <f ca="1">IF($N$4=Adorer_Schedule!$A$141,INDIRECT(C943),(""))</f>
        <v/>
      </c>
      <c r="J943" t="str">
        <f ca="1">IF($N$4=Adorer_Schedule!$A$141,INDIRECT(D943),(""))</f>
        <v/>
      </c>
      <c r="K943" t="s">
        <v>76</v>
      </c>
      <c r="L943" s="13" t="b">
        <f t="shared" ca="1" si="405"/>
        <v>0</v>
      </c>
      <c r="M943" s="13">
        <v>815</v>
      </c>
      <c r="N943" s="13" t="e">
        <f t="shared" ca="1" si="397"/>
        <v>#N/A</v>
      </c>
      <c r="O943" s="13" t="e">
        <f t="shared" ca="1" si="398"/>
        <v>#N/A</v>
      </c>
      <c r="P943" s="13" t="e">
        <f t="shared" ca="1" si="399"/>
        <v>#N/A</v>
      </c>
      <c r="Q943" t="e">
        <f t="shared" ca="1" si="400"/>
        <v>#N/A</v>
      </c>
    </row>
    <row r="944" spans="1:17" hidden="1" x14ac:dyDescent="0.2">
      <c r="A944">
        <f t="shared" si="413"/>
        <v>146</v>
      </c>
      <c r="B944" s="83" t="str">
        <f t="shared" si="410"/>
        <v>Adorer_Schedule!AQ146</v>
      </c>
      <c r="C944" t="str">
        <f t="shared" si="411"/>
        <v>Adorer_Schedule!AT146</v>
      </c>
      <c r="D944" s="150" t="str">
        <f t="shared" si="412"/>
        <v>Adorer_Schedule!AV146</v>
      </c>
      <c r="E944">
        <f t="shared" ca="1" si="396"/>
        <v>0</v>
      </c>
      <c r="F944" t="str">
        <f ca="1">IF(OR(H944=0,H944=""),(""),(MAX($F$128:F943)+1))</f>
        <v/>
      </c>
      <c r="H944" t="str">
        <f ca="1">IF($N$4=Adorer_Schedule!$A$141,INDIRECT(B944),(""))</f>
        <v/>
      </c>
      <c r="I944" t="str">
        <f ca="1">IF($N$4=Adorer_Schedule!$A$141,INDIRECT(C944),(""))</f>
        <v/>
      </c>
      <c r="J944" t="str">
        <f ca="1">IF($N$4=Adorer_Schedule!$A$141,INDIRECT(D944),(""))</f>
        <v/>
      </c>
      <c r="K944" t="s">
        <v>76</v>
      </c>
      <c r="L944" s="13" t="b">
        <f t="shared" ca="1" si="405"/>
        <v>0</v>
      </c>
      <c r="M944" s="13">
        <v>816</v>
      </c>
      <c r="N944" s="13" t="e">
        <f t="shared" ca="1" si="397"/>
        <v>#N/A</v>
      </c>
      <c r="O944" s="13" t="e">
        <f t="shared" ca="1" si="398"/>
        <v>#N/A</v>
      </c>
      <c r="P944" s="13" t="e">
        <f t="shared" ca="1" si="399"/>
        <v>#N/A</v>
      </c>
      <c r="Q944" t="e">
        <f t="shared" ca="1" si="400"/>
        <v>#N/A</v>
      </c>
    </row>
    <row r="945" spans="1:17" hidden="1" x14ac:dyDescent="0.2">
      <c r="A945">
        <f t="shared" si="413"/>
        <v>147</v>
      </c>
      <c r="B945" s="83" t="str">
        <f t="shared" si="410"/>
        <v>Adorer_Schedule!AQ147</v>
      </c>
      <c r="C945" t="str">
        <f t="shared" si="411"/>
        <v>Adorer_Schedule!AT147</v>
      </c>
      <c r="D945" s="150" t="str">
        <f t="shared" si="412"/>
        <v>Adorer_Schedule!AV147</v>
      </c>
      <c r="E945">
        <f t="shared" ca="1" si="396"/>
        <v>0</v>
      </c>
      <c r="F945" t="str">
        <f ca="1">IF(OR(H945=0,H945=""),(""),(MAX($F$128:F944)+1))</f>
        <v/>
      </c>
      <c r="H945" t="str">
        <f ca="1">IF($N$4=Adorer_Schedule!$A$141,INDIRECT(B945),(""))</f>
        <v/>
      </c>
      <c r="I945" t="str">
        <f ca="1">IF($N$4=Adorer_Schedule!$A$141,INDIRECT(C945),(""))</f>
        <v/>
      </c>
      <c r="J945" t="str">
        <f ca="1">IF($N$4=Adorer_Schedule!$A$141,INDIRECT(D945),(""))</f>
        <v/>
      </c>
      <c r="K945" t="s">
        <v>76</v>
      </c>
      <c r="L945" s="13" t="b">
        <f t="shared" ca="1" si="405"/>
        <v>0</v>
      </c>
      <c r="M945" s="13">
        <v>817</v>
      </c>
      <c r="N945" s="13" t="e">
        <f t="shared" ca="1" si="397"/>
        <v>#N/A</v>
      </c>
      <c r="O945" s="13" t="e">
        <f t="shared" ca="1" si="398"/>
        <v>#N/A</v>
      </c>
      <c r="P945" s="13" t="e">
        <f t="shared" ca="1" si="399"/>
        <v>#N/A</v>
      </c>
      <c r="Q945" t="e">
        <f t="shared" ca="1" si="400"/>
        <v>#N/A</v>
      </c>
    </row>
    <row r="946" spans="1:17" hidden="1" x14ac:dyDescent="0.2">
      <c r="A946">
        <f t="shared" si="413"/>
        <v>148</v>
      </c>
      <c r="B946" s="83" t="str">
        <f t="shared" si="410"/>
        <v>Adorer_Schedule!AQ148</v>
      </c>
      <c r="C946" t="str">
        <f t="shared" si="411"/>
        <v>Adorer_Schedule!AT148</v>
      </c>
      <c r="D946" s="150" t="str">
        <f t="shared" si="412"/>
        <v>Adorer_Schedule!AV148</v>
      </c>
      <c r="E946">
        <f t="shared" ca="1" si="396"/>
        <v>0</v>
      </c>
      <c r="F946" t="str">
        <f ca="1">IF(OR(H946=0,H946=""),(""),(MAX($F$128:F945)+1))</f>
        <v/>
      </c>
      <c r="H946" t="str">
        <f ca="1">IF($N$4=Adorer_Schedule!$A$141,INDIRECT(B946),(""))</f>
        <v/>
      </c>
      <c r="I946" t="str">
        <f ca="1">IF($N$4=Adorer_Schedule!$A$141,INDIRECT(C946),(""))</f>
        <v/>
      </c>
      <c r="J946" t="str">
        <f ca="1">IF($N$4=Adorer_Schedule!$A$141,INDIRECT(D946),(""))</f>
        <v/>
      </c>
      <c r="K946" t="s">
        <v>76</v>
      </c>
      <c r="L946" s="13" t="b">
        <f t="shared" ca="1" si="405"/>
        <v>0</v>
      </c>
      <c r="M946" s="13">
        <v>818</v>
      </c>
      <c r="N946" s="13" t="e">
        <f t="shared" ca="1" si="397"/>
        <v>#N/A</v>
      </c>
      <c r="O946" s="13" t="e">
        <f t="shared" ca="1" si="398"/>
        <v>#N/A</v>
      </c>
      <c r="P946" s="13" t="e">
        <f t="shared" ca="1" si="399"/>
        <v>#N/A</v>
      </c>
      <c r="Q946" t="e">
        <f t="shared" ca="1" si="400"/>
        <v>#N/A</v>
      </c>
    </row>
    <row r="947" spans="1:17" hidden="1" x14ac:dyDescent="0.2">
      <c r="A947">
        <f t="shared" si="413"/>
        <v>149</v>
      </c>
      <c r="B947" s="83" t="str">
        <f t="shared" si="410"/>
        <v>Adorer_Schedule!AQ149</v>
      </c>
      <c r="C947" t="str">
        <f t="shared" si="411"/>
        <v>Adorer_Schedule!AT149</v>
      </c>
      <c r="D947" s="150" t="str">
        <f t="shared" si="412"/>
        <v>Adorer_Schedule!AV149</v>
      </c>
      <c r="E947">
        <f t="shared" ca="1" si="396"/>
        <v>0</v>
      </c>
      <c r="F947" t="str">
        <f ca="1">IF(OR(H947=0,H947=""),(""),(MAX($F$128:F946)+1))</f>
        <v/>
      </c>
      <c r="H947" t="str">
        <f ca="1">IF($N$4=Adorer_Schedule!$A$141,INDIRECT(B947),(""))</f>
        <v/>
      </c>
      <c r="I947" t="str">
        <f ca="1">IF($N$4=Adorer_Schedule!$A$141,INDIRECT(C947),(""))</f>
        <v/>
      </c>
      <c r="J947" t="str">
        <f ca="1">IF($N$4=Adorer_Schedule!$A$141,INDIRECT(D947),(""))</f>
        <v/>
      </c>
      <c r="K947" t="s">
        <v>76</v>
      </c>
      <c r="L947" s="13" t="b">
        <f t="shared" ca="1" si="405"/>
        <v>0</v>
      </c>
      <c r="M947" s="13">
        <v>819</v>
      </c>
      <c r="N947" s="13" t="e">
        <f t="shared" ca="1" si="397"/>
        <v>#N/A</v>
      </c>
      <c r="O947" s="13" t="e">
        <f t="shared" ca="1" si="398"/>
        <v>#N/A</v>
      </c>
      <c r="P947" s="13" t="e">
        <f t="shared" ca="1" si="399"/>
        <v>#N/A</v>
      </c>
      <c r="Q947" t="e">
        <f t="shared" ca="1" si="400"/>
        <v>#N/A</v>
      </c>
    </row>
    <row r="948" spans="1:17" hidden="1" x14ac:dyDescent="0.2">
      <c r="A948">
        <f t="shared" si="413"/>
        <v>150</v>
      </c>
      <c r="B948" s="83" t="str">
        <f t="shared" si="410"/>
        <v>Adorer_Schedule!AQ150</v>
      </c>
      <c r="C948" t="str">
        <f t="shared" si="411"/>
        <v>Adorer_Schedule!AT150</v>
      </c>
      <c r="D948" s="150" t="str">
        <f t="shared" si="412"/>
        <v>Adorer_Schedule!AV150</v>
      </c>
      <c r="E948">
        <f t="shared" ca="1" si="396"/>
        <v>0</v>
      </c>
      <c r="F948" t="str">
        <f ca="1">IF(OR(H948=0,H948=""),(""),(MAX($F$128:F947)+1))</f>
        <v/>
      </c>
      <c r="H948" t="str">
        <f ca="1">IF($N$4=Adorer_Schedule!$A$141,INDIRECT(B948),(""))</f>
        <v/>
      </c>
      <c r="I948" t="str">
        <f ca="1">IF($N$4=Adorer_Schedule!$A$141,INDIRECT(C948),(""))</f>
        <v/>
      </c>
      <c r="J948" t="str">
        <f ca="1">IF($N$4=Adorer_Schedule!$A$141,INDIRECT(D948),(""))</f>
        <v/>
      </c>
      <c r="K948" t="s">
        <v>76</v>
      </c>
      <c r="L948" s="13" t="b">
        <f t="shared" ca="1" si="405"/>
        <v>0</v>
      </c>
      <c r="M948" s="13">
        <v>820</v>
      </c>
      <c r="N948" s="13" t="e">
        <f t="shared" ca="1" si="397"/>
        <v>#N/A</v>
      </c>
      <c r="O948" s="13" t="e">
        <f t="shared" ca="1" si="398"/>
        <v>#N/A</v>
      </c>
      <c r="P948" s="13" t="e">
        <f t="shared" ca="1" si="399"/>
        <v>#N/A</v>
      </c>
      <c r="Q948" t="e">
        <f t="shared" ca="1" si="400"/>
        <v>#N/A</v>
      </c>
    </row>
    <row r="949" spans="1:17" hidden="1" x14ac:dyDescent="0.2">
      <c r="A949">
        <f t="shared" si="413"/>
        <v>151</v>
      </c>
      <c r="B949" s="83" t="str">
        <f t="shared" si="410"/>
        <v>Adorer_Schedule!AQ151</v>
      </c>
      <c r="C949" t="str">
        <f t="shared" si="411"/>
        <v>Adorer_Schedule!AT151</v>
      </c>
      <c r="D949" s="150" t="str">
        <f t="shared" si="412"/>
        <v>Adorer_Schedule!AV151</v>
      </c>
      <c r="E949">
        <f t="shared" ca="1" si="396"/>
        <v>0</v>
      </c>
      <c r="F949" t="str">
        <f ca="1">IF(OR(H949=0,H949=""),(""),(MAX($F$128:F948)+1))</f>
        <v/>
      </c>
      <c r="H949" t="str">
        <f ca="1">IF($N$4=Adorer_Schedule!$A$141,INDIRECT(B949),(""))</f>
        <v/>
      </c>
      <c r="I949" t="str">
        <f ca="1">IF($N$4=Adorer_Schedule!$A$141,INDIRECT(C949),(""))</f>
        <v/>
      </c>
      <c r="J949" t="str">
        <f ca="1">IF($N$4=Adorer_Schedule!$A$141,INDIRECT(D949),(""))</f>
        <v/>
      </c>
      <c r="K949" t="s">
        <v>76</v>
      </c>
      <c r="L949" s="13" t="b">
        <f t="shared" ca="1" si="405"/>
        <v>0</v>
      </c>
      <c r="M949" s="13">
        <v>821</v>
      </c>
      <c r="N949" s="13" t="e">
        <f t="shared" ca="1" si="397"/>
        <v>#N/A</v>
      </c>
      <c r="O949" s="13" t="e">
        <f t="shared" ca="1" si="398"/>
        <v>#N/A</v>
      </c>
      <c r="P949" s="13" t="e">
        <f t="shared" ca="1" si="399"/>
        <v>#N/A</v>
      </c>
      <c r="Q949" t="e">
        <f t="shared" ca="1" si="400"/>
        <v>#N/A</v>
      </c>
    </row>
    <row r="950" spans="1:17" hidden="1" x14ac:dyDescent="0.2">
      <c r="A950">
        <f t="shared" si="413"/>
        <v>152</v>
      </c>
      <c r="B950" s="83" t="str">
        <f t="shared" si="410"/>
        <v>Adorer_Schedule!AQ152</v>
      </c>
      <c r="C950" t="str">
        <f t="shared" si="411"/>
        <v>Adorer_Schedule!AT152</v>
      </c>
      <c r="D950" s="150" t="str">
        <f t="shared" si="412"/>
        <v>Adorer_Schedule!AV152</v>
      </c>
      <c r="E950">
        <f t="shared" ca="1" si="396"/>
        <v>0</v>
      </c>
      <c r="F950" t="str">
        <f ca="1">IF(OR(H950=0,H950=""),(""),(MAX($F$128:F949)+1))</f>
        <v/>
      </c>
      <c r="H950" t="str">
        <f ca="1">IF($N$4=Adorer_Schedule!$A$141,INDIRECT(B950),(""))</f>
        <v/>
      </c>
      <c r="I950" t="str">
        <f ca="1">IF($N$4=Adorer_Schedule!$A$141,INDIRECT(C950),(""))</f>
        <v/>
      </c>
      <c r="J950" t="str">
        <f ca="1">IF($N$4=Adorer_Schedule!$A$141,INDIRECT(D950),(""))</f>
        <v/>
      </c>
      <c r="K950" t="s">
        <v>76</v>
      </c>
      <c r="L950" s="13" t="b">
        <f t="shared" ca="1" si="405"/>
        <v>0</v>
      </c>
      <c r="M950" s="13">
        <v>822</v>
      </c>
      <c r="N950" s="13" t="e">
        <f t="shared" ca="1" si="397"/>
        <v>#N/A</v>
      </c>
      <c r="O950" s="13" t="e">
        <f t="shared" ca="1" si="398"/>
        <v>#N/A</v>
      </c>
      <c r="P950" s="13" t="e">
        <f t="shared" ca="1" si="399"/>
        <v>#N/A</v>
      </c>
      <c r="Q950" t="e">
        <f t="shared" ca="1" si="400"/>
        <v>#N/A</v>
      </c>
    </row>
    <row r="951" spans="1:17" hidden="1" x14ac:dyDescent="0.2">
      <c r="A951">
        <f t="shared" si="413"/>
        <v>153</v>
      </c>
      <c r="B951" s="83" t="str">
        <f t="shared" si="410"/>
        <v>Adorer_Schedule!AQ153</v>
      </c>
      <c r="C951" t="str">
        <f t="shared" si="411"/>
        <v>Adorer_Schedule!AT153</v>
      </c>
      <c r="D951" s="150" t="str">
        <f t="shared" si="412"/>
        <v>Adorer_Schedule!AV153</v>
      </c>
      <c r="E951">
        <f t="shared" ca="1" si="396"/>
        <v>0</v>
      </c>
      <c r="F951" t="str">
        <f ca="1">IF(OR(H951=0,H951=""),(""),(MAX($F$128:F950)+1))</f>
        <v/>
      </c>
      <c r="H951" t="str">
        <f ca="1">IF($N$4=Adorer_Schedule!$A$141,INDIRECT(B951),(""))</f>
        <v/>
      </c>
      <c r="I951" t="str">
        <f ca="1">IF($N$4=Adorer_Schedule!$A$141,INDIRECT(C951),(""))</f>
        <v/>
      </c>
      <c r="J951" t="str">
        <f ca="1">IF($N$4=Adorer_Schedule!$A$141,INDIRECT(D951),(""))</f>
        <v/>
      </c>
      <c r="K951" t="s">
        <v>76</v>
      </c>
      <c r="L951" s="13" t="b">
        <f t="shared" ca="1" si="405"/>
        <v>0</v>
      </c>
      <c r="M951" s="13">
        <v>823</v>
      </c>
      <c r="N951" s="13" t="e">
        <f t="shared" ca="1" si="397"/>
        <v>#N/A</v>
      </c>
      <c r="O951" s="13" t="e">
        <f t="shared" ca="1" si="398"/>
        <v>#N/A</v>
      </c>
      <c r="P951" s="13" t="e">
        <f t="shared" ca="1" si="399"/>
        <v>#N/A</v>
      </c>
      <c r="Q951" t="e">
        <f t="shared" ca="1" si="400"/>
        <v>#N/A</v>
      </c>
    </row>
    <row r="952" spans="1:17" hidden="1" x14ac:dyDescent="0.2">
      <c r="A952">
        <f t="shared" si="413"/>
        <v>154</v>
      </c>
      <c r="B952" s="83" t="str">
        <f t="shared" si="410"/>
        <v>Adorer_Schedule!AQ154</v>
      </c>
      <c r="C952" t="str">
        <f t="shared" si="411"/>
        <v>Adorer_Schedule!AT154</v>
      </c>
      <c r="D952" s="150" t="str">
        <f t="shared" si="412"/>
        <v>Adorer_Schedule!AV154</v>
      </c>
      <c r="E952">
        <f t="shared" ca="1" si="396"/>
        <v>0</v>
      </c>
      <c r="F952" t="str">
        <f ca="1">IF(OR(H952=0,H952=""),(""),(MAX($F$128:F951)+1))</f>
        <v/>
      </c>
      <c r="H952" t="str">
        <f ca="1">IF($N$4=Adorer_Schedule!$A$141,INDIRECT(B952),(""))</f>
        <v/>
      </c>
      <c r="I952" t="str">
        <f ca="1">IF($N$4=Adorer_Schedule!$A$141,INDIRECT(C952),(""))</f>
        <v/>
      </c>
      <c r="J952" t="str">
        <f ca="1">IF($N$4=Adorer_Schedule!$A$141,INDIRECT(D952),(""))</f>
        <v/>
      </c>
      <c r="K952" t="s">
        <v>76</v>
      </c>
      <c r="L952" s="13" t="b">
        <f t="shared" ca="1" si="405"/>
        <v>0</v>
      </c>
      <c r="M952" s="13">
        <v>824</v>
      </c>
      <c r="N952" s="13" t="e">
        <f t="shared" ca="1" si="397"/>
        <v>#N/A</v>
      </c>
      <c r="O952" s="13" t="e">
        <f t="shared" ca="1" si="398"/>
        <v>#N/A</v>
      </c>
      <c r="P952" s="13" t="e">
        <f t="shared" ca="1" si="399"/>
        <v>#N/A</v>
      </c>
      <c r="Q952" t="e">
        <f t="shared" ca="1" si="400"/>
        <v>#N/A</v>
      </c>
    </row>
    <row r="953" spans="1:17" hidden="1" x14ac:dyDescent="0.2">
      <c r="A953">
        <f t="shared" si="413"/>
        <v>155</v>
      </c>
      <c r="B953" s="83" t="str">
        <f t="shared" si="410"/>
        <v>Adorer_Schedule!AQ155</v>
      </c>
      <c r="C953" t="str">
        <f t="shared" si="411"/>
        <v>Adorer_Schedule!AT155</v>
      </c>
      <c r="D953" s="150" t="str">
        <f t="shared" si="412"/>
        <v>Adorer_Schedule!AV155</v>
      </c>
      <c r="E953">
        <f t="shared" ca="1" si="396"/>
        <v>0</v>
      </c>
      <c r="F953" t="str">
        <f ca="1">IF(OR(H953=0,H953=""),(""),(MAX($F$128:F952)+1))</f>
        <v/>
      </c>
      <c r="H953" t="str">
        <f ca="1">IF($N$4=Adorer_Schedule!$A$141,INDIRECT(B953),(""))</f>
        <v/>
      </c>
      <c r="I953" t="str">
        <f ca="1">IF($N$4=Adorer_Schedule!$A$141,INDIRECT(C953),(""))</f>
        <v/>
      </c>
      <c r="J953" t="str">
        <f ca="1">IF($N$4=Adorer_Schedule!$A$141,INDIRECT(D953),(""))</f>
        <v/>
      </c>
      <c r="K953" t="s">
        <v>76</v>
      </c>
      <c r="L953" s="13" t="b">
        <f t="shared" ca="1" si="405"/>
        <v>0</v>
      </c>
      <c r="M953" s="13">
        <v>825</v>
      </c>
      <c r="N953" s="13" t="e">
        <f t="shared" ca="1" si="397"/>
        <v>#N/A</v>
      </c>
      <c r="O953" s="13" t="e">
        <f t="shared" ca="1" si="398"/>
        <v>#N/A</v>
      </c>
      <c r="P953" s="13" t="e">
        <f t="shared" ca="1" si="399"/>
        <v>#N/A</v>
      </c>
      <c r="Q953" t="e">
        <f t="shared" ca="1" si="400"/>
        <v>#N/A</v>
      </c>
    </row>
    <row r="954" spans="1:17" hidden="1" x14ac:dyDescent="0.2">
      <c r="A954">
        <f>A939</f>
        <v>141</v>
      </c>
      <c r="B954" s="83" t="str">
        <f>CONCATENATE("Adorer_Schedule!AY", $A954)</f>
        <v>Adorer_Schedule!AY141</v>
      </c>
      <c r="C954" t="str">
        <f>CONCATENATE("Adorer_Schedule!BB", $A954)</f>
        <v>Adorer_Schedule!BB141</v>
      </c>
      <c r="D954" s="150" t="str">
        <f>CONCATENATE("Adorer_Schedule!BD", $A954)</f>
        <v>Adorer_Schedule!BD141</v>
      </c>
      <c r="E954">
        <f t="shared" ca="1" si="396"/>
        <v>0</v>
      </c>
      <c r="F954" t="str">
        <f ca="1">IF(OR(H954=0,H954=""),(""),(MAX($F$128:F953)+1))</f>
        <v/>
      </c>
      <c r="H954" t="str">
        <f ca="1">IF($N$4=Adorer_Schedule!$A$141,INDIRECT(B954),(""))</f>
        <v/>
      </c>
      <c r="I954" t="str">
        <f ca="1">IF($N$4=Adorer_Schedule!$A$141,INDIRECT(C954),(""))</f>
        <v/>
      </c>
      <c r="J954" t="str">
        <f ca="1">IF($N$4=Adorer_Schedule!$A$141,INDIRECT(D954),(""))</f>
        <v/>
      </c>
      <c r="K954" t="s">
        <v>77</v>
      </c>
      <c r="L954" s="13" t="b">
        <f t="shared" ca="1" si="405"/>
        <v>0</v>
      </c>
      <c r="M954" s="13">
        <v>826</v>
      </c>
      <c r="N954" s="13" t="e">
        <f t="shared" ca="1" si="397"/>
        <v>#N/A</v>
      </c>
      <c r="O954" s="13" t="e">
        <f t="shared" ca="1" si="398"/>
        <v>#N/A</v>
      </c>
      <c r="P954" s="13" t="e">
        <f t="shared" ca="1" si="399"/>
        <v>#N/A</v>
      </c>
      <c r="Q954" t="e">
        <f t="shared" ca="1" si="400"/>
        <v>#N/A</v>
      </c>
    </row>
    <row r="955" spans="1:17" hidden="1" x14ac:dyDescent="0.2">
      <c r="A955">
        <f>A954+1</f>
        <v>142</v>
      </c>
      <c r="B955" s="83" t="str">
        <f t="shared" ref="B955:B968" si="414">CONCATENATE("Adorer_Schedule!AY", $A955)</f>
        <v>Adorer_Schedule!AY142</v>
      </c>
      <c r="C955" t="str">
        <f t="shared" ref="C955:C968" si="415">CONCATENATE("Adorer_Schedule!BB", $A955)</f>
        <v>Adorer_Schedule!BB142</v>
      </c>
      <c r="D955" s="150" t="str">
        <f t="shared" ref="D955:D968" si="416">CONCATENATE("Adorer_Schedule!BD", $A955)</f>
        <v>Adorer_Schedule!BD142</v>
      </c>
      <c r="E955">
        <f t="shared" ca="1" si="396"/>
        <v>0</v>
      </c>
      <c r="F955" t="str">
        <f ca="1">IF(OR(H955=0,H955=""),(""),(MAX($F$128:F954)+1))</f>
        <v/>
      </c>
      <c r="H955" t="str">
        <f ca="1">IF($N$4=Adorer_Schedule!$A$141,INDIRECT(B955),(""))</f>
        <v/>
      </c>
      <c r="I955" t="str">
        <f ca="1">IF($N$4=Adorer_Schedule!$A$141,INDIRECT(C955),(""))</f>
        <v/>
      </c>
      <c r="J955" t="str">
        <f ca="1">IF($N$4=Adorer_Schedule!$A$141,INDIRECT(D955),(""))</f>
        <v/>
      </c>
      <c r="K955" t="s">
        <v>77</v>
      </c>
      <c r="L955" s="13" t="b">
        <f t="shared" ca="1" si="405"/>
        <v>0</v>
      </c>
      <c r="M955" s="13">
        <v>827</v>
      </c>
      <c r="N955" s="13" t="e">
        <f t="shared" ca="1" si="397"/>
        <v>#N/A</v>
      </c>
      <c r="O955" s="13" t="e">
        <f t="shared" ca="1" si="398"/>
        <v>#N/A</v>
      </c>
      <c r="P955" s="13" t="e">
        <f t="shared" ca="1" si="399"/>
        <v>#N/A</v>
      </c>
      <c r="Q955" t="e">
        <f t="shared" ca="1" si="400"/>
        <v>#N/A</v>
      </c>
    </row>
    <row r="956" spans="1:17" hidden="1" x14ac:dyDescent="0.2">
      <c r="A956">
        <f t="shared" ref="A956:A968" si="417">A955+1</f>
        <v>143</v>
      </c>
      <c r="B956" s="83" t="str">
        <f t="shared" si="414"/>
        <v>Adorer_Schedule!AY143</v>
      </c>
      <c r="C956" t="str">
        <f t="shared" si="415"/>
        <v>Adorer_Schedule!BB143</v>
      </c>
      <c r="D956" s="150" t="str">
        <f t="shared" si="416"/>
        <v>Adorer_Schedule!BD143</v>
      </c>
      <c r="E956">
        <f t="shared" ca="1" si="396"/>
        <v>0</v>
      </c>
      <c r="F956" t="str">
        <f ca="1">IF(OR(H956=0,H956=""),(""),(MAX($F$128:F955)+1))</f>
        <v/>
      </c>
      <c r="H956" t="str">
        <f ca="1">IF($N$4=Adorer_Schedule!$A$141,INDIRECT(B956),(""))</f>
        <v/>
      </c>
      <c r="I956" t="str">
        <f ca="1">IF($N$4=Adorer_Schedule!$A$141,INDIRECT(C956),(""))</f>
        <v/>
      </c>
      <c r="J956" t="str">
        <f ca="1">IF($N$4=Adorer_Schedule!$A$141,INDIRECT(D956),(""))</f>
        <v/>
      </c>
      <c r="K956" t="s">
        <v>77</v>
      </c>
      <c r="L956" s="13" t="b">
        <f t="shared" ca="1" si="405"/>
        <v>0</v>
      </c>
      <c r="M956" s="13">
        <v>828</v>
      </c>
      <c r="N956" s="13" t="e">
        <f t="shared" ca="1" si="397"/>
        <v>#N/A</v>
      </c>
      <c r="O956" s="13" t="e">
        <f t="shared" ca="1" si="398"/>
        <v>#N/A</v>
      </c>
      <c r="P956" s="13" t="e">
        <f t="shared" ca="1" si="399"/>
        <v>#N/A</v>
      </c>
      <c r="Q956" t="e">
        <f t="shared" ca="1" si="400"/>
        <v>#N/A</v>
      </c>
    </row>
    <row r="957" spans="1:17" hidden="1" x14ac:dyDescent="0.2">
      <c r="A957">
        <f t="shared" si="417"/>
        <v>144</v>
      </c>
      <c r="B957" s="83" t="str">
        <f t="shared" si="414"/>
        <v>Adorer_Schedule!AY144</v>
      </c>
      <c r="C957" t="str">
        <f t="shared" si="415"/>
        <v>Adorer_Schedule!BB144</v>
      </c>
      <c r="D957" s="150" t="str">
        <f t="shared" si="416"/>
        <v>Adorer_Schedule!BD144</v>
      </c>
      <c r="E957">
        <f t="shared" ca="1" si="396"/>
        <v>0</v>
      </c>
      <c r="F957" t="str">
        <f ca="1">IF(OR(H957=0,H957=""),(""),(MAX($F$128:F956)+1))</f>
        <v/>
      </c>
      <c r="H957" t="str">
        <f ca="1">IF($N$4=Adorer_Schedule!$A$141,INDIRECT(B957),(""))</f>
        <v/>
      </c>
      <c r="I957" t="str">
        <f ca="1">IF($N$4=Adorer_Schedule!$A$141,INDIRECT(C957),(""))</f>
        <v/>
      </c>
      <c r="J957" t="str">
        <f ca="1">IF($N$4=Adorer_Schedule!$A$141,INDIRECT(D957),(""))</f>
        <v/>
      </c>
      <c r="K957" t="s">
        <v>77</v>
      </c>
      <c r="L957" s="13" t="b">
        <f t="shared" ca="1" si="405"/>
        <v>0</v>
      </c>
      <c r="M957" s="13">
        <v>829</v>
      </c>
      <c r="N957" s="13" t="e">
        <f t="shared" ca="1" si="397"/>
        <v>#N/A</v>
      </c>
      <c r="O957" s="13" t="e">
        <f t="shared" ca="1" si="398"/>
        <v>#N/A</v>
      </c>
      <c r="P957" s="13" t="e">
        <f t="shared" ca="1" si="399"/>
        <v>#N/A</v>
      </c>
      <c r="Q957" t="e">
        <f t="shared" ca="1" si="400"/>
        <v>#N/A</v>
      </c>
    </row>
    <row r="958" spans="1:17" hidden="1" x14ac:dyDescent="0.2">
      <c r="A958">
        <f t="shared" si="417"/>
        <v>145</v>
      </c>
      <c r="B958" s="83" t="str">
        <f t="shared" si="414"/>
        <v>Adorer_Schedule!AY145</v>
      </c>
      <c r="C958" t="str">
        <f t="shared" si="415"/>
        <v>Adorer_Schedule!BB145</v>
      </c>
      <c r="D958" s="150" t="str">
        <f t="shared" si="416"/>
        <v>Adorer_Schedule!BD145</v>
      </c>
      <c r="E958">
        <f t="shared" ca="1" si="396"/>
        <v>0</v>
      </c>
      <c r="F958" t="str">
        <f ca="1">IF(OR(H958=0,H958=""),(""),(MAX($F$128:F957)+1))</f>
        <v/>
      </c>
      <c r="H958" t="str">
        <f ca="1">IF($N$4=Adorer_Schedule!$A$141,INDIRECT(B958),(""))</f>
        <v/>
      </c>
      <c r="I958" t="str">
        <f ca="1">IF($N$4=Adorer_Schedule!$A$141,INDIRECT(C958),(""))</f>
        <v/>
      </c>
      <c r="J958" t="str">
        <f ca="1">IF($N$4=Adorer_Schedule!$A$141,INDIRECT(D958),(""))</f>
        <v/>
      </c>
      <c r="K958" t="s">
        <v>77</v>
      </c>
      <c r="L958" s="13" t="b">
        <f t="shared" ca="1" si="405"/>
        <v>0</v>
      </c>
      <c r="M958" s="13">
        <v>830</v>
      </c>
      <c r="N958" s="13" t="e">
        <f t="shared" ca="1" si="397"/>
        <v>#N/A</v>
      </c>
      <c r="O958" s="13" t="e">
        <f t="shared" ca="1" si="398"/>
        <v>#N/A</v>
      </c>
      <c r="P958" s="13" t="e">
        <f t="shared" ca="1" si="399"/>
        <v>#N/A</v>
      </c>
      <c r="Q958" t="e">
        <f t="shared" ca="1" si="400"/>
        <v>#N/A</v>
      </c>
    </row>
    <row r="959" spans="1:17" hidden="1" x14ac:dyDescent="0.2">
      <c r="A959">
        <f t="shared" si="417"/>
        <v>146</v>
      </c>
      <c r="B959" s="83" t="str">
        <f t="shared" si="414"/>
        <v>Adorer_Schedule!AY146</v>
      </c>
      <c r="C959" t="str">
        <f t="shared" si="415"/>
        <v>Adorer_Schedule!BB146</v>
      </c>
      <c r="D959" s="150" t="str">
        <f t="shared" si="416"/>
        <v>Adorer_Schedule!BD146</v>
      </c>
      <c r="E959">
        <f t="shared" ca="1" si="396"/>
        <v>0</v>
      </c>
      <c r="F959" t="str">
        <f ca="1">IF(OR(H959=0,H959=""),(""),(MAX($F$128:F958)+1))</f>
        <v/>
      </c>
      <c r="H959" t="str">
        <f ca="1">IF($N$4=Adorer_Schedule!$A$141,INDIRECT(B959),(""))</f>
        <v/>
      </c>
      <c r="I959" t="str">
        <f ca="1">IF($N$4=Adorer_Schedule!$A$141,INDIRECT(C959),(""))</f>
        <v/>
      </c>
      <c r="J959" t="str">
        <f ca="1">IF($N$4=Adorer_Schedule!$A$141,INDIRECT(D959),(""))</f>
        <v/>
      </c>
      <c r="K959" t="s">
        <v>77</v>
      </c>
      <c r="L959" s="13" t="b">
        <f t="shared" ca="1" si="405"/>
        <v>0</v>
      </c>
      <c r="M959" s="13">
        <v>831</v>
      </c>
      <c r="N959" s="13" t="e">
        <f t="shared" ca="1" si="397"/>
        <v>#N/A</v>
      </c>
      <c r="O959" s="13" t="e">
        <f t="shared" ca="1" si="398"/>
        <v>#N/A</v>
      </c>
      <c r="P959" s="13" t="e">
        <f t="shared" ca="1" si="399"/>
        <v>#N/A</v>
      </c>
      <c r="Q959" t="e">
        <f t="shared" ca="1" si="400"/>
        <v>#N/A</v>
      </c>
    </row>
    <row r="960" spans="1:17" hidden="1" x14ac:dyDescent="0.2">
      <c r="A960">
        <f t="shared" si="417"/>
        <v>147</v>
      </c>
      <c r="B960" s="83" t="str">
        <f t="shared" si="414"/>
        <v>Adorer_Schedule!AY147</v>
      </c>
      <c r="C960" t="str">
        <f t="shared" si="415"/>
        <v>Adorer_Schedule!BB147</v>
      </c>
      <c r="D960" s="150" t="str">
        <f t="shared" si="416"/>
        <v>Adorer_Schedule!BD147</v>
      </c>
      <c r="E960">
        <f t="shared" ca="1" si="396"/>
        <v>0</v>
      </c>
      <c r="F960" t="str">
        <f ca="1">IF(OR(H960=0,H960=""),(""),(MAX($F$128:F959)+1))</f>
        <v/>
      </c>
      <c r="H960" t="str">
        <f ca="1">IF($N$4=Adorer_Schedule!$A$141,INDIRECT(B960),(""))</f>
        <v/>
      </c>
      <c r="I960" t="str">
        <f ca="1">IF($N$4=Adorer_Schedule!$A$141,INDIRECT(C960),(""))</f>
        <v/>
      </c>
      <c r="J960" t="str">
        <f ca="1">IF($N$4=Adorer_Schedule!$A$141,INDIRECT(D960),(""))</f>
        <v/>
      </c>
      <c r="K960" t="s">
        <v>77</v>
      </c>
      <c r="L960" s="13" t="b">
        <f t="shared" ca="1" si="405"/>
        <v>0</v>
      </c>
      <c r="M960" s="13">
        <v>832</v>
      </c>
      <c r="N960" s="13" t="e">
        <f t="shared" ca="1" si="397"/>
        <v>#N/A</v>
      </c>
      <c r="O960" s="13" t="e">
        <f t="shared" ca="1" si="398"/>
        <v>#N/A</v>
      </c>
      <c r="P960" s="13" t="e">
        <f t="shared" ca="1" si="399"/>
        <v>#N/A</v>
      </c>
      <c r="Q960" t="e">
        <f t="shared" ca="1" si="400"/>
        <v>#N/A</v>
      </c>
    </row>
    <row r="961" spans="1:17" hidden="1" x14ac:dyDescent="0.2">
      <c r="A961">
        <f t="shared" si="417"/>
        <v>148</v>
      </c>
      <c r="B961" s="83" t="str">
        <f t="shared" si="414"/>
        <v>Adorer_Schedule!AY148</v>
      </c>
      <c r="C961" t="str">
        <f t="shared" si="415"/>
        <v>Adorer_Schedule!BB148</v>
      </c>
      <c r="D961" s="150" t="str">
        <f t="shared" si="416"/>
        <v>Adorer_Schedule!BD148</v>
      </c>
      <c r="E961">
        <f t="shared" ca="1" si="396"/>
        <v>0</v>
      </c>
      <c r="F961" t="str">
        <f ca="1">IF(OR(H961=0,H961=""),(""),(MAX($F$128:F960)+1))</f>
        <v/>
      </c>
      <c r="H961" t="str">
        <f ca="1">IF($N$4=Adorer_Schedule!$A$141,INDIRECT(B961),(""))</f>
        <v/>
      </c>
      <c r="I961" t="str">
        <f ca="1">IF($N$4=Adorer_Schedule!$A$141,INDIRECT(C961),(""))</f>
        <v/>
      </c>
      <c r="J961" t="str">
        <f ca="1">IF($N$4=Adorer_Schedule!$A$141,INDIRECT(D961),(""))</f>
        <v/>
      </c>
      <c r="K961" t="s">
        <v>77</v>
      </c>
      <c r="L961" s="13" t="b">
        <f t="shared" ca="1" si="405"/>
        <v>0</v>
      </c>
      <c r="M961" s="13">
        <v>833</v>
      </c>
      <c r="N961" s="13" t="e">
        <f t="shared" ca="1" si="397"/>
        <v>#N/A</v>
      </c>
      <c r="O961" s="13" t="e">
        <f t="shared" ca="1" si="398"/>
        <v>#N/A</v>
      </c>
      <c r="P961" s="13" t="e">
        <f t="shared" ca="1" si="399"/>
        <v>#N/A</v>
      </c>
      <c r="Q961" t="e">
        <f t="shared" ca="1" si="400"/>
        <v>#N/A</v>
      </c>
    </row>
    <row r="962" spans="1:17" hidden="1" x14ac:dyDescent="0.2">
      <c r="A962">
        <f t="shared" si="417"/>
        <v>149</v>
      </c>
      <c r="B962" s="83" t="str">
        <f t="shared" si="414"/>
        <v>Adorer_Schedule!AY149</v>
      </c>
      <c r="C962" t="str">
        <f t="shared" si="415"/>
        <v>Adorer_Schedule!BB149</v>
      </c>
      <c r="D962" s="150" t="str">
        <f t="shared" si="416"/>
        <v>Adorer_Schedule!BD149</v>
      </c>
      <c r="E962">
        <f t="shared" ref="E962:E1025" ca="1" si="418">IF(F962="",(0),(RANK(F962,$F$129:$F$2648,(1))))</f>
        <v>0</v>
      </c>
      <c r="F962" t="str">
        <f ca="1">IF(OR(H962=0,H962=""),(""),(MAX($F$128:F961)+1))</f>
        <v/>
      </c>
      <c r="H962" t="str">
        <f ca="1">IF($N$4=Adorer_Schedule!$A$141,INDIRECT(B962),(""))</f>
        <v/>
      </c>
      <c r="I962" t="str">
        <f ca="1">IF($N$4=Adorer_Schedule!$A$141,INDIRECT(C962),(""))</f>
        <v/>
      </c>
      <c r="J962" t="str">
        <f ca="1">IF($N$4=Adorer_Schedule!$A$141,INDIRECT(D962),(""))</f>
        <v/>
      </c>
      <c r="K962" t="s">
        <v>77</v>
      </c>
      <c r="L962" s="13" t="b">
        <f t="shared" ca="1" si="405"/>
        <v>0</v>
      </c>
      <c r="M962" s="13">
        <v>834</v>
      </c>
      <c r="N962" s="13" t="e">
        <f t="shared" ref="N962:N1025" ca="1" si="419">VLOOKUP($M962,$E$129:$K$2648,7,(FALSE))</f>
        <v>#N/A</v>
      </c>
      <c r="O962" s="13" t="e">
        <f t="shared" ref="O962:O1025" ca="1" si="420">VLOOKUP($M962,$E$129:$K$2648,4,(FALSE))</f>
        <v>#N/A</v>
      </c>
      <c r="P962" s="13" t="e">
        <f t="shared" ref="P962:P1025" ca="1" si="421">VLOOKUP($M962,$E$129:$K$2648,5,(FALSE))</f>
        <v>#N/A</v>
      </c>
      <c r="Q962" t="e">
        <f t="shared" ref="Q962:Q1025" ca="1" si="422">VLOOKUP($M962,$E$129:$K$2648,6,(FALSE))</f>
        <v>#N/A</v>
      </c>
    </row>
    <row r="963" spans="1:17" hidden="1" x14ac:dyDescent="0.2">
      <c r="A963">
        <f t="shared" si="417"/>
        <v>150</v>
      </c>
      <c r="B963" s="83" t="str">
        <f t="shared" si="414"/>
        <v>Adorer_Schedule!AY150</v>
      </c>
      <c r="C963" t="str">
        <f t="shared" si="415"/>
        <v>Adorer_Schedule!BB150</v>
      </c>
      <c r="D963" s="150" t="str">
        <f t="shared" si="416"/>
        <v>Adorer_Schedule!BD150</v>
      </c>
      <c r="E963">
        <f t="shared" ca="1" si="418"/>
        <v>0</v>
      </c>
      <c r="F963" t="str">
        <f ca="1">IF(OR(H963=0,H963=""),(""),(MAX($F$128:F962)+1))</f>
        <v/>
      </c>
      <c r="H963" t="str">
        <f ca="1">IF($N$4=Adorer_Schedule!$A$141,INDIRECT(B963),(""))</f>
        <v/>
      </c>
      <c r="I963" t="str">
        <f ca="1">IF($N$4=Adorer_Schedule!$A$141,INDIRECT(C963),(""))</f>
        <v/>
      </c>
      <c r="J963" t="str">
        <f ca="1">IF($N$4=Adorer_Schedule!$A$141,INDIRECT(D963),(""))</f>
        <v/>
      </c>
      <c r="K963" t="s">
        <v>77</v>
      </c>
      <c r="L963" s="13" t="b">
        <f t="shared" ca="1" si="405"/>
        <v>0</v>
      </c>
      <c r="M963" s="13">
        <v>835</v>
      </c>
      <c r="N963" s="13" t="e">
        <f t="shared" ca="1" si="419"/>
        <v>#N/A</v>
      </c>
      <c r="O963" s="13" t="e">
        <f t="shared" ca="1" si="420"/>
        <v>#N/A</v>
      </c>
      <c r="P963" s="13" t="e">
        <f t="shared" ca="1" si="421"/>
        <v>#N/A</v>
      </c>
      <c r="Q963" t="e">
        <f t="shared" ca="1" si="422"/>
        <v>#N/A</v>
      </c>
    </row>
    <row r="964" spans="1:17" hidden="1" x14ac:dyDescent="0.2">
      <c r="A964">
        <f t="shared" si="417"/>
        <v>151</v>
      </c>
      <c r="B964" s="83" t="str">
        <f t="shared" si="414"/>
        <v>Adorer_Schedule!AY151</v>
      </c>
      <c r="C964" t="str">
        <f t="shared" si="415"/>
        <v>Adorer_Schedule!BB151</v>
      </c>
      <c r="D964" s="150" t="str">
        <f t="shared" si="416"/>
        <v>Adorer_Schedule!BD151</v>
      </c>
      <c r="E964">
        <f t="shared" ca="1" si="418"/>
        <v>0</v>
      </c>
      <c r="F964" t="str">
        <f ca="1">IF(OR(H964=0,H964=""),(""),(MAX($F$128:F963)+1))</f>
        <v/>
      </c>
      <c r="H964" t="str">
        <f ca="1">IF($N$4=Adorer_Schedule!$A$141,INDIRECT(B964),(""))</f>
        <v/>
      </c>
      <c r="I964" t="str">
        <f ca="1">IF($N$4=Adorer_Schedule!$A$141,INDIRECT(C964),(""))</f>
        <v/>
      </c>
      <c r="J964" t="str">
        <f ca="1">IF($N$4=Adorer_Schedule!$A$141,INDIRECT(D964),(""))</f>
        <v/>
      </c>
      <c r="K964" t="s">
        <v>77</v>
      </c>
      <c r="L964" s="13" t="b">
        <f t="shared" ca="1" si="405"/>
        <v>0</v>
      </c>
      <c r="M964" s="13">
        <v>836</v>
      </c>
      <c r="N964" s="13" t="e">
        <f t="shared" ca="1" si="419"/>
        <v>#N/A</v>
      </c>
      <c r="O964" s="13" t="e">
        <f t="shared" ca="1" si="420"/>
        <v>#N/A</v>
      </c>
      <c r="P964" s="13" t="e">
        <f t="shared" ca="1" si="421"/>
        <v>#N/A</v>
      </c>
      <c r="Q964" t="e">
        <f t="shared" ca="1" si="422"/>
        <v>#N/A</v>
      </c>
    </row>
    <row r="965" spans="1:17" hidden="1" x14ac:dyDescent="0.2">
      <c r="A965">
        <f t="shared" si="417"/>
        <v>152</v>
      </c>
      <c r="B965" s="83" t="str">
        <f t="shared" si="414"/>
        <v>Adorer_Schedule!AY152</v>
      </c>
      <c r="C965" t="str">
        <f t="shared" si="415"/>
        <v>Adorer_Schedule!BB152</v>
      </c>
      <c r="D965" s="150" t="str">
        <f t="shared" si="416"/>
        <v>Adorer_Schedule!BD152</v>
      </c>
      <c r="E965">
        <f t="shared" ca="1" si="418"/>
        <v>0</v>
      </c>
      <c r="F965" t="str">
        <f ca="1">IF(OR(H965=0,H965=""),(""),(MAX($F$128:F964)+1))</f>
        <v/>
      </c>
      <c r="H965" t="str">
        <f ca="1">IF($N$4=Adorer_Schedule!$A$141,INDIRECT(B965),(""))</f>
        <v/>
      </c>
      <c r="I965" t="str">
        <f ca="1">IF($N$4=Adorer_Schedule!$A$141,INDIRECT(C965),(""))</f>
        <v/>
      </c>
      <c r="J965" t="str">
        <f ca="1">IF($N$4=Adorer_Schedule!$A$141,INDIRECT(D965),(""))</f>
        <v/>
      </c>
      <c r="K965" t="s">
        <v>77</v>
      </c>
      <c r="L965" s="13" t="b">
        <f t="shared" ca="1" si="405"/>
        <v>0</v>
      </c>
      <c r="M965" s="13">
        <v>837</v>
      </c>
      <c r="N965" s="13" t="e">
        <f t="shared" ca="1" si="419"/>
        <v>#N/A</v>
      </c>
      <c r="O965" s="13" t="e">
        <f t="shared" ca="1" si="420"/>
        <v>#N/A</v>
      </c>
      <c r="P965" s="13" t="e">
        <f t="shared" ca="1" si="421"/>
        <v>#N/A</v>
      </c>
      <c r="Q965" t="e">
        <f t="shared" ca="1" si="422"/>
        <v>#N/A</v>
      </c>
    </row>
    <row r="966" spans="1:17" hidden="1" x14ac:dyDescent="0.2">
      <c r="A966">
        <f t="shared" si="417"/>
        <v>153</v>
      </c>
      <c r="B966" s="83" t="str">
        <f t="shared" si="414"/>
        <v>Adorer_Schedule!AY153</v>
      </c>
      <c r="C966" t="str">
        <f t="shared" si="415"/>
        <v>Adorer_Schedule!BB153</v>
      </c>
      <c r="D966" s="150" t="str">
        <f t="shared" si="416"/>
        <v>Adorer_Schedule!BD153</v>
      </c>
      <c r="E966">
        <f t="shared" ca="1" si="418"/>
        <v>0</v>
      </c>
      <c r="F966" t="str">
        <f ca="1">IF(OR(H966=0,H966=""),(""),(MAX($F$128:F965)+1))</f>
        <v/>
      </c>
      <c r="H966" t="str">
        <f ca="1">IF($N$4=Adorer_Schedule!$A$141,INDIRECT(B966),(""))</f>
        <v/>
      </c>
      <c r="I966" t="str">
        <f ca="1">IF($N$4=Adorer_Schedule!$A$141,INDIRECT(C966),(""))</f>
        <v/>
      </c>
      <c r="J966" t="str">
        <f ca="1">IF($N$4=Adorer_Schedule!$A$141,INDIRECT(D966),(""))</f>
        <v/>
      </c>
      <c r="K966" t="s">
        <v>77</v>
      </c>
      <c r="L966" s="13" t="b">
        <f t="shared" ca="1" si="405"/>
        <v>0</v>
      </c>
      <c r="M966" s="13">
        <v>838</v>
      </c>
      <c r="N966" s="13" t="e">
        <f t="shared" ca="1" si="419"/>
        <v>#N/A</v>
      </c>
      <c r="O966" s="13" t="e">
        <f t="shared" ca="1" si="420"/>
        <v>#N/A</v>
      </c>
      <c r="P966" s="13" t="e">
        <f t="shared" ca="1" si="421"/>
        <v>#N/A</v>
      </c>
      <c r="Q966" t="e">
        <f t="shared" ca="1" si="422"/>
        <v>#N/A</v>
      </c>
    </row>
    <row r="967" spans="1:17" hidden="1" x14ac:dyDescent="0.2">
      <c r="A967">
        <f t="shared" si="417"/>
        <v>154</v>
      </c>
      <c r="B967" s="83" t="str">
        <f t="shared" si="414"/>
        <v>Adorer_Schedule!AY154</v>
      </c>
      <c r="C967" t="str">
        <f t="shared" si="415"/>
        <v>Adorer_Schedule!BB154</v>
      </c>
      <c r="D967" s="150" t="str">
        <f t="shared" si="416"/>
        <v>Adorer_Schedule!BD154</v>
      </c>
      <c r="E967">
        <f t="shared" ca="1" si="418"/>
        <v>0</v>
      </c>
      <c r="F967" t="str">
        <f ca="1">IF(OR(H967=0,H967=""),(""),(MAX($F$128:F966)+1))</f>
        <v/>
      </c>
      <c r="H967" t="str">
        <f ca="1">IF($N$4=Adorer_Schedule!$A$141,INDIRECT(B967),(""))</f>
        <v/>
      </c>
      <c r="I967" t="str">
        <f ca="1">IF($N$4=Adorer_Schedule!$A$141,INDIRECT(C967),(""))</f>
        <v/>
      </c>
      <c r="J967" t="str">
        <f ca="1">IF($N$4=Adorer_Schedule!$A$141,INDIRECT(D967),(""))</f>
        <v/>
      </c>
      <c r="K967" t="s">
        <v>77</v>
      </c>
      <c r="L967" s="13" t="b">
        <f t="shared" ca="1" si="405"/>
        <v>0</v>
      </c>
      <c r="M967" s="13">
        <v>839</v>
      </c>
      <c r="N967" s="13" t="e">
        <f t="shared" ca="1" si="419"/>
        <v>#N/A</v>
      </c>
      <c r="O967" s="13" t="e">
        <f t="shared" ca="1" si="420"/>
        <v>#N/A</v>
      </c>
      <c r="P967" s="13" t="e">
        <f t="shared" ca="1" si="421"/>
        <v>#N/A</v>
      </c>
      <c r="Q967" t="e">
        <f t="shared" ca="1" si="422"/>
        <v>#N/A</v>
      </c>
    </row>
    <row r="968" spans="1:17" hidden="1" x14ac:dyDescent="0.2">
      <c r="A968">
        <f t="shared" si="417"/>
        <v>155</v>
      </c>
      <c r="B968" s="241" t="str">
        <f t="shared" si="414"/>
        <v>Adorer_Schedule!AY155</v>
      </c>
      <c r="C968" s="242" t="str">
        <f t="shared" si="415"/>
        <v>Adorer_Schedule!BB155</v>
      </c>
      <c r="D968" s="243" t="str">
        <f t="shared" si="416"/>
        <v>Adorer_Schedule!BD155</v>
      </c>
      <c r="E968">
        <f t="shared" ca="1" si="418"/>
        <v>0</v>
      </c>
      <c r="F968" t="str">
        <f ca="1">IF(OR(H968=0,H968=""),(""),(MAX($F$128:F967)+1))</f>
        <v/>
      </c>
      <c r="H968" t="str">
        <f ca="1">IF($N$4=Adorer_Schedule!$A$141,INDIRECT(B968),(""))</f>
        <v/>
      </c>
      <c r="I968" t="str">
        <f ca="1">IF($N$4=Adorer_Schedule!$A$141,INDIRECT(C968),(""))</f>
        <v/>
      </c>
      <c r="J968" t="str">
        <f ca="1">IF($N$4=Adorer_Schedule!$A$141,INDIRECT(D968),(""))</f>
        <v/>
      </c>
      <c r="K968" t="s">
        <v>77</v>
      </c>
      <c r="L968" s="13" t="b">
        <f t="shared" ca="1" si="405"/>
        <v>0</v>
      </c>
      <c r="M968" s="13">
        <v>840</v>
      </c>
      <c r="N968" s="13" t="e">
        <f t="shared" ca="1" si="419"/>
        <v>#N/A</v>
      </c>
      <c r="O968" s="13" t="e">
        <f t="shared" ca="1" si="420"/>
        <v>#N/A</v>
      </c>
      <c r="P968" s="13" t="e">
        <f t="shared" ca="1" si="421"/>
        <v>#N/A</v>
      </c>
      <c r="Q968" t="e">
        <f t="shared" ca="1" si="422"/>
        <v>#N/A</v>
      </c>
    </row>
    <row r="969" spans="1:17" hidden="1" x14ac:dyDescent="0.2">
      <c r="A969">
        <f>A864+17</f>
        <v>158</v>
      </c>
      <c r="B969" s="83" t="str">
        <f>CONCATENATE("Adorer_Schedule!C", $A969)</f>
        <v>Adorer_Schedule!C158</v>
      </c>
      <c r="C969" t="str">
        <f>CONCATENATE("Adorer_Schedule!F", $A969)</f>
        <v>Adorer_Schedule!F158</v>
      </c>
      <c r="D969" s="150" t="str">
        <f>CONCATENATE("Adorer_Schedule!H", $A969)</f>
        <v>Adorer_Schedule!H158</v>
      </c>
      <c r="E969">
        <f t="shared" ca="1" si="418"/>
        <v>0</v>
      </c>
      <c r="F969" t="str">
        <f ca="1">IF(OR(H969=0,H969=""),(""),(MAX($F$128:F968)+1))</f>
        <v/>
      </c>
      <c r="G969" s="174">
        <v>0.625</v>
      </c>
      <c r="H969" t="str">
        <f ca="1">IF($N$4=Adorer_Schedule!$A$158,INDIRECT(B969),(""))</f>
        <v/>
      </c>
      <c r="I969" t="str">
        <f ca="1">IF($N$4=Adorer_Schedule!$A$158,INDIRECT(C969),(""))</f>
        <v/>
      </c>
      <c r="J969" t="str">
        <f ca="1">IF($N$4=Adorer_Schedule!$A$158,INDIRECT(D969),(""))</f>
        <v/>
      </c>
      <c r="K969" t="s">
        <v>71</v>
      </c>
      <c r="L969" s="13" t="b">
        <f t="shared" ca="1" si="405"/>
        <v>0</v>
      </c>
      <c r="M969" s="13">
        <v>841</v>
      </c>
      <c r="N969" s="13" t="e">
        <f t="shared" ca="1" si="419"/>
        <v>#N/A</v>
      </c>
      <c r="O969" s="13" t="e">
        <f t="shared" ca="1" si="420"/>
        <v>#N/A</v>
      </c>
      <c r="P969" s="13" t="e">
        <f t="shared" ca="1" si="421"/>
        <v>#N/A</v>
      </c>
      <c r="Q969" t="e">
        <f t="shared" ca="1" si="422"/>
        <v>#N/A</v>
      </c>
    </row>
    <row r="970" spans="1:17" hidden="1" x14ac:dyDescent="0.2">
      <c r="A970">
        <f>A969+1</f>
        <v>159</v>
      </c>
      <c r="B970" s="83" t="str">
        <f>CONCATENATE("Adorer_Schedule!C", $A970)</f>
        <v>Adorer_Schedule!C159</v>
      </c>
      <c r="C970" t="str">
        <f t="shared" ref="C970:C983" si="423">CONCATENATE("Adorer_Schedule!F", $A970)</f>
        <v>Adorer_Schedule!F159</v>
      </c>
      <c r="D970" s="150" t="str">
        <f t="shared" ref="D970:D983" si="424">CONCATENATE("Adorer_Schedule!H", $A970)</f>
        <v>Adorer_Schedule!H159</v>
      </c>
      <c r="E970">
        <f t="shared" ca="1" si="418"/>
        <v>0</v>
      </c>
      <c r="F970" t="str">
        <f ca="1">IF(OR(H970=0,H970=""),(""),(MAX($F$128:F969)+1))</f>
        <v/>
      </c>
      <c r="H970" t="str">
        <f ca="1">IF($N$4=Adorer_Schedule!$A$158,INDIRECT(B970),(""))</f>
        <v/>
      </c>
      <c r="I970" t="str">
        <f ca="1">IF($N$4=Adorer_Schedule!$A$158,INDIRECT(C970),(""))</f>
        <v/>
      </c>
      <c r="J970" t="str">
        <f ca="1">IF($N$4=Adorer_Schedule!$A$158,INDIRECT(D970),(""))</f>
        <v/>
      </c>
      <c r="K970" t="s">
        <v>71</v>
      </c>
      <c r="L970" s="13" t="b">
        <f t="shared" ca="1" si="405"/>
        <v>0</v>
      </c>
      <c r="M970" s="13">
        <v>842</v>
      </c>
      <c r="N970" s="13" t="e">
        <f t="shared" ca="1" si="419"/>
        <v>#N/A</v>
      </c>
      <c r="O970" s="13" t="e">
        <f t="shared" ca="1" si="420"/>
        <v>#N/A</v>
      </c>
      <c r="P970" s="13" t="e">
        <f t="shared" ca="1" si="421"/>
        <v>#N/A</v>
      </c>
      <c r="Q970" t="e">
        <f t="shared" ca="1" si="422"/>
        <v>#N/A</v>
      </c>
    </row>
    <row r="971" spans="1:17" hidden="1" x14ac:dyDescent="0.2">
      <c r="A971">
        <f t="shared" ref="A971:A983" si="425">A970+1</f>
        <v>160</v>
      </c>
      <c r="B971" s="83" t="str">
        <f t="shared" ref="B971:B983" si="426">CONCATENATE("Adorer_Schedule!C", $A971)</f>
        <v>Adorer_Schedule!C160</v>
      </c>
      <c r="C971" t="str">
        <f t="shared" si="423"/>
        <v>Adorer_Schedule!F160</v>
      </c>
      <c r="D971" s="150" t="str">
        <f t="shared" si="424"/>
        <v>Adorer_Schedule!H160</v>
      </c>
      <c r="E971">
        <f t="shared" ca="1" si="418"/>
        <v>0</v>
      </c>
      <c r="F971" t="str">
        <f ca="1">IF(OR(H971=0,H971=""),(""),(MAX($F$128:F970)+1))</f>
        <v/>
      </c>
      <c r="H971" t="str">
        <f ca="1">IF($N$4=Adorer_Schedule!$A$158,INDIRECT(B971),(""))</f>
        <v/>
      </c>
      <c r="I971" t="str">
        <f ca="1">IF($N$4=Adorer_Schedule!$A$158,INDIRECT(C971),(""))</f>
        <v/>
      </c>
      <c r="J971" t="str">
        <f ca="1">IF($N$4=Adorer_Schedule!$A$158,INDIRECT(D971),(""))</f>
        <v/>
      </c>
      <c r="K971" t="s">
        <v>71</v>
      </c>
      <c r="L971" s="13" t="b">
        <f t="shared" ca="1" si="405"/>
        <v>0</v>
      </c>
      <c r="M971" s="13">
        <v>843</v>
      </c>
      <c r="N971" s="13" t="e">
        <f t="shared" ca="1" si="419"/>
        <v>#N/A</v>
      </c>
      <c r="O971" s="13" t="e">
        <f t="shared" ca="1" si="420"/>
        <v>#N/A</v>
      </c>
      <c r="P971" s="13" t="e">
        <f t="shared" ca="1" si="421"/>
        <v>#N/A</v>
      </c>
      <c r="Q971" t="e">
        <f t="shared" ca="1" si="422"/>
        <v>#N/A</v>
      </c>
    </row>
    <row r="972" spans="1:17" hidden="1" x14ac:dyDescent="0.2">
      <c r="A972">
        <f t="shared" si="425"/>
        <v>161</v>
      </c>
      <c r="B972" s="83" t="str">
        <f t="shared" si="426"/>
        <v>Adorer_Schedule!C161</v>
      </c>
      <c r="C972" t="str">
        <f t="shared" si="423"/>
        <v>Adorer_Schedule!F161</v>
      </c>
      <c r="D972" s="150" t="str">
        <f t="shared" si="424"/>
        <v>Adorer_Schedule!H161</v>
      </c>
      <c r="E972">
        <f t="shared" ca="1" si="418"/>
        <v>0</v>
      </c>
      <c r="F972" t="str">
        <f ca="1">IF(OR(H972=0,H972=""),(""),(MAX($F$128:F971)+1))</f>
        <v/>
      </c>
      <c r="H972" t="str">
        <f ca="1">IF($N$4=Adorer_Schedule!$A$158,INDIRECT(B972),(""))</f>
        <v/>
      </c>
      <c r="I972" t="str">
        <f ca="1">IF($N$4=Adorer_Schedule!$A$158,INDIRECT(C972),(""))</f>
        <v/>
      </c>
      <c r="J972" t="str">
        <f ca="1">IF($N$4=Adorer_Schedule!$A$158,INDIRECT(D972),(""))</f>
        <v/>
      </c>
      <c r="K972" t="s">
        <v>71</v>
      </c>
      <c r="L972" s="13" t="b">
        <f t="shared" ca="1" si="405"/>
        <v>0</v>
      </c>
      <c r="M972" s="13">
        <v>844</v>
      </c>
      <c r="N972" s="13" t="e">
        <f t="shared" ca="1" si="419"/>
        <v>#N/A</v>
      </c>
      <c r="O972" s="13" t="e">
        <f t="shared" ca="1" si="420"/>
        <v>#N/A</v>
      </c>
      <c r="P972" s="13" t="e">
        <f t="shared" ca="1" si="421"/>
        <v>#N/A</v>
      </c>
      <c r="Q972" t="e">
        <f t="shared" ca="1" si="422"/>
        <v>#N/A</v>
      </c>
    </row>
    <row r="973" spans="1:17" hidden="1" x14ac:dyDescent="0.2">
      <c r="A973">
        <f t="shared" si="425"/>
        <v>162</v>
      </c>
      <c r="B973" s="83" t="str">
        <f t="shared" si="426"/>
        <v>Adorer_Schedule!C162</v>
      </c>
      <c r="C973" t="str">
        <f t="shared" si="423"/>
        <v>Adorer_Schedule!F162</v>
      </c>
      <c r="D973" s="150" t="str">
        <f t="shared" si="424"/>
        <v>Adorer_Schedule!H162</v>
      </c>
      <c r="E973">
        <f t="shared" ca="1" si="418"/>
        <v>0</v>
      </c>
      <c r="F973" t="str">
        <f ca="1">IF(OR(H973=0,H973=""),(""),(MAX($F$128:F972)+1))</f>
        <v/>
      </c>
      <c r="H973" t="str">
        <f ca="1">IF($N$4=Adorer_Schedule!$A$158,INDIRECT(B973),(""))</f>
        <v/>
      </c>
      <c r="I973" t="str">
        <f ca="1">IF($N$4=Adorer_Schedule!$A$158,INDIRECT(C973),(""))</f>
        <v/>
      </c>
      <c r="J973" t="str">
        <f ca="1">IF($N$4=Adorer_Schedule!$A$158,INDIRECT(D973),(""))</f>
        <v/>
      </c>
      <c r="K973" t="s">
        <v>71</v>
      </c>
      <c r="L973" s="13" t="b">
        <f t="shared" ca="1" si="405"/>
        <v>0</v>
      </c>
      <c r="M973" s="13">
        <v>845</v>
      </c>
      <c r="N973" s="13" t="e">
        <f t="shared" ca="1" si="419"/>
        <v>#N/A</v>
      </c>
      <c r="O973" s="13" t="e">
        <f t="shared" ca="1" si="420"/>
        <v>#N/A</v>
      </c>
      <c r="P973" s="13" t="e">
        <f t="shared" ca="1" si="421"/>
        <v>#N/A</v>
      </c>
      <c r="Q973" t="e">
        <f t="shared" ca="1" si="422"/>
        <v>#N/A</v>
      </c>
    </row>
    <row r="974" spans="1:17" hidden="1" x14ac:dyDescent="0.2">
      <c r="A974">
        <f t="shared" si="425"/>
        <v>163</v>
      </c>
      <c r="B974" s="83" t="str">
        <f t="shared" si="426"/>
        <v>Adorer_Schedule!C163</v>
      </c>
      <c r="C974" t="str">
        <f t="shared" si="423"/>
        <v>Adorer_Schedule!F163</v>
      </c>
      <c r="D974" s="150" t="str">
        <f t="shared" si="424"/>
        <v>Adorer_Schedule!H163</v>
      </c>
      <c r="E974">
        <f t="shared" ca="1" si="418"/>
        <v>0</v>
      </c>
      <c r="F974" t="str">
        <f ca="1">IF(OR(H974=0,H974=""),(""),(MAX($F$128:F973)+1))</f>
        <v/>
      </c>
      <c r="H974" t="str">
        <f ca="1">IF($N$4=Adorer_Schedule!$A$158,INDIRECT(B974),(""))</f>
        <v/>
      </c>
      <c r="I974" t="str">
        <f ca="1">IF($N$4=Adorer_Schedule!$A$158,INDIRECT(C974),(""))</f>
        <v/>
      </c>
      <c r="J974" t="str">
        <f ca="1">IF($N$4=Adorer_Schedule!$A$158,INDIRECT(D974),(""))</f>
        <v/>
      </c>
      <c r="K974" t="s">
        <v>71</v>
      </c>
      <c r="L974" s="13" t="b">
        <f t="shared" ca="1" si="405"/>
        <v>0</v>
      </c>
      <c r="M974" s="13">
        <v>846</v>
      </c>
      <c r="N974" s="13" t="e">
        <f t="shared" ca="1" si="419"/>
        <v>#N/A</v>
      </c>
      <c r="O974" s="13" t="e">
        <f t="shared" ca="1" si="420"/>
        <v>#N/A</v>
      </c>
      <c r="P974" s="13" t="e">
        <f t="shared" ca="1" si="421"/>
        <v>#N/A</v>
      </c>
      <c r="Q974" t="e">
        <f t="shared" ca="1" si="422"/>
        <v>#N/A</v>
      </c>
    </row>
    <row r="975" spans="1:17" hidden="1" x14ac:dyDescent="0.2">
      <c r="A975">
        <f t="shared" si="425"/>
        <v>164</v>
      </c>
      <c r="B975" s="83" t="str">
        <f t="shared" si="426"/>
        <v>Adorer_Schedule!C164</v>
      </c>
      <c r="C975" t="str">
        <f t="shared" si="423"/>
        <v>Adorer_Schedule!F164</v>
      </c>
      <c r="D975" s="150" t="str">
        <f t="shared" si="424"/>
        <v>Adorer_Schedule!H164</v>
      </c>
      <c r="E975">
        <f t="shared" ca="1" si="418"/>
        <v>0</v>
      </c>
      <c r="F975" t="str">
        <f ca="1">IF(OR(H975=0,H975=""),(""),(MAX($F$128:F974)+1))</f>
        <v/>
      </c>
      <c r="H975" t="str">
        <f ca="1">IF($N$4=Adorer_Schedule!$A$158,INDIRECT(B975),(""))</f>
        <v/>
      </c>
      <c r="I975" t="str">
        <f ca="1">IF($N$4=Adorer_Schedule!$A$158,INDIRECT(C975),(""))</f>
        <v/>
      </c>
      <c r="J975" t="str">
        <f ca="1">IF($N$4=Adorer_Schedule!$A$158,INDIRECT(D975),(""))</f>
        <v/>
      </c>
      <c r="K975" t="s">
        <v>71</v>
      </c>
      <c r="L975" s="13" t="b">
        <f t="shared" ca="1" si="405"/>
        <v>0</v>
      </c>
      <c r="M975" s="13">
        <v>847</v>
      </c>
      <c r="N975" s="13" t="e">
        <f t="shared" ca="1" si="419"/>
        <v>#N/A</v>
      </c>
      <c r="O975" s="13" t="e">
        <f t="shared" ca="1" si="420"/>
        <v>#N/A</v>
      </c>
      <c r="P975" s="13" t="e">
        <f t="shared" ca="1" si="421"/>
        <v>#N/A</v>
      </c>
      <c r="Q975" t="e">
        <f t="shared" ca="1" si="422"/>
        <v>#N/A</v>
      </c>
    </row>
    <row r="976" spans="1:17" hidden="1" x14ac:dyDescent="0.2">
      <c r="A976">
        <f t="shared" si="425"/>
        <v>165</v>
      </c>
      <c r="B976" s="83" t="str">
        <f t="shared" si="426"/>
        <v>Adorer_Schedule!C165</v>
      </c>
      <c r="C976" t="str">
        <f t="shared" si="423"/>
        <v>Adorer_Schedule!F165</v>
      </c>
      <c r="D976" s="150" t="str">
        <f t="shared" si="424"/>
        <v>Adorer_Schedule!H165</v>
      </c>
      <c r="E976">
        <f t="shared" ca="1" si="418"/>
        <v>0</v>
      </c>
      <c r="F976" t="str">
        <f ca="1">IF(OR(H976=0,H976=""),(""),(MAX($F$128:F975)+1))</f>
        <v/>
      </c>
      <c r="H976" t="str">
        <f ca="1">IF($N$4=Adorer_Schedule!$A$158,INDIRECT(B976),(""))</f>
        <v/>
      </c>
      <c r="I976" t="str">
        <f ca="1">IF($N$4=Adorer_Schedule!$A$158,INDIRECT(C976),(""))</f>
        <v/>
      </c>
      <c r="J976" t="str">
        <f ca="1">IF($N$4=Adorer_Schedule!$A$158,INDIRECT(D976),(""))</f>
        <v/>
      </c>
      <c r="K976" t="s">
        <v>71</v>
      </c>
      <c r="L976" s="13" t="b">
        <f t="shared" ca="1" si="405"/>
        <v>0</v>
      </c>
      <c r="M976" s="13">
        <v>848</v>
      </c>
      <c r="N976" s="13" t="e">
        <f t="shared" ca="1" si="419"/>
        <v>#N/A</v>
      </c>
      <c r="O976" s="13" t="e">
        <f t="shared" ca="1" si="420"/>
        <v>#N/A</v>
      </c>
      <c r="P976" s="13" t="e">
        <f t="shared" ca="1" si="421"/>
        <v>#N/A</v>
      </c>
      <c r="Q976" t="e">
        <f t="shared" ca="1" si="422"/>
        <v>#N/A</v>
      </c>
    </row>
    <row r="977" spans="1:17" hidden="1" x14ac:dyDescent="0.2">
      <c r="A977">
        <f t="shared" si="425"/>
        <v>166</v>
      </c>
      <c r="B977" s="83" t="str">
        <f t="shared" si="426"/>
        <v>Adorer_Schedule!C166</v>
      </c>
      <c r="C977" t="str">
        <f t="shared" si="423"/>
        <v>Adorer_Schedule!F166</v>
      </c>
      <c r="D977" s="150" t="str">
        <f t="shared" si="424"/>
        <v>Adorer_Schedule!H166</v>
      </c>
      <c r="E977">
        <f t="shared" ca="1" si="418"/>
        <v>0</v>
      </c>
      <c r="F977" t="str">
        <f ca="1">IF(OR(H977=0,H977=""),(""),(MAX($F$128:F976)+1))</f>
        <v/>
      </c>
      <c r="H977" t="str">
        <f ca="1">IF($N$4=Adorer_Schedule!$A$158,INDIRECT(B977),(""))</f>
        <v/>
      </c>
      <c r="I977" t="str">
        <f ca="1">IF($N$4=Adorer_Schedule!$A$158,INDIRECT(C977),(""))</f>
        <v/>
      </c>
      <c r="J977" t="str">
        <f ca="1">IF($N$4=Adorer_Schedule!$A$158,INDIRECT(D977),(""))</f>
        <v/>
      </c>
      <c r="K977" t="s">
        <v>71</v>
      </c>
      <c r="L977" s="13" t="b">
        <f t="shared" ca="1" si="405"/>
        <v>0</v>
      </c>
      <c r="M977" s="13">
        <v>849</v>
      </c>
      <c r="N977" s="13" t="e">
        <f t="shared" ca="1" si="419"/>
        <v>#N/A</v>
      </c>
      <c r="O977" s="13" t="e">
        <f t="shared" ca="1" si="420"/>
        <v>#N/A</v>
      </c>
      <c r="P977" s="13" t="e">
        <f t="shared" ca="1" si="421"/>
        <v>#N/A</v>
      </c>
      <c r="Q977" t="e">
        <f t="shared" ca="1" si="422"/>
        <v>#N/A</v>
      </c>
    </row>
    <row r="978" spans="1:17" hidden="1" x14ac:dyDescent="0.2">
      <c r="A978">
        <f t="shared" si="425"/>
        <v>167</v>
      </c>
      <c r="B978" s="83" t="str">
        <f t="shared" si="426"/>
        <v>Adorer_Schedule!C167</v>
      </c>
      <c r="C978" t="str">
        <f t="shared" si="423"/>
        <v>Adorer_Schedule!F167</v>
      </c>
      <c r="D978" s="150" t="str">
        <f t="shared" si="424"/>
        <v>Adorer_Schedule!H167</v>
      </c>
      <c r="E978">
        <f t="shared" ca="1" si="418"/>
        <v>0</v>
      </c>
      <c r="F978" t="str">
        <f ca="1">IF(OR(H978=0,H978=""),(""),(MAX($F$128:F977)+1))</f>
        <v/>
      </c>
      <c r="H978" t="str">
        <f ca="1">IF($N$4=Adorer_Schedule!$A$158,INDIRECT(B978),(""))</f>
        <v/>
      </c>
      <c r="I978" t="str">
        <f ca="1">IF($N$4=Adorer_Schedule!$A$158,INDIRECT(C978),(""))</f>
        <v/>
      </c>
      <c r="J978" t="str">
        <f ca="1">IF($N$4=Adorer_Schedule!$A$158,INDIRECT(D978),(""))</f>
        <v/>
      </c>
      <c r="K978" t="s">
        <v>71</v>
      </c>
      <c r="L978" s="13" t="b">
        <f t="shared" ca="1" si="405"/>
        <v>0</v>
      </c>
      <c r="M978" s="13">
        <v>850</v>
      </c>
      <c r="N978" s="13" t="e">
        <f t="shared" ca="1" si="419"/>
        <v>#N/A</v>
      </c>
      <c r="O978" s="13" t="e">
        <f t="shared" ca="1" si="420"/>
        <v>#N/A</v>
      </c>
      <c r="P978" s="13" t="e">
        <f t="shared" ca="1" si="421"/>
        <v>#N/A</v>
      </c>
      <c r="Q978" t="e">
        <f t="shared" ca="1" si="422"/>
        <v>#N/A</v>
      </c>
    </row>
    <row r="979" spans="1:17" hidden="1" x14ac:dyDescent="0.2">
      <c r="A979">
        <f t="shared" si="425"/>
        <v>168</v>
      </c>
      <c r="B979" s="83" t="str">
        <f t="shared" si="426"/>
        <v>Adorer_Schedule!C168</v>
      </c>
      <c r="C979" t="str">
        <f t="shared" si="423"/>
        <v>Adorer_Schedule!F168</v>
      </c>
      <c r="D979" s="150" t="str">
        <f t="shared" si="424"/>
        <v>Adorer_Schedule!H168</v>
      </c>
      <c r="E979">
        <f t="shared" ca="1" si="418"/>
        <v>0</v>
      </c>
      <c r="F979" t="str">
        <f ca="1">IF(OR(H979=0,H979=""),(""),(MAX($F$128:F978)+1))</f>
        <v/>
      </c>
      <c r="H979" t="str">
        <f ca="1">IF($N$4=Adorer_Schedule!$A$158,INDIRECT(B979),(""))</f>
        <v/>
      </c>
      <c r="I979" t="str">
        <f ca="1">IF($N$4=Adorer_Schedule!$A$158,INDIRECT(C979),(""))</f>
        <v/>
      </c>
      <c r="J979" t="str">
        <f ca="1">IF($N$4=Adorer_Schedule!$A$158,INDIRECT(D979),(""))</f>
        <v/>
      </c>
      <c r="K979" t="s">
        <v>71</v>
      </c>
      <c r="L979" s="13" t="b">
        <f t="shared" ca="1" si="405"/>
        <v>0</v>
      </c>
      <c r="M979" s="13">
        <v>851</v>
      </c>
      <c r="N979" s="13" t="e">
        <f t="shared" ca="1" si="419"/>
        <v>#N/A</v>
      </c>
      <c r="O979" s="13" t="e">
        <f t="shared" ca="1" si="420"/>
        <v>#N/A</v>
      </c>
      <c r="P979" s="13" t="e">
        <f t="shared" ca="1" si="421"/>
        <v>#N/A</v>
      </c>
      <c r="Q979" t="e">
        <f t="shared" ca="1" si="422"/>
        <v>#N/A</v>
      </c>
    </row>
    <row r="980" spans="1:17" hidden="1" x14ac:dyDescent="0.2">
      <c r="A980">
        <f t="shared" si="425"/>
        <v>169</v>
      </c>
      <c r="B980" s="83" t="str">
        <f t="shared" si="426"/>
        <v>Adorer_Schedule!C169</v>
      </c>
      <c r="C980" t="str">
        <f t="shared" si="423"/>
        <v>Adorer_Schedule!F169</v>
      </c>
      <c r="D980" s="150" t="str">
        <f t="shared" si="424"/>
        <v>Adorer_Schedule!H169</v>
      </c>
      <c r="E980">
        <f t="shared" ca="1" si="418"/>
        <v>0</v>
      </c>
      <c r="F980" t="str">
        <f ca="1">IF(OR(H980=0,H980=""),(""),(MAX($F$128:F979)+1))</f>
        <v/>
      </c>
      <c r="H980" t="str">
        <f ca="1">IF($N$4=Adorer_Schedule!$A$158,INDIRECT(B980),(""))</f>
        <v/>
      </c>
      <c r="I980" t="str">
        <f ca="1">IF($N$4=Adorer_Schedule!$A$158,INDIRECT(C980),(""))</f>
        <v/>
      </c>
      <c r="J980" t="str">
        <f ca="1">IF($N$4=Adorer_Schedule!$A$158,INDIRECT(D980),(""))</f>
        <v/>
      </c>
      <c r="K980" t="s">
        <v>71</v>
      </c>
      <c r="L980" s="13" t="b">
        <f t="shared" ca="1" si="405"/>
        <v>0</v>
      </c>
      <c r="M980" s="13">
        <v>852</v>
      </c>
      <c r="N980" s="13" t="e">
        <f t="shared" ca="1" si="419"/>
        <v>#N/A</v>
      </c>
      <c r="O980" s="13" t="e">
        <f t="shared" ca="1" si="420"/>
        <v>#N/A</v>
      </c>
      <c r="P980" s="13" t="e">
        <f t="shared" ca="1" si="421"/>
        <v>#N/A</v>
      </c>
      <c r="Q980" t="e">
        <f t="shared" ca="1" si="422"/>
        <v>#N/A</v>
      </c>
    </row>
    <row r="981" spans="1:17" hidden="1" x14ac:dyDescent="0.2">
      <c r="A981">
        <f t="shared" si="425"/>
        <v>170</v>
      </c>
      <c r="B981" s="83" t="str">
        <f t="shared" si="426"/>
        <v>Adorer_Schedule!C170</v>
      </c>
      <c r="C981" t="str">
        <f t="shared" si="423"/>
        <v>Adorer_Schedule!F170</v>
      </c>
      <c r="D981" s="150" t="str">
        <f t="shared" si="424"/>
        <v>Adorer_Schedule!H170</v>
      </c>
      <c r="E981">
        <f t="shared" ca="1" si="418"/>
        <v>0</v>
      </c>
      <c r="F981" t="str">
        <f ca="1">IF(OR(H981=0,H981=""),(""),(MAX($F$128:F980)+1))</f>
        <v/>
      </c>
      <c r="H981" t="str">
        <f ca="1">IF($N$4=Adorer_Schedule!$A$158,INDIRECT(B981),(""))</f>
        <v/>
      </c>
      <c r="I981" t="str">
        <f ca="1">IF($N$4=Adorer_Schedule!$A$158,INDIRECT(C981),(""))</f>
        <v/>
      </c>
      <c r="J981" t="str">
        <f ca="1">IF($N$4=Adorer_Schedule!$A$158,INDIRECT(D981),(""))</f>
        <v/>
      </c>
      <c r="K981" t="s">
        <v>71</v>
      </c>
      <c r="L981" s="13" t="b">
        <f t="shared" ca="1" si="405"/>
        <v>0</v>
      </c>
      <c r="M981" s="13">
        <v>853</v>
      </c>
      <c r="N981" s="13" t="e">
        <f t="shared" ca="1" si="419"/>
        <v>#N/A</v>
      </c>
      <c r="O981" s="13" t="e">
        <f t="shared" ca="1" si="420"/>
        <v>#N/A</v>
      </c>
      <c r="P981" s="13" t="e">
        <f t="shared" ca="1" si="421"/>
        <v>#N/A</v>
      </c>
      <c r="Q981" t="e">
        <f t="shared" ca="1" si="422"/>
        <v>#N/A</v>
      </c>
    </row>
    <row r="982" spans="1:17" hidden="1" x14ac:dyDescent="0.2">
      <c r="A982">
        <f t="shared" si="425"/>
        <v>171</v>
      </c>
      <c r="B982" s="83" t="str">
        <f t="shared" si="426"/>
        <v>Adorer_Schedule!C171</v>
      </c>
      <c r="C982" t="str">
        <f t="shared" si="423"/>
        <v>Adorer_Schedule!F171</v>
      </c>
      <c r="D982" s="150" t="str">
        <f t="shared" si="424"/>
        <v>Adorer_Schedule!H171</v>
      </c>
      <c r="E982">
        <f t="shared" ca="1" si="418"/>
        <v>0</v>
      </c>
      <c r="F982" t="str">
        <f ca="1">IF(OR(H982=0,H982=""),(""),(MAX($F$128:F981)+1))</f>
        <v/>
      </c>
      <c r="H982" t="str">
        <f ca="1">IF($N$4=Adorer_Schedule!$A$158,INDIRECT(B982),(""))</f>
        <v/>
      </c>
      <c r="I982" t="str">
        <f ca="1">IF($N$4=Adorer_Schedule!$A$158,INDIRECT(C982),(""))</f>
        <v/>
      </c>
      <c r="J982" t="str">
        <f ca="1">IF($N$4=Adorer_Schedule!$A$158,INDIRECT(D982),(""))</f>
        <v/>
      </c>
      <c r="K982" t="s">
        <v>71</v>
      </c>
      <c r="L982" s="13" t="b">
        <f t="shared" ca="1" si="405"/>
        <v>0</v>
      </c>
      <c r="M982" s="13">
        <v>854</v>
      </c>
      <c r="N982" s="13" t="e">
        <f t="shared" ca="1" si="419"/>
        <v>#N/A</v>
      </c>
      <c r="O982" s="13" t="e">
        <f t="shared" ca="1" si="420"/>
        <v>#N/A</v>
      </c>
      <c r="P982" s="13" t="e">
        <f t="shared" ca="1" si="421"/>
        <v>#N/A</v>
      </c>
      <c r="Q982" t="e">
        <f t="shared" ca="1" si="422"/>
        <v>#N/A</v>
      </c>
    </row>
    <row r="983" spans="1:17" hidden="1" x14ac:dyDescent="0.2">
      <c r="A983">
        <f t="shared" si="425"/>
        <v>172</v>
      </c>
      <c r="B983" s="83" t="str">
        <f t="shared" si="426"/>
        <v>Adorer_Schedule!C172</v>
      </c>
      <c r="C983" t="str">
        <f t="shared" si="423"/>
        <v>Adorer_Schedule!F172</v>
      </c>
      <c r="D983" s="150" t="str">
        <f t="shared" si="424"/>
        <v>Adorer_Schedule!H172</v>
      </c>
      <c r="E983">
        <f t="shared" ca="1" si="418"/>
        <v>0</v>
      </c>
      <c r="F983" t="str">
        <f ca="1">IF(OR(H983=0,H983=""),(""),(MAX($F$128:F982)+1))</f>
        <v/>
      </c>
      <c r="H983" t="str">
        <f ca="1">IF($N$4=Adorer_Schedule!$A$158,INDIRECT(B983),(""))</f>
        <v/>
      </c>
      <c r="I983" t="str">
        <f ca="1">IF($N$4=Adorer_Schedule!$A$158,INDIRECT(C983),(""))</f>
        <v/>
      </c>
      <c r="J983" t="str">
        <f ca="1">IF($N$4=Adorer_Schedule!$A$158,INDIRECT(D983),(""))</f>
        <v/>
      </c>
      <c r="K983" t="s">
        <v>71</v>
      </c>
      <c r="L983" s="13" t="b">
        <f t="shared" ref="L983:L1046" ca="1" si="427">OR(COUNTIF(N983:Q983,"*"),COUNT(N983:Q983))</f>
        <v>0</v>
      </c>
      <c r="M983" s="13">
        <v>855</v>
      </c>
      <c r="N983" s="13" t="e">
        <f t="shared" ca="1" si="419"/>
        <v>#N/A</v>
      </c>
      <c r="O983" s="13" t="e">
        <f t="shared" ca="1" si="420"/>
        <v>#N/A</v>
      </c>
      <c r="P983" s="13" t="e">
        <f t="shared" ca="1" si="421"/>
        <v>#N/A</v>
      </c>
      <c r="Q983" t="e">
        <f t="shared" ca="1" si="422"/>
        <v>#N/A</v>
      </c>
    </row>
    <row r="984" spans="1:17" hidden="1" x14ac:dyDescent="0.2">
      <c r="A984">
        <f>A969</f>
        <v>158</v>
      </c>
      <c r="B984" s="83" t="str">
        <f>CONCATENATE("Adorer_Schedule!K", $A984)</f>
        <v>Adorer_Schedule!K158</v>
      </c>
      <c r="C984" t="str">
        <f>CONCATENATE("Adorer_Schedule!N", $A984)</f>
        <v>Adorer_Schedule!N158</v>
      </c>
      <c r="D984" s="150" t="str">
        <f>CONCATENATE("Adorer_Schedule!P", $A984)</f>
        <v>Adorer_Schedule!P158</v>
      </c>
      <c r="E984">
        <f t="shared" ca="1" si="418"/>
        <v>0</v>
      </c>
      <c r="F984" t="str">
        <f ca="1">IF(OR(H984=0,H984=""),(""),(MAX($F$128:F983)+1))</f>
        <v/>
      </c>
      <c r="H984" t="str">
        <f ca="1">IF($N$4=Adorer_Schedule!$A$158,INDIRECT(B984),(""))</f>
        <v/>
      </c>
      <c r="I984" t="str">
        <f ca="1">IF($N$4=Adorer_Schedule!$A$158,INDIRECT(C984),(""))</f>
        <v/>
      </c>
      <c r="J984" t="str">
        <f ca="1">IF($N$4=Adorer_Schedule!$A$158,INDIRECT(D984),(""))</f>
        <v/>
      </c>
      <c r="K984" t="s">
        <v>72</v>
      </c>
      <c r="L984" s="13" t="b">
        <f t="shared" ca="1" si="427"/>
        <v>0</v>
      </c>
      <c r="M984" s="13">
        <v>856</v>
      </c>
      <c r="N984" s="13" t="e">
        <f t="shared" ca="1" si="419"/>
        <v>#N/A</v>
      </c>
      <c r="O984" s="13" t="e">
        <f t="shared" ca="1" si="420"/>
        <v>#N/A</v>
      </c>
      <c r="P984" s="13" t="e">
        <f t="shared" ca="1" si="421"/>
        <v>#N/A</v>
      </c>
      <c r="Q984" t="e">
        <f t="shared" ca="1" si="422"/>
        <v>#N/A</v>
      </c>
    </row>
    <row r="985" spans="1:17" hidden="1" x14ac:dyDescent="0.2">
      <c r="A985">
        <f>A984+1</f>
        <v>159</v>
      </c>
      <c r="B985" s="83" t="str">
        <f t="shared" ref="B985:B998" si="428">CONCATENATE("Adorer_Schedule!K", $A985)</f>
        <v>Adorer_Schedule!K159</v>
      </c>
      <c r="C985" t="str">
        <f t="shared" ref="C985:C998" si="429">CONCATENATE("Adorer_Schedule!N", $A985)</f>
        <v>Adorer_Schedule!N159</v>
      </c>
      <c r="D985" s="150" t="str">
        <f t="shared" ref="D985:D998" si="430">CONCATENATE("Adorer_Schedule!P", $A985)</f>
        <v>Adorer_Schedule!P159</v>
      </c>
      <c r="E985">
        <f t="shared" ca="1" si="418"/>
        <v>0</v>
      </c>
      <c r="F985" t="str">
        <f ca="1">IF(OR(H985=0,H985=""),(""),(MAX($F$128:F984)+1))</f>
        <v/>
      </c>
      <c r="H985" t="str">
        <f ca="1">IF($N$4=Adorer_Schedule!$A$158,INDIRECT(B985),(""))</f>
        <v/>
      </c>
      <c r="I985" t="str">
        <f ca="1">IF($N$4=Adorer_Schedule!$A$158,INDIRECT(C985),(""))</f>
        <v/>
      </c>
      <c r="J985" t="str">
        <f ca="1">IF($N$4=Adorer_Schedule!$A$158,INDIRECT(D985),(""))</f>
        <v/>
      </c>
      <c r="K985" t="s">
        <v>72</v>
      </c>
      <c r="L985" s="13" t="b">
        <f t="shared" ca="1" si="427"/>
        <v>0</v>
      </c>
      <c r="M985" s="13">
        <v>857</v>
      </c>
      <c r="N985" s="13" t="e">
        <f t="shared" ca="1" si="419"/>
        <v>#N/A</v>
      </c>
      <c r="O985" s="13" t="e">
        <f t="shared" ca="1" si="420"/>
        <v>#N/A</v>
      </c>
      <c r="P985" s="13" t="e">
        <f t="shared" ca="1" si="421"/>
        <v>#N/A</v>
      </c>
      <c r="Q985" t="e">
        <f t="shared" ca="1" si="422"/>
        <v>#N/A</v>
      </c>
    </row>
    <row r="986" spans="1:17" hidden="1" x14ac:dyDescent="0.2">
      <c r="A986">
        <f t="shared" ref="A986:A998" si="431">A985+1</f>
        <v>160</v>
      </c>
      <c r="B986" s="83" t="str">
        <f t="shared" si="428"/>
        <v>Adorer_Schedule!K160</v>
      </c>
      <c r="C986" t="str">
        <f t="shared" si="429"/>
        <v>Adorer_Schedule!N160</v>
      </c>
      <c r="D986" s="150" t="str">
        <f t="shared" si="430"/>
        <v>Adorer_Schedule!P160</v>
      </c>
      <c r="E986">
        <f t="shared" ca="1" si="418"/>
        <v>0</v>
      </c>
      <c r="F986" t="str">
        <f ca="1">IF(OR(H986=0,H986=""),(""),(MAX($F$128:F985)+1))</f>
        <v/>
      </c>
      <c r="H986" t="str">
        <f ca="1">IF($N$4=Adorer_Schedule!$A$158,INDIRECT(B986),(""))</f>
        <v/>
      </c>
      <c r="I986" t="str">
        <f ca="1">IF($N$4=Adorer_Schedule!$A$158,INDIRECT(C986),(""))</f>
        <v/>
      </c>
      <c r="J986" t="str">
        <f ca="1">IF($N$4=Adorer_Schedule!$A$158,INDIRECT(D986),(""))</f>
        <v/>
      </c>
      <c r="K986" t="s">
        <v>72</v>
      </c>
      <c r="L986" s="13" t="b">
        <f t="shared" ca="1" si="427"/>
        <v>0</v>
      </c>
      <c r="M986" s="13">
        <v>858</v>
      </c>
      <c r="N986" s="13" t="e">
        <f t="shared" ca="1" si="419"/>
        <v>#N/A</v>
      </c>
      <c r="O986" s="13" t="e">
        <f t="shared" ca="1" si="420"/>
        <v>#N/A</v>
      </c>
      <c r="P986" s="13" t="e">
        <f t="shared" ca="1" si="421"/>
        <v>#N/A</v>
      </c>
      <c r="Q986" t="e">
        <f t="shared" ca="1" si="422"/>
        <v>#N/A</v>
      </c>
    </row>
    <row r="987" spans="1:17" hidden="1" x14ac:dyDescent="0.2">
      <c r="A987">
        <f t="shared" si="431"/>
        <v>161</v>
      </c>
      <c r="B987" s="83" t="str">
        <f t="shared" si="428"/>
        <v>Adorer_Schedule!K161</v>
      </c>
      <c r="C987" t="str">
        <f t="shared" si="429"/>
        <v>Adorer_Schedule!N161</v>
      </c>
      <c r="D987" s="150" t="str">
        <f t="shared" si="430"/>
        <v>Adorer_Schedule!P161</v>
      </c>
      <c r="E987">
        <f t="shared" ca="1" si="418"/>
        <v>0</v>
      </c>
      <c r="F987" t="str">
        <f ca="1">IF(OR(H987=0,H987=""),(""),(MAX($F$128:F986)+1))</f>
        <v/>
      </c>
      <c r="H987" t="str">
        <f ca="1">IF($N$4=Adorer_Schedule!$A$158,INDIRECT(B987),(""))</f>
        <v/>
      </c>
      <c r="I987" t="str">
        <f ca="1">IF($N$4=Adorer_Schedule!$A$158,INDIRECT(C987),(""))</f>
        <v/>
      </c>
      <c r="J987" t="str">
        <f ca="1">IF($N$4=Adorer_Schedule!$A$158,INDIRECT(D987),(""))</f>
        <v/>
      </c>
      <c r="K987" t="s">
        <v>72</v>
      </c>
      <c r="L987" s="13" t="b">
        <f t="shared" ca="1" si="427"/>
        <v>0</v>
      </c>
      <c r="M987" s="13">
        <v>859</v>
      </c>
      <c r="N987" s="13" t="e">
        <f t="shared" ca="1" si="419"/>
        <v>#N/A</v>
      </c>
      <c r="O987" s="13" t="e">
        <f t="shared" ca="1" si="420"/>
        <v>#N/A</v>
      </c>
      <c r="P987" s="13" t="e">
        <f t="shared" ca="1" si="421"/>
        <v>#N/A</v>
      </c>
      <c r="Q987" t="e">
        <f t="shared" ca="1" si="422"/>
        <v>#N/A</v>
      </c>
    </row>
    <row r="988" spans="1:17" hidden="1" x14ac:dyDescent="0.2">
      <c r="A988">
        <f t="shared" si="431"/>
        <v>162</v>
      </c>
      <c r="B988" s="83" t="str">
        <f t="shared" si="428"/>
        <v>Adorer_Schedule!K162</v>
      </c>
      <c r="C988" t="str">
        <f t="shared" si="429"/>
        <v>Adorer_Schedule!N162</v>
      </c>
      <c r="D988" s="150" t="str">
        <f t="shared" si="430"/>
        <v>Adorer_Schedule!P162</v>
      </c>
      <c r="E988">
        <f t="shared" ca="1" si="418"/>
        <v>0</v>
      </c>
      <c r="F988" t="str">
        <f ca="1">IF(OR(H988=0,H988=""),(""),(MAX($F$128:F987)+1))</f>
        <v/>
      </c>
      <c r="H988" t="str">
        <f ca="1">IF($N$4=Adorer_Schedule!$A$158,INDIRECT(B988),(""))</f>
        <v/>
      </c>
      <c r="I988" t="str">
        <f ca="1">IF($N$4=Adorer_Schedule!$A$158,INDIRECT(C988),(""))</f>
        <v/>
      </c>
      <c r="J988" t="str">
        <f ca="1">IF($N$4=Adorer_Schedule!$A$158,INDIRECT(D988),(""))</f>
        <v/>
      </c>
      <c r="K988" t="s">
        <v>72</v>
      </c>
      <c r="L988" s="13" t="b">
        <f t="shared" ca="1" si="427"/>
        <v>0</v>
      </c>
      <c r="M988" s="13">
        <v>860</v>
      </c>
      <c r="N988" s="13" t="e">
        <f t="shared" ca="1" si="419"/>
        <v>#N/A</v>
      </c>
      <c r="O988" s="13" t="e">
        <f t="shared" ca="1" si="420"/>
        <v>#N/A</v>
      </c>
      <c r="P988" s="13" t="e">
        <f t="shared" ca="1" si="421"/>
        <v>#N/A</v>
      </c>
      <c r="Q988" t="e">
        <f t="shared" ca="1" si="422"/>
        <v>#N/A</v>
      </c>
    </row>
    <row r="989" spans="1:17" hidden="1" x14ac:dyDescent="0.2">
      <c r="A989">
        <f t="shared" si="431"/>
        <v>163</v>
      </c>
      <c r="B989" s="83" t="str">
        <f t="shared" si="428"/>
        <v>Adorer_Schedule!K163</v>
      </c>
      <c r="C989" t="str">
        <f t="shared" si="429"/>
        <v>Adorer_Schedule!N163</v>
      </c>
      <c r="D989" s="150" t="str">
        <f t="shared" si="430"/>
        <v>Adorer_Schedule!P163</v>
      </c>
      <c r="E989">
        <f t="shared" ca="1" si="418"/>
        <v>0</v>
      </c>
      <c r="F989" t="str">
        <f ca="1">IF(OR(H989=0,H989=""),(""),(MAX($F$128:F988)+1))</f>
        <v/>
      </c>
      <c r="H989" t="str">
        <f ca="1">IF($N$4=Adorer_Schedule!$A$158,INDIRECT(B989),(""))</f>
        <v/>
      </c>
      <c r="I989" t="str">
        <f ca="1">IF($N$4=Adorer_Schedule!$A$158,INDIRECT(C989),(""))</f>
        <v/>
      </c>
      <c r="J989" t="str">
        <f ca="1">IF($N$4=Adorer_Schedule!$A$158,INDIRECT(D989),(""))</f>
        <v/>
      </c>
      <c r="K989" t="s">
        <v>72</v>
      </c>
      <c r="L989" s="13" t="b">
        <f t="shared" ca="1" si="427"/>
        <v>0</v>
      </c>
      <c r="M989" s="13">
        <v>861</v>
      </c>
      <c r="N989" s="13" t="e">
        <f t="shared" ca="1" si="419"/>
        <v>#N/A</v>
      </c>
      <c r="O989" s="13" t="e">
        <f t="shared" ca="1" si="420"/>
        <v>#N/A</v>
      </c>
      <c r="P989" s="13" t="e">
        <f t="shared" ca="1" si="421"/>
        <v>#N/A</v>
      </c>
      <c r="Q989" t="e">
        <f t="shared" ca="1" si="422"/>
        <v>#N/A</v>
      </c>
    </row>
    <row r="990" spans="1:17" hidden="1" x14ac:dyDescent="0.2">
      <c r="A990">
        <f t="shared" si="431"/>
        <v>164</v>
      </c>
      <c r="B990" s="83" t="str">
        <f t="shared" si="428"/>
        <v>Adorer_Schedule!K164</v>
      </c>
      <c r="C990" t="str">
        <f t="shared" si="429"/>
        <v>Adorer_Schedule!N164</v>
      </c>
      <c r="D990" s="150" t="str">
        <f t="shared" si="430"/>
        <v>Adorer_Schedule!P164</v>
      </c>
      <c r="E990">
        <f t="shared" ca="1" si="418"/>
        <v>0</v>
      </c>
      <c r="F990" t="str">
        <f ca="1">IF(OR(H990=0,H990=""),(""),(MAX($F$128:F989)+1))</f>
        <v/>
      </c>
      <c r="H990" t="str">
        <f ca="1">IF($N$4=Adorer_Schedule!$A$158,INDIRECT(B990),(""))</f>
        <v/>
      </c>
      <c r="I990" t="str">
        <f ca="1">IF($N$4=Adorer_Schedule!$A$158,INDIRECT(C990),(""))</f>
        <v/>
      </c>
      <c r="J990" t="str">
        <f ca="1">IF($N$4=Adorer_Schedule!$A$158,INDIRECT(D990),(""))</f>
        <v/>
      </c>
      <c r="K990" t="s">
        <v>72</v>
      </c>
      <c r="L990" s="13" t="b">
        <f t="shared" ca="1" si="427"/>
        <v>0</v>
      </c>
      <c r="M990" s="13">
        <v>862</v>
      </c>
      <c r="N990" s="13" t="e">
        <f t="shared" ca="1" si="419"/>
        <v>#N/A</v>
      </c>
      <c r="O990" s="13" t="e">
        <f t="shared" ca="1" si="420"/>
        <v>#N/A</v>
      </c>
      <c r="P990" s="13" t="e">
        <f t="shared" ca="1" si="421"/>
        <v>#N/A</v>
      </c>
      <c r="Q990" t="e">
        <f t="shared" ca="1" si="422"/>
        <v>#N/A</v>
      </c>
    </row>
    <row r="991" spans="1:17" hidden="1" x14ac:dyDescent="0.2">
      <c r="A991">
        <f t="shared" si="431"/>
        <v>165</v>
      </c>
      <c r="B991" s="83" t="str">
        <f t="shared" si="428"/>
        <v>Adorer_Schedule!K165</v>
      </c>
      <c r="C991" t="str">
        <f t="shared" si="429"/>
        <v>Adorer_Schedule!N165</v>
      </c>
      <c r="D991" s="150" t="str">
        <f t="shared" si="430"/>
        <v>Adorer_Schedule!P165</v>
      </c>
      <c r="E991">
        <f t="shared" ca="1" si="418"/>
        <v>0</v>
      </c>
      <c r="F991" t="str">
        <f ca="1">IF(OR(H991=0,H991=""),(""),(MAX($F$128:F990)+1))</f>
        <v/>
      </c>
      <c r="H991" t="str">
        <f ca="1">IF($N$4=Adorer_Schedule!$A$158,INDIRECT(B991),(""))</f>
        <v/>
      </c>
      <c r="I991" t="str">
        <f ca="1">IF($N$4=Adorer_Schedule!$A$158,INDIRECT(C991),(""))</f>
        <v/>
      </c>
      <c r="J991" t="str">
        <f ca="1">IF($N$4=Adorer_Schedule!$A$158,INDIRECT(D991),(""))</f>
        <v/>
      </c>
      <c r="K991" t="s">
        <v>72</v>
      </c>
      <c r="L991" s="13" t="b">
        <f t="shared" ca="1" si="427"/>
        <v>0</v>
      </c>
      <c r="M991" s="13">
        <v>863</v>
      </c>
      <c r="N991" s="13" t="e">
        <f t="shared" ca="1" si="419"/>
        <v>#N/A</v>
      </c>
      <c r="O991" s="13" t="e">
        <f t="shared" ca="1" si="420"/>
        <v>#N/A</v>
      </c>
      <c r="P991" s="13" t="e">
        <f t="shared" ca="1" si="421"/>
        <v>#N/A</v>
      </c>
      <c r="Q991" t="e">
        <f t="shared" ca="1" si="422"/>
        <v>#N/A</v>
      </c>
    </row>
    <row r="992" spans="1:17" hidden="1" x14ac:dyDescent="0.2">
      <c r="A992">
        <f t="shared" si="431"/>
        <v>166</v>
      </c>
      <c r="B992" s="83" t="str">
        <f t="shared" si="428"/>
        <v>Adorer_Schedule!K166</v>
      </c>
      <c r="C992" t="str">
        <f t="shared" si="429"/>
        <v>Adorer_Schedule!N166</v>
      </c>
      <c r="D992" s="150" t="str">
        <f t="shared" si="430"/>
        <v>Adorer_Schedule!P166</v>
      </c>
      <c r="E992">
        <f t="shared" ca="1" si="418"/>
        <v>0</v>
      </c>
      <c r="F992" t="str">
        <f ca="1">IF(OR(H992=0,H992=""),(""),(MAX($F$128:F991)+1))</f>
        <v/>
      </c>
      <c r="H992" t="str">
        <f ca="1">IF($N$4=Adorer_Schedule!$A$158,INDIRECT(B992),(""))</f>
        <v/>
      </c>
      <c r="I992" t="str">
        <f ca="1">IF($N$4=Adorer_Schedule!$A$158,INDIRECT(C992),(""))</f>
        <v/>
      </c>
      <c r="J992" t="str">
        <f ca="1">IF($N$4=Adorer_Schedule!$A$158,INDIRECT(D992),(""))</f>
        <v/>
      </c>
      <c r="K992" t="s">
        <v>72</v>
      </c>
      <c r="L992" s="13" t="b">
        <f t="shared" ca="1" si="427"/>
        <v>0</v>
      </c>
      <c r="M992" s="13">
        <v>864</v>
      </c>
      <c r="N992" s="13" t="e">
        <f t="shared" ca="1" si="419"/>
        <v>#N/A</v>
      </c>
      <c r="O992" s="13" t="e">
        <f t="shared" ca="1" si="420"/>
        <v>#N/A</v>
      </c>
      <c r="P992" s="13" t="e">
        <f t="shared" ca="1" si="421"/>
        <v>#N/A</v>
      </c>
      <c r="Q992" t="e">
        <f t="shared" ca="1" si="422"/>
        <v>#N/A</v>
      </c>
    </row>
    <row r="993" spans="1:17" hidden="1" x14ac:dyDescent="0.2">
      <c r="A993">
        <f t="shared" si="431"/>
        <v>167</v>
      </c>
      <c r="B993" s="83" t="str">
        <f t="shared" si="428"/>
        <v>Adorer_Schedule!K167</v>
      </c>
      <c r="C993" t="str">
        <f t="shared" si="429"/>
        <v>Adorer_Schedule!N167</v>
      </c>
      <c r="D993" s="150" t="str">
        <f t="shared" si="430"/>
        <v>Adorer_Schedule!P167</v>
      </c>
      <c r="E993">
        <f t="shared" ca="1" si="418"/>
        <v>0</v>
      </c>
      <c r="F993" t="str">
        <f ca="1">IF(OR(H993=0,H993=""),(""),(MAX($F$128:F992)+1))</f>
        <v/>
      </c>
      <c r="H993" t="str">
        <f ca="1">IF($N$4=Adorer_Schedule!$A$158,INDIRECT(B993),(""))</f>
        <v/>
      </c>
      <c r="I993" t="str">
        <f ca="1">IF($N$4=Adorer_Schedule!$A$158,INDIRECT(C993),(""))</f>
        <v/>
      </c>
      <c r="J993" t="str">
        <f ca="1">IF($N$4=Adorer_Schedule!$A$158,INDIRECT(D993),(""))</f>
        <v/>
      </c>
      <c r="K993" t="s">
        <v>72</v>
      </c>
      <c r="L993" s="13" t="b">
        <f t="shared" ca="1" si="427"/>
        <v>0</v>
      </c>
      <c r="M993" s="13">
        <v>865</v>
      </c>
      <c r="N993" s="13" t="e">
        <f t="shared" ca="1" si="419"/>
        <v>#N/A</v>
      </c>
      <c r="O993" s="13" t="e">
        <f t="shared" ca="1" si="420"/>
        <v>#N/A</v>
      </c>
      <c r="P993" s="13" t="e">
        <f t="shared" ca="1" si="421"/>
        <v>#N/A</v>
      </c>
      <c r="Q993" t="e">
        <f t="shared" ca="1" si="422"/>
        <v>#N/A</v>
      </c>
    </row>
    <row r="994" spans="1:17" hidden="1" x14ac:dyDescent="0.2">
      <c r="A994">
        <f t="shared" si="431"/>
        <v>168</v>
      </c>
      <c r="B994" s="83" t="str">
        <f t="shared" si="428"/>
        <v>Adorer_Schedule!K168</v>
      </c>
      <c r="C994" t="str">
        <f t="shared" si="429"/>
        <v>Adorer_Schedule!N168</v>
      </c>
      <c r="D994" s="150" t="str">
        <f t="shared" si="430"/>
        <v>Adorer_Schedule!P168</v>
      </c>
      <c r="E994">
        <f t="shared" ca="1" si="418"/>
        <v>0</v>
      </c>
      <c r="F994" t="str">
        <f ca="1">IF(OR(H994=0,H994=""),(""),(MAX($F$128:F993)+1))</f>
        <v/>
      </c>
      <c r="H994" t="str">
        <f ca="1">IF($N$4=Adorer_Schedule!$A$158,INDIRECT(B994),(""))</f>
        <v/>
      </c>
      <c r="I994" t="str">
        <f ca="1">IF($N$4=Adorer_Schedule!$A$158,INDIRECT(C994),(""))</f>
        <v/>
      </c>
      <c r="J994" t="str">
        <f ca="1">IF($N$4=Adorer_Schedule!$A$158,INDIRECT(D994),(""))</f>
        <v/>
      </c>
      <c r="K994" t="s">
        <v>72</v>
      </c>
      <c r="L994" s="13" t="b">
        <f t="shared" ca="1" si="427"/>
        <v>0</v>
      </c>
      <c r="M994" s="13">
        <v>866</v>
      </c>
      <c r="N994" s="13" t="e">
        <f t="shared" ca="1" si="419"/>
        <v>#N/A</v>
      </c>
      <c r="O994" s="13" t="e">
        <f t="shared" ca="1" si="420"/>
        <v>#N/A</v>
      </c>
      <c r="P994" s="13" t="e">
        <f t="shared" ca="1" si="421"/>
        <v>#N/A</v>
      </c>
      <c r="Q994" t="e">
        <f t="shared" ca="1" si="422"/>
        <v>#N/A</v>
      </c>
    </row>
    <row r="995" spans="1:17" hidden="1" x14ac:dyDescent="0.2">
      <c r="A995">
        <f t="shared" si="431"/>
        <v>169</v>
      </c>
      <c r="B995" s="83" t="str">
        <f t="shared" si="428"/>
        <v>Adorer_Schedule!K169</v>
      </c>
      <c r="C995" t="str">
        <f t="shared" si="429"/>
        <v>Adorer_Schedule!N169</v>
      </c>
      <c r="D995" s="150" t="str">
        <f t="shared" si="430"/>
        <v>Adorer_Schedule!P169</v>
      </c>
      <c r="E995">
        <f t="shared" ca="1" si="418"/>
        <v>0</v>
      </c>
      <c r="F995" t="str">
        <f ca="1">IF(OR(H995=0,H995=""),(""),(MAX($F$128:F994)+1))</f>
        <v/>
      </c>
      <c r="H995" t="str">
        <f ca="1">IF($N$4=Adorer_Schedule!$A$158,INDIRECT(B995),(""))</f>
        <v/>
      </c>
      <c r="I995" t="str">
        <f ca="1">IF($N$4=Adorer_Schedule!$A$158,INDIRECT(C995),(""))</f>
        <v/>
      </c>
      <c r="J995" t="str">
        <f ca="1">IF($N$4=Adorer_Schedule!$A$158,INDIRECT(D995),(""))</f>
        <v/>
      </c>
      <c r="K995" t="s">
        <v>72</v>
      </c>
      <c r="L995" s="13" t="b">
        <f t="shared" ca="1" si="427"/>
        <v>0</v>
      </c>
      <c r="M995" s="13">
        <v>867</v>
      </c>
      <c r="N995" s="13" t="e">
        <f t="shared" ca="1" si="419"/>
        <v>#N/A</v>
      </c>
      <c r="O995" s="13" t="e">
        <f t="shared" ca="1" si="420"/>
        <v>#N/A</v>
      </c>
      <c r="P995" s="13" t="e">
        <f t="shared" ca="1" si="421"/>
        <v>#N/A</v>
      </c>
      <c r="Q995" t="e">
        <f t="shared" ca="1" si="422"/>
        <v>#N/A</v>
      </c>
    </row>
    <row r="996" spans="1:17" hidden="1" x14ac:dyDescent="0.2">
      <c r="A996">
        <f t="shared" si="431"/>
        <v>170</v>
      </c>
      <c r="B996" s="83" t="str">
        <f t="shared" si="428"/>
        <v>Adorer_Schedule!K170</v>
      </c>
      <c r="C996" t="str">
        <f t="shared" si="429"/>
        <v>Adorer_Schedule!N170</v>
      </c>
      <c r="D996" s="150" t="str">
        <f t="shared" si="430"/>
        <v>Adorer_Schedule!P170</v>
      </c>
      <c r="E996">
        <f t="shared" ca="1" si="418"/>
        <v>0</v>
      </c>
      <c r="F996" t="str">
        <f ca="1">IF(OR(H996=0,H996=""),(""),(MAX($F$128:F995)+1))</f>
        <v/>
      </c>
      <c r="H996" t="str">
        <f ca="1">IF($N$4=Adorer_Schedule!$A$158,INDIRECT(B996),(""))</f>
        <v/>
      </c>
      <c r="I996" t="str">
        <f ca="1">IF($N$4=Adorer_Schedule!$A$158,INDIRECT(C996),(""))</f>
        <v/>
      </c>
      <c r="J996" t="str">
        <f ca="1">IF($N$4=Adorer_Schedule!$A$158,INDIRECT(D996),(""))</f>
        <v/>
      </c>
      <c r="K996" t="s">
        <v>72</v>
      </c>
      <c r="L996" s="13" t="b">
        <f t="shared" ca="1" si="427"/>
        <v>0</v>
      </c>
      <c r="M996" s="13">
        <v>868</v>
      </c>
      <c r="N996" s="13" t="e">
        <f t="shared" ca="1" si="419"/>
        <v>#N/A</v>
      </c>
      <c r="O996" s="13" t="e">
        <f t="shared" ca="1" si="420"/>
        <v>#N/A</v>
      </c>
      <c r="P996" s="13" t="e">
        <f t="shared" ca="1" si="421"/>
        <v>#N/A</v>
      </c>
      <c r="Q996" t="e">
        <f t="shared" ca="1" si="422"/>
        <v>#N/A</v>
      </c>
    </row>
    <row r="997" spans="1:17" hidden="1" x14ac:dyDescent="0.2">
      <c r="A997">
        <f t="shared" si="431"/>
        <v>171</v>
      </c>
      <c r="B997" s="83" t="str">
        <f t="shared" si="428"/>
        <v>Adorer_Schedule!K171</v>
      </c>
      <c r="C997" t="str">
        <f t="shared" si="429"/>
        <v>Adorer_Schedule!N171</v>
      </c>
      <c r="D997" s="150" t="str">
        <f t="shared" si="430"/>
        <v>Adorer_Schedule!P171</v>
      </c>
      <c r="E997">
        <f t="shared" ca="1" si="418"/>
        <v>0</v>
      </c>
      <c r="F997" t="str">
        <f ca="1">IF(OR(H997=0,H997=""),(""),(MAX($F$128:F996)+1))</f>
        <v/>
      </c>
      <c r="H997" t="str">
        <f ca="1">IF($N$4=Adorer_Schedule!$A$158,INDIRECT(B997),(""))</f>
        <v/>
      </c>
      <c r="I997" t="str">
        <f ca="1">IF($N$4=Adorer_Schedule!$A$158,INDIRECT(C997),(""))</f>
        <v/>
      </c>
      <c r="J997" t="str">
        <f ca="1">IF($N$4=Adorer_Schedule!$A$158,INDIRECT(D997),(""))</f>
        <v/>
      </c>
      <c r="K997" t="s">
        <v>72</v>
      </c>
      <c r="L997" s="13" t="b">
        <f t="shared" ca="1" si="427"/>
        <v>0</v>
      </c>
      <c r="M997" s="13">
        <v>869</v>
      </c>
      <c r="N997" s="13" t="e">
        <f t="shared" ca="1" si="419"/>
        <v>#N/A</v>
      </c>
      <c r="O997" s="13" t="e">
        <f t="shared" ca="1" si="420"/>
        <v>#N/A</v>
      </c>
      <c r="P997" s="13" t="e">
        <f t="shared" ca="1" si="421"/>
        <v>#N/A</v>
      </c>
      <c r="Q997" t="e">
        <f t="shared" ca="1" si="422"/>
        <v>#N/A</v>
      </c>
    </row>
    <row r="998" spans="1:17" hidden="1" x14ac:dyDescent="0.2">
      <c r="A998">
        <f t="shared" si="431"/>
        <v>172</v>
      </c>
      <c r="B998" s="83" t="str">
        <f t="shared" si="428"/>
        <v>Adorer_Schedule!K172</v>
      </c>
      <c r="C998" t="str">
        <f t="shared" si="429"/>
        <v>Adorer_Schedule!N172</v>
      </c>
      <c r="D998" s="150" t="str">
        <f t="shared" si="430"/>
        <v>Adorer_Schedule!P172</v>
      </c>
      <c r="E998">
        <f t="shared" ca="1" si="418"/>
        <v>0</v>
      </c>
      <c r="F998" t="str">
        <f ca="1">IF(OR(H998=0,H998=""),(""),(MAX($F$128:F997)+1))</f>
        <v/>
      </c>
      <c r="H998" t="str">
        <f ca="1">IF($N$4=Adorer_Schedule!$A$158,INDIRECT(B998),(""))</f>
        <v/>
      </c>
      <c r="I998" t="str">
        <f ca="1">IF($N$4=Adorer_Schedule!$A$158,INDIRECT(C998),(""))</f>
        <v/>
      </c>
      <c r="J998" t="str">
        <f ca="1">IF($N$4=Adorer_Schedule!$A$158,INDIRECT(D998),(""))</f>
        <v/>
      </c>
      <c r="K998" t="s">
        <v>72</v>
      </c>
      <c r="L998" s="13" t="b">
        <f t="shared" ca="1" si="427"/>
        <v>0</v>
      </c>
      <c r="M998" s="13">
        <v>870</v>
      </c>
      <c r="N998" s="13" t="e">
        <f t="shared" ca="1" si="419"/>
        <v>#N/A</v>
      </c>
      <c r="O998" s="13" t="e">
        <f t="shared" ca="1" si="420"/>
        <v>#N/A</v>
      </c>
      <c r="P998" s="13" t="e">
        <f t="shared" ca="1" si="421"/>
        <v>#N/A</v>
      </c>
      <c r="Q998" t="e">
        <f t="shared" ca="1" si="422"/>
        <v>#N/A</v>
      </c>
    </row>
    <row r="999" spans="1:17" hidden="1" x14ac:dyDescent="0.2">
      <c r="A999">
        <f>A984</f>
        <v>158</v>
      </c>
      <c r="B999" s="83" t="str">
        <f>CONCATENATE("Adorer_Schedule!S", $A999)</f>
        <v>Adorer_Schedule!S158</v>
      </c>
      <c r="C999" t="str">
        <f>CONCATENATE("Adorer_Schedule!V", $A999)</f>
        <v>Adorer_Schedule!V158</v>
      </c>
      <c r="D999" s="150" t="str">
        <f>CONCATENATE("Adorer_Schedule!X", $A999)</f>
        <v>Adorer_Schedule!X158</v>
      </c>
      <c r="E999">
        <f t="shared" ca="1" si="418"/>
        <v>0</v>
      </c>
      <c r="F999" t="str">
        <f ca="1">IF(OR(H999=0,H999=""),(""),(MAX($F$128:F998)+1))</f>
        <v/>
      </c>
      <c r="H999" t="str">
        <f ca="1">IF($N$4=Adorer_Schedule!$A$158,INDIRECT(B999),(""))</f>
        <v/>
      </c>
      <c r="I999" t="str">
        <f ca="1">IF($N$4=Adorer_Schedule!$A$158,INDIRECT(C999),(""))</f>
        <v/>
      </c>
      <c r="J999" t="str">
        <f ca="1">IF($N$4=Adorer_Schedule!$A$158,INDIRECT(D999),(""))</f>
        <v/>
      </c>
      <c r="K999" t="s">
        <v>73</v>
      </c>
      <c r="L999" s="13" t="b">
        <f t="shared" ca="1" si="427"/>
        <v>0</v>
      </c>
      <c r="M999" s="13">
        <v>871</v>
      </c>
      <c r="N999" s="13" t="e">
        <f t="shared" ca="1" si="419"/>
        <v>#N/A</v>
      </c>
      <c r="O999" s="13" t="e">
        <f t="shared" ca="1" si="420"/>
        <v>#N/A</v>
      </c>
      <c r="P999" s="13" t="e">
        <f t="shared" ca="1" si="421"/>
        <v>#N/A</v>
      </c>
      <c r="Q999" t="e">
        <f t="shared" ca="1" si="422"/>
        <v>#N/A</v>
      </c>
    </row>
    <row r="1000" spans="1:17" hidden="1" x14ac:dyDescent="0.2">
      <c r="A1000">
        <f>A999+1</f>
        <v>159</v>
      </c>
      <c r="B1000" s="83" t="str">
        <f t="shared" ref="B1000:B1013" si="432">CONCATENATE("Adorer_Schedule!S", $A1000)</f>
        <v>Adorer_Schedule!S159</v>
      </c>
      <c r="C1000" t="str">
        <f t="shared" ref="C1000:C1013" si="433">CONCATENATE("Adorer_Schedule!V", $A1000)</f>
        <v>Adorer_Schedule!V159</v>
      </c>
      <c r="D1000" s="150" t="str">
        <f t="shared" ref="D1000:D1013" si="434">CONCATENATE("Adorer_Schedule!X", $A1000)</f>
        <v>Adorer_Schedule!X159</v>
      </c>
      <c r="E1000">
        <f t="shared" ca="1" si="418"/>
        <v>0</v>
      </c>
      <c r="F1000" t="str">
        <f ca="1">IF(OR(H1000=0,H1000=""),(""),(MAX($F$128:F999)+1))</f>
        <v/>
      </c>
      <c r="H1000" t="str">
        <f ca="1">IF($N$4=Adorer_Schedule!$A$158,INDIRECT(B1000),(""))</f>
        <v/>
      </c>
      <c r="I1000" t="str">
        <f ca="1">IF($N$4=Adorer_Schedule!$A$158,INDIRECT(C1000),(""))</f>
        <v/>
      </c>
      <c r="J1000" t="str">
        <f ca="1">IF($N$4=Adorer_Schedule!$A$158,INDIRECT(D1000),(""))</f>
        <v/>
      </c>
      <c r="K1000" t="s">
        <v>73</v>
      </c>
      <c r="L1000" s="13" t="b">
        <f t="shared" ca="1" si="427"/>
        <v>0</v>
      </c>
      <c r="M1000" s="13">
        <v>872</v>
      </c>
      <c r="N1000" s="13" t="e">
        <f t="shared" ca="1" si="419"/>
        <v>#N/A</v>
      </c>
      <c r="O1000" s="13" t="e">
        <f t="shared" ca="1" si="420"/>
        <v>#N/A</v>
      </c>
      <c r="P1000" s="13" t="e">
        <f t="shared" ca="1" si="421"/>
        <v>#N/A</v>
      </c>
      <c r="Q1000" t="e">
        <f t="shared" ca="1" si="422"/>
        <v>#N/A</v>
      </c>
    </row>
    <row r="1001" spans="1:17" hidden="1" x14ac:dyDescent="0.2">
      <c r="A1001">
        <f t="shared" ref="A1001:A1013" si="435">A1000+1</f>
        <v>160</v>
      </c>
      <c r="B1001" s="83" t="str">
        <f t="shared" si="432"/>
        <v>Adorer_Schedule!S160</v>
      </c>
      <c r="C1001" t="str">
        <f t="shared" si="433"/>
        <v>Adorer_Schedule!V160</v>
      </c>
      <c r="D1001" s="150" t="str">
        <f t="shared" si="434"/>
        <v>Adorer_Schedule!X160</v>
      </c>
      <c r="E1001">
        <f t="shared" ca="1" si="418"/>
        <v>0</v>
      </c>
      <c r="F1001" t="str">
        <f ca="1">IF(OR(H1001=0,H1001=""),(""),(MAX($F$128:F1000)+1))</f>
        <v/>
      </c>
      <c r="H1001" t="str">
        <f ca="1">IF($N$4=Adorer_Schedule!$A$158,INDIRECT(B1001),(""))</f>
        <v/>
      </c>
      <c r="I1001" t="str">
        <f ca="1">IF($N$4=Adorer_Schedule!$A$158,INDIRECT(C1001),(""))</f>
        <v/>
      </c>
      <c r="J1001" t="str">
        <f ca="1">IF($N$4=Adorer_Schedule!$A$158,INDIRECT(D1001),(""))</f>
        <v/>
      </c>
      <c r="K1001" t="s">
        <v>73</v>
      </c>
      <c r="L1001" s="13" t="b">
        <f t="shared" ca="1" si="427"/>
        <v>0</v>
      </c>
      <c r="M1001" s="13">
        <v>873</v>
      </c>
      <c r="N1001" s="13" t="e">
        <f t="shared" ca="1" si="419"/>
        <v>#N/A</v>
      </c>
      <c r="O1001" s="13" t="e">
        <f t="shared" ca="1" si="420"/>
        <v>#N/A</v>
      </c>
      <c r="P1001" s="13" t="e">
        <f t="shared" ca="1" si="421"/>
        <v>#N/A</v>
      </c>
      <c r="Q1001" t="e">
        <f t="shared" ca="1" si="422"/>
        <v>#N/A</v>
      </c>
    </row>
    <row r="1002" spans="1:17" hidden="1" x14ac:dyDescent="0.2">
      <c r="A1002">
        <f t="shared" si="435"/>
        <v>161</v>
      </c>
      <c r="B1002" s="83" t="str">
        <f t="shared" si="432"/>
        <v>Adorer_Schedule!S161</v>
      </c>
      <c r="C1002" t="str">
        <f t="shared" si="433"/>
        <v>Adorer_Schedule!V161</v>
      </c>
      <c r="D1002" s="150" t="str">
        <f t="shared" si="434"/>
        <v>Adorer_Schedule!X161</v>
      </c>
      <c r="E1002">
        <f t="shared" ca="1" si="418"/>
        <v>0</v>
      </c>
      <c r="F1002" t="str">
        <f ca="1">IF(OR(H1002=0,H1002=""),(""),(MAX($F$128:F1001)+1))</f>
        <v/>
      </c>
      <c r="H1002" t="str">
        <f ca="1">IF($N$4=Adorer_Schedule!$A$158,INDIRECT(B1002),(""))</f>
        <v/>
      </c>
      <c r="I1002" t="str">
        <f ca="1">IF($N$4=Adorer_Schedule!$A$158,INDIRECT(C1002),(""))</f>
        <v/>
      </c>
      <c r="J1002" t="str">
        <f ca="1">IF($N$4=Adorer_Schedule!$A$158,INDIRECT(D1002),(""))</f>
        <v/>
      </c>
      <c r="K1002" t="s">
        <v>73</v>
      </c>
      <c r="L1002" s="13" t="b">
        <f t="shared" ca="1" si="427"/>
        <v>0</v>
      </c>
      <c r="M1002" s="13">
        <v>874</v>
      </c>
      <c r="N1002" s="13" t="e">
        <f t="shared" ca="1" si="419"/>
        <v>#N/A</v>
      </c>
      <c r="O1002" s="13" t="e">
        <f t="shared" ca="1" si="420"/>
        <v>#N/A</v>
      </c>
      <c r="P1002" s="13" t="e">
        <f t="shared" ca="1" si="421"/>
        <v>#N/A</v>
      </c>
      <c r="Q1002" t="e">
        <f t="shared" ca="1" si="422"/>
        <v>#N/A</v>
      </c>
    </row>
    <row r="1003" spans="1:17" hidden="1" x14ac:dyDescent="0.2">
      <c r="A1003">
        <f t="shared" si="435"/>
        <v>162</v>
      </c>
      <c r="B1003" s="83" t="str">
        <f t="shared" si="432"/>
        <v>Adorer_Schedule!S162</v>
      </c>
      <c r="C1003" t="str">
        <f t="shared" si="433"/>
        <v>Adorer_Schedule!V162</v>
      </c>
      <c r="D1003" s="150" t="str">
        <f t="shared" si="434"/>
        <v>Adorer_Schedule!X162</v>
      </c>
      <c r="E1003">
        <f t="shared" ca="1" si="418"/>
        <v>0</v>
      </c>
      <c r="F1003" t="str">
        <f ca="1">IF(OR(H1003=0,H1003=""),(""),(MAX($F$128:F1002)+1))</f>
        <v/>
      </c>
      <c r="H1003" t="str">
        <f ca="1">IF($N$4=Adorer_Schedule!$A$158,INDIRECT(B1003),(""))</f>
        <v/>
      </c>
      <c r="I1003" t="str">
        <f ca="1">IF($N$4=Adorer_Schedule!$A$158,INDIRECT(C1003),(""))</f>
        <v/>
      </c>
      <c r="J1003" t="str">
        <f ca="1">IF($N$4=Adorer_Schedule!$A$158,INDIRECT(D1003),(""))</f>
        <v/>
      </c>
      <c r="K1003" t="s">
        <v>73</v>
      </c>
      <c r="L1003" s="13" t="b">
        <f t="shared" ca="1" si="427"/>
        <v>0</v>
      </c>
      <c r="M1003" s="13">
        <v>875</v>
      </c>
      <c r="N1003" s="13" t="e">
        <f t="shared" ca="1" si="419"/>
        <v>#N/A</v>
      </c>
      <c r="O1003" s="13" t="e">
        <f t="shared" ca="1" si="420"/>
        <v>#N/A</v>
      </c>
      <c r="P1003" s="13" t="e">
        <f t="shared" ca="1" si="421"/>
        <v>#N/A</v>
      </c>
      <c r="Q1003" t="e">
        <f t="shared" ca="1" si="422"/>
        <v>#N/A</v>
      </c>
    </row>
    <row r="1004" spans="1:17" hidden="1" x14ac:dyDescent="0.2">
      <c r="A1004">
        <f t="shared" si="435"/>
        <v>163</v>
      </c>
      <c r="B1004" s="83" t="str">
        <f t="shared" si="432"/>
        <v>Adorer_Schedule!S163</v>
      </c>
      <c r="C1004" t="str">
        <f t="shared" si="433"/>
        <v>Adorer_Schedule!V163</v>
      </c>
      <c r="D1004" s="150" t="str">
        <f t="shared" si="434"/>
        <v>Adorer_Schedule!X163</v>
      </c>
      <c r="E1004">
        <f t="shared" ca="1" si="418"/>
        <v>0</v>
      </c>
      <c r="F1004" t="str">
        <f ca="1">IF(OR(H1004=0,H1004=""),(""),(MAX($F$128:F1003)+1))</f>
        <v/>
      </c>
      <c r="H1004" t="str">
        <f ca="1">IF($N$4=Adorer_Schedule!$A$158,INDIRECT(B1004),(""))</f>
        <v/>
      </c>
      <c r="I1004" t="str">
        <f ca="1">IF($N$4=Adorer_Schedule!$A$158,INDIRECT(C1004),(""))</f>
        <v/>
      </c>
      <c r="J1004" t="str">
        <f ca="1">IF($N$4=Adorer_Schedule!$A$158,INDIRECT(D1004),(""))</f>
        <v/>
      </c>
      <c r="K1004" t="s">
        <v>73</v>
      </c>
      <c r="L1004" s="13" t="b">
        <f t="shared" ca="1" si="427"/>
        <v>0</v>
      </c>
      <c r="M1004" s="13">
        <v>876</v>
      </c>
      <c r="N1004" s="13" t="e">
        <f t="shared" ca="1" si="419"/>
        <v>#N/A</v>
      </c>
      <c r="O1004" s="13" t="e">
        <f t="shared" ca="1" si="420"/>
        <v>#N/A</v>
      </c>
      <c r="P1004" s="13" t="e">
        <f t="shared" ca="1" si="421"/>
        <v>#N/A</v>
      </c>
      <c r="Q1004" t="e">
        <f t="shared" ca="1" si="422"/>
        <v>#N/A</v>
      </c>
    </row>
    <row r="1005" spans="1:17" hidden="1" x14ac:dyDescent="0.2">
      <c r="A1005">
        <f t="shared" si="435"/>
        <v>164</v>
      </c>
      <c r="B1005" s="83" t="str">
        <f t="shared" si="432"/>
        <v>Adorer_Schedule!S164</v>
      </c>
      <c r="C1005" t="str">
        <f t="shared" si="433"/>
        <v>Adorer_Schedule!V164</v>
      </c>
      <c r="D1005" s="150" t="str">
        <f t="shared" si="434"/>
        <v>Adorer_Schedule!X164</v>
      </c>
      <c r="E1005">
        <f t="shared" ca="1" si="418"/>
        <v>0</v>
      </c>
      <c r="F1005" t="str">
        <f ca="1">IF(OR(H1005=0,H1005=""),(""),(MAX($F$128:F1004)+1))</f>
        <v/>
      </c>
      <c r="H1005" t="str">
        <f ca="1">IF($N$4=Adorer_Schedule!$A$158,INDIRECT(B1005),(""))</f>
        <v/>
      </c>
      <c r="I1005" t="str">
        <f ca="1">IF($N$4=Adorer_Schedule!$A$158,INDIRECT(C1005),(""))</f>
        <v/>
      </c>
      <c r="J1005" t="str">
        <f ca="1">IF($N$4=Adorer_Schedule!$A$158,INDIRECT(D1005),(""))</f>
        <v/>
      </c>
      <c r="K1005" t="s">
        <v>73</v>
      </c>
      <c r="L1005" s="13" t="b">
        <f t="shared" ca="1" si="427"/>
        <v>0</v>
      </c>
      <c r="M1005" s="13">
        <v>877</v>
      </c>
      <c r="N1005" s="13" t="e">
        <f t="shared" ca="1" si="419"/>
        <v>#N/A</v>
      </c>
      <c r="O1005" s="13" t="e">
        <f t="shared" ca="1" si="420"/>
        <v>#N/A</v>
      </c>
      <c r="P1005" s="13" t="e">
        <f t="shared" ca="1" si="421"/>
        <v>#N/A</v>
      </c>
      <c r="Q1005" t="e">
        <f t="shared" ca="1" si="422"/>
        <v>#N/A</v>
      </c>
    </row>
    <row r="1006" spans="1:17" hidden="1" x14ac:dyDescent="0.2">
      <c r="A1006">
        <f t="shared" si="435"/>
        <v>165</v>
      </c>
      <c r="B1006" s="83" t="str">
        <f t="shared" si="432"/>
        <v>Adorer_Schedule!S165</v>
      </c>
      <c r="C1006" t="str">
        <f t="shared" si="433"/>
        <v>Adorer_Schedule!V165</v>
      </c>
      <c r="D1006" s="150" t="str">
        <f t="shared" si="434"/>
        <v>Adorer_Schedule!X165</v>
      </c>
      <c r="E1006">
        <f t="shared" ca="1" si="418"/>
        <v>0</v>
      </c>
      <c r="F1006" t="str">
        <f ca="1">IF(OR(H1006=0,H1006=""),(""),(MAX($F$128:F1005)+1))</f>
        <v/>
      </c>
      <c r="H1006" t="str">
        <f ca="1">IF($N$4=Adorer_Schedule!$A$158,INDIRECT(B1006),(""))</f>
        <v/>
      </c>
      <c r="I1006" t="str">
        <f ca="1">IF($N$4=Adorer_Schedule!$A$158,INDIRECT(C1006),(""))</f>
        <v/>
      </c>
      <c r="J1006" t="str">
        <f ca="1">IF($N$4=Adorer_Schedule!$A$158,INDIRECT(D1006),(""))</f>
        <v/>
      </c>
      <c r="K1006" t="s">
        <v>73</v>
      </c>
      <c r="L1006" s="13" t="b">
        <f t="shared" ca="1" si="427"/>
        <v>0</v>
      </c>
      <c r="M1006" s="13">
        <v>878</v>
      </c>
      <c r="N1006" s="13" t="e">
        <f t="shared" ca="1" si="419"/>
        <v>#N/A</v>
      </c>
      <c r="O1006" s="13" t="e">
        <f t="shared" ca="1" si="420"/>
        <v>#N/A</v>
      </c>
      <c r="P1006" s="13" t="e">
        <f t="shared" ca="1" si="421"/>
        <v>#N/A</v>
      </c>
      <c r="Q1006" t="e">
        <f t="shared" ca="1" si="422"/>
        <v>#N/A</v>
      </c>
    </row>
    <row r="1007" spans="1:17" hidden="1" x14ac:dyDescent="0.2">
      <c r="A1007">
        <f t="shared" si="435"/>
        <v>166</v>
      </c>
      <c r="B1007" s="83" t="str">
        <f t="shared" si="432"/>
        <v>Adorer_Schedule!S166</v>
      </c>
      <c r="C1007" t="str">
        <f t="shared" si="433"/>
        <v>Adorer_Schedule!V166</v>
      </c>
      <c r="D1007" s="150" t="str">
        <f t="shared" si="434"/>
        <v>Adorer_Schedule!X166</v>
      </c>
      <c r="E1007">
        <f t="shared" ca="1" si="418"/>
        <v>0</v>
      </c>
      <c r="F1007" t="str">
        <f ca="1">IF(OR(H1007=0,H1007=""),(""),(MAX($F$128:F1006)+1))</f>
        <v/>
      </c>
      <c r="H1007" t="str">
        <f ca="1">IF($N$4=Adorer_Schedule!$A$158,INDIRECT(B1007),(""))</f>
        <v/>
      </c>
      <c r="I1007" t="str">
        <f ca="1">IF($N$4=Adorer_Schedule!$A$158,INDIRECT(C1007),(""))</f>
        <v/>
      </c>
      <c r="J1007" t="str">
        <f ca="1">IF($N$4=Adorer_Schedule!$A$158,INDIRECT(D1007),(""))</f>
        <v/>
      </c>
      <c r="K1007" t="s">
        <v>73</v>
      </c>
      <c r="L1007" s="13" t="b">
        <f t="shared" ca="1" si="427"/>
        <v>0</v>
      </c>
      <c r="M1007" s="13">
        <v>879</v>
      </c>
      <c r="N1007" s="13" t="e">
        <f t="shared" ca="1" si="419"/>
        <v>#N/A</v>
      </c>
      <c r="O1007" s="13" t="e">
        <f t="shared" ca="1" si="420"/>
        <v>#N/A</v>
      </c>
      <c r="P1007" s="13" t="e">
        <f t="shared" ca="1" si="421"/>
        <v>#N/A</v>
      </c>
      <c r="Q1007" t="e">
        <f t="shared" ca="1" si="422"/>
        <v>#N/A</v>
      </c>
    </row>
    <row r="1008" spans="1:17" hidden="1" x14ac:dyDescent="0.2">
      <c r="A1008">
        <f t="shared" si="435"/>
        <v>167</v>
      </c>
      <c r="B1008" s="83" t="str">
        <f t="shared" si="432"/>
        <v>Adorer_Schedule!S167</v>
      </c>
      <c r="C1008" t="str">
        <f t="shared" si="433"/>
        <v>Adorer_Schedule!V167</v>
      </c>
      <c r="D1008" s="150" t="str">
        <f t="shared" si="434"/>
        <v>Adorer_Schedule!X167</v>
      </c>
      <c r="E1008">
        <f t="shared" ca="1" si="418"/>
        <v>0</v>
      </c>
      <c r="F1008" t="str">
        <f ca="1">IF(OR(H1008=0,H1008=""),(""),(MAX($F$128:F1007)+1))</f>
        <v/>
      </c>
      <c r="H1008" t="str">
        <f ca="1">IF($N$4=Adorer_Schedule!$A$158,INDIRECT(B1008),(""))</f>
        <v/>
      </c>
      <c r="I1008" t="str">
        <f ca="1">IF($N$4=Adorer_Schedule!$A$158,INDIRECT(C1008),(""))</f>
        <v/>
      </c>
      <c r="J1008" t="str">
        <f ca="1">IF($N$4=Adorer_Schedule!$A$158,INDIRECT(D1008),(""))</f>
        <v/>
      </c>
      <c r="K1008" t="s">
        <v>73</v>
      </c>
      <c r="L1008" s="13" t="b">
        <f t="shared" ca="1" si="427"/>
        <v>0</v>
      </c>
      <c r="M1008" s="13">
        <v>880</v>
      </c>
      <c r="N1008" s="13" t="e">
        <f t="shared" ca="1" si="419"/>
        <v>#N/A</v>
      </c>
      <c r="O1008" s="13" t="e">
        <f t="shared" ca="1" si="420"/>
        <v>#N/A</v>
      </c>
      <c r="P1008" s="13" t="e">
        <f t="shared" ca="1" si="421"/>
        <v>#N/A</v>
      </c>
      <c r="Q1008" t="e">
        <f t="shared" ca="1" si="422"/>
        <v>#N/A</v>
      </c>
    </row>
    <row r="1009" spans="1:17" hidden="1" x14ac:dyDescent="0.2">
      <c r="A1009">
        <f t="shared" si="435"/>
        <v>168</v>
      </c>
      <c r="B1009" s="83" t="str">
        <f t="shared" si="432"/>
        <v>Adorer_Schedule!S168</v>
      </c>
      <c r="C1009" t="str">
        <f t="shared" si="433"/>
        <v>Adorer_Schedule!V168</v>
      </c>
      <c r="D1009" s="150" t="str">
        <f t="shared" si="434"/>
        <v>Adorer_Schedule!X168</v>
      </c>
      <c r="E1009">
        <f t="shared" ca="1" si="418"/>
        <v>0</v>
      </c>
      <c r="F1009" t="str">
        <f ca="1">IF(OR(H1009=0,H1009=""),(""),(MAX($F$128:F1008)+1))</f>
        <v/>
      </c>
      <c r="H1009" t="str">
        <f ca="1">IF($N$4=Adorer_Schedule!$A$158,INDIRECT(B1009),(""))</f>
        <v/>
      </c>
      <c r="I1009" t="str">
        <f ca="1">IF($N$4=Adorer_Schedule!$A$158,INDIRECT(C1009),(""))</f>
        <v/>
      </c>
      <c r="J1009" t="str">
        <f ca="1">IF($N$4=Adorer_Schedule!$A$158,INDIRECT(D1009),(""))</f>
        <v/>
      </c>
      <c r="K1009" t="s">
        <v>73</v>
      </c>
      <c r="L1009" s="13" t="b">
        <f t="shared" ca="1" si="427"/>
        <v>0</v>
      </c>
      <c r="M1009" s="13">
        <v>881</v>
      </c>
      <c r="N1009" s="13" t="e">
        <f t="shared" ca="1" si="419"/>
        <v>#N/A</v>
      </c>
      <c r="O1009" s="13" t="e">
        <f t="shared" ca="1" si="420"/>
        <v>#N/A</v>
      </c>
      <c r="P1009" s="13" t="e">
        <f t="shared" ca="1" si="421"/>
        <v>#N/A</v>
      </c>
      <c r="Q1009" t="e">
        <f t="shared" ca="1" si="422"/>
        <v>#N/A</v>
      </c>
    </row>
    <row r="1010" spans="1:17" hidden="1" x14ac:dyDescent="0.2">
      <c r="A1010">
        <f t="shared" si="435"/>
        <v>169</v>
      </c>
      <c r="B1010" s="83" t="str">
        <f t="shared" si="432"/>
        <v>Adorer_Schedule!S169</v>
      </c>
      <c r="C1010" t="str">
        <f t="shared" si="433"/>
        <v>Adorer_Schedule!V169</v>
      </c>
      <c r="D1010" s="150" t="str">
        <f t="shared" si="434"/>
        <v>Adorer_Schedule!X169</v>
      </c>
      <c r="E1010">
        <f t="shared" ca="1" si="418"/>
        <v>0</v>
      </c>
      <c r="F1010" t="str">
        <f ca="1">IF(OR(H1010=0,H1010=""),(""),(MAX($F$128:F1009)+1))</f>
        <v/>
      </c>
      <c r="H1010" t="str">
        <f ca="1">IF($N$4=Adorer_Schedule!$A$158,INDIRECT(B1010),(""))</f>
        <v/>
      </c>
      <c r="I1010" t="str">
        <f ca="1">IF($N$4=Adorer_Schedule!$A$158,INDIRECT(C1010),(""))</f>
        <v/>
      </c>
      <c r="J1010" t="str">
        <f ca="1">IF($N$4=Adorer_Schedule!$A$158,INDIRECT(D1010),(""))</f>
        <v/>
      </c>
      <c r="K1010" t="s">
        <v>73</v>
      </c>
      <c r="L1010" s="13" t="b">
        <f t="shared" ca="1" si="427"/>
        <v>0</v>
      </c>
      <c r="M1010" s="13">
        <v>882</v>
      </c>
      <c r="N1010" s="13" t="e">
        <f t="shared" ca="1" si="419"/>
        <v>#N/A</v>
      </c>
      <c r="O1010" s="13" t="e">
        <f t="shared" ca="1" si="420"/>
        <v>#N/A</v>
      </c>
      <c r="P1010" s="13" t="e">
        <f t="shared" ca="1" si="421"/>
        <v>#N/A</v>
      </c>
      <c r="Q1010" t="e">
        <f t="shared" ca="1" si="422"/>
        <v>#N/A</v>
      </c>
    </row>
    <row r="1011" spans="1:17" hidden="1" x14ac:dyDescent="0.2">
      <c r="A1011">
        <f t="shared" si="435"/>
        <v>170</v>
      </c>
      <c r="B1011" s="83" t="str">
        <f t="shared" si="432"/>
        <v>Adorer_Schedule!S170</v>
      </c>
      <c r="C1011" t="str">
        <f t="shared" si="433"/>
        <v>Adorer_Schedule!V170</v>
      </c>
      <c r="D1011" s="150" t="str">
        <f t="shared" si="434"/>
        <v>Adorer_Schedule!X170</v>
      </c>
      <c r="E1011">
        <f t="shared" ca="1" si="418"/>
        <v>0</v>
      </c>
      <c r="F1011" t="str">
        <f ca="1">IF(OR(H1011=0,H1011=""),(""),(MAX($F$128:F1010)+1))</f>
        <v/>
      </c>
      <c r="H1011" t="str">
        <f ca="1">IF($N$4=Adorer_Schedule!$A$158,INDIRECT(B1011),(""))</f>
        <v/>
      </c>
      <c r="I1011" t="str">
        <f ca="1">IF($N$4=Adorer_Schedule!$A$158,INDIRECT(C1011),(""))</f>
        <v/>
      </c>
      <c r="J1011" t="str">
        <f ca="1">IF($N$4=Adorer_Schedule!$A$158,INDIRECT(D1011),(""))</f>
        <v/>
      </c>
      <c r="K1011" t="s">
        <v>73</v>
      </c>
      <c r="L1011" s="13" t="b">
        <f t="shared" ca="1" si="427"/>
        <v>0</v>
      </c>
      <c r="M1011" s="13">
        <v>883</v>
      </c>
      <c r="N1011" s="13" t="e">
        <f t="shared" ca="1" si="419"/>
        <v>#N/A</v>
      </c>
      <c r="O1011" s="13" t="e">
        <f t="shared" ca="1" si="420"/>
        <v>#N/A</v>
      </c>
      <c r="P1011" s="13" t="e">
        <f t="shared" ca="1" si="421"/>
        <v>#N/A</v>
      </c>
      <c r="Q1011" t="e">
        <f t="shared" ca="1" si="422"/>
        <v>#N/A</v>
      </c>
    </row>
    <row r="1012" spans="1:17" hidden="1" x14ac:dyDescent="0.2">
      <c r="A1012">
        <f t="shared" si="435"/>
        <v>171</v>
      </c>
      <c r="B1012" s="83" t="str">
        <f t="shared" si="432"/>
        <v>Adorer_Schedule!S171</v>
      </c>
      <c r="C1012" t="str">
        <f t="shared" si="433"/>
        <v>Adorer_Schedule!V171</v>
      </c>
      <c r="D1012" s="150" t="str">
        <f t="shared" si="434"/>
        <v>Adorer_Schedule!X171</v>
      </c>
      <c r="E1012">
        <f t="shared" ca="1" si="418"/>
        <v>0</v>
      </c>
      <c r="F1012" t="str">
        <f ca="1">IF(OR(H1012=0,H1012=""),(""),(MAX($F$128:F1011)+1))</f>
        <v/>
      </c>
      <c r="H1012" t="str">
        <f ca="1">IF($N$4=Adorer_Schedule!$A$158,INDIRECT(B1012),(""))</f>
        <v/>
      </c>
      <c r="I1012" t="str">
        <f ca="1">IF($N$4=Adorer_Schedule!$A$158,INDIRECT(C1012),(""))</f>
        <v/>
      </c>
      <c r="J1012" t="str">
        <f ca="1">IF($N$4=Adorer_Schedule!$A$158,INDIRECT(D1012),(""))</f>
        <v/>
      </c>
      <c r="K1012" t="s">
        <v>73</v>
      </c>
      <c r="L1012" s="13" t="b">
        <f t="shared" ca="1" si="427"/>
        <v>0</v>
      </c>
      <c r="M1012" s="13">
        <v>884</v>
      </c>
      <c r="N1012" s="13" t="e">
        <f t="shared" ca="1" si="419"/>
        <v>#N/A</v>
      </c>
      <c r="O1012" s="13" t="e">
        <f t="shared" ca="1" si="420"/>
        <v>#N/A</v>
      </c>
      <c r="P1012" s="13" t="e">
        <f t="shared" ca="1" si="421"/>
        <v>#N/A</v>
      </c>
      <c r="Q1012" t="e">
        <f t="shared" ca="1" si="422"/>
        <v>#N/A</v>
      </c>
    </row>
    <row r="1013" spans="1:17" hidden="1" x14ac:dyDescent="0.2">
      <c r="A1013">
        <f t="shared" si="435"/>
        <v>172</v>
      </c>
      <c r="B1013" s="83" t="str">
        <f t="shared" si="432"/>
        <v>Adorer_Schedule!S172</v>
      </c>
      <c r="C1013" t="str">
        <f t="shared" si="433"/>
        <v>Adorer_Schedule!V172</v>
      </c>
      <c r="D1013" s="150" t="str">
        <f t="shared" si="434"/>
        <v>Adorer_Schedule!X172</v>
      </c>
      <c r="E1013">
        <f t="shared" ca="1" si="418"/>
        <v>0</v>
      </c>
      <c r="F1013" t="str">
        <f ca="1">IF(OR(H1013=0,H1013=""),(""),(MAX($F$128:F1012)+1))</f>
        <v/>
      </c>
      <c r="H1013" t="str">
        <f ca="1">IF($N$4=Adorer_Schedule!$A$158,INDIRECT(B1013),(""))</f>
        <v/>
      </c>
      <c r="I1013" t="str">
        <f ca="1">IF($N$4=Adorer_Schedule!$A$158,INDIRECT(C1013),(""))</f>
        <v/>
      </c>
      <c r="J1013" t="str">
        <f ca="1">IF($N$4=Adorer_Schedule!$A$158,INDIRECT(D1013),(""))</f>
        <v/>
      </c>
      <c r="K1013" t="s">
        <v>73</v>
      </c>
      <c r="L1013" s="13" t="b">
        <f t="shared" ca="1" si="427"/>
        <v>0</v>
      </c>
      <c r="M1013" s="13">
        <v>885</v>
      </c>
      <c r="N1013" s="13" t="e">
        <f t="shared" ca="1" si="419"/>
        <v>#N/A</v>
      </c>
      <c r="O1013" s="13" t="e">
        <f t="shared" ca="1" si="420"/>
        <v>#N/A</v>
      </c>
      <c r="P1013" s="13" t="e">
        <f t="shared" ca="1" si="421"/>
        <v>#N/A</v>
      </c>
      <c r="Q1013" t="e">
        <f t="shared" ca="1" si="422"/>
        <v>#N/A</v>
      </c>
    </row>
    <row r="1014" spans="1:17" hidden="1" x14ac:dyDescent="0.2">
      <c r="A1014">
        <f>A999</f>
        <v>158</v>
      </c>
      <c r="B1014" s="83" t="str">
        <f>CONCATENATE("Adorer_Schedule!AA", $A1014)</f>
        <v>Adorer_Schedule!AA158</v>
      </c>
      <c r="C1014" t="str">
        <f>CONCATENATE("Adorer_Schedule!AD", $A1014)</f>
        <v>Adorer_Schedule!AD158</v>
      </c>
      <c r="D1014" s="150" t="str">
        <f>CONCATENATE("Adorer_Schedule!AF", $A1014)</f>
        <v>Adorer_Schedule!AF158</v>
      </c>
      <c r="E1014">
        <f t="shared" ca="1" si="418"/>
        <v>0</v>
      </c>
      <c r="F1014" t="str">
        <f ca="1">IF(OR(H1014=0,H1014=""),(""),(MAX($F$128:F1013)+1))</f>
        <v/>
      </c>
      <c r="H1014" t="str">
        <f ca="1">IF($N$4=Adorer_Schedule!$A$158,INDIRECT(B1014),(""))</f>
        <v/>
      </c>
      <c r="I1014" t="str">
        <f ca="1">IF($N$4=Adorer_Schedule!$A$158,INDIRECT(C1014),(""))</f>
        <v/>
      </c>
      <c r="J1014" t="str">
        <f ca="1">IF($N$4=Adorer_Schedule!$A$158,INDIRECT(D1014),(""))</f>
        <v/>
      </c>
      <c r="K1014" t="s">
        <v>74</v>
      </c>
      <c r="L1014" s="13" t="b">
        <f t="shared" ca="1" si="427"/>
        <v>0</v>
      </c>
      <c r="M1014" s="13">
        <v>886</v>
      </c>
      <c r="N1014" s="13" t="e">
        <f t="shared" ca="1" si="419"/>
        <v>#N/A</v>
      </c>
      <c r="O1014" s="13" t="e">
        <f t="shared" ca="1" si="420"/>
        <v>#N/A</v>
      </c>
      <c r="P1014" s="13" t="e">
        <f t="shared" ca="1" si="421"/>
        <v>#N/A</v>
      </c>
      <c r="Q1014" t="e">
        <f t="shared" ca="1" si="422"/>
        <v>#N/A</v>
      </c>
    </row>
    <row r="1015" spans="1:17" hidden="1" x14ac:dyDescent="0.2">
      <c r="A1015">
        <f>A1014+1</f>
        <v>159</v>
      </c>
      <c r="B1015" s="83" t="str">
        <f t="shared" ref="B1015:B1028" si="436">CONCATENATE("Adorer_Schedule!AA", $A1015)</f>
        <v>Adorer_Schedule!AA159</v>
      </c>
      <c r="C1015" t="str">
        <f t="shared" ref="C1015:C1028" si="437">CONCATENATE("Adorer_Schedule!AD", $A1015)</f>
        <v>Adorer_Schedule!AD159</v>
      </c>
      <c r="D1015" s="150" t="str">
        <f t="shared" ref="D1015:D1028" si="438">CONCATENATE("Adorer_Schedule!AF", $A1015)</f>
        <v>Adorer_Schedule!AF159</v>
      </c>
      <c r="E1015">
        <f t="shared" ca="1" si="418"/>
        <v>0</v>
      </c>
      <c r="F1015" t="str">
        <f ca="1">IF(OR(H1015=0,H1015=""),(""),(MAX($F$128:F1014)+1))</f>
        <v/>
      </c>
      <c r="H1015" t="str">
        <f ca="1">IF($N$4=Adorer_Schedule!$A$158,INDIRECT(B1015),(""))</f>
        <v/>
      </c>
      <c r="I1015" t="str">
        <f ca="1">IF($N$4=Adorer_Schedule!$A$158,INDIRECT(C1015),(""))</f>
        <v/>
      </c>
      <c r="J1015" t="str">
        <f ca="1">IF($N$4=Adorer_Schedule!$A$158,INDIRECT(D1015),(""))</f>
        <v/>
      </c>
      <c r="K1015" t="s">
        <v>74</v>
      </c>
      <c r="L1015" s="13" t="b">
        <f t="shared" ca="1" si="427"/>
        <v>0</v>
      </c>
      <c r="M1015" s="13">
        <v>887</v>
      </c>
      <c r="N1015" s="13" t="e">
        <f t="shared" ca="1" si="419"/>
        <v>#N/A</v>
      </c>
      <c r="O1015" s="13" t="e">
        <f t="shared" ca="1" si="420"/>
        <v>#N/A</v>
      </c>
      <c r="P1015" s="13" t="e">
        <f t="shared" ca="1" si="421"/>
        <v>#N/A</v>
      </c>
      <c r="Q1015" t="e">
        <f t="shared" ca="1" si="422"/>
        <v>#N/A</v>
      </c>
    </row>
    <row r="1016" spans="1:17" hidden="1" x14ac:dyDescent="0.2">
      <c r="A1016">
        <f t="shared" ref="A1016:A1028" si="439">A1015+1</f>
        <v>160</v>
      </c>
      <c r="B1016" s="83" t="str">
        <f t="shared" si="436"/>
        <v>Adorer_Schedule!AA160</v>
      </c>
      <c r="C1016" t="str">
        <f t="shared" si="437"/>
        <v>Adorer_Schedule!AD160</v>
      </c>
      <c r="D1016" s="150" t="str">
        <f t="shared" si="438"/>
        <v>Adorer_Schedule!AF160</v>
      </c>
      <c r="E1016">
        <f t="shared" ca="1" si="418"/>
        <v>0</v>
      </c>
      <c r="F1016" t="str">
        <f ca="1">IF(OR(H1016=0,H1016=""),(""),(MAX($F$128:F1015)+1))</f>
        <v/>
      </c>
      <c r="H1016" t="str">
        <f ca="1">IF($N$4=Adorer_Schedule!$A$158,INDIRECT(B1016),(""))</f>
        <v/>
      </c>
      <c r="I1016" t="str">
        <f ca="1">IF($N$4=Adorer_Schedule!$A$158,INDIRECT(C1016),(""))</f>
        <v/>
      </c>
      <c r="J1016" t="str">
        <f ca="1">IF($N$4=Adorer_Schedule!$A$158,INDIRECT(D1016),(""))</f>
        <v/>
      </c>
      <c r="K1016" t="s">
        <v>74</v>
      </c>
      <c r="L1016" s="13" t="b">
        <f t="shared" ca="1" si="427"/>
        <v>0</v>
      </c>
      <c r="M1016" s="13">
        <v>888</v>
      </c>
      <c r="N1016" s="13" t="e">
        <f t="shared" ca="1" si="419"/>
        <v>#N/A</v>
      </c>
      <c r="O1016" s="13" t="e">
        <f t="shared" ca="1" si="420"/>
        <v>#N/A</v>
      </c>
      <c r="P1016" s="13" t="e">
        <f t="shared" ca="1" si="421"/>
        <v>#N/A</v>
      </c>
      <c r="Q1016" t="e">
        <f t="shared" ca="1" si="422"/>
        <v>#N/A</v>
      </c>
    </row>
    <row r="1017" spans="1:17" hidden="1" x14ac:dyDescent="0.2">
      <c r="A1017">
        <f t="shared" si="439"/>
        <v>161</v>
      </c>
      <c r="B1017" s="83" t="str">
        <f t="shared" si="436"/>
        <v>Adorer_Schedule!AA161</v>
      </c>
      <c r="C1017" t="str">
        <f t="shared" si="437"/>
        <v>Adorer_Schedule!AD161</v>
      </c>
      <c r="D1017" s="150" t="str">
        <f t="shared" si="438"/>
        <v>Adorer_Schedule!AF161</v>
      </c>
      <c r="E1017">
        <f t="shared" ca="1" si="418"/>
        <v>0</v>
      </c>
      <c r="F1017" t="str">
        <f ca="1">IF(OR(H1017=0,H1017=""),(""),(MAX($F$128:F1016)+1))</f>
        <v/>
      </c>
      <c r="H1017" t="str">
        <f ca="1">IF($N$4=Adorer_Schedule!$A$158,INDIRECT(B1017),(""))</f>
        <v/>
      </c>
      <c r="I1017" t="str">
        <f ca="1">IF($N$4=Adorer_Schedule!$A$158,INDIRECT(C1017),(""))</f>
        <v/>
      </c>
      <c r="J1017" t="str">
        <f ca="1">IF($N$4=Adorer_Schedule!$A$158,INDIRECT(D1017),(""))</f>
        <v/>
      </c>
      <c r="K1017" t="s">
        <v>74</v>
      </c>
      <c r="L1017" s="13" t="b">
        <f t="shared" ca="1" si="427"/>
        <v>0</v>
      </c>
      <c r="M1017" s="13">
        <v>889</v>
      </c>
      <c r="N1017" s="13" t="e">
        <f t="shared" ca="1" si="419"/>
        <v>#N/A</v>
      </c>
      <c r="O1017" s="13" t="e">
        <f t="shared" ca="1" si="420"/>
        <v>#N/A</v>
      </c>
      <c r="P1017" s="13" t="e">
        <f t="shared" ca="1" si="421"/>
        <v>#N/A</v>
      </c>
      <c r="Q1017" t="e">
        <f t="shared" ca="1" si="422"/>
        <v>#N/A</v>
      </c>
    </row>
    <row r="1018" spans="1:17" hidden="1" x14ac:dyDescent="0.2">
      <c r="A1018">
        <f t="shared" si="439"/>
        <v>162</v>
      </c>
      <c r="B1018" s="83" t="str">
        <f t="shared" si="436"/>
        <v>Adorer_Schedule!AA162</v>
      </c>
      <c r="C1018" t="str">
        <f t="shared" si="437"/>
        <v>Adorer_Schedule!AD162</v>
      </c>
      <c r="D1018" s="150" t="str">
        <f t="shared" si="438"/>
        <v>Adorer_Schedule!AF162</v>
      </c>
      <c r="E1018">
        <f t="shared" ca="1" si="418"/>
        <v>0</v>
      </c>
      <c r="F1018" t="str">
        <f ca="1">IF(OR(H1018=0,H1018=""),(""),(MAX($F$128:F1017)+1))</f>
        <v/>
      </c>
      <c r="H1018" t="str">
        <f ca="1">IF($N$4=Adorer_Schedule!$A$158,INDIRECT(B1018),(""))</f>
        <v/>
      </c>
      <c r="I1018" t="str">
        <f ca="1">IF($N$4=Adorer_Schedule!$A$158,INDIRECT(C1018),(""))</f>
        <v/>
      </c>
      <c r="J1018" t="str">
        <f ca="1">IF($N$4=Adorer_Schedule!$A$158,INDIRECT(D1018),(""))</f>
        <v/>
      </c>
      <c r="K1018" t="s">
        <v>74</v>
      </c>
      <c r="L1018" s="13" t="b">
        <f t="shared" ca="1" si="427"/>
        <v>0</v>
      </c>
      <c r="M1018" s="13">
        <v>890</v>
      </c>
      <c r="N1018" s="13" t="e">
        <f t="shared" ca="1" si="419"/>
        <v>#N/A</v>
      </c>
      <c r="O1018" s="13" t="e">
        <f t="shared" ca="1" si="420"/>
        <v>#N/A</v>
      </c>
      <c r="P1018" s="13" t="e">
        <f t="shared" ca="1" si="421"/>
        <v>#N/A</v>
      </c>
      <c r="Q1018" t="e">
        <f t="shared" ca="1" si="422"/>
        <v>#N/A</v>
      </c>
    </row>
    <row r="1019" spans="1:17" hidden="1" x14ac:dyDescent="0.2">
      <c r="A1019">
        <f t="shared" si="439"/>
        <v>163</v>
      </c>
      <c r="B1019" s="83" t="str">
        <f t="shared" si="436"/>
        <v>Adorer_Schedule!AA163</v>
      </c>
      <c r="C1019" t="str">
        <f t="shared" si="437"/>
        <v>Adorer_Schedule!AD163</v>
      </c>
      <c r="D1019" s="150" t="str">
        <f t="shared" si="438"/>
        <v>Adorer_Schedule!AF163</v>
      </c>
      <c r="E1019">
        <f t="shared" ca="1" si="418"/>
        <v>0</v>
      </c>
      <c r="F1019" t="str">
        <f ca="1">IF(OR(H1019=0,H1019=""),(""),(MAX($F$128:F1018)+1))</f>
        <v/>
      </c>
      <c r="H1019" t="str">
        <f ca="1">IF($N$4=Adorer_Schedule!$A$158,INDIRECT(B1019),(""))</f>
        <v/>
      </c>
      <c r="I1019" t="str">
        <f ca="1">IF($N$4=Adorer_Schedule!$A$158,INDIRECT(C1019),(""))</f>
        <v/>
      </c>
      <c r="J1019" t="str">
        <f ca="1">IF($N$4=Adorer_Schedule!$A$158,INDIRECT(D1019),(""))</f>
        <v/>
      </c>
      <c r="K1019" t="s">
        <v>74</v>
      </c>
      <c r="L1019" s="13" t="b">
        <f t="shared" ca="1" si="427"/>
        <v>0</v>
      </c>
      <c r="M1019" s="13">
        <v>891</v>
      </c>
      <c r="N1019" s="13" t="e">
        <f t="shared" ca="1" si="419"/>
        <v>#N/A</v>
      </c>
      <c r="O1019" s="13" t="e">
        <f t="shared" ca="1" si="420"/>
        <v>#N/A</v>
      </c>
      <c r="P1019" s="13" t="e">
        <f t="shared" ca="1" si="421"/>
        <v>#N/A</v>
      </c>
      <c r="Q1019" t="e">
        <f t="shared" ca="1" si="422"/>
        <v>#N/A</v>
      </c>
    </row>
    <row r="1020" spans="1:17" hidden="1" x14ac:dyDescent="0.2">
      <c r="A1020">
        <f t="shared" si="439"/>
        <v>164</v>
      </c>
      <c r="B1020" s="83" t="str">
        <f t="shared" si="436"/>
        <v>Adorer_Schedule!AA164</v>
      </c>
      <c r="C1020" t="str">
        <f t="shared" si="437"/>
        <v>Adorer_Schedule!AD164</v>
      </c>
      <c r="D1020" s="150" t="str">
        <f t="shared" si="438"/>
        <v>Adorer_Schedule!AF164</v>
      </c>
      <c r="E1020">
        <f t="shared" ca="1" si="418"/>
        <v>0</v>
      </c>
      <c r="F1020" t="str">
        <f ca="1">IF(OR(H1020=0,H1020=""),(""),(MAX($F$128:F1019)+1))</f>
        <v/>
      </c>
      <c r="H1020" t="str">
        <f ca="1">IF($N$4=Adorer_Schedule!$A$158,INDIRECT(B1020),(""))</f>
        <v/>
      </c>
      <c r="I1020" t="str">
        <f ca="1">IF($N$4=Adorer_Schedule!$A$158,INDIRECT(C1020),(""))</f>
        <v/>
      </c>
      <c r="J1020" t="str">
        <f ca="1">IF($N$4=Adorer_Schedule!$A$158,INDIRECT(D1020),(""))</f>
        <v/>
      </c>
      <c r="K1020" t="s">
        <v>74</v>
      </c>
      <c r="L1020" s="13" t="b">
        <f t="shared" ca="1" si="427"/>
        <v>0</v>
      </c>
      <c r="M1020" s="13">
        <v>892</v>
      </c>
      <c r="N1020" s="13" t="e">
        <f t="shared" ca="1" si="419"/>
        <v>#N/A</v>
      </c>
      <c r="O1020" s="13" t="e">
        <f t="shared" ca="1" si="420"/>
        <v>#N/A</v>
      </c>
      <c r="P1020" s="13" t="e">
        <f t="shared" ca="1" si="421"/>
        <v>#N/A</v>
      </c>
      <c r="Q1020" t="e">
        <f t="shared" ca="1" si="422"/>
        <v>#N/A</v>
      </c>
    </row>
    <row r="1021" spans="1:17" hidden="1" x14ac:dyDescent="0.2">
      <c r="A1021">
        <f t="shared" si="439"/>
        <v>165</v>
      </c>
      <c r="B1021" s="83" t="str">
        <f t="shared" si="436"/>
        <v>Adorer_Schedule!AA165</v>
      </c>
      <c r="C1021" t="str">
        <f t="shared" si="437"/>
        <v>Adorer_Schedule!AD165</v>
      </c>
      <c r="D1021" s="150" t="str">
        <f t="shared" si="438"/>
        <v>Adorer_Schedule!AF165</v>
      </c>
      <c r="E1021">
        <f t="shared" ca="1" si="418"/>
        <v>0</v>
      </c>
      <c r="F1021" t="str">
        <f ca="1">IF(OR(H1021=0,H1021=""),(""),(MAX($F$128:F1020)+1))</f>
        <v/>
      </c>
      <c r="H1021" t="str">
        <f ca="1">IF($N$4=Adorer_Schedule!$A$158,INDIRECT(B1021),(""))</f>
        <v/>
      </c>
      <c r="I1021" t="str">
        <f ca="1">IF($N$4=Adorer_Schedule!$A$158,INDIRECT(C1021),(""))</f>
        <v/>
      </c>
      <c r="J1021" t="str">
        <f ca="1">IF($N$4=Adorer_Schedule!$A$158,INDIRECT(D1021),(""))</f>
        <v/>
      </c>
      <c r="K1021" t="s">
        <v>74</v>
      </c>
      <c r="L1021" s="13" t="b">
        <f t="shared" ca="1" si="427"/>
        <v>0</v>
      </c>
      <c r="M1021" s="13">
        <v>893</v>
      </c>
      <c r="N1021" s="13" t="e">
        <f t="shared" ca="1" si="419"/>
        <v>#N/A</v>
      </c>
      <c r="O1021" s="13" t="e">
        <f t="shared" ca="1" si="420"/>
        <v>#N/A</v>
      </c>
      <c r="P1021" s="13" t="e">
        <f t="shared" ca="1" si="421"/>
        <v>#N/A</v>
      </c>
      <c r="Q1021" t="e">
        <f t="shared" ca="1" si="422"/>
        <v>#N/A</v>
      </c>
    </row>
    <row r="1022" spans="1:17" hidden="1" x14ac:dyDescent="0.2">
      <c r="A1022">
        <f t="shared" si="439"/>
        <v>166</v>
      </c>
      <c r="B1022" s="83" t="str">
        <f t="shared" si="436"/>
        <v>Adorer_Schedule!AA166</v>
      </c>
      <c r="C1022" t="str">
        <f t="shared" si="437"/>
        <v>Adorer_Schedule!AD166</v>
      </c>
      <c r="D1022" s="150" t="str">
        <f t="shared" si="438"/>
        <v>Adorer_Schedule!AF166</v>
      </c>
      <c r="E1022">
        <f t="shared" ca="1" si="418"/>
        <v>0</v>
      </c>
      <c r="F1022" t="str">
        <f ca="1">IF(OR(H1022=0,H1022=""),(""),(MAX($F$128:F1021)+1))</f>
        <v/>
      </c>
      <c r="H1022" t="str">
        <f ca="1">IF($N$4=Adorer_Schedule!$A$158,INDIRECT(B1022),(""))</f>
        <v/>
      </c>
      <c r="I1022" t="str">
        <f ca="1">IF($N$4=Adorer_Schedule!$A$158,INDIRECT(C1022),(""))</f>
        <v/>
      </c>
      <c r="J1022" t="str">
        <f ca="1">IF($N$4=Adorer_Schedule!$A$158,INDIRECT(D1022),(""))</f>
        <v/>
      </c>
      <c r="K1022" t="s">
        <v>74</v>
      </c>
      <c r="L1022" s="13" t="b">
        <f t="shared" ca="1" si="427"/>
        <v>0</v>
      </c>
      <c r="M1022" s="13">
        <v>894</v>
      </c>
      <c r="N1022" s="13" t="e">
        <f t="shared" ca="1" si="419"/>
        <v>#N/A</v>
      </c>
      <c r="O1022" s="13" t="e">
        <f t="shared" ca="1" si="420"/>
        <v>#N/A</v>
      </c>
      <c r="P1022" s="13" t="e">
        <f t="shared" ca="1" si="421"/>
        <v>#N/A</v>
      </c>
      <c r="Q1022" t="e">
        <f t="shared" ca="1" si="422"/>
        <v>#N/A</v>
      </c>
    </row>
    <row r="1023" spans="1:17" hidden="1" x14ac:dyDescent="0.2">
      <c r="A1023">
        <f t="shared" si="439"/>
        <v>167</v>
      </c>
      <c r="B1023" s="83" t="str">
        <f t="shared" si="436"/>
        <v>Adorer_Schedule!AA167</v>
      </c>
      <c r="C1023" t="str">
        <f t="shared" si="437"/>
        <v>Adorer_Schedule!AD167</v>
      </c>
      <c r="D1023" s="150" t="str">
        <f t="shared" si="438"/>
        <v>Adorer_Schedule!AF167</v>
      </c>
      <c r="E1023">
        <f t="shared" ca="1" si="418"/>
        <v>0</v>
      </c>
      <c r="F1023" t="str">
        <f ca="1">IF(OR(H1023=0,H1023=""),(""),(MAX($F$128:F1022)+1))</f>
        <v/>
      </c>
      <c r="H1023" t="str">
        <f ca="1">IF($N$4=Adorer_Schedule!$A$158,INDIRECT(B1023),(""))</f>
        <v/>
      </c>
      <c r="I1023" t="str">
        <f ca="1">IF($N$4=Adorer_Schedule!$A$158,INDIRECT(C1023),(""))</f>
        <v/>
      </c>
      <c r="J1023" t="str">
        <f ca="1">IF($N$4=Adorer_Schedule!$A$158,INDIRECT(D1023),(""))</f>
        <v/>
      </c>
      <c r="K1023" t="s">
        <v>74</v>
      </c>
      <c r="L1023" s="13" t="b">
        <f t="shared" ca="1" si="427"/>
        <v>0</v>
      </c>
      <c r="M1023" s="13">
        <v>895</v>
      </c>
      <c r="N1023" s="13" t="e">
        <f t="shared" ca="1" si="419"/>
        <v>#N/A</v>
      </c>
      <c r="O1023" s="13" t="e">
        <f t="shared" ca="1" si="420"/>
        <v>#N/A</v>
      </c>
      <c r="P1023" s="13" t="e">
        <f t="shared" ca="1" si="421"/>
        <v>#N/A</v>
      </c>
      <c r="Q1023" t="e">
        <f t="shared" ca="1" si="422"/>
        <v>#N/A</v>
      </c>
    </row>
    <row r="1024" spans="1:17" hidden="1" x14ac:dyDescent="0.2">
      <c r="A1024">
        <f t="shared" si="439"/>
        <v>168</v>
      </c>
      <c r="B1024" s="83" t="str">
        <f t="shared" si="436"/>
        <v>Adorer_Schedule!AA168</v>
      </c>
      <c r="C1024" t="str">
        <f t="shared" si="437"/>
        <v>Adorer_Schedule!AD168</v>
      </c>
      <c r="D1024" s="150" t="str">
        <f t="shared" si="438"/>
        <v>Adorer_Schedule!AF168</v>
      </c>
      <c r="E1024">
        <f t="shared" ca="1" si="418"/>
        <v>0</v>
      </c>
      <c r="F1024" t="str">
        <f ca="1">IF(OR(H1024=0,H1024=""),(""),(MAX($F$128:F1023)+1))</f>
        <v/>
      </c>
      <c r="H1024" t="str">
        <f ca="1">IF($N$4=Adorer_Schedule!$A$158,INDIRECT(B1024),(""))</f>
        <v/>
      </c>
      <c r="I1024" t="str">
        <f ca="1">IF($N$4=Adorer_Schedule!$A$158,INDIRECT(C1024),(""))</f>
        <v/>
      </c>
      <c r="J1024" t="str">
        <f ca="1">IF($N$4=Adorer_Schedule!$A$158,INDIRECT(D1024),(""))</f>
        <v/>
      </c>
      <c r="K1024" t="s">
        <v>74</v>
      </c>
      <c r="L1024" s="13" t="b">
        <f t="shared" ca="1" si="427"/>
        <v>0</v>
      </c>
      <c r="M1024" s="13">
        <v>896</v>
      </c>
      <c r="N1024" s="13" t="e">
        <f t="shared" ca="1" si="419"/>
        <v>#N/A</v>
      </c>
      <c r="O1024" s="13" t="e">
        <f t="shared" ca="1" si="420"/>
        <v>#N/A</v>
      </c>
      <c r="P1024" s="13" t="e">
        <f t="shared" ca="1" si="421"/>
        <v>#N/A</v>
      </c>
      <c r="Q1024" t="e">
        <f t="shared" ca="1" si="422"/>
        <v>#N/A</v>
      </c>
    </row>
    <row r="1025" spans="1:17" hidden="1" x14ac:dyDescent="0.2">
      <c r="A1025">
        <f t="shared" si="439"/>
        <v>169</v>
      </c>
      <c r="B1025" s="83" t="str">
        <f t="shared" si="436"/>
        <v>Adorer_Schedule!AA169</v>
      </c>
      <c r="C1025" t="str">
        <f t="shared" si="437"/>
        <v>Adorer_Schedule!AD169</v>
      </c>
      <c r="D1025" s="150" t="str">
        <f t="shared" si="438"/>
        <v>Adorer_Schedule!AF169</v>
      </c>
      <c r="E1025">
        <f t="shared" ca="1" si="418"/>
        <v>0</v>
      </c>
      <c r="F1025" t="str">
        <f ca="1">IF(OR(H1025=0,H1025=""),(""),(MAX($F$128:F1024)+1))</f>
        <v/>
      </c>
      <c r="H1025" t="str">
        <f ca="1">IF($N$4=Adorer_Schedule!$A$158,INDIRECT(B1025),(""))</f>
        <v/>
      </c>
      <c r="I1025" t="str">
        <f ca="1">IF($N$4=Adorer_Schedule!$A$158,INDIRECT(C1025),(""))</f>
        <v/>
      </c>
      <c r="J1025" t="str">
        <f ca="1">IF($N$4=Adorer_Schedule!$A$158,INDIRECT(D1025),(""))</f>
        <v/>
      </c>
      <c r="K1025" t="s">
        <v>74</v>
      </c>
      <c r="L1025" s="13" t="b">
        <f t="shared" ca="1" si="427"/>
        <v>0</v>
      </c>
      <c r="M1025" s="13">
        <v>897</v>
      </c>
      <c r="N1025" s="13" t="e">
        <f t="shared" ca="1" si="419"/>
        <v>#N/A</v>
      </c>
      <c r="O1025" s="13" t="e">
        <f t="shared" ca="1" si="420"/>
        <v>#N/A</v>
      </c>
      <c r="P1025" s="13" t="e">
        <f t="shared" ca="1" si="421"/>
        <v>#N/A</v>
      </c>
      <c r="Q1025" t="e">
        <f t="shared" ca="1" si="422"/>
        <v>#N/A</v>
      </c>
    </row>
    <row r="1026" spans="1:17" hidden="1" x14ac:dyDescent="0.2">
      <c r="A1026">
        <f t="shared" si="439"/>
        <v>170</v>
      </c>
      <c r="B1026" s="83" t="str">
        <f t="shared" si="436"/>
        <v>Adorer_Schedule!AA170</v>
      </c>
      <c r="C1026" t="str">
        <f t="shared" si="437"/>
        <v>Adorer_Schedule!AD170</v>
      </c>
      <c r="D1026" s="150" t="str">
        <f t="shared" si="438"/>
        <v>Adorer_Schedule!AF170</v>
      </c>
      <c r="E1026">
        <f t="shared" ref="E1026:E1089" ca="1" si="440">IF(F1026="",(0),(RANK(F1026,$F$129:$F$2648,(1))))</f>
        <v>0</v>
      </c>
      <c r="F1026" t="str">
        <f ca="1">IF(OR(H1026=0,H1026=""),(""),(MAX($F$128:F1025)+1))</f>
        <v/>
      </c>
      <c r="H1026" t="str">
        <f ca="1">IF($N$4=Adorer_Schedule!$A$158,INDIRECT(B1026),(""))</f>
        <v/>
      </c>
      <c r="I1026" t="str">
        <f ca="1">IF($N$4=Adorer_Schedule!$A$158,INDIRECT(C1026),(""))</f>
        <v/>
      </c>
      <c r="J1026" t="str">
        <f ca="1">IF($N$4=Adorer_Schedule!$A$158,INDIRECT(D1026),(""))</f>
        <v/>
      </c>
      <c r="K1026" t="s">
        <v>74</v>
      </c>
      <c r="L1026" s="13" t="b">
        <f t="shared" ca="1" si="427"/>
        <v>0</v>
      </c>
      <c r="M1026" s="13">
        <v>898</v>
      </c>
      <c r="N1026" s="13" t="e">
        <f t="shared" ref="N1026:N1089" ca="1" si="441">VLOOKUP($M1026,$E$129:$K$2648,7,(FALSE))</f>
        <v>#N/A</v>
      </c>
      <c r="O1026" s="13" t="e">
        <f t="shared" ref="O1026:O1089" ca="1" si="442">VLOOKUP($M1026,$E$129:$K$2648,4,(FALSE))</f>
        <v>#N/A</v>
      </c>
      <c r="P1026" s="13" t="e">
        <f t="shared" ref="P1026:P1089" ca="1" si="443">VLOOKUP($M1026,$E$129:$K$2648,5,(FALSE))</f>
        <v>#N/A</v>
      </c>
      <c r="Q1026" t="e">
        <f t="shared" ref="Q1026:Q1089" ca="1" si="444">VLOOKUP($M1026,$E$129:$K$2648,6,(FALSE))</f>
        <v>#N/A</v>
      </c>
    </row>
    <row r="1027" spans="1:17" hidden="1" x14ac:dyDescent="0.2">
      <c r="A1027">
        <f t="shared" si="439"/>
        <v>171</v>
      </c>
      <c r="B1027" s="83" t="str">
        <f t="shared" si="436"/>
        <v>Adorer_Schedule!AA171</v>
      </c>
      <c r="C1027" t="str">
        <f t="shared" si="437"/>
        <v>Adorer_Schedule!AD171</v>
      </c>
      <c r="D1027" s="150" t="str">
        <f t="shared" si="438"/>
        <v>Adorer_Schedule!AF171</v>
      </c>
      <c r="E1027">
        <f t="shared" ca="1" si="440"/>
        <v>0</v>
      </c>
      <c r="F1027" t="str">
        <f ca="1">IF(OR(H1027=0,H1027=""),(""),(MAX($F$128:F1026)+1))</f>
        <v/>
      </c>
      <c r="H1027" t="str">
        <f ca="1">IF($N$4=Adorer_Schedule!$A$158,INDIRECT(B1027),(""))</f>
        <v/>
      </c>
      <c r="I1027" t="str">
        <f ca="1">IF($N$4=Adorer_Schedule!$A$158,INDIRECT(C1027),(""))</f>
        <v/>
      </c>
      <c r="J1027" t="str">
        <f ca="1">IF($N$4=Adorer_Schedule!$A$158,INDIRECT(D1027),(""))</f>
        <v/>
      </c>
      <c r="K1027" t="s">
        <v>74</v>
      </c>
      <c r="L1027" s="13" t="b">
        <f t="shared" ca="1" si="427"/>
        <v>0</v>
      </c>
      <c r="M1027" s="13">
        <v>899</v>
      </c>
      <c r="N1027" s="13" t="e">
        <f t="shared" ca="1" si="441"/>
        <v>#N/A</v>
      </c>
      <c r="O1027" s="13" t="e">
        <f t="shared" ca="1" si="442"/>
        <v>#N/A</v>
      </c>
      <c r="P1027" s="13" t="e">
        <f t="shared" ca="1" si="443"/>
        <v>#N/A</v>
      </c>
      <c r="Q1027" t="e">
        <f t="shared" ca="1" si="444"/>
        <v>#N/A</v>
      </c>
    </row>
    <row r="1028" spans="1:17" hidden="1" x14ac:dyDescent="0.2">
      <c r="A1028">
        <f t="shared" si="439"/>
        <v>172</v>
      </c>
      <c r="B1028" s="83" t="str">
        <f t="shared" si="436"/>
        <v>Adorer_Schedule!AA172</v>
      </c>
      <c r="C1028" t="str">
        <f t="shared" si="437"/>
        <v>Adorer_Schedule!AD172</v>
      </c>
      <c r="D1028" s="150" t="str">
        <f t="shared" si="438"/>
        <v>Adorer_Schedule!AF172</v>
      </c>
      <c r="E1028">
        <f t="shared" ca="1" si="440"/>
        <v>0</v>
      </c>
      <c r="F1028" t="str">
        <f ca="1">IF(OR(H1028=0,H1028=""),(""),(MAX($F$128:F1027)+1))</f>
        <v/>
      </c>
      <c r="H1028" t="str">
        <f ca="1">IF($N$4=Adorer_Schedule!$A$158,INDIRECT(B1028),(""))</f>
        <v/>
      </c>
      <c r="I1028" t="str">
        <f ca="1">IF($N$4=Adorer_Schedule!$A$158,INDIRECT(C1028),(""))</f>
        <v/>
      </c>
      <c r="J1028" t="str">
        <f ca="1">IF($N$4=Adorer_Schedule!$A$158,INDIRECT(D1028),(""))</f>
        <v/>
      </c>
      <c r="K1028" t="s">
        <v>74</v>
      </c>
      <c r="L1028" s="13" t="b">
        <f t="shared" ca="1" si="427"/>
        <v>0</v>
      </c>
      <c r="M1028" s="13">
        <v>900</v>
      </c>
      <c r="N1028" s="13" t="e">
        <f t="shared" ca="1" si="441"/>
        <v>#N/A</v>
      </c>
      <c r="O1028" s="13" t="e">
        <f t="shared" ca="1" si="442"/>
        <v>#N/A</v>
      </c>
      <c r="P1028" s="13" t="e">
        <f t="shared" ca="1" si="443"/>
        <v>#N/A</v>
      </c>
      <c r="Q1028" t="e">
        <f t="shared" ca="1" si="444"/>
        <v>#N/A</v>
      </c>
    </row>
    <row r="1029" spans="1:17" hidden="1" x14ac:dyDescent="0.2">
      <c r="A1029">
        <f>A1014</f>
        <v>158</v>
      </c>
      <c r="B1029" s="83" t="str">
        <f>CONCATENATE("Adorer_Schedule!AI", $A1029)</f>
        <v>Adorer_Schedule!AI158</v>
      </c>
      <c r="C1029" t="str">
        <f>CONCATENATE("Adorer_Schedule!AL", $A1029)</f>
        <v>Adorer_Schedule!AL158</v>
      </c>
      <c r="D1029" s="150" t="str">
        <f>CONCATENATE("Adorer_Schedule!AN", $A1029)</f>
        <v>Adorer_Schedule!AN158</v>
      </c>
      <c r="E1029">
        <f t="shared" ca="1" si="440"/>
        <v>0</v>
      </c>
      <c r="F1029" t="str">
        <f ca="1">IF(OR(H1029=0,H1029=""),(""),(MAX($F$128:F1028)+1))</f>
        <v/>
      </c>
      <c r="H1029" t="str">
        <f ca="1">IF($N$4=Adorer_Schedule!$A$158,INDIRECT(B1029),(""))</f>
        <v/>
      </c>
      <c r="I1029" t="str">
        <f ca="1">IF($N$4=Adorer_Schedule!$A$158,INDIRECT(C1029),(""))</f>
        <v/>
      </c>
      <c r="J1029" t="str">
        <f ca="1">IF($N$4=Adorer_Schedule!$A$158,INDIRECT(D1029),(""))</f>
        <v/>
      </c>
      <c r="K1029" t="s">
        <v>75</v>
      </c>
      <c r="L1029" s="13" t="b">
        <f t="shared" ca="1" si="427"/>
        <v>0</v>
      </c>
      <c r="M1029" s="13">
        <v>901</v>
      </c>
      <c r="N1029" s="13" t="e">
        <f t="shared" ca="1" si="441"/>
        <v>#N/A</v>
      </c>
      <c r="O1029" s="13" t="e">
        <f t="shared" ca="1" si="442"/>
        <v>#N/A</v>
      </c>
      <c r="P1029" s="13" t="e">
        <f t="shared" ca="1" si="443"/>
        <v>#N/A</v>
      </c>
      <c r="Q1029" t="e">
        <f t="shared" ca="1" si="444"/>
        <v>#N/A</v>
      </c>
    </row>
    <row r="1030" spans="1:17" hidden="1" x14ac:dyDescent="0.2">
      <c r="A1030">
        <f>A1029+1</f>
        <v>159</v>
      </c>
      <c r="B1030" s="83" t="str">
        <f t="shared" ref="B1030:B1043" si="445">CONCATENATE("Adorer_Schedule!AI", $A1030)</f>
        <v>Adorer_Schedule!AI159</v>
      </c>
      <c r="C1030" t="str">
        <f t="shared" ref="C1030:C1043" si="446">CONCATENATE("Adorer_Schedule!AL", $A1030)</f>
        <v>Adorer_Schedule!AL159</v>
      </c>
      <c r="D1030" s="150" t="str">
        <f t="shared" ref="D1030:D1043" si="447">CONCATENATE("Adorer_Schedule!AN", $A1030)</f>
        <v>Adorer_Schedule!AN159</v>
      </c>
      <c r="E1030">
        <f t="shared" ca="1" si="440"/>
        <v>0</v>
      </c>
      <c r="F1030" t="str">
        <f ca="1">IF(OR(H1030=0,H1030=""),(""),(MAX($F$128:F1029)+1))</f>
        <v/>
      </c>
      <c r="H1030" t="str">
        <f ca="1">IF($N$4=Adorer_Schedule!$A$158,INDIRECT(B1030),(""))</f>
        <v/>
      </c>
      <c r="I1030" t="str">
        <f ca="1">IF($N$4=Adorer_Schedule!$A$158,INDIRECT(C1030),(""))</f>
        <v/>
      </c>
      <c r="J1030" t="str">
        <f ca="1">IF($N$4=Adorer_Schedule!$A$158,INDIRECT(D1030),(""))</f>
        <v/>
      </c>
      <c r="K1030" t="s">
        <v>75</v>
      </c>
      <c r="L1030" s="13" t="b">
        <f t="shared" ca="1" si="427"/>
        <v>0</v>
      </c>
      <c r="M1030" s="13">
        <v>902</v>
      </c>
      <c r="N1030" s="13" t="e">
        <f t="shared" ca="1" si="441"/>
        <v>#N/A</v>
      </c>
      <c r="O1030" s="13" t="e">
        <f t="shared" ca="1" si="442"/>
        <v>#N/A</v>
      </c>
      <c r="P1030" s="13" t="e">
        <f t="shared" ca="1" si="443"/>
        <v>#N/A</v>
      </c>
      <c r="Q1030" t="e">
        <f t="shared" ca="1" si="444"/>
        <v>#N/A</v>
      </c>
    </row>
    <row r="1031" spans="1:17" hidden="1" x14ac:dyDescent="0.2">
      <c r="A1031">
        <f t="shared" ref="A1031:A1043" si="448">A1030+1</f>
        <v>160</v>
      </c>
      <c r="B1031" s="83" t="str">
        <f t="shared" si="445"/>
        <v>Adorer_Schedule!AI160</v>
      </c>
      <c r="C1031" t="str">
        <f t="shared" si="446"/>
        <v>Adorer_Schedule!AL160</v>
      </c>
      <c r="D1031" s="150" t="str">
        <f t="shared" si="447"/>
        <v>Adorer_Schedule!AN160</v>
      </c>
      <c r="E1031">
        <f t="shared" ca="1" si="440"/>
        <v>0</v>
      </c>
      <c r="F1031" t="str">
        <f ca="1">IF(OR(H1031=0,H1031=""),(""),(MAX($F$128:F1030)+1))</f>
        <v/>
      </c>
      <c r="H1031" t="str">
        <f ca="1">IF($N$4=Adorer_Schedule!$A$158,INDIRECT(B1031),(""))</f>
        <v/>
      </c>
      <c r="I1031" t="str">
        <f ca="1">IF($N$4=Adorer_Schedule!$A$158,INDIRECT(C1031),(""))</f>
        <v/>
      </c>
      <c r="J1031" t="str">
        <f ca="1">IF($N$4=Adorer_Schedule!$A$158,INDIRECT(D1031),(""))</f>
        <v/>
      </c>
      <c r="K1031" t="s">
        <v>75</v>
      </c>
      <c r="L1031" s="13" t="b">
        <f t="shared" ca="1" si="427"/>
        <v>0</v>
      </c>
      <c r="M1031" s="13">
        <v>903</v>
      </c>
      <c r="N1031" s="13" t="e">
        <f t="shared" ca="1" si="441"/>
        <v>#N/A</v>
      </c>
      <c r="O1031" s="13" t="e">
        <f t="shared" ca="1" si="442"/>
        <v>#N/A</v>
      </c>
      <c r="P1031" s="13" t="e">
        <f t="shared" ca="1" si="443"/>
        <v>#N/A</v>
      </c>
      <c r="Q1031" t="e">
        <f t="shared" ca="1" si="444"/>
        <v>#N/A</v>
      </c>
    </row>
    <row r="1032" spans="1:17" hidden="1" x14ac:dyDescent="0.2">
      <c r="A1032">
        <f t="shared" si="448"/>
        <v>161</v>
      </c>
      <c r="B1032" s="83" t="str">
        <f t="shared" si="445"/>
        <v>Adorer_Schedule!AI161</v>
      </c>
      <c r="C1032" t="str">
        <f t="shared" si="446"/>
        <v>Adorer_Schedule!AL161</v>
      </c>
      <c r="D1032" s="150" t="str">
        <f t="shared" si="447"/>
        <v>Adorer_Schedule!AN161</v>
      </c>
      <c r="E1032">
        <f t="shared" ca="1" si="440"/>
        <v>0</v>
      </c>
      <c r="F1032" t="str">
        <f ca="1">IF(OR(H1032=0,H1032=""),(""),(MAX($F$128:F1031)+1))</f>
        <v/>
      </c>
      <c r="H1032" t="str">
        <f ca="1">IF($N$4=Adorer_Schedule!$A$158,INDIRECT(B1032),(""))</f>
        <v/>
      </c>
      <c r="I1032" t="str">
        <f ca="1">IF($N$4=Adorer_Schedule!$A$158,INDIRECT(C1032),(""))</f>
        <v/>
      </c>
      <c r="J1032" t="str">
        <f ca="1">IF($N$4=Adorer_Schedule!$A$158,INDIRECT(D1032),(""))</f>
        <v/>
      </c>
      <c r="K1032" t="s">
        <v>75</v>
      </c>
      <c r="L1032" s="13" t="b">
        <f t="shared" ca="1" si="427"/>
        <v>0</v>
      </c>
      <c r="M1032" s="13">
        <v>904</v>
      </c>
      <c r="N1032" s="13" t="e">
        <f t="shared" ca="1" si="441"/>
        <v>#N/A</v>
      </c>
      <c r="O1032" s="13" t="e">
        <f t="shared" ca="1" si="442"/>
        <v>#N/A</v>
      </c>
      <c r="P1032" s="13" t="e">
        <f t="shared" ca="1" si="443"/>
        <v>#N/A</v>
      </c>
      <c r="Q1032" t="e">
        <f t="shared" ca="1" si="444"/>
        <v>#N/A</v>
      </c>
    </row>
    <row r="1033" spans="1:17" hidden="1" x14ac:dyDescent="0.2">
      <c r="A1033">
        <f t="shared" si="448"/>
        <v>162</v>
      </c>
      <c r="B1033" s="83" t="str">
        <f t="shared" si="445"/>
        <v>Adorer_Schedule!AI162</v>
      </c>
      <c r="C1033" t="str">
        <f t="shared" si="446"/>
        <v>Adorer_Schedule!AL162</v>
      </c>
      <c r="D1033" s="150" t="str">
        <f t="shared" si="447"/>
        <v>Adorer_Schedule!AN162</v>
      </c>
      <c r="E1033">
        <f t="shared" ca="1" si="440"/>
        <v>0</v>
      </c>
      <c r="F1033" t="str">
        <f ca="1">IF(OR(H1033=0,H1033=""),(""),(MAX($F$128:F1032)+1))</f>
        <v/>
      </c>
      <c r="H1033" t="str">
        <f ca="1">IF($N$4=Adorer_Schedule!$A$158,INDIRECT(B1033),(""))</f>
        <v/>
      </c>
      <c r="I1033" t="str">
        <f ca="1">IF($N$4=Adorer_Schedule!$A$158,INDIRECT(C1033),(""))</f>
        <v/>
      </c>
      <c r="J1033" t="str">
        <f ca="1">IF($N$4=Adorer_Schedule!$A$158,INDIRECT(D1033),(""))</f>
        <v/>
      </c>
      <c r="K1033" t="s">
        <v>75</v>
      </c>
      <c r="L1033" s="13" t="b">
        <f t="shared" ca="1" si="427"/>
        <v>0</v>
      </c>
      <c r="M1033" s="13">
        <v>905</v>
      </c>
      <c r="N1033" s="13" t="e">
        <f t="shared" ca="1" si="441"/>
        <v>#N/A</v>
      </c>
      <c r="O1033" s="13" t="e">
        <f t="shared" ca="1" si="442"/>
        <v>#N/A</v>
      </c>
      <c r="P1033" s="13" t="e">
        <f t="shared" ca="1" si="443"/>
        <v>#N/A</v>
      </c>
      <c r="Q1033" t="e">
        <f t="shared" ca="1" si="444"/>
        <v>#N/A</v>
      </c>
    </row>
    <row r="1034" spans="1:17" hidden="1" x14ac:dyDescent="0.2">
      <c r="A1034">
        <f t="shared" si="448"/>
        <v>163</v>
      </c>
      <c r="B1034" s="83" t="str">
        <f t="shared" si="445"/>
        <v>Adorer_Schedule!AI163</v>
      </c>
      <c r="C1034" t="str">
        <f t="shared" si="446"/>
        <v>Adorer_Schedule!AL163</v>
      </c>
      <c r="D1034" s="150" t="str">
        <f t="shared" si="447"/>
        <v>Adorer_Schedule!AN163</v>
      </c>
      <c r="E1034">
        <f t="shared" ca="1" si="440"/>
        <v>0</v>
      </c>
      <c r="F1034" t="str">
        <f ca="1">IF(OR(H1034=0,H1034=""),(""),(MAX($F$128:F1033)+1))</f>
        <v/>
      </c>
      <c r="H1034" t="str">
        <f ca="1">IF($N$4=Adorer_Schedule!$A$158,INDIRECT(B1034),(""))</f>
        <v/>
      </c>
      <c r="I1034" t="str">
        <f ca="1">IF($N$4=Adorer_Schedule!$A$158,INDIRECT(C1034),(""))</f>
        <v/>
      </c>
      <c r="J1034" t="str">
        <f ca="1">IF($N$4=Adorer_Schedule!$A$158,INDIRECT(D1034),(""))</f>
        <v/>
      </c>
      <c r="K1034" t="s">
        <v>75</v>
      </c>
      <c r="L1034" s="13" t="b">
        <f t="shared" ca="1" si="427"/>
        <v>0</v>
      </c>
      <c r="M1034" s="13">
        <v>906</v>
      </c>
      <c r="N1034" s="13" t="e">
        <f t="shared" ca="1" si="441"/>
        <v>#N/A</v>
      </c>
      <c r="O1034" s="13" t="e">
        <f t="shared" ca="1" si="442"/>
        <v>#N/A</v>
      </c>
      <c r="P1034" s="13" t="e">
        <f t="shared" ca="1" si="443"/>
        <v>#N/A</v>
      </c>
      <c r="Q1034" t="e">
        <f t="shared" ca="1" si="444"/>
        <v>#N/A</v>
      </c>
    </row>
    <row r="1035" spans="1:17" hidden="1" x14ac:dyDescent="0.2">
      <c r="A1035">
        <f t="shared" si="448"/>
        <v>164</v>
      </c>
      <c r="B1035" s="83" t="str">
        <f t="shared" si="445"/>
        <v>Adorer_Schedule!AI164</v>
      </c>
      <c r="C1035" t="str">
        <f t="shared" si="446"/>
        <v>Adorer_Schedule!AL164</v>
      </c>
      <c r="D1035" s="150" t="str">
        <f t="shared" si="447"/>
        <v>Adorer_Schedule!AN164</v>
      </c>
      <c r="E1035">
        <f t="shared" ca="1" si="440"/>
        <v>0</v>
      </c>
      <c r="F1035" t="str">
        <f ca="1">IF(OR(H1035=0,H1035=""),(""),(MAX($F$128:F1034)+1))</f>
        <v/>
      </c>
      <c r="H1035" t="str">
        <f ca="1">IF($N$4=Adorer_Schedule!$A$158,INDIRECT(B1035),(""))</f>
        <v/>
      </c>
      <c r="I1035" t="str">
        <f ca="1">IF($N$4=Adorer_Schedule!$A$158,INDIRECT(C1035),(""))</f>
        <v/>
      </c>
      <c r="J1035" t="str">
        <f ca="1">IF($N$4=Adorer_Schedule!$A$158,INDIRECT(D1035),(""))</f>
        <v/>
      </c>
      <c r="K1035" t="s">
        <v>75</v>
      </c>
      <c r="L1035" s="13" t="b">
        <f t="shared" ca="1" si="427"/>
        <v>0</v>
      </c>
      <c r="M1035" s="13">
        <v>907</v>
      </c>
      <c r="N1035" s="13" t="e">
        <f t="shared" ca="1" si="441"/>
        <v>#N/A</v>
      </c>
      <c r="O1035" s="13" t="e">
        <f t="shared" ca="1" si="442"/>
        <v>#N/A</v>
      </c>
      <c r="P1035" s="13" t="e">
        <f t="shared" ca="1" si="443"/>
        <v>#N/A</v>
      </c>
      <c r="Q1035" t="e">
        <f t="shared" ca="1" si="444"/>
        <v>#N/A</v>
      </c>
    </row>
    <row r="1036" spans="1:17" hidden="1" x14ac:dyDescent="0.2">
      <c r="A1036">
        <f t="shared" si="448"/>
        <v>165</v>
      </c>
      <c r="B1036" s="83" t="str">
        <f t="shared" si="445"/>
        <v>Adorer_Schedule!AI165</v>
      </c>
      <c r="C1036" t="str">
        <f t="shared" si="446"/>
        <v>Adorer_Schedule!AL165</v>
      </c>
      <c r="D1036" s="150" t="str">
        <f t="shared" si="447"/>
        <v>Adorer_Schedule!AN165</v>
      </c>
      <c r="E1036">
        <f t="shared" ca="1" si="440"/>
        <v>0</v>
      </c>
      <c r="F1036" t="str">
        <f ca="1">IF(OR(H1036=0,H1036=""),(""),(MAX($F$128:F1035)+1))</f>
        <v/>
      </c>
      <c r="H1036" t="str">
        <f ca="1">IF($N$4=Adorer_Schedule!$A$158,INDIRECT(B1036),(""))</f>
        <v/>
      </c>
      <c r="I1036" t="str">
        <f ca="1">IF($N$4=Adorer_Schedule!$A$158,INDIRECT(C1036),(""))</f>
        <v/>
      </c>
      <c r="J1036" t="str">
        <f ca="1">IF($N$4=Adorer_Schedule!$A$158,INDIRECT(D1036),(""))</f>
        <v/>
      </c>
      <c r="K1036" t="s">
        <v>75</v>
      </c>
      <c r="L1036" s="13" t="b">
        <f t="shared" ca="1" si="427"/>
        <v>0</v>
      </c>
      <c r="M1036" s="13">
        <v>908</v>
      </c>
      <c r="N1036" s="13" t="e">
        <f t="shared" ca="1" si="441"/>
        <v>#N/A</v>
      </c>
      <c r="O1036" s="13" t="e">
        <f t="shared" ca="1" si="442"/>
        <v>#N/A</v>
      </c>
      <c r="P1036" s="13" t="e">
        <f t="shared" ca="1" si="443"/>
        <v>#N/A</v>
      </c>
      <c r="Q1036" t="e">
        <f t="shared" ca="1" si="444"/>
        <v>#N/A</v>
      </c>
    </row>
    <row r="1037" spans="1:17" hidden="1" x14ac:dyDescent="0.2">
      <c r="A1037">
        <f t="shared" si="448"/>
        <v>166</v>
      </c>
      <c r="B1037" s="83" t="str">
        <f t="shared" si="445"/>
        <v>Adorer_Schedule!AI166</v>
      </c>
      <c r="C1037" t="str">
        <f t="shared" si="446"/>
        <v>Adorer_Schedule!AL166</v>
      </c>
      <c r="D1037" s="150" t="str">
        <f t="shared" si="447"/>
        <v>Adorer_Schedule!AN166</v>
      </c>
      <c r="E1037">
        <f t="shared" ca="1" si="440"/>
        <v>0</v>
      </c>
      <c r="F1037" t="str">
        <f ca="1">IF(OR(H1037=0,H1037=""),(""),(MAX($F$128:F1036)+1))</f>
        <v/>
      </c>
      <c r="H1037" t="str">
        <f ca="1">IF($N$4=Adorer_Schedule!$A$158,INDIRECT(B1037),(""))</f>
        <v/>
      </c>
      <c r="I1037" t="str">
        <f ca="1">IF($N$4=Adorer_Schedule!$A$158,INDIRECT(C1037),(""))</f>
        <v/>
      </c>
      <c r="J1037" t="str">
        <f ca="1">IF($N$4=Adorer_Schedule!$A$158,INDIRECT(D1037),(""))</f>
        <v/>
      </c>
      <c r="K1037" t="s">
        <v>75</v>
      </c>
      <c r="L1037" s="13" t="b">
        <f t="shared" ca="1" si="427"/>
        <v>0</v>
      </c>
      <c r="M1037" s="13">
        <v>909</v>
      </c>
      <c r="N1037" s="13" t="e">
        <f t="shared" ca="1" si="441"/>
        <v>#N/A</v>
      </c>
      <c r="O1037" s="13" t="e">
        <f t="shared" ca="1" si="442"/>
        <v>#N/A</v>
      </c>
      <c r="P1037" s="13" t="e">
        <f t="shared" ca="1" si="443"/>
        <v>#N/A</v>
      </c>
      <c r="Q1037" t="e">
        <f t="shared" ca="1" si="444"/>
        <v>#N/A</v>
      </c>
    </row>
    <row r="1038" spans="1:17" hidden="1" x14ac:dyDescent="0.2">
      <c r="A1038">
        <f t="shared" si="448"/>
        <v>167</v>
      </c>
      <c r="B1038" s="83" t="str">
        <f t="shared" si="445"/>
        <v>Adorer_Schedule!AI167</v>
      </c>
      <c r="C1038" t="str">
        <f t="shared" si="446"/>
        <v>Adorer_Schedule!AL167</v>
      </c>
      <c r="D1038" s="150" t="str">
        <f t="shared" si="447"/>
        <v>Adorer_Schedule!AN167</v>
      </c>
      <c r="E1038">
        <f t="shared" ca="1" si="440"/>
        <v>0</v>
      </c>
      <c r="F1038" t="str">
        <f ca="1">IF(OR(H1038=0,H1038=""),(""),(MAX($F$128:F1037)+1))</f>
        <v/>
      </c>
      <c r="H1038" t="str">
        <f ca="1">IF($N$4=Adorer_Schedule!$A$158,INDIRECT(B1038),(""))</f>
        <v/>
      </c>
      <c r="I1038" t="str">
        <f ca="1">IF($N$4=Adorer_Schedule!$A$158,INDIRECT(C1038),(""))</f>
        <v/>
      </c>
      <c r="J1038" t="str">
        <f ca="1">IF($N$4=Adorer_Schedule!$A$158,INDIRECT(D1038),(""))</f>
        <v/>
      </c>
      <c r="K1038" t="s">
        <v>75</v>
      </c>
      <c r="L1038" s="13" t="b">
        <f t="shared" ca="1" si="427"/>
        <v>0</v>
      </c>
      <c r="M1038" s="13">
        <v>910</v>
      </c>
      <c r="N1038" s="13" t="e">
        <f t="shared" ca="1" si="441"/>
        <v>#N/A</v>
      </c>
      <c r="O1038" s="13" t="e">
        <f t="shared" ca="1" si="442"/>
        <v>#N/A</v>
      </c>
      <c r="P1038" s="13" t="e">
        <f t="shared" ca="1" si="443"/>
        <v>#N/A</v>
      </c>
      <c r="Q1038" t="e">
        <f t="shared" ca="1" si="444"/>
        <v>#N/A</v>
      </c>
    </row>
    <row r="1039" spans="1:17" hidden="1" x14ac:dyDescent="0.2">
      <c r="A1039">
        <f t="shared" si="448"/>
        <v>168</v>
      </c>
      <c r="B1039" s="83" t="str">
        <f t="shared" si="445"/>
        <v>Adorer_Schedule!AI168</v>
      </c>
      <c r="C1039" t="str">
        <f t="shared" si="446"/>
        <v>Adorer_Schedule!AL168</v>
      </c>
      <c r="D1039" s="150" t="str">
        <f t="shared" si="447"/>
        <v>Adorer_Schedule!AN168</v>
      </c>
      <c r="E1039">
        <f t="shared" ca="1" si="440"/>
        <v>0</v>
      </c>
      <c r="F1039" t="str">
        <f ca="1">IF(OR(H1039=0,H1039=""),(""),(MAX($F$128:F1038)+1))</f>
        <v/>
      </c>
      <c r="H1039" t="str">
        <f ca="1">IF($N$4=Adorer_Schedule!$A$158,INDIRECT(B1039),(""))</f>
        <v/>
      </c>
      <c r="I1039" t="str">
        <f ca="1">IF($N$4=Adorer_Schedule!$A$158,INDIRECT(C1039),(""))</f>
        <v/>
      </c>
      <c r="J1039" t="str">
        <f ca="1">IF($N$4=Adorer_Schedule!$A$158,INDIRECT(D1039),(""))</f>
        <v/>
      </c>
      <c r="K1039" t="s">
        <v>75</v>
      </c>
      <c r="L1039" s="13" t="b">
        <f t="shared" ca="1" si="427"/>
        <v>0</v>
      </c>
      <c r="M1039" s="13">
        <v>911</v>
      </c>
      <c r="N1039" s="13" t="e">
        <f t="shared" ca="1" si="441"/>
        <v>#N/A</v>
      </c>
      <c r="O1039" s="13" t="e">
        <f t="shared" ca="1" si="442"/>
        <v>#N/A</v>
      </c>
      <c r="P1039" s="13" t="e">
        <f t="shared" ca="1" si="443"/>
        <v>#N/A</v>
      </c>
      <c r="Q1039" t="e">
        <f t="shared" ca="1" si="444"/>
        <v>#N/A</v>
      </c>
    </row>
    <row r="1040" spans="1:17" hidden="1" x14ac:dyDescent="0.2">
      <c r="A1040">
        <f t="shared" si="448"/>
        <v>169</v>
      </c>
      <c r="B1040" s="83" t="str">
        <f t="shared" si="445"/>
        <v>Adorer_Schedule!AI169</v>
      </c>
      <c r="C1040" t="str">
        <f t="shared" si="446"/>
        <v>Adorer_Schedule!AL169</v>
      </c>
      <c r="D1040" s="150" t="str">
        <f t="shared" si="447"/>
        <v>Adorer_Schedule!AN169</v>
      </c>
      <c r="E1040">
        <f t="shared" ca="1" si="440"/>
        <v>0</v>
      </c>
      <c r="F1040" t="str">
        <f ca="1">IF(OR(H1040=0,H1040=""),(""),(MAX($F$128:F1039)+1))</f>
        <v/>
      </c>
      <c r="H1040" t="str">
        <f ca="1">IF($N$4=Adorer_Schedule!$A$158,INDIRECT(B1040),(""))</f>
        <v/>
      </c>
      <c r="I1040" t="str">
        <f ca="1">IF($N$4=Adorer_Schedule!$A$158,INDIRECT(C1040),(""))</f>
        <v/>
      </c>
      <c r="J1040" t="str">
        <f ca="1">IF($N$4=Adorer_Schedule!$A$158,INDIRECT(D1040),(""))</f>
        <v/>
      </c>
      <c r="K1040" t="s">
        <v>75</v>
      </c>
      <c r="L1040" s="13" t="b">
        <f t="shared" ca="1" si="427"/>
        <v>0</v>
      </c>
      <c r="M1040" s="13">
        <v>912</v>
      </c>
      <c r="N1040" s="13" t="e">
        <f t="shared" ca="1" si="441"/>
        <v>#N/A</v>
      </c>
      <c r="O1040" s="13" t="e">
        <f t="shared" ca="1" si="442"/>
        <v>#N/A</v>
      </c>
      <c r="P1040" s="13" t="e">
        <f t="shared" ca="1" si="443"/>
        <v>#N/A</v>
      </c>
      <c r="Q1040" t="e">
        <f t="shared" ca="1" si="444"/>
        <v>#N/A</v>
      </c>
    </row>
    <row r="1041" spans="1:17" hidden="1" x14ac:dyDescent="0.2">
      <c r="A1041">
        <f t="shared" si="448"/>
        <v>170</v>
      </c>
      <c r="B1041" s="83" t="str">
        <f t="shared" si="445"/>
        <v>Adorer_Schedule!AI170</v>
      </c>
      <c r="C1041" t="str">
        <f t="shared" si="446"/>
        <v>Adorer_Schedule!AL170</v>
      </c>
      <c r="D1041" s="150" t="str">
        <f t="shared" si="447"/>
        <v>Adorer_Schedule!AN170</v>
      </c>
      <c r="E1041">
        <f t="shared" ca="1" si="440"/>
        <v>0</v>
      </c>
      <c r="F1041" t="str">
        <f ca="1">IF(OR(H1041=0,H1041=""),(""),(MAX($F$128:F1040)+1))</f>
        <v/>
      </c>
      <c r="H1041" t="str">
        <f ca="1">IF($N$4=Adorer_Schedule!$A$158,INDIRECT(B1041),(""))</f>
        <v/>
      </c>
      <c r="I1041" t="str">
        <f ca="1">IF($N$4=Adorer_Schedule!$A$158,INDIRECT(C1041),(""))</f>
        <v/>
      </c>
      <c r="J1041" t="str">
        <f ca="1">IF($N$4=Adorer_Schedule!$A$158,INDIRECT(D1041),(""))</f>
        <v/>
      </c>
      <c r="K1041" t="s">
        <v>75</v>
      </c>
      <c r="L1041" s="13" t="b">
        <f t="shared" ca="1" si="427"/>
        <v>0</v>
      </c>
      <c r="M1041" s="13">
        <v>913</v>
      </c>
      <c r="N1041" s="13" t="e">
        <f t="shared" ca="1" si="441"/>
        <v>#N/A</v>
      </c>
      <c r="O1041" s="13" t="e">
        <f t="shared" ca="1" si="442"/>
        <v>#N/A</v>
      </c>
      <c r="P1041" s="13" t="e">
        <f t="shared" ca="1" si="443"/>
        <v>#N/A</v>
      </c>
      <c r="Q1041" t="e">
        <f t="shared" ca="1" si="444"/>
        <v>#N/A</v>
      </c>
    </row>
    <row r="1042" spans="1:17" hidden="1" x14ac:dyDescent="0.2">
      <c r="A1042">
        <f t="shared" si="448"/>
        <v>171</v>
      </c>
      <c r="B1042" s="83" t="str">
        <f t="shared" si="445"/>
        <v>Adorer_Schedule!AI171</v>
      </c>
      <c r="C1042" t="str">
        <f t="shared" si="446"/>
        <v>Adorer_Schedule!AL171</v>
      </c>
      <c r="D1042" s="150" t="str">
        <f t="shared" si="447"/>
        <v>Adorer_Schedule!AN171</v>
      </c>
      <c r="E1042">
        <f t="shared" ca="1" si="440"/>
        <v>0</v>
      </c>
      <c r="F1042" t="str">
        <f ca="1">IF(OR(H1042=0,H1042=""),(""),(MAX($F$128:F1041)+1))</f>
        <v/>
      </c>
      <c r="H1042" t="str">
        <f ca="1">IF($N$4=Adorer_Schedule!$A$158,INDIRECT(B1042),(""))</f>
        <v/>
      </c>
      <c r="I1042" t="str">
        <f ca="1">IF($N$4=Adorer_Schedule!$A$158,INDIRECT(C1042),(""))</f>
        <v/>
      </c>
      <c r="J1042" t="str">
        <f ca="1">IF($N$4=Adorer_Schedule!$A$158,INDIRECT(D1042),(""))</f>
        <v/>
      </c>
      <c r="K1042" t="s">
        <v>75</v>
      </c>
      <c r="L1042" s="13" t="b">
        <f t="shared" ca="1" si="427"/>
        <v>0</v>
      </c>
      <c r="M1042" s="13">
        <v>914</v>
      </c>
      <c r="N1042" s="13" t="e">
        <f t="shared" ca="1" si="441"/>
        <v>#N/A</v>
      </c>
      <c r="O1042" s="13" t="e">
        <f t="shared" ca="1" si="442"/>
        <v>#N/A</v>
      </c>
      <c r="P1042" s="13" t="e">
        <f t="shared" ca="1" si="443"/>
        <v>#N/A</v>
      </c>
      <c r="Q1042" t="e">
        <f t="shared" ca="1" si="444"/>
        <v>#N/A</v>
      </c>
    </row>
    <row r="1043" spans="1:17" hidden="1" x14ac:dyDescent="0.2">
      <c r="A1043">
        <f t="shared" si="448"/>
        <v>172</v>
      </c>
      <c r="B1043" s="83" t="str">
        <f t="shared" si="445"/>
        <v>Adorer_Schedule!AI172</v>
      </c>
      <c r="C1043" t="str">
        <f t="shared" si="446"/>
        <v>Adorer_Schedule!AL172</v>
      </c>
      <c r="D1043" s="150" t="str">
        <f t="shared" si="447"/>
        <v>Adorer_Schedule!AN172</v>
      </c>
      <c r="E1043">
        <f t="shared" ca="1" si="440"/>
        <v>0</v>
      </c>
      <c r="F1043" t="str">
        <f ca="1">IF(OR(H1043=0,H1043=""),(""),(MAX($F$128:F1042)+1))</f>
        <v/>
      </c>
      <c r="H1043" t="str">
        <f ca="1">IF($N$4=Adorer_Schedule!$A$158,INDIRECT(B1043),(""))</f>
        <v/>
      </c>
      <c r="I1043" t="str">
        <f ca="1">IF($N$4=Adorer_Schedule!$A$158,INDIRECT(C1043),(""))</f>
        <v/>
      </c>
      <c r="J1043" t="str">
        <f ca="1">IF($N$4=Adorer_Schedule!$A$158,INDIRECT(D1043),(""))</f>
        <v/>
      </c>
      <c r="K1043" t="s">
        <v>75</v>
      </c>
      <c r="L1043" s="13" t="b">
        <f t="shared" ca="1" si="427"/>
        <v>0</v>
      </c>
      <c r="M1043" s="13">
        <v>915</v>
      </c>
      <c r="N1043" s="13" t="e">
        <f t="shared" ca="1" si="441"/>
        <v>#N/A</v>
      </c>
      <c r="O1043" s="13" t="e">
        <f t="shared" ca="1" si="442"/>
        <v>#N/A</v>
      </c>
      <c r="P1043" s="13" t="e">
        <f t="shared" ca="1" si="443"/>
        <v>#N/A</v>
      </c>
      <c r="Q1043" t="e">
        <f t="shared" ca="1" si="444"/>
        <v>#N/A</v>
      </c>
    </row>
    <row r="1044" spans="1:17" hidden="1" x14ac:dyDescent="0.2">
      <c r="A1044">
        <f>A1029</f>
        <v>158</v>
      </c>
      <c r="B1044" s="83" t="str">
        <f>CONCATENATE("Adorer_Schedule!AQ", $A1044)</f>
        <v>Adorer_Schedule!AQ158</v>
      </c>
      <c r="C1044" t="str">
        <f>CONCATENATE("Adorer_Schedule!AT", $A1044)</f>
        <v>Adorer_Schedule!AT158</v>
      </c>
      <c r="D1044" s="150" t="str">
        <f>CONCATENATE("Adorer_Schedule!AV", $A1044)</f>
        <v>Adorer_Schedule!AV158</v>
      </c>
      <c r="E1044">
        <f t="shared" ca="1" si="440"/>
        <v>0</v>
      </c>
      <c r="F1044" t="str">
        <f ca="1">IF(OR(H1044=0,H1044=""),(""),(MAX($F$128:F1043)+1))</f>
        <v/>
      </c>
      <c r="H1044" t="str">
        <f ca="1">IF($N$4=Adorer_Schedule!$A$158,INDIRECT(B1044),(""))</f>
        <v/>
      </c>
      <c r="I1044" t="str">
        <f ca="1">IF($N$4=Adorer_Schedule!$A$158,INDIRECT(C1044),(""))</f>
        <v/>
      </c>
      <c r="J1044" t="str">
        <f ca="1">IF($N$4=Adorer_Schedule!$A$158,INDIRECT(D1044),(""))</f>
        <v/>
      </c>
      <c r="K1044" t="s">
        <v>76</v>
      </c>
      <c r="L1044" s="13" t="b">
        <f t="shared" ca="1" si="427"/>
        <v>0</v>
      </c>
      <c r="M1044" s="13">
        <v>916</v>
      </c>
      <c r="N1044" s="13" t="e">
        <f t="shared" ca="1" si="441"/>
        <v>#N/A</v>
      </c>
      <c r="O1044" s="13" t="e">
        <f t="shared" ca="1" si="442"/>
        <v>#N/A</v>
      </c>
      <c r="P1044" s="13" t="e">
        <f t="shared" ca="1" si="443"/>
        <v>#N/A</v>
      </c>
      <c r="Q1044" t="e">
        <f t="shared" ca="1" si="444"/>
        <v>#N/A</v>
      </c>
    </row>
    <row r="1045" spans="1:17" hidden="1" x14ac:dyDescent="0.2">
      <c r="A1045">
        <f>A1044+1</f>
        <v>159</v>
      </c>
      <c r="B1045" s="83" t="str">
        <f t="shared" ref="B1045:B1058" si="449">CONCATENATE("Adorer_Schedule!AQ", $A1045)</f>
        <v>Adorer_Schedule!AQ159</v>
      </c>
      <c r="C1045" t="str">
        <f t="shared" ref="C1045:C1058" si="450">CONCATENATE("Adorer_Schedule!AT", $A1045)</f>
        <v>Adorer_Schedule!AT159</v>
      </c>
      <c r="D1045" s="150" t="str">
        <f t="shared" ref="D1045:D1058" si="451">CONCATENATE("Adorer_Schedule!AV", $A1045)</f>
        <v>Adorer_Schedule!AV159</v>
      </c>
      <c r="E1045">
        <f t="shared" ca="1" si="440"/>
        <v>0</v>
      </c>
      <c r="F1045" t="str">
        <f ca="1">IF(OR(H1045=0,H1045=""),(""),(MAX($F$128:F1044)+1))</f>
        <v/>
      </c>
      <c r="H1045" t="str">
        <f ca="1">IF($N$4=Adorer_Schedule!$A$158,INDIRECT(B1045),(""))</f>
        <v/>
      </c>
      <c r="I1045" t="str">
        <f ca="1">IF($N$4=Adorer_Schedule!$A$158,INDIRECT(C1045),(""))</f>
        <v/>
      </c>
      <c r="J1045" t="str">
        <f ca="1">IF($N$4=Adorer_Schedule!$A$158,INDIRECT(D1045),(""))</f>
        <v/>
      </c>
      <c r="K1045" t="s">
        <v>76</v>
      </c>
      <c r="L1045" s="13" t="b">
        <f t="shared" ca="1" si="427"/>
        <v>0</v>
      </c>
      <c r="M1045" s="13">
        <v>917</v>
      </c>
      <c r="N1045" s="13" t="e">
        <f t="shared" ca="1" si="441"/>
        <v>#N/A</v>
      </c>
      <c r="O1045" s="13" t="e">
        <f t="shared" ca="1" si="442"/>
        <v>#N/A</v>
      </c>
      <c r="P1045" s="13" t="e">
        <f t="shared" ca="1" si="443"/>
        <v>#N/A</v>
      </c>
      <c r="Q1045" t="e">
        <f t="shared" ca="1" si="444"/>
        <v>#N/A</v>
      </c>
    </row>
    <row r="1046" spans="1:17" hidden="1" x14ac:dyDescent="0.2">
      <c r="A1046">
        <f t="shared" ref="A1046:A1058" si="452">A1045+1</f>
        <v>160</v>
      </c>
      <c r="B1046" s="83" t="str">
        <f t="shared" si="449"/>
        <v>Adorer_Schedule!AQ160</v>
      </c>
      <c r="C1046" t="str">
        <f t="shared" si="450"/>
        <v>Adorer_Schedule!AT160</v>
      </c>
      <c r="D1046" s="150" t="str">
        <f t="shared" si="451"/>
        <v>Adorer_Schedule!AV160</v>
      </c>
      <c r="E1046">
        <f t="shared" ca="1" si="440"/>
        <v>0</v>
      </c>
      <c r="F1046" t="str">
        <f ca="1">IF(OR(H1046=0,H1046=""),(""),(MAX($F$128:F1045)+1))</f>
        <v/>
      </c>
      <c r="H1046" t="str">
        <f ca="1">IF($N$4=Adorer_Schedule!$A$158,INDIRECT(B1046),(""))</f>
        <v/>
      </c>
      <c r="I1046" t="str">
        <f ca="1">IF($N$4=Adorer_Schedule!$A$158,INDIRECT(C1046),(""))</f>
        <v/>
      </c>
      <c r="J1046" t="str">
        <f ca="1">IF($N$4=Adorer_Schedule!$A$158,INDIRECT(D1046),(""))</f>
        <v/>
      </c>
      <c r="K1046" t="s">
        <v>76</v>
      </c>
      <c r="L1046" s="13" t="b">
        <f t="shared" ca="1" si="427"/>
        <v>0</v>
      </c>
      <c r="M1046" s="13">
        <v>918</v>
      </c>
      <c r="N1046" s="13" t="e">
        <f t="shared" ca="1" si="441"/>
        <v>#N/A</v>
      </c>
      <c r="O1046" s="13" t="e">
        <f t="shared" ca="1" si="442"/>
        <v>#N/A</v>
      </c>
      <c r="P1046" s="13" t="e">
        <f t="shared" ca="1" si="443"/>
        <v>#N/A</v>
      </c>
      <c r="Q1046" t="e">
        <f t="shared" ca="1" si="444"/>
        <v>#N/A</v>
      </c>
    </row>
    <row r="1047" spans="1:17" hidden="1" x14ac:dyDescent="0.2">
      <c r="A1047">
        <f t="shared" si="452"/>
        <v>161</v>
      </c>
      <c r="B1047" s="83" t="str">
        <f t="shared" si="449"/>
        <v>Adorer_Schedule!AQ161</v>
      </c>
      <c r="C1047" t="str">
        <f t="shared" si="450"/>
        <v>Adorer_Schedule!AT161</v>
      </c>
      <c r="D1047" s="150" t="str">
        <f t="shared" si="451"/>
        <v>Adorer_Schedule!AV161</v>
      </c>
      <c r="E1047">
        <f t="shared" ca="1" si="440"/>
        <v>0</v>
      </c>
      <c r="F1047" t="str">
        <f ca="1">IF(OR(H1047=0,H1047=""),(""),(MAX($F$128:F1046)+1))</f>
        <v/>
      </c>
      <c r="H1047" t="str">
        <f ca="1">IF($N$4=Adorer_Schedule!$A$158,INDIRECT(B1047),(""))</f>
        <v/>
      </c>
      <c r="I1047" t="str">
        <f ca="1">IF($N$4=Adorer_Schedule!$A$158,INDIRECT(C1047),(""))</f>
        <v/>
      </c>
      <c r="J1047" t="str">
        <f ca="1">IF($N$4=Adorer_Schedule!$A$158,INDIRECT(D1047),(""))</f>
        <v/>
      </c>
      <c r="K1047" t="s">
        <v>76</v>
      </c>
      <c r="L1047" s="13" t="b">
        <f t="shared" ref="L1047:L1110" ca="1" si="453">OR(COUNTIF(N1047:Q1047,"*"),COUNT(N1047:Q1047))</f>
        <v>0</v>
      </c>
      <c r="M1047" s="13">
        <v>919</v>
      </c>
      <c r="N1047" s="13" t="e">
        <f t="shared" ca="1" si="441"/>
        <v>#N/A</v>
      </c>
      <c r="O1047" s="13" t="e">
        <f t="shared" ca="1" si="442"/>
        <v>#N/A</v>
      </c>
      <c r="P1047" s="13" t="e">
        <f t="shared" ca="1" si="443"/>
        <v>#N/A</v>
      </c>
      <c r="Q1047" t="e">
        <f t="shared" ca="1" si="444"/>
        <v>#N/A</v>
      </c>
    </row>
    <row r="1048" spans="1:17" hidden="1" x14ac:dyDescent="0.2">
      <c r="A1048">
        <f t="shared" si="452"/>
        <v>162</v>
      </c>
      <c r="B1048" s="83" t="str">
        <f t="shared" si="449"/>
        <v>Adorer_Schedule!AQ162</v>
      </c>
      <c r="C1048" t="str">
        <f t="shared" si="450"/>
        <v>Adorer_Schedule!AT162</v>
      </c>
      <c r="D1048" s="150" t="str">
        <f t="shared" si="451"/>
        <v>Adorer_Schedule!AV162</v>
      </c>
      <c r="E1048">
        <f t="shared" ca="1" si="440"/>
        <v>0</v>
      </c>
      <c r="F1048" t="str">
        <f ca="1">IF(OR(H1048=0,H1048=""),(""),(MAX($F$128:F1047)+1))</f>
        <v/>
      </c>
      <c r="H1048" t="str">
        <f ca="1">IF($N$4=Adorer_Schedule!$A$158,INDIRECT(B1048),(""))</f>
        <v/>
      </c>
      <c r="I1048" t="str">
        <f ca="1">IF($N$4=Adorer_Schedule!$A$158,INDIRECT(C1048),(""))</f>
        <v/>
      </c>
      <c r="J1048" t="str">
        <f ca="1">IF($N$4=Adorer_Schedule!$A$158,INDIRECT(D1048),(""))</f>
        <v/>
      </c>
      <c r="K1048" t="s">
        <v>76</v>
      </c>
      <c r="L1048" s="13" t="b">
        <f t="shared" ca="1" si="453"/>
        <v>0</v>
      </c>
      <c r="M1048" s="13">
        <v>920</v>
      </c>
      <c r="N1048" s="13" t="e">
        <f t="shared" ca="1" si="441"/>
        <v>#N/A</v>
      </c>
      <c r="O1048" s="13" t="e">
        <f t="shared" ca="1" si="442"/>
        <v>#N/A</v>
      </c>
      <c r="P1048" s="13" t="e">
        <f t="shared" ca="1" si="443"/>
        <v>#N/A</v>
      </c>
      <c r="Q1048" t="e">
        <f t="shared" ca="1" si="444"/>
        <v>#N/A</v>
      </c>
    </row>
    <row r="1049" spans="1:17" hidden="1" x14ac:dyDescent="0.2">
      <c r="A1049">
        <f t="shared" si="452"/>
        <v>163</v>
      </c>
      <c r="B1049" s="83" t="str">
        <f t="shared" si="449"/>
        <v>Adorer_Schedule!AQ163</v>
      </c>
      <c r="C1049" t="str">
        <f t="shared" si="450"/>
        <v>Adorer_Schedule!AT163</v>
      </c>
      <c r="D1049" s="150" t="str">
        <f t="shared" si="451"/>
        <v>Adorer_Schedule!AV163</v>
      </c>
      <c r="E1049">
        <f t="shared" ca="1" si="440"/>
        <v>0</v>
      </c>
      <c r="F1049" t="str">
        <f ca="1">IF(OR(H1049=0,H1049=""),(""),(MAX($F$128:F1048)+1))</f>
        <v/>
      </c>
      <c r="H1049" t="str">
        <f ca="1">IF($N$4=Adorer_Schedule!$A$158,INDIRECT(B1049),(""))</f>
        <v/>
      </c>
      <c r="I1049" t="str">
        <f ca="1">IF($N$4=Adorer_Schedule!$A$158,INDIRECT(C1049),(""))</f>
        <v/>
      </c>
      <c r="J1049" t="str">
        <f ca="1">IF($N$4=Adorer_Schedule!$A$158,INDIRECT(D1049),(""))</f>
        <v/>
      </c>
      <c r="K1049" t="s">
        <v>76</v>
      </c>
      <c r="L1049" s="13" t="b">
        <f t="shared" ca="1" si="453"/>
        <v>0</v>
      </c>
      <c r="M1049" s="13">
        <v>921</v>
      </c>
      <c r="N1049" s="13" t="e">
        <f t="shared" ca="1" si="441"/>
        <v>#N/A</v>
      </c>
      <c r="O1049" s="13" t="e">
        <f t="shared" ca="1" si="442"/>
        <v>#N/A</v>
      </c>
      <c r="P1049" s="13" t="e">
        <f t="shared" ca="1" si="443"/>
        <v>#N/A</v>
      </c>
      <c r="Q1049" t="e">
        <f t="shared" ca="1" si="444"/>
        <v>#N/A</v>
      </c>
    </row>
    <row r="1050" spans="1:17" hidden="1" x14ac:dyDescent="0.2">
      <c r="A1050">
        <f t="shared" si="452"/>
        <v>164</v>
      </c>
      <c r="B1050" s="83" t="str">
        <f t="shared" si="449"/>
        <v>Adorer_Schedule!AQ164</v>
      </c>
      <c r="C1050" t="str">
        <f t="shared" si="450"/>
        <v>Adorer_Schedule!AT164</v>
      </c>
      <c r="D1050" s="150" t="str">
        <f t="shared" si="451"/>
        <v>Adorer_Schedule!AV164</v>
      </c>
      <c r="E1050">
        <f t="shared" ca="1" si="440"/>
        <v>0</v>
      </c>
      <c r="F1050" t="str">
        <f ca="1">IF(OR(H1050=0,H1050=""),(""),(MAX($F$128:F1049)+1))</f>
        <v/>
      </c>
      <c r="H1050" t="str">
        <f ca="1">IF($N$4=Adorer_Schedule!$A$158,INDIRECT(B1050),(""))</f>
        <v/>
      </c>
      <c r="I1050" t="str">
        <f ca="1">IF($N$4=Adorer_Schedule!$A$158,INDIRECT(C1050),(""))</f>
        <v/>
      </c>
      <c r="J1050" t="str">
        <f ca="1">IF($N$4=Adorer_Schedule!$A$158,INDIRECT(D1050),(""))</f>
        <v/>
      </c>
      <c r="K1050" t="s">
        <v>76</v>
      </c>
      <c r="L1050" s="13" t="b">
        <f t="shared" ca="1" si="453"/>
        <v>0</v>
      </c>
      <c r="M1050" s="13">
        <v>922</v>
      </c>
      <c r="N1050" s="13" t="e">
        <f t="shared" ca="1" si="441"/>
        <v>#N/A</v>
      </c>
      <c r="O1050" s="13" t="e">
        <f t="shared" ca="1" si="442"/>
        <v>#N/A</v>
      </c>
      <c r="P1050" s="13" t="e">
        <f t="shared" ca="1" si="443"/>
        <v>#N/A</v>
      </c>
      <c r="Q1050" t="e">
        <f t="shared" ca="1" si="444"/>
        <v>#N/A</v>
      </c>
    </row>
    <row r="1051" spans="1:17" hidden="1" x14ac:dyDescent="0.2">
      <c r="A1051">
        <f t="shared" si="452"/>
        <v>165</v>
      </c>
      <c r="B1051" s="83" t="str">
        <f t="shared" si="449"/>
        <v>Adorer_Schedule!AQ165</v>
      </c>
      <c r="C1051" t="str">
        <f t="shared" si="450"/>
        <v>Adorer_Schedule!AT165</v>
      </c>
      <c r="D1051" s="150" t="str">
        <f t="shared" si="451"/>
        <v>Adorer_Schedule!AV165</v>
      </c>
      <c r="E1051">
        <f t="shared" ca="1" si="440"/>
        <v>0</v>
      </c>
      <c r="F1051" t="str">
        <f ca="1">IF(OR(H1051=0,H1051=""),(""),(MAX($F$128:F1050)+1))</f>
        <v/>
      </c>
      <c r="H1051" t="str">
        <f ca="1">IF($N$4=Adorer_Schedule!$A$158,INDIRECT(B1051),(""))</f>
        <v/>
      </c>
      <c r="I1051" t="str">
        <f ca="1">IF($N$4=Adorer_Schedule!$A$158,INDIRECT(C1051),(""))</f>
        <v/>
      </c>
      <c r="J1051" t="str">
        <f ca="1">IF($N$4=Adorer_Schedule!$A$158,INDIRECT(D1051),(""))</f>
        <v/>
      </c>
      <c r="K1051" t="s">
        <v>76</v>
      </c>
      <c r="L1051" s="13" t="b">
        <f t="shared" ca="1" si="453"/>
        <v>0</v>
      </c>
      <c r="M1051" s="13">
        <v>923</v>
      </c>
      <c r="N1051" s="13" t="e">
        <f t="shared" ca="1" si="441"/>
        <v>#N/A</v>
      </c>
      <c r="O1051" s="13" t="e">
        <f t="shared" ca="1" si="442"/>
        <v>#N/A</v>
      </c>
      <c r="P1051" s="13" t="e">
        <f t="shared" ca="1" si="443"/>
        <v>#N/A</v>
      </c>
      <c r="Q1051" t="e">
        <f t="shared" ca="1" si="444"/>
        <v>#N/A</v>
      </c>
    </row>
    <row r="1052" spans="1:17" hidden="1" x14ac:dyDescent="0.2">
      <c r="A1052">
        <f t="shared" si="452"/>
        <v>166</v>
      </c>
      <c r="B1052" s="83" t="str">
        <f t="shared" si="449"/>
        <v>Adorer_Schedule!AQ166</v>
      </c>
      <c r="C1052" t="str">
        <f t="shared" si="450"/>
        <v>Adorer_Schedule!AT166</v>
      </c>
      <c r="D1052" s="150" t="str">
        <f t="shared" si="451"/>
        <v>Adorer_Schedule!AV166</v>
      </c>
      <c r="E1052">
        <f t="shared" ca="1" si="440"/>
        <v>0</v>
      </c>
      <c r="F1052" t="str">
        <f ca="1">IF(OR(H1052=0,H1052=""),(""),(MAX($F$128:F1051)+1))</f>
        <v/>
      </c>
      <c r="H1052" t="str">
        <f ca="1">IF($N$4=Adorer_Schedule!$A$158,INDIRECT(B1052),(""))</f>
        <v/>
      </c>
      <c r="I1052" t="str">
        <f ca="1">IF($N$4=Adorer_Schedule!$A$158,INDIRECT(C1052),(""))</f>
        <v/>
      </c>
      <c r="J1052" t="str">
        <f ca="1">IF($N$4=Adorer_Schedule!$A$158,INDIRECT(D1052),(""))</f>
        <v/>
      </c>
      <c r="K1052" t="s">
        <v>76</v>
      </c>
      <c r="L1052" s="13" t="b">
        <f t="shared" ca="1" si="453"/>
        <v>0</v>
      </c>
      <c r="M1052" s="13">
        <v>924</v>
      </c>
      <c r="N1052" s="13" t="e">
        <f t="shared" ca="1" si="441"/>
        <v>#N/A</v>
      </c>
      <c r="O1052" s="13" t="e">
        <f t="shared" ca="1" si="442"/>
        <v>#N/A</v>
      </c>
      <c r="P1052" s="13" t="e">
        <f t="shared" ca="1" si="443"/>
        <v>#N/A</v>
      </c>
      <c r="Q1052" t="e">
        <f t="shared" ca="1" si="444"/>
        <v>#N/A</v>
      </c>
    </row>
    <row r="1053" spans="1:17" hidden="1" x14ac:dyDescent="0.2">
      <c r="A1053">
        <f t="shared" si="452"/>
        <v>167</v>
      </c>
      <c r="B1053" s="83" t="str">
        <f t="shared" si="449"/>
        <v>Adorer_Schedule!AQ167</v>
      </c>
      <c r="C1053" t="str">
        <f t="shared" si="450"/>
        <v>Adorer_Schedule!AT167</v>
      </c>
      <c r="D1053" s="150" t="str">
        <f t="shared" si="451"/>
        <v>Adorer_Schedule!AV167</v>
      </c>
      <c r="E1053">
        <f t="shared" ca="1" si="440"/>
        <v>0</v>
      </c>
      <c r="F1053" t="str">
        <f ca="1">IF(OR(H1053=0,H1053=""),(""),(MAX($F$128:F1052)+1))</f>
        <v/>
      </c>
      <c r="H1053" t="str">
        <f ca="1">IF($N$4=Adorer_Schedule!$A$158,INDIRECT(B1053),(""))</f>
        <v/>
      </c>
      <c r="I1053" t="str">
        <f ca="1">IF($N$4=Adorer_Schedule!$A$158,INDIRECT(C1053),(""))</f>
        <v/>
      </c>
      <c r="J1053" t="str">
        <f ca="1">IF($N$4=Adorer_Schedule!$A$158,INDIRECT(D1053),(""))</f>
        <v/>
      </c>
      <c r="K1053" t="s">
        <v>76</v>
      </c>
      <c r="L1053" s="13" t="b">
        <f t="shared" ca="1" si="453"/>
        <v>0</v>
      </c>
      <c r="M1053" s="13">
        <v>925</v>
      </c>
      <c r="N1053" s="13" t="e">
        <f t="shared" ca="1" si="441"/>
        <v>#N/A</v>
      </c>
      <c r="O1053" s="13" t="e">
        <f t="shared" ca="1" si="442"/>
        <v>#N/A</v>
      </c>
      <c r="P1053" s="13" t="e">
        <f t="shared" ca="1" si="443"/>
        <v>#N/A</v>
      </c>
      <c r="Q1053" t="e">
        <f t="shared" ca="1" si="444"/>
        <v>#N/A</v>
      </c>
    </row>
    <row r="1054" spans="1:17" hidden="1" x14ac:dyDescent="0.2">
      <c r="A1054">
        <f t="shared" si="452"/>
        <v>168</v>
      </c>
      <c r="B1054" s="83" t="str">
        <f t="shared" si="449"/>
        <v>Adorer_Schedule!AQ168</v>
      </c>
      <c r="C1054" t="str">
        <f t="shared" si="450"/>
        <v>Adorer_Schedule!AT168</v>
      </c>
      <c r="D1054" s="150" t="str">
        <f t="shared" si="451"/>
        <v>Adorer_Schedule!AV168</v>
      </c>
      <c r="E1054">
        <f t="shared" ca="1" si="440"/>
        <v>0</v>
      </c>
      <c r="F1054" t="str">
        <f ca="1">IF(OR(H1054=0,H1054=""),(""),(MAX($F$128:F1053)+1))</f>
        <v/>
      </c>
      <c r="H1054" t="str">
        <f ca="1">IF($N$4=Adorer_Schedule!$A$158,INDIRECT(B1054),(""))</f>
        <v/>
      </c>
      <c r="I1054" t="str">
        <f ca="1">IF($N$4=Adorer_Schedule!$A$158,INDIRECT(C1054),(""))</f>
        <v/>
      </c>
      <c r="J1054" t="str">
        <f ca="1">IF($N$4=Adorer_Schedule!$A$158,INDIRECT(D1054),(""))</f>
        <v/>
      </c>
      <c r="K1054" t="s">
        <v>76</v>
      </c>
      <c r="L1054" s="13" t="b">
        <f t="shared" ca="1" si="453"/>
        <v>0</v>
      </c>
      <c r="M1054" s="13">
        <v>926</v>
      </c>
      <c r="N1054" s="13" t="e">
        <f t="shared" ca="1" si="441"/>
        <v>#N/A</v>
      </c>
      <c r="O1054" s="13" t="e">
        <f t="shared" ca="1" si="442"/>
        <v>#N/A</v>
      </c>
      <c r="P1054" s="13" t="e">
        <f t="shared" ca="1" si="443"/>
        <v>#N/A</v>
      </c>
      <c r="Q1054" t="e">
        <f t="shared" ca="1" si="444"/>
        <v>#N/A</v>
      </c>
    </row>
    <row r="1055" spans="1:17" hidden="1" x14ac:dyDescent="0.2">
      <c r="A1055">
        <f t="shared" si="452"/>
        <v>169</v>
      </c>
      <c r="B1055" s="83" t="str">
        <f t="shared" si="449"/>
        <v>Adorer_Schedule!AQ169</v>
      </c>
      <c r="C1055" t="str">
        <f t="shared" si="450"/>
        <v>Adorer_Schedule!AT169</v>
      </c>
      <c r="D1055" s="150" t="str">
        <f t="shared" si="451"/>
        <v>Adorer_Schedule!AV169</v>
      </c>
      <c r="E1055">
        <f t="shared" ca="1" si="440"/>
        <v>0</v>
      </c>
      <c r="F1055" t="str">
        <f ca="1">IF(OR(H1055=0,H1055=""),(""),(MAX($F$128:F1054)+1))</f>
        <v/>
      </c>
      <c r="H1055" t="str">
        <f ca="1">IF($N$4=Adorer_Schedule!$A$158,INDIRECT(B1055),(""))</f>
        <v/>
      </c>
      <c r="I1055" t="str">
        <f ca="1">IF($N$4=Adorer_Schedule!$A$158,INDIRECT(C1055),(""))</f>
        <v/>
      </c>
      <c r="J1055" t="str">
        <f ca="1">IF($N$4=Adorer_Schedule!$A$158,INDIRECT(D1055),(""))</f>
        <v/>
      </c>
      <c r="K1055" t="s">
        <v>76</v>
      </c>
      <c r="L1055" s="13" t="b">
        <f t="shared" ca="1" si="453"/>
        <v>0</v>
      </c>
      <c r="M1055" s="13">
        <v>927</v>
      </c>
      <c r="N1055" s="13" t="e">
        <f t="shared" ca="1" si="441"/>
        <v>#N/A</v>
      </c>
      <c r="O1055" s="13" t="e">
        <f t="shared" ca="1" si="442"/>
        <v>#N/A</v>
      </c>
      <c r="P1055" s="13" t="e">
        <f t="shared" ca="1" si="443"/>
        <v>#N/A</v>
      </c>
      <c r="Q1055" t="e">
        <f t="shared" ca="1" si="444"/>
        <v>#N/A</v>
      </c>
    </row>
    <row r="1056" spans="1:17" hidden="1" x14ac:dyDescent="0.2">
      <c r="A1056">
        <f t="shared" si="452"/>
        <v>170</v>
      </c>
      <c r="B1056" s="83" t="str">
        <f t="shared" si="449"/>
        <v>Adorer_Schedule!AQ170</v>
      </c>
      <c r="C1056" t="str">
        <f t="shared" si="450"/>
        <v>Adorer_Schedule!AT170</v>
      </c>
      <c r="D1056" s="150" t="str">
        <f t="shared" si="451"/>
        <v>Adorer_Schedule!AV170</v>
      </c>
      <c r="E1056">
        <f t="shared" ca="1" si="440"/>
        <v>0</v>
      </c>
      <c r="F1056" t="str">
        <f ca="1">IF(OR(H1056=0,H1056=""),(""),(MAX($F$128:F1055)+1))</f>
        <v/>
      </c>
      <c r="H1056" t="str">
        <f ca="1">IF($N$4=Adorer_Schedule!$A$158,INDIRECT(B1056),(""))</f>
        <v/>
      </c>
      <c r="I1056" t="str">
        <f ca="1">IF($N$4=Adorer_Schedule!$A$158,INDIRECT(C1056),(""))</f>
        <v/>
      </c>
      <c r="J1056" t="str">
        <f ca="1">IF($N$4=Adorer_Schedule!$A$158,INDIRECT(D1056),(""))</f>
        <v/>
      </c>
      <c r="K1056" t="s">
        <v>76</v>
      </c>
      <c r="L1056" s="13" t="b">
        <f t="shared" ca="1" si="453"/>
        <v>0</v>
      </c>
      <c r="M1056" s="13">
        <v>928</v>
      </c>
      <c r="N1056" s="13" t="e">
        <f t="shared" ca="1" si="441"/>
        <v>#N/A</v>
      </c>
      <c r="O1056" s="13" t="e">
        <f t="shared" ca="1" si="442"/>
        <v>#N/A</v>
      </c>
      <c r="P1056" s="13" t="e">
        <f t="shared" ca="1" si="443"/>
        <v>#N/A</v>
      </c>
      <c r="Q1056" t="e">
        <f t="shared" ca="1" si="444"/>
        <v>#N/A</v>
      </c>
    </row>
    <row r="1057" spans="1:17" hidden="1" x14ac:dyDescent="0.2">
      <c r="A1057">
        <f t="shared" si="452"/>
        <v>171</v>
      </c>
      <c r="B1057" s="83" t="str">
        <f t="shared" si="449"/>
        <v>Adorer_Schedule!AQ171</v>
      </c>
      <c r="C1057" t="str">
        <f t="shared" si="450"/>
        <v>Adorer_Schedule!AT171</v>
      </c>
      <c r="D1057" s="150" t="str">
        <f t="shared" si="451"/>
        <v>Adorer_Schedule!AV171</v>
      </c>
      <c r="E1057">
        <f t="shared" ca="1" si="440"/>
        <v>0</v>
      </c>
      <c r="F1057" t="str">
        <f ca="1">IF(OR(H1057=0,H1057=""),(""),(MAX($F$128:F1056)+1))</f>
        <v/>
      </c>
      <c r="H1057" t="str">
        <f ca="1">IF($N$4=Adorer_Schedule!$A$158,INDIRECT(B1057),(""))</f>
        <v/>
      </c>
      <c r="I1057" t="str">
        <f ca="1">IF($N$4=Adorer_Schedule!$A$158,INDIRECT(C1057),(""))</f>
        <v/>
      </c>
      <c r="J1057" t="str">
        <f ca="1">IF($N$4=Adorer_Schedule!$A$158,INDIRECT(D1057),(""))</f>
        <v/>
      </c>
      <c r="K1057" t="s">
        <v>76</v>
      </c>
      <c r="L1057" s="13" t="b">
        <f t="shared" ca="1" si="453"/>
        <v>0</v>
      </c>
      <c r="M1057" s="13">
        <v>929</v>
      </c>
      <c r="N1057" s="13" t="e">
        <f t="shared" ca="1" si="441"/>
        <v>#N/A</v>
      </c>
      <c r="O1057" s="13" t="e">
        <f t="shared" ca="1" si="442"/>
        <v>#N/A</v>
      </c>
      <c r="P1057" s="13" t="e">
        <f t="shared" ca="1" si="443"/>
        <v>#N/A</v>
      </c>
      <c r="Q1057" t="e">
        <f t="shared" ca="1" si="444"/>
        <v>#N/A</v>
      </c>
    </row>
    <row r="1058" spans="1:17" hidden="1" x14ac:dyDescent="0.2">
      <c r="A1058">
        <f t="shared" si="452"/>
        <v>172</v>
      </c>
      <c r="B1058" s="83" t="str">
        <f t="shared" si="449"/>
        <v>Adorer_Schedule!AQ172</v>
      </c>
      <c r="C1058" t="str">
        <f t="shared" si="450"/>
        <v>Adorer_Schedule!AT172</v>
      </c>
      <c r="D1058" s="150" t="str">
        <f t="shared" si="451"/>
        <v>Adorer_Schedule!AV172</v>
      </c>
      <c r="E1058">
        <f t="shared" ca="1" si="440"/>
        <v>0</v>
      </c>
      <c r="F1058" t="str">
        <f ca="1">IF(OR(H1058=0,H1058=""),(""),(MAX($F$128:F1057)+1))</f>
        <v/>
      </c>
      <c r="H1058" t="str">
        <f ca="1">IF($N$4=Adorer_Schedule!$A$158,INDIRECT(B1058),(""))</f>
        <v/>
      </c>
      <c r="I1058" t="str">
        <f ca="1">IF($N$4=Adorer_Schedule!$A$158,INDIRECT(C1058),(""))</f>
        <v/>
      </c>
      <c r="J1058" t="str">
        <f ca="1">IF($N$4=Adorer_Schedule!$A$158,INDIRECT(D1058),(""))</f>
        <v/>
      </c>
      <c r="K1058" t="s">
        <v>76</v>
      </c>
      <c r="L1058" s="13" t="b">
        <f t="shared" ca="1" si="453"/>
        <v>0</v>
      </c>
      <c r="M1058" s="13">
        <v>930</v>
      </c>
      <c r="N1058" s="13" t="e">
        <f t="shared" ca="1" si="441"/>
        <v>#N/A</v>
      </c>
      <c r="O1058" s="13" t="e">
        <f t="shared" ca="1" si="442"/>
        <v>#N/A</v>
      </c>
      <c r="P1058" s="13" t="e">
        <f t="shared" ca="1" si="443"/>
        <v>#N/A</v>
      </c>
      <c r="Q1058" t="e">
        <f t="shared" ca="1" si="444"/>
        <v>#N/A</v>
      </c>
    </row>
    <row r="1059" spans="1:17" hidden="1" x14ac:dyDescent="0.2">
      <c r="A1059">
        <f>A1044</f>
        <v>158</v>
      </c>
      <c r="B1059" s="83" t="str">
        <f>CONCATENATE("Adorer_Schedule!AY", $A1059)</f>
        <v>Adorer_Schedule!AY158</v>
      </c>
      <c r="C1059" t="str">
        <f>CONCATENATE("Adorer_Schedule!BB", $A1059)</f>
        <v>Adorer_Schedule!BB158</v>
      </c>
      <c r="D1059" s="150" t="str">
        <f>CONCATENATE("Adorer_Schedule!BD", $A1059)</f>
        <v>Adorer_Schedule!BD158</v>
      </c>
      <c r="E1059">
        <f t="shared" ca="1" si="440"/>
        <v>0</v>
      </c>
      <c r="F1059" t="str">
        <f ca="1">IF(OR(H1059=0,H1059=""),(""),(MAX($F$128:F1058)+1))</f>
        <v/>
      </c>
      <c r="H1059" t="str">
        <f ca="1">IF($N$4=Adorer_Schedule!$A$158,INDIRECT(B1059),(""))</f>
        <v/>
      </c>
      <c r="I1059" t="str">
        <f ca="1">IF($N$4=Adorer_Schedule!$A$158,INDIRECT(C1059),(""))</f>
        <v/>
      </c>
      <c r="J1059" t="str">
        <f ca="1">IF($N$4=Adorer_Schedule!$A$158,INDIRECT(D1059),(""))</f>
        <v/>
      </c>
      <c r="K1059" t="s">
        <v>77</v>
      </c>
      <c r="L1059" s="13" t="b">
        <f t="shared" ca="1" si="453"/>
        <v>0</v>
      </c>
      <c r="M1059" s="13">
        <v>931</v>
      </c>
      <c r="N1059" s="13" t="e">
        <f t="shared" ca="1" si="441"/>
        <v>#N/A</v>
      </c>
      <c r="O1059" s="13" t="e">
        <f t="shared" ca="1" si="442"/>
        <v>#N/A</v>
      </c>
      <c r="P1059" s="13" t="e">
        <f t="shared" ca="1" si="443"/>
        <v>#N/A</v>
      </c>
      <c r="Q1059" t="e">
        <f t="shared" ca="1" si="444"/>
        <v>#N/A</v>
      </c>
    </row>
    <row r="1060" spans="1:17" hidden="1" x14ac:dyDescent="0.2">
      <c r="A1060">
        <f>A1059+1</f>
        <v>159</v>
      </c>
      <c r="B1060" s="83" t="str">
        <f t="shared" ref="B1060:B1073" si="454">CONCATENATE("Adorer_Schedule!AY", $A1060)</f>
        <v>Adorer_Schedule!AY159</v>
      </c>
      <c r="C1060" t="str">
        <f t="shared" ref="C1060:C1073" si="455">CONCATENATE("Adorer_Schedule!BB", $A1060)</f>
        <v>Adorer_Schedule!BB159</v>
      </c>
      <c r="D1060" s="150" t="str">
        <f t="shared" ref="D1060:D1073" si="456">CONCATENATE("Adorer_Schedule!BD", $A1060)</f>
        <v>Adorer_Schedule!BD159</v>
      </c>
      <c r="E1060">
        <f t="shared" ca="1" si="440"/>
        <v>0</v>
      </c>
      <c r="F1060" t="str">
        <f ca="1">IF(OR(H1060=0,H1060=""),(""),(MAX($F$128:F1059)+1))</f>
        <v/>
      </c>
      <c r="H1060" t="str">
        <f ca="1">IF($N$4=Adorer_Schedule!$A$158,INDIRECT(B1060),(""))</f>
        <v/>
      </c>
      <c r="I1060" t="str">
        <f ca="1">IF($N$4=Adorer_Schedule!$A$158,INDIRECT(C1060),(""))</f>
        <v/>
      </c>
      <c r="J1060" t="str">
        <f ca="1">IF($N$4=Adorer_Schedule!$A$158,INDIRECT(D1060),(""))</f>
        <v/>
      </c>
      <c r="K1060" t="s">
        <v>77</v>
      </c>
      <c r="L1060" s="13" t="b">
        <f t="shared" ca="1" si="453"/>
        <v>0</v>
      </c>
      <c r="M1060" s="13">
        <v>932</v>
      </c>
      <c r="N1060" s="13" t="e">
        <f t="shared" ca="1" si="441"/>
        <v>#N/A</v>
      </c>
      <c r="O1060" s="13" t="e">
        <f t="shared" ca="1" si="442"/>
        <v>#N/A</v>
      </c>
      <c r="P1060" s="13" t="e">
        <f t="shared" ca="1" si="443"/>
        <v>#N/A</v>
      </c>
      <c r="Q1060" t="e">
        <f t="shared" ca="1" si="444"/>
        <v>#N/A</v>
      </c>
    </row>
    <row r="1061" spans="1:17" hidden="1" x14ac:dyDescent="0.2">
      <c r="A1061">
        <f t="shared" ref="A1061:A1073" si="457">A1060+1</f>
        <v>160</v>
      </c>
      <c r="B1061" s="83" t="str">
        <f t="shared" si="454"/>
        <v>Adorer_Schedule!AY160</v>
      </c>
      <c r="C1061" t="str">
        <f t="shared" si="455"/>
        <v>Adorer_Schedule!BB160</v>
      </c>
      <c r="D1061" s="150" t="str">
        <f t="shared" si="456"/>
        <v>Adorer_Schedule!BD160</v>
      </c>
      <c r="E1061">
        <f t="shared" ca="1" si="440"/>
        <v>0</v>
      </c>
      <c r="F1061" t="str">
        <f ca="1">IF(OR(H1061=0,H1061=""),(""),(MAX($F$128:F1060)+1))</f>
        <v/>
      </c>
      <c r="H1061" t="str">
        <f ca="1">IF($N$4=Adorer_Schedule!$A$158,INDIRECT(B1061),(""))</f>
        <v/>
      </c>
      <c r="I1061" t="str">
        <f ca="1">IF($N$4=Adorer_Schedule!$A$158,INDIRECT(C1061),(""))</f>
        <v/>
      </c>
      <c r="J1061" t="str">
        <f ca="1">IF($N$4=Adorer_Schedule!$A$158,INDIRECT(D1061),(""))</f>
        <v/>
      </c>
      <c r="K1061" t="s">
        <v>77</v>
      </c>
      <c r="L1061" s="13" t="b">
        <f t="shared" ca="1" si="453"/>
        <v>0</v>
      </c>
      <c r="M1061" s="13">
        <v>933</v>
      </c>
      <c r="N1061" s="13" t="e">
        <f t="shared" ca="1" si="441"/>
        <v>#N/A</v>
      </c>
      <c r="O1061" s="13" t="e">
        <f t="shared" ca="1" si="442"/>
        <v>#N/A</v>
      </c>
      <c r="P1061" s="13" t="e">
        <f t="shared" ca="1" si="443"/>
        <v>#N/A</v>
      </c>
      <c r="Q1061" t="e">
        <f t="shared" ca="1" si="444"/>
        <v>#N/A</v>
      </c>
    </row>
    <row r="1062" spans="1:17" hidden="1" x14ac:dyDescent="0.2">
      <c r="A1062">
        <f t="shared" si="457"/>
        <v>161</v>
      </c>
      <c r="B1062" s="83" t="str">
        <f t="shared" si="454"/>
        <v>Adorer_Schedule!AY161</v>
      </c>
      <c r="C1062" t="str">
        <f t="shared" si="455"/>
        <v>Adorer_Schedule!BB161</v>
      </c>
      <c r="D1062" s="150" t="str">
        <f t="shared" si="456"/>
        <v>Adorer_Schedule!BD161</v>
      </c>
      <c r="E1062">
        <f t="shared" ca="1" si="440"/>
        <v>0</v>
      </c>
      <c r="F1062" t="str">
        <f ca="1">IF(OR(H1062=0,H1062=""),(""),(MAX($F$128:F1061)+1))</f>
        <v/>
      </c>
      <c r="H1062" t="str">
        <f ca="1">IF($N$4=Adorer_Schedule!$A$158,INDIRECT(B1062),(""))</f>
        <v/>
      </c>
      <c r="I1062" t="str">
        <f ca="1">IF($N$4=Adorer_Schedule!$A$158,INDIRECT(C1062),(""))</f>
        <v/>
      </c>
      <c r="J1062" t="str">
        <f ca="1">IF($N$4=Adorer_Schedule!$A$158,INDIRECT(D1062),(""))</f>
        <v/>
      </c>
      <c r="K1062" t="s">
        <v>77</v>
      </c>
      <c r="L1062" s="13" t="b">
        <f t="shared" ca="1" si="453"/>
        <v>0</v>
      </c>
      <c r="M1062" s="13">
        <v>934</v>
      </c>
      <c r="N1062" s="13" t="e">
        <f t="shared" ca="1" si="441"/>
        <v>#N/A</v>
      </c>
      <c r="O1062" s="13" t="e">
        <f t="shared" ca="1" si="442"/>
        <v>#N/A</v>
      </c>
      <c r="P1062" s="13" t="e">
        <f t="shared" ca="1" si="443"/>
        <v>#N/A</v>
      </c>
      <c r="Q1062" t="e">
        <f t="shared" ca="1" si="444"/>
        <v>#N/A</v>
      </c>
    </row>
    <row r="1063" spans="1:17" hidden="1" x14ac:dyDescent="0.2">
      <c r="A1063">
        <f t="shared" si="457"/>
        <v>162</v>
      </c>
      <c r="B1063" s="83" t="str">
        <f t="shared" si="454"/>
        <v>Adorer_Schedule!AY162</v>
      </c>
      <c r="C1063" t="str">
        <f t="shared" si="455"/>
        <v>Adorer_Schedule!BB162</v>
      </c>
      <c r="D1063" s="150" t="str">
        <f t="shared" si="456"/>
        <v>Adorer_Schedule!BD162</v>
      </c>
      <c r="E1063">
        <f t="shared" ca="1" si="440"/>
        <v>0</v>
      </c>
      <c r="F1063" t="str">
        <f ca="1">IF(OR(H1063=0,H1063=""),(""),(MAX($F$128:F1062)+1))</f>
        <v/>
      </c>
      <c r="H1063" t="str">
        <f ca="1">IF($N$4=Adorer_Schedule!$A$158,INDIRECT(B1063),(""))</f>
        <v/>
      </c>
      <c r="I1063" t="str">
        <f ca="1">IF($N$4=Adorer_Schedule!$A$158,INDIRECT(C1063),(""))</f>
        <v/>
      </c>
      <c r="J1063" t="str">
        <f ca="1">IF($N$4=Adorer_Schedule!$A$158,INDIRECT(D1063),(""))</f>
        <v/>
      </c>
      <c r="K1063" t="s">
        <v>77</v>
      </c>
      <c r="L1063" s="13" t="b">
        <f t="shared" ca="1" si="453"/>
        <v>0</v>
      </c>
      <c r="M1063" s="13">
        <v>935</v>
      </c>
      <c r="N1063" s="13" t="e">
        <f t="shared" ca="1" si="441"/>
        <v>#N/A</v>
      </c>
      <c r="O1063" s="13" t="e">
        <f t="shared" ca="1" si="442"/>
        <v>#N/A</v>
      </c>
      <c r="P1063" s="13" t="e">
        <f t="shared" ca="1" si="443"/>
        <v>#N/A</v>
      </c>
      <c r="Q1063" t="e">
        <f t="shared" ca="1" si="444"/>
        <v>#N/A</v>
      </c>
    </row>
    <row r="1064" spans="1:17" hidden="1" x14ac:dyDescent="0.2">
      <c r="A1064">
        <f t="shared" si="457"/>
        <v>163</v>
      </c>
      <c r="B1064" s="83" t="str">
        <f t="shared" si="454"/>
        <v>Adorer_Schedule!AY163</v>
      </c>
      <c r="C1064" t="str">
        <f t="shared" si="455"/>
        <v>Adorer_Schedule!BB163</v>
      </c>
      <c r="D1064" s="150" t="str">
        <f t="shared" si="456"/>
        <v>Adorer_Schedule!BD163</v>
      </c>
      <c r="E1064">
        <f t="shared" ca="1" si="440"/>
        <v>0</v>
      </c>
      <c r="F1064" t="str">
        <f ca="1">IF(OR(H1064=0,H1064=""),(""),(MAX($F$128:F1063)+1))</f>
        <v/>
      </c>
      <c r="H1064" t="str">
        <f ca="1">IF($N$4=Adorer_Schedule!$A$158,INDIRECT(B1064),(""))</f>
        <v/>
      </c>
      <c r="I1064" t="str">
        <f ca="1">IF($N$4=Adorer_Schedule!$A$158,INDIRECT(C1064),(""))</f>
        <v/>
      </c>
      <c r="J1064" t="str">
        <f ca="1">IF($N$4=Adorer_Schedule!$A$158,INDIRECT(D1064),(""))</f>
        <v/>
      </c>
      <c r="K1064" t="s">
        <v>77</v>
      </c>
      <c r="L1064" s="13" t="b">
        <f t="shared" ca="1" si="453"/>
        <v>0</v>
      </c>
      <c r="M1064" s="13">
        <v>936</v>
      </c>
      <c r="N1064" s="13" t="e">
        <f t="shared" ca="1" si="441"/>
        <v>#N/A</v>
      </c>
      <c r="O1064" s="13" t="e">
        <f t="shared" ca="1" si="442"/>
        <v>#N/A</v>
      </c>
      <c r="P1064" s="13" t="e">
        <f t="shared" ca="1" si="443"/>
        <v>#N/A</v>
      </c>
      <c r="Q1064" t="e">
        <f t="shared" ca="1" si="444"/>
        <v>#N/A</v>
      </c>
    </row>
    <row r="1065" spans="1:17" hidden="1" x14ac:dyDescent="0.2">
      <c r="A1065">
        <f t="shared" si="457"/>
        <v>164</v>
      </c>
      <c r="B1065" s="83" t="str">
        <f t="shared" si="454"/>
        <v>Adorer_Schedule!AY164</v>
      </c>
      <c r="C1065" t="str">
        <f t="shared" si="455"/>
        <v>Adorer_Schedule!BB164</v>
      </c>
      <c r="D1065" s="150" t="str">
        <f t="shared" si="456"/>
        <v>Adorer_Schedule!BD164</v>
      </c>
      <c r="E1065">
        <f t="shared" ca="1" si="440"/>
        <v>0</v>
      </c>
      <c r="F1065" t="str">
        <f ca="1">IF(OR(H1065=0,H1065=""),(""),(MAX($F$128:F1064)+1))</f>
        <v/>
      </c>
      <c r="H1065" t="str">
        <f ca="1">IF($N$4=Adorer_Schedule!$A$158,INDIRECT(B1065),(""))</f>
        <v/>
      </c>
      <c r="I1065" t="str">
        <f ca="1">IF($N$4=Adorer_Schedule!$A$158,INDIRECT(C1065),(""))</f>
        <v/>
      </c>
      <c r="J1065" t="str">
        <f ca="1">IF($N$4=Adorer_Schedule!$A$158,INDIRECT(D1065),(""))</f>
        <v/>
      </c>
      <c r="K1065" t="s">
        <v>77</v>
      </c>
      <c r="L1065" s="13" t="b">
        <f t="shared" ca="1" si="453"/>
        <v>0</v>
      </c>
      <c r="M1065" s="13">
        <v>937</v>
      </c>
      <c r="N1065" s="13" t="e">
        <f t="shared" ca="1" si="441"/>
        <v>#N/A</v>
      </c>
      <c r="O1065" s="13" t="e">
        <f t="shared" ca="1" si="442"/>
        <v>#N/A</v>
      </c>
      <c r="P1065" s="13" t="e">
        <f t="shared" ca="1" si="443"/>
        <v>#N/A</v>
      </c>
      <c r="Q1065" t="e">
        <f t="shared" ca="1" si="444"/>
        <v>#N/A</v>
      </c>
    </row>
    <row r="1066" spans="1:17" hidden="1" x14ac:dyDescent="0.2">
      <c r="A1066">
        <f t="shared" si="457"/>
        <v>165</v>
      </c>
      <c r="B1066" s="83" t="str">
        <f t="shared" si="454"/>
        <v>Adorer_Schedule!AY165</v>
      </c>
      <c r="C1066" t="str">
        <f t="shared" si="455"/>
        <v>Adorer_Schedule!BB165</v>
      </c>
      <c r="D1066" s="150" t="str">
        <f t="shared" si="456"/>
        <v>Adorer_Schedule!BD165</v>
      </c>
      <c r="E1066">
        <f t="shared" ca="1" si="440"/>
        <v>0</v>
      </c>
      <c r="F1066" t="str">
        <f ca="1">IF(OR(H1066=0,H1066=""),(""),(MAX($F$128:F1065)+1))</f>
        <v/>
      </c>
      <c r="H1066" t="str">
        <f ca="1">IF($N$4=Adorer_Schedule!$A$158,INDIRECT(B1066),(""))</f>
        <v/>
      </c>
      <c r="I1066" t="str">
        <f ca="1">IF($N$4=Adorer_Schedule!$A$158,INDIRECT(C1066),(""))</f>
        <v/>
      </c>
      <c r="J1066" t="str">
        <f ca="1">IF($N$4=Adorer_Schedule!$A$158,INDIRECT(D1066),(""))</f>
        <v/>
      </c>
      <c r="K1066" t="s">
        <v>77</v>
      </c>
      <c r="L1066" s="13" t="b">
        <f t="shared" ca="1" si="453"/>
        <v>0</v>
      </c>
      <c r="M1066" s="13">
        <v>938</v>
      </c>
      <c r="N1066" s="13" t="e">
        <f t="shared" ca="1" si="441"/>
        <v>#N/A</v>
      </c>
      <c r="O1066" s="13" t="e">
        <f t="shared" ca="1" si="442"/>
        <v>#N/A</v>
      </c>
      <c r="P1066" s="13" t="e">
        <f t="shared" ca="1" si="443"/>
        <v>#N/A</v>
      </c>
      <c r="Q1066" t="e">
        <f t="shared" ca="1" si="444"/>
        <v>#N/A</v>
      </c>
    </row>
    <row r="1067" spans="1:17" hidden="1" x14ac:dyDescent="0.2">
      <c r="A1067">
        <f t="shared" si="457"/>
        <v>166</v>
      </c>
      <c r="B1067" s="83" t="str">
        <f t="shared" si="454"/>
        <v>Adorer_Schedule!AY166</v>
      </c>
      <c r="C1067" t="str">
        <f t="shared" si="455"/>
        <v>Adorer_Schedule!BB166</v>
      </c>
      <c r="D1067" s="150" t="str">
        <f t="shared" si="456"/>
        <v>Adorer_Schedule!BD166</v>
      </c>
      <c r="E1067">
        <f t="shared" ca="1" si="440"/>
        <v>0</v>
      </c>
      <c r="F1067" t="str">
        <f ca="1">IF(OR(H1067=0,H1067=""),(""),(MAX($F$128:F1066)+1))</f>
        <v/>
      </c>
      <c r="H1067" t="str">
        <f ca="1">IF($N$4=Adorer_Schedule!$A$158,INDIRECT(B1067),(""))</f>
        <v/>
      </c>
      <c r="I1067" t="str">
        <f ca="1">IF($N$4=Adorer_Schedule!$A$158,INDIRECT(C1067),(""))</f>
        <v/>
      </c>
      <c r="J1067" t="str">
        <f ca="1">IF($N$4=Adorer_Schedule!$A$158,INDIRECT(D1067),(""))</f>
        <v/>
      </c>
      <c r="K1067" t="s">
        <v>77</v>
      </c>
      <c r="L1067" s="13" t="b">
        <f t="shared" ca="1" si="453"/>
        <v>0</v>
      </c>
      <c r="M1067" s="13">
        <v>939</v>
      </c>
      <c r="N1067" s="13" t="e">
        <f t="shared" ca="1" si="441"/>
        <v>#N/A</v>
      </c>
      <c r="O1067" s="13" t="e">
        <f t="shared" ca="1" si="442"/>
        <v>#N/A</v>
      </c>
      <c r="P1067" s="13" t="e">
        <f t="shared" ca="1" si="443"/>
        <v>#N/A</v>
      </c>
      <c r="Q1067" t="e">
        <f t="shared" ca="1" si="444"/>
        <v>#N/A</v>
      </c>
    </row>
    <row r="1068" spans="1:17" hidden="1" x14ac:dyDescent="0.2">
      <c r="A1068">
        <f t="shared" si="457"/>
        <v>167</v>
      </c>
      <c r="B1068" s="83" t="str">
        <f t="shared" si="454"/>
        <v>Adorer_Schedule!AY167</v>
      </c>
      <c r="C1068" t="str">
        <f t="shared" si="455"/>
        <v>Adorer_Schedule!BB167</v>
      </c>
      <c r="D1068" s="150" t="str">
        <f t="shared" si="456"/>
        <v>Adorer_Schedule!BD167</v>
      </c>
      <c r="E1068">
        <f t="shared" ca="1" si="440"/>
        <v>0</v>
      </c>
      <c r="F1068" t="str">
        <f ca="1">IF(OR(H1068=0,H1068=""),(""),(MAX($F$128:F1067)+1))</f>
        <v/>
      </c>
      <c r="H1068" t="str">
        <f ca="1">IF($N$4=Adorer_Schedule!$A$158,INDIRECT(B1068),(""))</f>
        <v/>
      </c>
      <c r="I1068" t="str">
        <f ca="1">IF($N$4=Adorer_Schedule!$A$158,INDIRECT(C1068),(""))</f>
        <v/>
      </c>
      <c r="J1068" t="str">
        <f ca="1">IF($N$4=Adorer_Schedule!$A$158,INDIRECT(D1068),(""))</f>
        <v/>
      </c>
      <c r="K1068" t="s">
        <v>77</v>
      </c>
      <c r="L1068" s="13" t="b">
        <f t="shared" ca="1" si="453"/>
        <v>0</v>
      </c>
      <c r="M1068" s="13">
        <v>940</v>
      </c>
      <c r="N1068" s="13" t="e">
        <f t="shared" ca="1" si="441"/>
        <v>#N/A</v>
      </c>
      <c r="O1068" s="13" t="e">
        <f t="shared" ca="1" si="442"/>
        <v>#N/A</v>
      </c>
      <c r="P1068" s="13" t="e">
        <f t="shared" ca="1" si="443"/>
        <v>#N/A</v>
      </c>
      <c r="Q1068" t="e">
        <f t="shared" ca="1" si="444"/>
        <v>#N/A</v>
      </c>
    </row>
    <row r="1069" spans="1:17" hidden="1" x14ac:dyDescent="0.2">
      <c r="A1069">
        <f t="shared" si="457"/>
        <v>168</v>
      </c>
      <c r="B1069" s="83" t="str">
        <f t="shared" si="454"/>
        <v>Adorer_Schedule!AY168</v>
      </c>
      <c r="C1069" t="str">
        <f t="shared" si="455"/>
        <v>Adorer_Schedule!BB168</v>
      </c>
      <c r="D1069" s="150" t="str">
        <f t="shared" si="456"/>
        <v>Adorer_Schedule!BD168</v>
      </c>
      <c r="E1069">
        <f t="shared" ca="1" si="440"/>
        <v>0</v>
      </c>
      <c r="F1069" t="str">
        <f ca="1">IF(OR(H1069=0,H1069=""),(""),(MAX($F$128:F1068)+1))</f>
        <v/>
      </c>
      <c r="H1069" t="str">
        <f ca="1">IF($N$4=Adorer_Schedule!$A$158,INDIRECT(B1069),(""))</f>
        <v/>
      </c>
      <c r="I1069" t="str">
        <f ca="1">IF($N$4=Adorer_Schedule!$A$158,INDIRECT(C1069),(""))</f>
        <v/>
      </c>
      <c r="J1069" t="str">
        <f ca="1">IF($N$4=Adorer_Schedule!$A$158,INDIRECT(D1069),(""))</f>
        <v/>
      </c>
      <c r="K1069" t="s">
        <v>77</v>
      </c>
      <c r="L1069" s="13" t="b">
        <f t="shared" ca="1" si="453"/>
        <v>0</v>
      </c>
      <c r="M1069" s="13">
        <v>941</v>
      </c>
      <c r="N1069" s="13" t="e">
        <f t="shared" ca="1" si="441"/>
        <v>#N/A</v>
      </c>
      <c r="O1069" s="13" t="e">
        <f t="shared" ca="1" si="442"/>
        <v>#N/A</v>
      </c>
      <c r="P1069" s="13" t="e">
        <f t="shared" ca="1" si="443"/>
        <v>#N/A</v>
      </c>
      <c r="Q1069" t="e">
        <f t="shared" ca="1" si="444"/>
        <v>#N/A</v>
      </c>
    </row>
    <row r="1070" spans="1:17" hidden="1" x14ac:dyDescent="0.2">
      <c r="A1070">
        <f t="shared" si="457"/>
        <v>169</v>
      </c>
      <c r="B1070" s="83" t="str">
        <f t="shared" si="454"/>
        <v>Adorer_Schedule!AY169</v>
      </c>
      <c r="C1070" t="str">
        <f t="shared" si="455"/>
        <v>Adorer_Schedule!BB169</v>
      </c>
      <c r="D1070" s="150" t="str">
        <f t="shared" si="456"/>
        <v>Adorer_Schedule!BD169</v>
      </c>
      <c r="E1070">
        <f t="shared" ca="1" si="440"/>
        <v>0</v>
      </c>
      <c r="F1070" t="str">
        <f ca="1">IF(OR(H1070=0,H1070=""),(""),(MAX($F$128:F1069)+1))</f>
        <v/>
      </c>
      <c r="H1070" t="str">
        <f ca="1">IF($N$4=Adorer_Schedule!$A$158,INDIRECT(B1070),(""))</f>
        <v/>
      </c>
      <c r="I1070" t="str">
        <f ca="1">IF($N$4=Adorer_Schedule!$A$158,INDIRECT(C1070),(""))</f>
        <v/>
      </c>
      <c r="J1070" t="str">
        <f ca="1">IF($N$4=Adorer_Schedule!$A$158,INDIRECT(D1070),(""))</f>
        <v/>
      </c>
      <c r="K1070" t="s">
        <v>77</v>
      </c>
      <c r="L1070" s="13" t="b">
        <f t="shared" ca="1" si="453"/>
        <v>0</v>
      </c>
      <c r="M1070" s="13">
        <v>942</v>
      </c>
      <c r="N1070" s="13" t="e">
        <f t="shared" ca="1" si="441"/>
        <v>#N/A</v>
      </c>
      <c r="O1070" s="13" t="e">
        <f t="shared" ca="1" si="442"/>
        <v>#N/A</v>
      </c>
      <c r="P1070" s="13" t="e">
        <f t="shared" ca="1" si="443"/>
        <v>#N/A</v>
      </c>
      <c r="Q1070" t="e">
        <f t="shared" ca="1" si="444"/>
        <v>#N/A</v>
      </c>
    </row>
    <row r="1071" spans="1:17" hidden="1" x14ac:dyDescent="0.2">
      <c r="A1071">
        <f t="shared" si="457"/>
        <v>170</v>
      </c>
      <c r="B1071" s="83" t="str">
        <f t="shared" si="454"/>
        <v>Adorer_Schedule!AY170</v>
      </c>
      <c r="C1071" t="str">
        <f t="shared" si="455"/>
        <v>Adorer_Schedule!BB170</v>
      </c>
      <c r="D1071" s="150" t="str">
        <f t="shared" si="456"/>
        <v>Adorer_Schedule!BD170</v>
      </c>
      <c r="E1071">
        <f t="shared" ca="1" si="440"/>
        <v>0</v>
      </c>
      <c r="F1071" t="str">
        <f ca="1">IF(OR(H1071=0,H1071=""),(""),(MAX($F$128:F1070)+1))</f>
        <v/>
      </c>
      <c r="H1071" t="str">
        <f ca="1">IF($N$4=Adorer_Schedule!$A$158,INDIRECT(B1071),(""))</f>
        <v/>
      </c>
      <c r="I1071" t="str">
        <f ca="1">IF($N$4=Adorer_Schedule!$A$158,INDIRECT(C1071),(""))</f>
        <v/>
      </c>
      <c r="J1071" t="str">
        <f ca="1">IF($N$4=Adorer_Schedule!$A$158,INDIRECT(D1071),(""))</f>
        <v/>
      </c>
      <c r="K1071" t="s">
        <v>77</v>
      </c>
      <c r="L1071" s="13" t="b">
        <f t="shared" ca="1" si="453"/>
        <v>0</v>
      </c>
      <c r="M1071" s="13">
        <v>943</v>
      </c>
      <c r="N1071" s="13" t="e">
        <f t="shared" ca="1" si="441"/>
        <v>#N/A</v>
      </c>
      <c r="O1071" s="13" t="e">
        <f t="shared" ca="1" si="442"/>
        <v>#N/A</v>
      </c>
      <c r="P1071" s="13" t="e">
        <f t="shared" ca="1" si="443"/>
        <v>#N/A</v>
      </c>
      <c r="Q1071" t="e">
        <f t="shared" ca="1" si="444"/>
        <v>#N/A</v>
      </c>
    </row>
    <row r="1072" spans="1:17" hidden="1" x14ac:dyDescent="0.2">
      <c r="A1072">
        <f t="shared" si="457"/>
        <v>171</v>
      </c>
      <c r="B1072" s="83" t="str">
        <f t="shared" si="454"/>
        <v>Adorer_Schedule!AY171</v>
      </c>
      <c r="C1072" t="str">
        <f t="shared" si="455"/>
        <v>Adorer_Schedule!BB171</v>
      </c>
      <c r="D1072" s="150" t="str">
        <f t="shared" si="456"/>
        <v>Adorer_Schedule!BD171</v>
      </c>
      <c r="E1072">
        <f t="shared" ca="1" si="440"/>
        <v>0</v>
      </c>
      <c r="F1072" t="str">
        <f ca="1">IF(OR(H1072=0,H1072=""),(""),(MAX($F$128:F1071)+1))</f>
        <v/>
      </c>
      <c r="H1072" t="str">
        <f ca="1">IF($N$4=Adorer_Schedule!$A$158,INDIRECT(B1072),(""))</f>
        <v/>
      </c>
      <c r="I1072" t="str">
        <f ca="1">IF($N$4=Adorer_Schedule!$A$158,INDIRECT(C1072),(""))</f>
        <v/>
      </c>
      <c r="J1072" t="str">
        <f ca="1">IF($N$4=Adorer_Schedule!$A$158,INDIRECT(D1072),(""))</f>
        <v/>
      </c>
      <c r="K1072" t="s">
        <v>77</v>
      </c>
      <c r="L1072" s="13" t="b">
        <f t="shared" ca="1" si="453"/>
        <v>0</v>
      </c>
      <c r="M1072" s="13">
        <v>944</v>
      </c>
      <c r="N1072" s="13" t="e">
        <f t="shared" ca="1" si="441"/>
        <v>#N/A</v>
      </c>
      <c r="O1072" s="13" t="e">
        <f t="shared" ca="1" si="442"/>
        <v>#N/A</v>
      </c>
      <c r="P1072" s="13" t="e">
        <f t="shared" ca="1" si="443"/>
        <v>#N/A</v>
      </c>
      <c r="Q1072" t="e">
        <f t="shared" ca="1" si="444"/>
        <v>#N/A</v>
      </c>
    </row>
    <row r="1073" spans="1:17" hidden="1" x14ac:dyDescent="0.2">
      <c r="A1073">
        <f t="shared" si="457"/>
        <v>172</v>
      </c>
      <c r="B1073" s="241" t="str">
        <f t="shared" si="454"/>
        <v>Adorer_Schedule!AY172</v>
      </c>
      <c r="C1073" s="242" t="str">
        <f t="shared" si="455"/>
        <v>Adorer_Schedule!BB172</v>
      </c>
      <c r="D1073" s="243" t="str">
        <f t="shared" si="456"/>
        <v>Adorer_Schedule!BD172</v>
      </c>
      <c r="E1073">
        <f t="shared" ca="1" si="440"/>
        <v>0</v>
      </c>
      <c r="F1073" t="str">
        <f ca="1">IF(OR(H1073=0,H1073=""),(""),(MAX($F$128:F1072)+1))</f>
        <v/>
      </c>
      <c r="H1073" t="str">
        <f ca="1">IF($N$4=Adorer_Schedule!$A$158,INDIRECT(B1073),(""))</f>
        <v/>
      </c>
      <c r="I1073" t="str">
        <f ca="1">IF($N$4=Adorer_Schedule!$A$158,INDIRECT(C1073),(""))</f>
        <v/>
      </c>
      <c r="J1073" t="str">
        <f ca="1">IF($N$4=Adorer_Schedule!$A$158,INDIRECT(D1073),(""))</f>
        <v/>
      </c>
      <c r="K1073" t="s">
        <v>77</v>
      </c>
      <c r="L1073" s="13" t="b">
        <f t="shared" ca="1" si="453"/>
        <v>0</v>
      </c>
      <c r="M1073" s="13">
        <v>945</v>
      </c>
      <c r="N1073" s="13" t="e">
        <f t="shared" ca="1" si="441"/>
        <v>#N/A</v>
      </c>
      <c r="O1073" s="13" t="e">
        <f t="shared" ca="1" si="442"/>
        <v>#N/A</v>
      </c>
      <c r="P1073" s="13" t="e">
        <f t="shared" ca="1" si="443"/>
        <v>#N/A</v>
      </c>
      <c r="Q1073" t="e">
        <f t="shared" ca="1" si="444"/>
        <v>#N/A</v>
      </c>
    </row>
    <row r="1074" spans="1:17" hidden="1" x14ac:dyDescent="0.2">
      <c r="A1074">
        <f>A969+17</f>
        <v>175</v>
      </c>
      <c r="B1074" s="83" t="str">
        <f>CONCATENATE("Adorer_Schedule!C", $A1074)</f>
        <v>Adorer_Schedule!C175</v>
      </c>
      <c r="C1074" t="str">
        <f>CONCATENATE("Adorer_Schedule!F", $A1074)</f>
        <v>Adorer_Schedule!F175</v>
      </c>
      <c r="D1074" s="150" t="str">
        <f>CONCATENATE("Adorer_Schedule!H", $A1074)</f>
        <v>Adorer_Schedule!H175</v>
      </c>
      <c r="E1074">
        <f t="shared" ca="1" si="440"/>
        <v>0</v>
      </c>
      <c r="F1074" t="str">
        <f ca="1">IF(OR(H1074=0,H1074=""),(""),(MAX($F$128:F1073)+1))</f>
        <v/>
      </c>
      <c r="G1074" s="174">
        <v>0.66666666666666663</v>
      </c>
      <c r="H1074" t="str">
        <f ca="1">IF($N$4=Adorer_Schedule!$A$175,INDIRECT(B1074),(""))</f>
        <v/>
      </c>
      <c r="I1074" t="str">
        <f ca="1">IF($N$4=Adorer_Schedule!$A$175,INDIRECT(C1074),(""))</f>
        <v/>
      </c>
      <c r="J1074" t="str">
        <f ca="1">IF($N$4=Adorer_Schedule!$A$175,INDIRECT(D1074),(""))</f>
        <v/>
      </c>
      <c r="K1074" t="s">
        <v>71</v>
      </c>
      <c r="L1074" s="13" t="b">
        <f t="shared" ca="1" si="453"/>
        <v>0</v>
      </c>
      <c r="M1074" s="13">
        <v>946</v>
      </c>
      <c r="N1074" s="13" t="e">
        <f t="shared" ca="1" si="441"/>
        <v>#N/A</v>
      </c>
      <c r="O1074" s="13" t="e">
        <f t="shared" ca="1" si="442"/>
        <v>#N/A</v>
      </c>
      <c r="P1074" s="13" t="e">
        <f t="shared" ca="1" si="443"/>
        <v>#N/A</v>
      </c>
      <c r="Q1074" t="e">
        <f t="shared" ca="1" si="444"/>
        <v>#N/A</v>
      </c>
    </row>
    <row r="1075" spans="1:17" hidden="1" x14ac:dyDescent="0.2">
      <c r="A1075">
        <f>A1074+1</f>
        <v>176</v>
      </c>
      <c r="B1075" s="83" t="str">
        <f>CONCATENATE("Adorer_Schedule!C", $A1075)</f>
        <v>Adorer_Schedule!C176</v>
      </c>
      <c r="C1075" t="str">
        <f t="shared" ref="C1075:C1088" si="458">CONCATENATE("Adorer_Schedule!F", $A1075)</f>
        <v>Adorer_Schedule!F176</v>
      </c>
      <c r="D1075" s="150" t="str">
        <f t="shared" ref="D1075:D1088" si="459">CONCATENATE("Adorer_Schedule!H", $A1075)</f>
        <v>Adorer_Schedule!H176</v>
      </c>
      <c r="E1075">
        <f t="shared" ca="1" si="440"/>
        <v>0</v>
      </c>
      <c r="F1075" t="str">
        <f ca="1">IF(OR(H1075=0,H1075=""),(""),(MAX($F$128:F1074)+1))</f>
        <v/>
      </c>
      <c r="H1075" t="str">
        <f ca="1">IF($N$4=Adorer_Schedule!$A$175,INDIRECT(B1075),(""))</f>
        <v/>
      </c>
      <c r="I1075" t="str">
        <f ca="1">IF($N$4=Adorer_Schedule!$A$175,INDIRECT(C1075),(""))</f>
        <v/>
      </c>
      <c r="J1075" t="str">
        <f ca="1">IF($N$4=Adorer_Schedule!$A$175,INDIRECT(D1075),(""))</f>
        <v/>
      </c>
      <c r="K1075" t="s">
        <v>71</v>
      </c>
      <c r="L1075" s="13" t="b">
        <f t="shared" ca="1" si="453"/>
        <v>0</v>
      </c>
      <c r="M1075" s="13">
        <v>947</v>
      </c>
      <c r="N1075" s="13" t="e">
        <f t="shared" ca="1" si="441"/>
        <v>#N/A</v>
      </c>
      <c r="O1075" s="13" t="e">
        <f t="shared" ca="1" si="442"/>
        <v>#N/A</v>
      </c>
      <c r="P1075" s="13" t="e">
        <f t="shared" ca="1" si="443"/>
        <v>#N/A</v>
      </c>
      <c r="Q1075" t="e">
        <f t="shared" ca="1" si="444"/>
        <v>#N/A</v>
      </c>
    </row>
    <row r="1076" spans="1:17" hidden="1" x14ac:dyDescent="0.2">
      <c r="A1076">
        <f t="shared" ref="A1076:A1088" si="460">A1075+1</f>
        <v>177</v>
      </c>
      <c r="B1076" s="83" t="str">
        <f t="shared" ref="B1076:B1088" si="461">CONCATENATE("Adorer_Schedule!C", $A1076)</f>
        <v>Adorer_Schedule!C177</v>
      </c>
      <c r="C1076" t="str">
        <f t="shared" si="458"/>
        <v>Adorer_Schedule!F177</v>
      </c>
      <c r="D1076" s="150" t="str">
        <f t="shared" si="459"/>
        <v>Adorer_Schedule!H177</v>
      </c>
      <c r="E1076">
        <f t="shared" ca="1" si="440"/>
        <v>0</v>
      </c>
      <c r="F1076" t="str">
        <f ca="1">IF(OR(H1076=0,H1076=""),(""),(MAX($F$128:F1075)+1))</f>
        <v/>
      </c>
      <c r="H1076" t="str">
        <f ca="1">IF($N$4=Adorer_Schedule!$A$175,INDIRECT(B1076),(""))</f>
        <v/>
      </c>
      <c r="I1076" t="str">
        <f ca="1">IF($N$4=Adorer_Schedule!$A$175,INDIRECT(C1076),(""))</f>
        <v/>
      </c>
      <c r="J1076" t="str">
        <f ca="1">IF($N$4=Adorer_Schedule!$A$175,INDIRECT(D1076),(""))</f>
        <v/>
      </c>
      <c r="K1076" t="s">
        <v>71</v>
      </c>
      <c r="L1076" s="13" t="b">
        <f t="shared" ca="1" si="453"/>
        <v>0</v>
      </c>
      <c r="M1076" s="13">
        <v>948</v>
      </c>
      <c r="N1076" s="13" t="e">
        <f t="shared" ca="1" si="441"/>
        <v>#N/A</v>
      </c>
      <c r="O1076" s="13" t="e">
        <f t="shared" ca="1" si="442"/>
        <v>#N/A</v>
      </c>
      <c r="P1076" s="13" t="e">
        <f t="shared" ca="1" si="443"/>
        <v>#N/A</v>
      </c>
      <c r="Q1076" t="e">
        <f t="shared" ca="1" si="444"/>
        <v>#N/A</v>
      </c>
    </row>
    <row r="1077" spans="1:17" hidden="1" x14ac:dyDescent="0.2">
      <c r="A1077">
        <f t="shared" si="460"/>
        <v>178</v>
      </c>
      <c r="B1077" s="83" t="str">
        <f t="shared" si="461"/>
        <v>Adorer_Schedule!C178</v>
      </c>
      <c r="C1077" t="str">
        <f t="shared" si="458"/>
        <v>Adorer_Schedule!F178</v>
      </c>
      <c r="D1077" s="150" t="str">
        <f t="shared" si="459"/>
        <v>Adorer_Schedule!H178</v>
      </c>
      <c r="E1077">
        <f t="shared" ca="1" si="440"/>
        <v>0</v>
      </c>
      <c r="F1077" t="str">
        <f ca="1">IF(OR(H1077=0,H1077=""),(""),(MAX($F$128:F1076)+1))</f>
        <v/>
      </c>
      <c r="H1077" t="str">
        <f ca="1">IF($N$4=Adorer_Schedule!$A$175,INDIRECT(B1077),(""))</f>
        <v/>
      </c>
      <c r="I1077" t="str">
        <f ca="1">IF($N$4=Adorer_Schedule!$A$175,INDIRECT(C1077),(""))</f>
        <v/>
      </c>
      <c r="J1077" t="str">
        <f ca="1">IF($N$4=Adorer_Schedule!$A$175,INDIRECT(D1077),(""))</f>
        <v/>
      </c>
      <c r="K1077" t="s">
        <v>71</v>
      </c>
      <c r="L1077" s="13" t="b">
        <f t="shared" ca="1" si="453"/>
        <v>0</v>
      </c>
      <c r="M1077" s="13">
        <v>949</v>
      </c>
      <c r="N1077" s="13" t="e">
        <f t="shared" ca="1" si="441"/>
        <v>#N/A</v>
      </c>
      <c r="O1077" s="13" t="e">
        <f t="shared" ca="1" si="442"/>
        <v>#N/A</v>
      </c>
      <c r="P1077" s="13" t="e">
        <f t="shared" ca="1" si="443"/>
        <v>#N/A</v>
      </c>
      <c r="Q1077" t="e">
        <f t="shared" ca="1" si="444"/>
        <v>#N/A</v>
      </c>
    </row>
    <row r="1078" spans="1:17" hidden="1" x14ac:dyDescent="0.2">
      <c r="A1078">
        <f t="shared" si="460"/>
        <v>179</v>
      </c>
      <c r="B1078" s="83" t="str">
        <f t="shared" si="461"/>
        <v>Adorer_Schedule!C179</v>
      </c>
      <c r="C1078" t="str">
        <f t="shared" si="458"/>
        <v>Adorer_Schedule!F179</v>
      </c>
      <c r="D1078" s="150" t="str">
        <f t="shared" si="459"/>
        <v>Adorer_Schedule!H179</v>
      </c>
      <c r="E1078">
        <f t="shared" ca="1" si="440"/>
        <v>0</v>
      </c>
      <c r="F1078" t="str">
        <f ca="1">IF(OR(H1078=0,H1078=""),(""),(MAX($F$128:F1077)+1))</f>
        <v/>
      </c>
      <c r="H1078" t="str">
        <f ca="1">IF($N$4=Adorer_Schedule!$A$175,INDIRECT(B1078),(""))</f>
        <v/>
      </c>
      <c r="I1078" t="str">
        <f ca="1">IF($N$4=Adorer_Schedule!$A$175,INDIRECT(C1078),(""))</f>
        <v/>
      </c>
      <c r="J1078" t="str">
        <f ca="1">IF($N$4=Adorer_Schedule!$A$175,INDIRECT(D1078),(""))</f>
        <v/>
      </c>
      <c r="K1078" t="s">
        <v>71</v>
      </c>
      <c r="L1078" s="13" t="b">
        <f t="shared" ca="1" si="453"/>
        <v>0</v>
      </c>
      <c r="M1078" s="13">
        <v>950</v>
      </c>
      <c r="N1078" s="13" t="e">
        <f t="shared" ca="1" si="441"/>
        <v>#N/A</v>
      </c>
      <c r="O1078" s="13" t="e">
        <f t="shared" ca="1" si="442"/>
        <v>#N/A</v>
      </c>
      <c r="P1078" s="13" t="e">
        <f t="shared" ca="1" si="443"/>
        <v>#N/A</v>
      </c>
      <c r="Q1078" t="e">
        <f t="shared" ca="1" si="444"/>
        <v>#N/A</v>
      </c>
    </row>
    <row r="1079" spans="1:17" hidden="1" x14ac:dyDescent="0.2">
      <c r="A1079">
        <f t="shared" si="460"/>
        <v>180</v>
      </c>
      <c r="B1079" s="83" t="str">
        <f t="shared" si="461"/>
        <v>Adorer_Schedule!C180</v>
      </c>
      <c r="C1079" t="str">
        <f t="shared" si="458"/>
        <v>Adorer_Schedule!F180</v>
      </c>
      <c r="D1079" s="150" t="str">
        <f t="shared" si="459"/>
        <v>Adorer_Schedule!H180</v>
      </c>
      <c r="E1079">
        <f t="shared" ca="1" si="440"/>
        <v>0</v>
      </c>
      <c r="F1079" t="str">
        <f ca="1">IF(OR(H1079=0,H1079=""),(""),(MAX($F$128:F1078)+1))</f>
        <v/>
      </c>
      <c r="H1079" t="str">
        <f ca="1">IF($N$4=Adorer_Schedule!$A$175,INDIRECT(B1079),(""))</f>
        <v/>
      </c>
      <c r="I1079" t="str">
        <f ca="1">IF($N$4=Adorer_Schedule!$A$175,INDIRECT(C1079),(""))</f>
        <v/>
      </c>
      <c r="J1079" t="str">
        <f ca="1">IF($N$4=Adorer_Schedule!$A$175,INDIRECT(D1079),(""))</f>
        <v/>
      </c>
      <c r="K1079" t="s">
        <v>71</v>
      </c>
      <c r="L1079" s="13" t="b">
        <f t="shared" ca="1" si="453"/>
        <v>0</v>
      </c>
      <c r="M1079" s="13">
        <v>951</v>
      </c>
      <c r="N1079" s="13" t="e">
        <f t="shared" ca="1" si="441"/>
        <v>#N/A</v>
      </c>
      <c r="O1079" s="13" t="e">
        <f t="shared" ca="1" si="442"/>
        <v>#N/A</v>
      </c>
      <c r="P1079" s="13" t="e">
        <f t="shared" ca="1" si="443"/>
        <v>#N/A</v>
      </c>
      <c r="Q1079" t="e">
        <f t="shared" ca="1" si="444"/>
        <v>#N/A</v>
      </c>
    </row>
    <row r="1080" spans="1:17" hidden="1" x14ac:dyDescent="0.2">
      <c r="A1080">
        <f t="shared" si="460"/>
        <v>181</v>
      </c>
      <c r="B1080" s="83" t="str">
        <f t="shared" si="461"/>
        <v>Adorer_Schedule!C181</v>
      </c>
      <c r="C1080" t="str">
        <f t="shared" si="458"/>
        <v>Adorer_Schedule!F181</v>
      </c>
      <c r="D1080" s="150" t="str">
        <f t="shared" si="459"/>
        <v>Adorer_Schedule!H181</v>
      </c>
      <c r="E1080">
        <f t="shared" ca="1" si="440"/>
        <v>0</v>
      </c>
      <c r="F1080" t="str">
        <f ca="1">IF(OR(H1080=0,H1080=""),(""),(MAX($F$128:F1079)+1))</f>
        <v/>
      </c>
      <c r="H1080" t="str">
        <f ca="1">IF($N$4=Adorer_Schedule!$A$175,INDIRECT(B1080),(""))</f>
        <v/>
      </c>
      <c r="I1080" t="str">
        <f ca="1">IF($N$4=Adorer_Schedule!$A$175,INDIRECT(C1080),(""))</f>
        <v/>
      </c>
      <c r="J1080" t="str">
        <f ca="1">IF($N$4=Adorer_Schedule!$A$175,INDIRECT(D1080),(""))</f>
        <v/>
      </c>
      <c r="K1080" t="s">
        <v>71</v>
      </c>
      <c r="L1080" s="13" t="b">
        <f t="shared" ca="1" si="453"/>
        <v>0</v>
      </c>
      <c r="M1080" s="13">
        <v>952</v>
      </c>
      <c r="N1080" s="13" t="e">
        <f t="shared" ca="1" si="441"/>
        <v>#N/A</v>
      </c>
      <c r="O1080" s="13" t="e">
        <f t="shared" ca="1" si="442"/>
        <v>#N/A</v>
      </c>
      <c r="P1080" s="13" t="e">
        <f t="shared" ca="1" si="443"/>
        <v>#N/A</v>
      </c>
      <c r="Q1080" t="e">
        <f t="shared" ca="1" si="444"/>
        <v>#N/A</v>
      </c>
    </row>
    <row r="1081" spans="1:17" hidden="1" x14ac:dyDescent="0.2">
      <c r="A1081">
        <f t="shared" si="460"/>
        <v>182</v>
      </c>
      <c r="B1081" s="83" t="str">
        <f t="shared" si="461"/>
        <v>Adorer_Schedule!C182</v>
      </c>
      <c r="C1081" t="str">
        <f t="shared" si="458"/>
        <v>Adorer_Schedule!F182</v>
      </c>
      <c r="D1081" s="150" t="str">
        <f t="shared" si="459"/>
        <v>Adorer_Schedule!H182</v>
      </c>
      <c r="E1081">
        <f t="shared" ca="1" si="440"/>
        <v>0</v>
      </c>
      <c r="F1081" t="str">
        <f ca="1">IF(OR(H1081=0,H1081=""),(""),(MAX($F$128:F1080)+1))</f>
        <v/>
      </c>
      <c r="H1081" t="str">
        <f ca="1">IF($N$4=Adorer_Schedule!$A$175,INDIRECT(B1081),(""))</f>
        <v/>
      </c>
      <c r="I1081" t="str">
        <f ca="1">IF($N$4=Adorer_Schedule!$A$175,INDIRECT(C1081),(""))</f>
        <v/>
      </c>
      <c r="J1081" t="str">
        <f ca="1">IF($N$4=Adorer_Schedule!$A$175,INDIRECT(D1081),(""))</f>
        <v/>
      </c>
      <c r="K1081" t="s">
        <v>71</v>
      </c>
      <c r="L1081" s="13" t="b">
        <f t="shared" ca="1" si="453"/>
        <v>0</v>
      </c>
      <c r="M1081" s="13">
        <v>953</v>
      </c>
      <c r="N1081" s="13" t="e">
        <f t="shared" ca="1" si="441"/>
        <v>#N/A</v>
      </c>
      <c r="O1081" s="13" t="e">
        <f t="shared" ca="1" si="442"/>
        <v>#N/A</v>
      </c>
      <c r="P1081" s="13" t="e">
        <f t="shared" ca="1" si="443"/>
        <v>#N/A</v>
      </c>
      <c r="Q1081" t="e">
        <f t="shared" ca="1" si="444"/>
        <v>#N/A</v>
      </c>
    </row>
    <row r="1082" spans="1:17" hidden="1" x14ac:dyDescent="0.2">
      <c r="A1082">
        <f t="shared" si="460"/>
        <v>183</v>
      </c>
      <c r="B1082" s="83" t="str">
        <f t="shared" si="461"/>
        <v>Adorer_Schedule!C183</v>
      </c>
      <c r="C1082" t="str">
        <f t="shared" si="458"/>
        <v>Adorer_Schedule!F183</v>
      </c>
      <c r="D1082" s="150" t="str">
        <f t="shared" si="459"/>
        <v>Adorer_Schedule!H183</v>
      </c>
      <c r="E1082">
        <f t="shared" ca="1" si="440"/>
        <v>0</v>
      </c>
      <c r="F1082" t="str">
        <f ca="1">IF(OR(H1082=0,H1082=""),(""),(MAX($F$128:F1081)+1))</f>
        <v/>
      </c>
      <c r="H1082" t="str">
        <f ca="1">IF($N$4=Adorer_Schedule!$A$175,INDIRECT(B1082),(""))</f>
        <v/>
      </c>
      <c r="I1082" t="str">
        <f ca="1">IF($N$4=Adorer_Schedule!$A$175,INDIRECT(C1082),(""))</f>
        <v/>
      </c>
      <c r="J1082" t="str">
        <f ca="1">IF($N$4=Adorer_Schedule!$A$175,INDIRECT(D1082),(""))</f>
        <v/>
      </c>
      <c r="K1082" t="s">
        <v>71</v>
      </c>
      <c r="L1082" s="13" t="b">
        <f t="shared" ca="1" si="453"/>
        <v>0</v>
      </c>
      <c r="M1082" s="13">
        <v>954</v>
      </c>
      <c r="N1082" s="13" t="e">
        <f t="shared" ca="1" si="441"/>
        <v>#N/A</v>
      </c>
      <c r="O1082" s="13" t="e">
        <f t="shared" ca="1" si="442"/>
        <v>#N/A</v>
      </c>
      <c r="P1082" s="13" t="e">
        <f t="shared" ca="1" si="443"/>
        <v>#N/A</v>
      </c>
      <c r="Q1082" t="e">
        <f t="shared" ca="1" si="444"/>
        <v>#N/A</v>
      </c>
    </row>
    <row r="1083" spans="1:17" hidden="1" x14ac:dyDescent="0.2">
      <c r="A1083">
        <f t="shared" si="460"/>
        <v>184</v>
      </c>
      <c r="B1083" s="83" t="str">
        <f t="shared" si="461"/>
        <v>Adorer_Schedule!C184</v>
      </c>
      <c r="C1083" t="str">
        <f t="shared" si="458"/>
        <v>Adorer_Schedule!F184</v>
      </c>
      <c r="D1083" s="150" t="str">
        <f t="shared" si="459"/>
        <v>Adorer_Schedule!H184</v>
      </c>
      <c r="E1083">
        <f t="shared" ca="1" si="440"/>
        <v>0</v>
      </c>
      <c r="F1083" t="str">
        <f ca="1">IF(OR(H1083=0,H1083=""),(""),(MAX($F$128:F1082)+1))</f>
        <v/>
      </c>
      <c r="H1083" t="str">
        <f ca="1">IF($N$4=Adorer_Schedule!$A$175,INDIRECT(B1083),(""))</f>
        <v/>
      </c>
      <c r="I1083" t="str">
        <f ca="1">IF($N$4=Adorer_Schedule!$A$175,INDIRECT(C1083),(""))</f>
        <v/>
      </c>
      <c r="J1083" t="str">
        <f ca="1">IF($N$4=Adorer_Schedule!$A$175,INDIRECT(D1083),(""))</f>
        <v/>
      </c>
      <c r="K1083" t="s">
        <v>71</v>
      </c>
      <c r="L1083" s="13" t="b">
        <f t="shared" ca="1" si="453"/>
        <v>0</v>
      </c>
      <c r="M1083" s="13">
        <v>955</v>
      </c>
      <c r="N1083" s="13" t="e">
        <f t="shared" ca="1" si="441"/>
        <v>#N/A</v>
      </c>
      <c r="O1083" s="13" t="e">
        <f t="shared" ca="1" si="442"/>
        <v>#N/A</v>
      </c>
      <c r="P1083" s="13" t="e">
        <f t="shared" ca="1" si="443"/>
        <v>#N/A</v>
      </c>
      <c r="Q1083" t="e">
        <f t="shared" ca="1" si="444"/>
        <v>#N/A</v>
      </c>
    </row>
    <row r="1084" spans="1:17" hidden="1" x14ac:dyDescent="0.2">
      <c r="A1084">
        <f t="shared" si="460"/>
        <v>185</v>
      </c>
      <c r="B1084" s="83" t="str">
        <f t="shared" si="461"/>
        <v>Adorer_Schedule!C185</v>
      </c>
      <c r="C1084" t="str">
        <f t="shared" si="458"/>
        <v>Adorer_Schedule!F185</v>
      </c>
      <c r="D1084" s="150" t="str">
        <f t="shared" si="459"/>
        <v>Adorer_Schedule!H185</v>
      </c>
      <c r="E1084">
        <f t="shared" ca="1" si="440"/>
        <v>0</v>
      </c>
      <c r="F1084" t="str">
        <f ca="1">IF(OR(H1084=0,H1084=""),(""),(MAX($F$128:F1083)+1))</f>
        <v/>
      </c>
      <c r="H1084" t="str">
        <f ca="1">IF($N$4=Adorer_Schedule!$A$175,INDIRECT(B1084),(""))</f>
        <v/>
      </c>
      <c r="I1084" t="str">
        <f ca="1">IF($N$4=Adorer_Schedule!$A$175,INDIRECT(C1084),(""))</f>
        <v/>
      </c>
      <c r="J1084" t="str">
        <f ca="1">IF($N$4=Adorer_Schedule!$A$175,INDIRECT(D1084),(""))</f>
        <v/>
      </c>
      <c r="K1084" t="s">
        <v>71</v>
      </c>
      <c r="L1084" s="13" t="b">
        <f t="shared" ca="1" si="453"/>
        <v>0</v>
      </c>
      <c r="M1084" s="13">
        <v>956</v>
      </c>
      <c r="N1084" s="13" t="e">
        <f t="shared" ca="1" si="441"/>
        <v>#N/A</v>
      </c>
      <c r="O1084" s="13" t="e">
        <f t="shared" ca="1" si="442"/>
        <v>#N/A</v>
      </c>
      <c r="P1084" s="13" t="e">
        <f t="shared" ca="1" si="443"/>
        <v>#N/A</v>
      </c>
      <c r="Q1084" t="e">
        <f t="shared" ca="1" si="444"/>
        <v>#N/A</v>
      </c>
    </row>
    <row r="1085" spans="1:17" hidden="1" x14ac:dyDescent="0.2">
      <c r="A1085">
        <f t="shared" si="460"/>
        <v>186</v>
      </c>
      <c r="B1085" s="83" t="str">
        <f t="shared" si="461"/>
        <v>Adorer_Schedule!C186</v>
      </c>
      <c r="C1085" t="str">
        <f t="shared" si="458"/>
        <v>Adorer_Schedule!F186</v>
      </c>
      <c r="D1085" s="150" t="str">
        <f t="shared" si="459"/>
        <v>Adorer_Schedule!H186</v>
      </c>
      <c r="E1085">
        <f t="shared" ca="1" si="440"/>
        <v>0</v>
      </c>
      <c r="F1085" t="str">
        <f ca="1">IF(OR(H1085=0,H1085=""),(""),(MAX($F$128:F1084)+1))</f>
        <v/>
      </c>
      <c r="H1085" t="str">
        <f ca="1">IF($N$4=Adorer_Schedule!$A$175,INDIRECT(B1085),(""))</f>
        <v/>
      </c>
      <c r="I1085" t="str">
        <f ca="1">IF($N$4=Adorer_Schedule!$A$175,INDIRECT(C1085),(""))</f>
        <v/>
      </c>
      <c r="J1085" t="str">
        <f ca="1">IF($N$4=Adorer_Schedule!$A$175,INDIRECT(D1085),(""))</f>
        <v/>
      </c>
      <c r="K1085" t="s">
        <v>71</v>
      </c>
      <c r="L1085" s="13" t="b">
        <f t="shared" ca="1" si="453"/>
        <v>0</v>
      </c>
      <c r="M1085" s="13">
        <v>957</v>
      </c>
      <c r="N1085" s="13" t="e">
        <f t="shared" ca="1" si="441"/>
        <v>#N/A</v>
      </c>
      <c r="O1085" s="13" t="e">
        <f t="shared" ca="1" si="442"/>
        <v>#N/A</v>
      </c>
      <c r="P1085" s="13" t="e">
        <f t="shared" ca="1" si="443"/>
        <v>#N/A</v>
      </c>
      <c r="Q1085" t="e">
        <f t="shared" ca="1" si="444"/>
        <v>#N/A</v>
      </c>
    </row>
    <row r="1086" spans="1:17" hidden="1" x14ac:dyDescent="0.2">
      <c r="A1086">
        <f t="shared" si="460"/>
        <v>187</v>
      </c>
      <c r="B1086" s="83" t="str">
        <f t="shared" si="461"/>
        <v>Adorer_Schedule!C187</v>
      </c>
      <c r="C1086" t="str">
        <f t="shared" si="458"/>
        <v>Adorer_Schedule!F187</v>
      </c>
      <c r="D1086" s="150" t="str">
        <f t="shared" si="459"/>
        <v>Adorer_Schedule!H187</v>
      </c>
      <c r="E1086">
        <f t="shared" ca="1" si="440"/>
        <v>0</v>
      </c>
      <c r="F1086" t="str">
        <f ca="1">IF(OR(H1086=0,H1086=""),(""),(MAX($F$128:F1085)+1))</f>
        <v/>
      </c>
      <c r="H1086" t="str">
        <f ca="1">IF($N$4=Adorer_Schedule!$A$175,INDIRECT(B1086),(""))</f>
        <v/>
      </c>
      <c r="I1086" t="str">
        <f ca="1">IF($N$4=Adorer_Schedule!$A$175,INDIRECT(C1086),(""))</f>
        <v/>
      </c>
      <c r="J1086" t="str">
        <f ca="1">IF($N$4=Adorer_Schedule!$A$175,INDIRECT(D1086),(""))</f>
        <v/>
      </c>
      <c r="K1086" t="s">
        <v>71</v>
      </c>
      <c r="L1086" s="13" t="b">
        <f t="shared" ca="1" si="453"/>
        <v>0</v>
      </c>
      <c r="M1086" s="13">
        <v>958</v>
      </c>
      <c r="N1086" s="13" t="e">
        <f t="shared" ca="1" si="441"/>
        <v>#N/A</v>
      </c>
      <c r="O1086" s="13" t="e">
        <f t="shared" ca="1" si="442"/>
        <v>#N/A</v>
      </c>
      <c r="P1086" s="13" t="e">
        <f t="shared" ca="1" si="443"/>
        <v>#N/A</v>
      </c>
      <c r="Q1086" t="e">
        <f t="shared" ca="1" si="444"/>
        <v>#N/A</v>
      </c>
    </row>
    <row r="1087" spans="1:17" hidden="1" x14ac:dyDescent="0.2">
      <c r="A1087">
        <f t="shared" si="460"/>
        <v>188</v>
      </c>
      <c r="B1087" s="83" t="str">
        <f t="shared" si="461"/>
        <v>Adorer_Schedule!C188</v>
      </c>
      <c r="C1087" t="str">
        <f t="shared" si="458"/>
        <v>Adorer_Schedule!F188</v>
      </c>
      <c r="D1087" s="150" t="str">
        <f t="shared" si="459"/>
        <v>Adorer_Schedule!H188</v>
      </c>
      <c r="E1087">
        <f t="shared" ca="1" si="440"/>
        <v>0</v>
      </c>
      <c r="F1087" t="str">
        <f ca="1">IF(OR(H1087=0,H1087=""),(""),(MAX($F$128:F1086)+1))</f>
        <v/>
      </c>
      <c r="H1087" t="str">
        <f ca="1">IF($N$4=Adorer_Schedule!$A$175,INDIRECT(B1087),(""))</f>
        <v/>
      </c>
      <c r="I1087" t="str">
        <f ca="1">IF($N$4=Adorer_Schedule!$A$175,INDIRECT(C1087),(""))</f>
        <v/>
      </c>
      <c r="J1087" t="str">
        <f ca="1">IF($N$4=Adorer_Schedule!$A$175,INDIRECT(D1087),(""))</f>
        <v/>
      </c>
      <c r="K1087" t="s">
        <v>71</v>
      </c>
      <c r="L1087" s="13" t="b">
        <f t="shared" ca="1" si="453"/>
        <v>0</v>
      </c>
      <c r="M1087" s="13">
        <v>959</v>
      </c>
      <c r="N1087" s="13" t="e">
        <f t="shared" ca="1" si="441"/>
        <v>#N/A</v>
      </c>
      <c r="O1087" s="13" t="e">
        <f t="shared" ca="1" si="442"/>
        <v>#N/A</v>
      </c>
      <c r="P1087" s="13" t="e">
        <f t="shared" ca="1" si="443"/>
        <v>#N/A</v>
      </c>
      <c r="Q1087" t="e">
        <f t="shared" ca="1" si="444"/>
        <v>#N/A</v>
      </c>
    </row>
    <row r="1088" spans="1:17" hidden="1" x14ac:dyDescent="0.2">
      <c r="A1088">
        <f t="shared" si="460"/>
        <v>189</v>
      </c>
      <c r="B1088" s="83" t="str">
        <f t="shared" si="461"/>
        <v>Adorer_Schedule!C189</v>
      </c>
      <c r="C1088" t="str">
        <f t="shared" si="458"/>
        <v>Adorer_Schedule!F189</v>
      </c>
      <c r="D1088" s="150" t="str">
        <f t="shared" si="459"/>
        <v>Adorer_Schedule!H189</v>
      </c>
      <c r="E1088">
        <f t="shared" ca="1" si="440"/>
        <v>0</v>
      </c>
      <c r="F1088" t="str">
        <f ca="1">IF(OR(H1088=0,H1088=""),(""),(MAX($F$128:F1087)+1))</f>
        <v/>
      </c>
      <c r="H1088" t="str">
        <f ca="1">IF($N$4=Adorer_Schedule!$A$175,INDIRECT(B1088),(""))</f>
        <v/>
      </c>
      <c r="I1088" t="str">
        <f ca="1">IF($N$4=Adorer_Schedule!$A$175,INDIRECT(C1088),(""))</f>
        <v/>
      </c>
      <c r="J1088" t="str">
        <f ca="1">IF($N$4=Adorer_Schedule!$A$175,INDIRECT(D1088),(""))</f>
        <v/>
      </c>
      <c r="K1088" t="s">
        <v>71</v>
      </c>
      <c r="L1088" s="13" t="b">
        <f t="shared" ca="1" si="453"/>
        <v>0</v>
      </c>
      <c r="M1088" s="13">
        <v>960</v>
      </c>
      <c r="N1088" s="13" t="e">
        <f t="shared" ca="1" si="441"/>
        <v>#N/A</v>
      </c>
      <c r="O1088" s="13" t="e">
        <f t="shared" ca="1" si="442"/>
        <v>#N/A</v>
      </c>
      <c r="P1088" s="13" t="e">
        <f t="shared" ca="1" si="443"/>
        <v>#N/A</v>
      </c>
      <c r="Q1088" t="e">
        <f t="shared" ca="1" si="444"/>
        <v>#N/A</v>
      </c>
    </row>
    <row r="1089" spans="1:17" hidden="1" x14ac:dyDescent="0.2">
      <c r="A1089">
        <f>A1074</f>
        <v>175</v>
      </c>
      <c r="B1089" s="83" t="str">
        <f>CONCATENATE("Adorer_Schedule!K", $A1089)</f>
        <v>Adorer_Schedule!K175</v>
      </c>
      <c r="C1089" t="str">
        <f>CONCATENATE("Adorer_Schedule!N", $A1089)</f>
        <v>Adorer_Schedule!N175</v>
      </c>
      <c r="D1089" s="150" t="str">
        <f>CONCATENATE("Adorer_Schedule!P", $A1089)</f>
        <v>Adorer_Schedule!P175</v>
      </c>
      <c r="E1089">
        <f t="shared" ca="1" si="440"/>
        <v>0</v>
      </c>
      <c r="F1089" t="str">
        <f ca="1">IF(OR(H1089=0,H1089=""),(""),(MAX($F$128:F1088)+1))</f>
        <v/>
      </c>
      <c r="H1089" t="str">
        <f ca="1">IF($N$4=Adorer_Schedule!$A$175,INDIRECT(B1089),(""))</f>
        <v/>
      </c>
      <c r="I1089" t="str">
        <f ca="1">IF($N$4=Adorer_Schedule!$A$175,INDIRECT(C1089),(""))</f>
        <v/>
      </c>
      <c r="J1089" t="str">
        <f ca="1">IF($N$4=Adorer_Schedule!$A$175,INDIRECT(D1089),(""))</f>
        <v/>
      </c>
      <c r="K1089" t="s">
        <v>72</v>
      </c>
      <c r="L1089" s="13" t="b">
        <f t="shared" ca="1" si="453"/>
        <v>0</v>
      </c>
      <c r="M1089" s="13">
        <v>961</v>
      </c>
      <c r="N1089" s="13" t="e">
        <f t="shared" ca="1" si="441"/>
        <v>#N/A</v>
      </c>
      <c r="O1089" s="13" t="e">
        <f t="shared" ca="1" si="442"/>
        <v>#N/A</v>
      </c>
      <c r="P1089" s="13" t="e">
        <f t="shared" ca="1" si="443"/>
        <v>#N/A</v>
      </c>
      <c r="Q1089" t="e">
        <f t="shared" ca="1" si="444"/>
        <v>#N/A</v>
      </c>
    </row>
    <row r="1090" spans="1:17" hidden="1" x14ac:dyDescent="0.2">
      <c r="A1090">
        <f>A1089+1</f>
        <v>176</v>
      </c>
      <c r="B1090" s="83" t="str">
        <f t="shared" ref="B1090:B1103" si="462">CONCATENATE("Adorer_Schedule!K", $A1090)</f>
        <v>Adorer_Schedule!K176</v>
      </c>
      <c r="C1090" t="str">
        <f t="shared" ref="C1090:C1103" si="463">CONCATENATE("Adorer_Schedule!N", $A1090)</f>
        <v>Adorer_Schedule!N176</v>
      </c>
      <c r="D1090" s="150" t="str">
        <f t="shared" ref="D1090:D1103" si="464">CONCATENATE("Adorer_Schedule!P", $A1090)</f>
        <v>Adorer_Schedule!P176</v>
      </c>
      <c r="E1090">
        <f t="shared" ref="E1090:E1153" ca="1" si="465">IF(F1090="",(0),(RANK(F1090,$F$129:$F$2648,(1))))</f>
        <v>0</v>
      </c>
      <c r="F1090" t="str">
        <f ca="1">IF(OR(H1090=0,H1090=""),(""),(MAX($F$128:F1089)+1))</f>
        <v/>
      </c>
      <c r="H1090" t="str">
        <f ca="1">IF($N$4=Adorer_Schedule!$A$175,INDIRECT(B1090),(""))</f>
        <v/>
      </c>
      <c r="I1090" t="str">
        <f ca="1">IF($N$4=Adorer_Schedule!$A$175,INDIRECT(C1090),(""))</f>
        <v/>
      </c>
      <c r="J1090" t="str">
        <f ca="1">IF($N$4=Adorer_Schedule!$A$175,INDIRECT(D1090),(""))</f>
        <v/>
      </c>
      <c r="K1090" t="s">
        <v>72</v>
      </c>
      <c r="L1090" s="13" t="b">
        <f t="shared" ca="1" si="453"/>
        <v>0</v>
      </c>
      <c r="M1090" s="13">
        <v>962</v>
      </c>
      <c r="N1090" s="13" t="e">
        <f t="shared" ref="N1090:N1153" ca="1" si="466">VLOOKUP($M1090,$E$129:$K$2648,7,(FALSE))</f>
        <v>#N/A</v>
      </c>
      <c r="O1090" s="13" t="e">
        <f t="shared" ref="O1090:O1153" ca="1" si="467">VLOOKUP($M1090,$E$129:$K$2648,4,(FALSE))</f>
        <v>#N/A</v>
      </c>
      <c r="P1090" s="13" t="e">
        <f t="shared" ref="P1090:P1153" ca="1" si="468">VLOOKUP($M1090,$E$129:$K$2648,5,(FALSE))</f>
        <v>#N/A</v>
      </c>
      <c r="Q1090" t="e">
        <f t="shared" ref="Q1090:Q1153" ca="1" si="469">VLOOKUP($M1090,$E$129:$K$2648,6,(FALSE))</f>
        <v>#N/A</v>
      </c>
    </row>
    <row r="1091" spans="1:17" hidden="1" x14ac:dyDescent="0.2">
      <c r="A1091">
        <f t="shared" ref="A1091:A1103" si="470">A1090+1</f>
        <v>177</v>
      </c>
      <c r="B1091" s="83" t="str">
        <f t="shared" si="462"/>
        <v>Adorer_Schedule!K177</v>
      </c>
      <c r="C1091" t="str">
        <f t="shared" si="463"/>
        <v>Adorer_Schedule!N177</v>
      </c>
      <c r="D1091" s="150" t="str">
        <f t="shared" si="464"/>
        <v>Adorer_Schedule!P177</v>
      </c>
      <c r="E1091">
        <f t="shared" ca="1" si="465"/>
        <v>0</v>
      </c>
      <c r="F1091" t="str">
        <f ca="1">IF(OR(H1091=0,H1091=""),(""),(MAX($F$128:F1090)+1))</f>
        <v/>
      </c>
      <c r="H1091" t="str">
        <f ca="1">IF($N$4=Adorer_Schedule!$A$175,INDIRECT(B1091),(""))</f>
        <v/>
      </c>
      <c r="I1091" t="str">
        <f ca="1">IF($N$4=Adorer_Schedule!$A$175,INDIRECT(C1091),(""))</f>
        <v/>
      </c>
      <c r="J1091" t="str">
        <f ca="1">IF($N$4=Adorer_Schedule!$A$175,INDIRECT(D1091),(""))</f>
        <v/>
      </c>
      <c r="K1091" t="s">
        <v>72</v>
      </c>
      <c r="L1091" s="13" t="b">
        <f t="shared" ca="1" si="453"/>
        <v>0</v>
      </c>
      <c r="M1091" s="13">
        <v>963</v>
      </c>
      <c r="N1091" s="13" t="e">
        <f t="shared" ca="1" si="466"/>
        <v>#N/A</v>
      </c>
      <c r="O1091" s="13" t="e">
        <f t="shared" ca="1" si="467"/>
        <v>#N/A</v>
      </c>
      <c r="P1091" s="13" t="e">
        <f t="shared" ca="1" si="468"/>
        <v>#N/A</v>
      </c>
      <c r="Q1091" t="e">
        <f t="shared" ca="1" si="469"/>
        <v>#N/A</v>
      </c>
    </row>
    <row r="1092" spans="1:17" hidden="1" x14ac:dyDescent="0.2">
      <c r="A1092">
        <f t="shared" si="470"/>
        <v>178</v>
      </c>
      <c r="B1092" s="83" t="str">
        <f t="shared" si="462"/>
        <v>Adorer_Schedule!K178</v>
      </c>
      <c r="C1092" t="str">
        <f t="shared" si="463"/>
        <v>Adorer_Schedule!N178</v>
      </c>
      <c r="D1092" s="150" t="str">
        <f t="shared" si="464"/>
        <v>Adorer_Schedule!P178</v>
      </c>
      <c r="E1092">
        <f t="shared" ca="1" si="465"/>
        <v>0</v>
      </c>
      <c r="F1092" t="str">
        <f ca="1">IF(OR(H1092=0,H1092=""),(""),(MAX($F$128:F1091)+1))</f>
        <v/>
      </c>
      <c r="H1092" t="str">
        <f ca="1">IF($N$4=Adorer_Schedule!$A$175,INDIRECT(B1092),(""))</f>
        <v/>
      </c>
      <c r="I1092" t="str">
        <f ca="1">IF($N$4=Adorer_Schedule!$A$175,INDIRECT(C1092),(""))</f>
        <v/>
      </c>
      <c r="J1092" t="str">
        <f ca="1">IF($N$4=Adorer_Schedule!$A$175,INDIRECT(D1092),(""))</f>
        <v/>
      </c>
      <c r="K1092" t="s">
        <v>72</v>
      </c>
      <c r="L1092" s="13" t="b">
        <f t="shared" ca="1" si="453"/>
        <v>0</v>
      </c>
      <c r="M1092" s="13">
        <v>964</v>
      </c>
      <c r="N1092" s="13" t="e">
        <f t="shared" ca="1" si="466"/>
        <v>#N/A</v>
      </c>
      <c r="O1092" s="13" t="e">
        <f t="shared" ca="1" si="467"/>
        <v>#N/A</v>
      </c>
      <c r="P1092" s="13" t="e">
        <f t="shared" ca="1" si="468"/>
        <v>#N/A</v>
      </c>
      <c r="Q1092" t="e">
        <f t="shared" ca="1" si="469"/>
        <v>#N/A</v>
      </c>
    </row>
    <row r="1093" spans="1:17" hidden="1" x14ac:dyDescent="0.2">
      <c r="A1093">
        <f t="shared" si="470"/>
        <v>179</v>
      </c>
      <c r="B1093" s="83" t="str">
        <f t="shared" si="462"/>
        <v>Adorer_Schedule!K179</v>
      </c>
      <c r="C1093" t="str">
        <f t="shared" si="463"/>
        <v>Adorer_Schedule!N179</v>
      </c>
      <c r="D1093" s="150" t="str">
        <f t="shared" si="464"/>
        <v>Adorer_Schedule!P179</v>
      </c>
      <c r="E1093">
        <f t="shared" ca="1" si="465"/>
        <v>0</v>
      </c>
      <c r="F1093" t="str">
        <f ca="1">IF(OR(H1093=0,H1093=""),(""),(MAX($F$128:F1092)+1))</f>
        <v/>
      </c>
      <c r="H1093" t="str">
        <f ca="1">IF($N$4=Adorer_Schedule!$A$175,INDIRECT(B1093),(""))</f>
        <v/>
      </c>
      <c r="I1093" t="str">
        <f ca="1">IF($N$4=Adorer_Schedule!$A$175,INDIRECT(C1093),(""))</f>
        <v/>
      </c>
      <c r="J1093" t="str">
        <f ca="1">IF($N$4=Adorer_Schedule!$A$175,INDIRECT(D1093),(""))</f>
        <v/>
      </c>
      <c r="K1093" t="s">
        <v>72</v>
      </c>
      <c r="L1093" s="13" t="b">
        <f t="shared" ca="1" si="453"/>
        <v>0</v>
      </c>
      <c r="M1093" s="13">
        <v>965</v>
      </c>
      <c r="N1093" s="13" t="e">
        <f t="shared" ca="1" si="466"/>
        <v>#N/A</v>
      </c>
      <c r="O1093" s="13" t="e">
        <f t="shared" ca="1" si="467"/>
        <v>#N/A</v>
      </c>
      <c r="P1093" s="13" t="e">
        <f t="shared" ca="1" si="468"/>
        <v>#N/A</v>
      </c>
      <c r="Q1093" t="e">
        <f t="shared" ca="1" si="469"/>
        <v>#N/A</v>
      </c>
    </row>
    <row r="1094" spans="1:17" hidden="1" x14ac:dyDescent="0.2">
      <c r="A1094">
        <f t="shared" si="470"/>
        <v>180</v>
      </c>
      <c r="B1094" s="83" t="str">
        <f t="shared" si="462"/>
        <v>Adorer_Schedule!K180</v>
      </c>
      <c r="C1094" t="str">
        <f t="shared" si="463"/>
        <v>Adorer_Schedule!N180</v>
      </c>
      <c r="D1094" s="150" t="str">
        <f t="shared" si="464"/>
        <v>Adorer_Schedule!P180</v>
      </c>
      <c r="E1094">
        <f t="shared" ca="1" si="465"/>
        <v>0</v>
      </c>
      <c r="F1094" t="str">
        <f ca="1">IF(OR(H1094=0,H1094=""),(""),(MAX($F$128:F1093)+1))</f>
        <v/>
      </c>
      <c r="H1094" t="str">
        <f ca="1">IF($N$4=Adorer_Schedule!$A$175,INDIRECT(B1094),(""))</f>
        <v/>
      </c>
      <c r="I1094" t="str">
        <f ca="1">IF($N$4=Adorer_Schedule!$A$175,INDIRECT(C1094),(""))</f>
        <v/>
      </c>
      <c r="J1094" t="str">
        <f ca="1">IF($N$4=Adorer_Schedule!$A$175,INDIRECT(D1094),(""))</f>
        <v/>
      </c>
      <c r="K1094" t="s">
        <v>72</v>
      </c>
      <c r="L1094" s="13" t="b">
        <f t="shared" ca="1" si="453"/>
        <v>0</v>
      </c>
      <c r="M1094" s="13">
        <v>966</v>
      </c>
      <c r="N1094" s="13" t="e">
        <f t="shared" ca="1" si="466"/>
        <v>#N/A</v>
      </c>
      <c r="O1094" s="13" t="e">
        <f t="shared" ca="1" si="467"/>
        <v>#N/A</v>
      </c>
      <c r="P1094" s="13" t="e">
        <f t="shared" ca="1" si="468"/>
        <v>#N/A</v>
      </c>
      <c r="Q1094" t="e">
        <f t="shared" ca="1" si="469"/>
        <v>#N/A</v>
      </c>
    </row>
    <row r="1095" spans="1:17" hidden="1" x14ac:dyDescent="0.2">
      <c r="A1095">
        <f t="shared" si="470"/>
        <v>181</v>
      </c>
      <c r="B1095" s="83" t="str">
        <f t="shared" si="462"/>
        <v>Adorer_Schedule!K181</v>
      </c>
      <c r="C1095" t="str">
        <f t="shared" si="463"/>
        <v>Adorer_Schedule!N181</v>
      </c>
      <c r="D1095" s="150" t="str">
        <f t="shared" si="464"/>
        <v>Adorer_Schedule!P181</v>
      </c>
      <c r="E1095">
        <f t="shared" ca="1" si="465"/>
        <v>0</v>
      </c>
      <c r="F1095" t="str">
        <f ca="1">IF(OR(H1095=0,H1095=""),(""),(MAX($F$128:F1094)+1))</f>
        <v/>
      </c>
      <c r="H1095" t="str">
        <f ca="1">IF($N$4=Adorer_Schedule!$A$175,INDIRECT(B1095),(""))</f>
        <v/>
      </c>
      <c r="I1095" t="str">
        <f ca="1">IF($N$4=Adorer_Schedule!$A$175,INDIRECT(C1095),(""))</f>
        <v/>
      </c>
      <c r="J1095" t="str">
        <f ca="1">IF($N$4=Adorer_Schedule!$A$175,INDIRECT(D1095),(""))</f>
        <v/>
      </c>
      <c r="K1095" t="s">
        <v>72</v>
      </c>
      <c r="L1095" s="13" t="b">
        <f t="shared" ca="1" si="453"/>
        <v>0</v>
      </c>
      <c r="M1095" s="13">
        <v>967</v>
      </c>
      <c r="N1095" s="13" t="e">
        <f t="shared" ca="1" si="466"/>
        <v>#N/A</v>
      </c>
      <c r="O1095" s="13" t="e">
        <f t="shared" ca="1" si="467"/>
        <v>#N/A</v>
      </c>
      <c r="P1095" s="13" t="e">
        <f t="shared" ca="1" si="468"/>
        <v>#N/A</v>
      </c>
      <c r="Q1095" t="e">
        <f t="shared" ca="1" si="469"/>
        <v>#N/A</v>
      </c>
    </row>
    <row r="1096" spans="1:17" hidden="1" x14ac:dyDescent="0.2">
      <c r="A1096">
        <f t="shared" si="470"/>
        <v>182</v>
      </c>
      <c r="B1096" s="83" t="str">
        <f t="shared" si="462"/>
        <v>Adorer_Schedule!K182</v>
      </c>
      <c r="C1096" t="str">
        <f t="shared" si="463"/>
        <v>Adorer_Schedule!N182</v>
      </c>
      <c r="D1096" s="150" t="str">
        <f t="shared" si="464"/>
        <v>Adorer_Schedule!P182</v>
      </c>
      <c r="E1096">
        <f t="shared" ca="1" si="465"/>
        <v>0</v>
      </c>
      <c r="F1096" t="str">
        <f ca="1">IF(OR(H1096=0,H1096=""),(""),(MAX($F$128:F1095)+1))</f>
        <v/>
      </c>
      <c r="H1096" t="str">
        <f ca="1">IF($N$4=Adorer_Schedule!$A$175,INDIRECT(B1096),(""))</f>
        <v/>
      </c>
      <c r="I1096" t="str">
        <f ca="1">IF($N$4=Adorer_Schedule!$A$175,INDIRECT(C1096),(""))</f>
        <v/>
      </c>
      <c r="J1096" t="str">
        <f ca="1">IF($N$4=Adorer_Schedule!$A$175,INDIRECT(D1096),(""))</f>
        <v/>
      </c>
      <c r="K1096" t="s">
        <v>72</v>
      </c>
      <c r="L1096" s="13" t="b">
        <f t="shared" ca="1" si="453"/>
        <v>0</v>
      </c>
      <c r="M1096" s="13">
        <v>968</v>
      </c>
      <c r="N1096" s="13" t="e">
        <f t="shared" ca="1" si="466"/>
        <v>#N/A</v>
      </c>
      <c r="O1096" s="13" t="e">
        <f t="shared" ca="1" si="467"/>
        <v>#N/A</v>
      </c>
      <c r="P1096" s="13" t="e">
        <f t="shared" ca="1" si="468"/>
        <v>#N/A</v>
      </c>
      <c r="Q1096" t="e">
        <f t="shared" ca="1" si="469"/>
        <v>#N/A</v>
      </c>
    </row>
    <row r="1097" spans="1:17" hidden="1" x14ac:dyDescent="0.2">
      <c r="A1097">
        <f t="shared" si="470"/>
        <v>183</v>
      </c>
      <c r="B1097" s="83" t="str">
        <f t="shared" si="462"/>
        <v>Adorer_Schedule!K183</v>
      </c>
      <c r="C1097" t="str">
        <f t="shared" si="463"/>
        <v>Adorer_Schedule!N183</v>
      </c>
      <c r="D1097" s="150" t="str">
        <f t="shared" si="464"/>
        <v>Adorer_Schedule!P183</v>
      </c>
      <c r="E1097">
        <f t="shared" ca="1" si="465"/>
        <v>0</v>
      </c>
      <c r="F1097" t="str">
        <f ca="1">IF(OR(H1097=0,H1097=""),(""),(MAX($F$128:F1096)+1))</f>
        <v/>
      </c>
      <c r="H1097" t="str">
        <f ca="1">IF($N$4=Adorer_Schedule!$A$175,INDIRECT(B1097),(""))</f>
        <v/>
      </c>
      <c r="I1097" t="str">
        <f ca="1">IF($N$4=Adorer_Schedule!$A$175,INDIRECT(C1097),(""))</f>
        <v/>
      </c>
      <c r="J1097" t="str">
        <f ca="1">IF($N$4=Adorer_Schedule!$A$175,INDIRECT(D1097),(""))</f>
        <v/>
      </c>
      <c r="K1097" t="s">
        <v>72</v>
      </c>
      <c r="L1097" s="13" t="b">
        <f t="shared" ca="1" si="453"/>
        <v>0</v>
      </c>
      <c r="M1097" s="13">
        <v>969</v>
      </c>
      <c r="N1097" s="13" t="e">
        <f t="shared" ca="1" si="466"/>
        <v>#N/A</v>
      </c>
      <c r="O1097" s="13" t="e">
        <f t="shared" ca="1" si="467"/>
        <v>#N/A</v>
      </c>
      <c r="P1097" s="13" t="e">
        <f t="shared" ca="1" si="468"/>
        <v>#N/A</v>
      </c>
      <c r="Q1097" t="e">
        <f t="shared" ca="1" si="469"/>
        <v>#N/A</v>
      </c>
    </row>
    <row r="1098" spans="1:17" hidden="1" x14ac:dyDescent="0.2">
      <c r="A1098">
        <f t="shared" si="470"/>
        <v>184</v>
      </c>
      <c r="B1098" s="83" t="str">
        <f t="shared" si="462"/>
        <v>Adorer_Schedule!K184</v>
      </c>
      <c r="C1098" t="str">
        <f t="shared" si="463"/>
        <v>Adorer_Schedule!N184</v>
      </c>
      <c r="D1098" s="150" t="str">
        <f t="shared" si="464"/>
        <v>Adorer_Schedule!P184</v>
      </c>
      <c r="E1098">
        <f t="shared" ca="1" si="465"/>
        <v>0</v>
      </c>
      <c r="F1098" t="str">
        <f ca="1">IF(OR(H1098=0,H1098=""),(""),(MAX($F$128:F1097)+1))</f>
        <v/>
      </c>
      <c r="H1098" t="str">
        <f ca="1">IF($N$4=Adorer_Schedule!$A$175,INDIRECT(B1098),(""))</f>
        <v/>
      </c>
      <c r="I1098" t="str">
        <f ca="1">IF($N$4=Adorer_Schedule!$A$175,INDIRECT(C1098),(""))</f>
        <v/>
      </c>
      <c r="J1098" t="str">
        <f ca="1">IF($N$4=Adorer_Schedule!$A$175,INDIRECT(D1098),(""))</f>
        <v/>
      </c>
      <c r="K1098" t="s">
        <v>72</v>
      </c>
      <c r="L1098" s="13" t="b">
        <f t="shared" ca="1" si="453"/>
        <v>0</v>
      </c>
      <c r="M1098" s="13">
        <v>970</v>
      </c>
      <c r="N1098" s="13" t="e">
        <f t="shared" ca="1" si="466"/>
        <v>#N/A</v>
      </c>
      <c r="O1098" s="13" t="e">
        <f t="shared" ca="1" si="467"/>
        <v>#N/A</v>
      </c>
      <c r="P1098" s="13" t="e">
        <f t="shared" ca="1" si="468"/>
        <v>#N/A</v>
      </c>
      <c r="Q1098" t="e">
        <f t="shared" ca="1" si="469"/>
        <v>#N/A</v>
      </c>
    </row>
    <row r="1099" spans="1:17" hidden="1" x14ac:dyDescent="0.2">
      <c r="A1099">
        <f t="shared" si="470"/>
        <v>185</v>
      </c>
      <c r="B1099" s="83" t="str">
        <f t="shared" si="462"/>
        <v>Adorer_Schedule!K185</v>
      </c>
      <c r="C1099" t="str">
        <f t="shared" si="463"/>
        <v>Adorer_Schedule!N185</v>
      </c>
      <c r="D1099" s="150" t="str">
        <f t="shared" si="464"/>
        <v>Adorer_Schedule!P185</v>
      </c>
      <c r="E1099">
        <f t="shared" ca="1" si="465"/>
        <v>0</v>
      </c>
      <c r="F1099" t="str">
        <f ca="1">IF(OR(H1099=0,H1099=""),(""),(MAX($F$128:F1098)+1))</f>
        <v/>
      </c>
      <c r="H1099" t="str">
        <f ca="1">IF($N$4=Adorer_Schedule!$A$175,INDIRECT(B1099),(""))</f>
        <v/>
      </c>
      <c r="I1099" t="str">
        <f ca="1">IF($N$4=Adorer_Schedule!$A$175,INDIRECT(C1099),(""))</f>
        <v/>
      </c>
      <c r="J1099" t="str">
        <f ca="1">IF($N$4=Adorer_Schedule!$A$175,INDIRECT(D1099),(""))</f>
        <v/>
      </c>
      <c r="K1099" t="s">
        <v>72</v>
      </c>
      <c r="L1099" s="13" t="b">
        <f t="shared" ca="1" si="453"/>
        <v>0</v>
      </c>
      <c r="M1099" s="13">
        <v>971</v>
      </c>
      <c r="N1099" s="13" t="e">
        <f t="shared" ca="1" si="466"/>
        <v>#N/A</v>
      </c>
      <c r="O1099" s="13" t="e">
        <f t="shared" ca="1" si="467"/>
        <v>#N/A</v>
      </c>
      <c r="P1099" s="13" t="e">
        <f t="shared" ca="1" si="468"/>
        <v>#N/A</v>
      </c>
      <c r="Q1099" t="e">
        <f t="shared" ca="1" si="469"/>
        <v>#N/A</v>
      </c>
    </row>
    <row r="1100" spans="1:17" hidden="1" x14ac:dyDescent="0.2">
      <c r="A1100">
        <f t="shared" si="470"/>
        <v>186</v>
      </c>
      <c r="B1100" s="83" t="str">
        <f t="shared" si="462"/>
        <v>Adorer_Schedule!K186</v>
      </c>
      <c r="C1100" t="str">
        <f t="shared" si="463"/>
        <v>Adorer_Schedule!N186</v>
      </c>
      <c r="D1100" s="150" t="str">
        <f t="shared" si="464"/>
        <v>Adorer_Schedule!P186</v>
      </c>
      <c r="E1100">
        <f t="shared" ca="1" si="465"/>
        <v>0</v>
      </c>
      <c r="F1100" t="str">
        <f ca="1">IF(OR(H1100=0,H1100=""),(""),(MAX($F$128:F1099)+1))</f>
        <v/>
      </c>
      <c r="H1100" t="str">
        <f ca="1">IF($N$4=Adorer_Schedule!$A$175,INDIRECT(B1100),(""))</f>
        <v/>
      </c>
      <c r="I1100" t="str">
        <f ca="1">IF($N$4=Adorer_Schedule!$A$175,INDIRECT(C1100),(""))</f>
        <v/>
      </c>
      <c r="J1100" t="str">
        <f ca="1">IF($N$4=Adorer_Schedule!$A$175,INDIRECT(D1100),(""))</f>
        <v/>
      </c>
      <c r="K1100" t="s">
        <v>72</v>
      </c>
      <c r="L1100" s="13" t="b">
        <f t="shared" ca="1" si="453"/>
        <v>0</v>
      </c>
      <c r="M1100" s="13">
        <v>972</v>
      </c>
      <c r="N1100" s="13" t="e">
        <f t="shared" ca="1" si="466"/>
        <v>#N/A</v>
      </c>
      <c r="O1100" s="13" t="e">
        <f t="shared" ca="1" si="467"/>
        <v>#N/A</v>
      </c>
      <c r="P1100" s="13" t="e">
        <f t="shared" ca="1" si="468"/>
        <v>#N/A</v>
      </c>
      <c r="Q1100" t="e">
        <f t="shared" ca="1" si="469"/>
        <v>#N/A</v>
      </c>
    </row>
    <row r="1101" spans="1:17" hidden="1" x14ac:dyDescent="0.2">
      <c r="A1101">
        <f t="shared" si="470"/>
        <v>187</v>
      </c>
      <c r="B1101" s="83" t="str">
        <f t="shared" si="462"/>
        <v>Adorer_Schedule!K187</v>
      </c>
      <c r="C1101" t="str">
        <f t="shared" si="463"/>
        <v>Adorer_Schedule!N187</v>
      </c>
      <c r="D1101" s="150" t="str">
        <f t="shared" si="464"/>
        <v>Adorer_Schedule!P187</v>
      </c>
      <c r="E1101">
        <f t="shared" ca="1" si="465"/>
        <v>0</v>
      </c>
      <c r="F1101" t="str">
        <f ca="1">IF(OR(H1101=0,H1101=""),(""),(MAX($F$128:F1100)+1))</f>
        <v/>
      </c>
      <c r="H1101" t="str">
        <f ca="1">IF($N$4=Adorer_Schedule!$A$175,INDIRECT(B1101),(""))</f>
        <v/>
      </c>
      <c r="I1101" t="str">
        <f ca="1">IF($N$4=Adorer_Schedule!$A$175,INDIRECT(C1101),(""))</f>
        <v/>
      </c>
      <c r="J1101" t="str">
        <f ca="1">IF($N$4=Adorer_Schedule!$A$175,INDIRECT(D1101),(""))</f>
        <v/>
      </c>
      <c r="K1101" t="s">
        <v>72</v>
      </c>
      <c r="L1101" s="13" t="b">
        <f t="shared" ca="1" si="453"/>
        <v>0</v>
      </c>
      <c r="M1101" s="13">
        <v>973</v>
      </c>
      <c r="N1101" s="13" t="e">
        <f t="shared" ca="1" si="466"/>
        <v>#N/A</v>
      </c>
      <c r="O1101" s="13" t="e">
        <f t="shared" ca="1" si="467"/>
        <v>#N/A</v>
      </c>
      <c r="P1101" s="13" t="e">
        <f t="shared" ca="1" si="468"/>
        <v>#N/A</v>
      </c>
      <c r="Q1101" t="e">
        <f t="shared" ca="1" si="469"/>
        <v>#N/A</v>
      </c>
    </row>
    <row r="1102" spans="1:17" hidden="1" x14ac:dyDescent="0.2">
      <c r="A1102">
        <f t="shared" si="470"/>
        <v>188</v>
      </c>
      <c r="B1102" s="83" t="str">
        <f t="shared" si="462"/>
        <v>Adorer_Schedule!K188</v>
      </c>
      <c r="C1102" t="str">
        <f t="shared" si="463"/>
        <v>Adorer_Schedule!N188</v>
      </c>
      <c r="D1102" s="150" t="str">
        <f t="shared" si="464"/>
        <v>Adorer_Schedule!P188</v>
      </c>
      <c r="E1102">
        <f t="shared" ca="1" si="465"/>
        <v>0</v>
      </c>
      <c r="F1102" t="str">
        <f ca="1">IF(OR(H1102=0,H1102=""),(""),(MAX($F$128:F1101)+1))</f>
        <v/>
      </c>
      <c r="H1102" t="str">
        <f ca="1">IF($N$4=Adorer_Schedule!$A$175,INDIRECT(B1102),(""))</f>
        <v/>
      </c>
      <c r="I1102" t="str">
        <f ca="1">IF($N$4=Adorer_Schedule!$A$175,INDIRECT(C1102),(""))</f>
        <v/>
      </c>
      <c r="J1102" t="str">
        <f ca="1">IF($N$4=Adorer_Schedule!$A$175,INDIRECT(D1102),(""))</f>
        <v/>
      </c>
      <c r="K1102" t="s">
        <v>72</v>
      </c>
      <c r="L1102" s="13" t="b">
        <f t="shared" ca="1" si="453"/>
        <v>0</v>
      </c>
      <c r="M1102" s="13">
        <v>974</v>
      </c>
      <c r="N1102" s="13" t="e">
        <f t="shared" ca="1" si="466"/>
        <v>#N/A</v>
      </c>
      <c r="O1102" s="13" t="e">
        <f t="shared" ca="1" si="467"/>
        <v>#N/A</v>
      </c>
      <c r="P1102" s="13" t="e">
        <f t="shared" ca="1" si="468"/>
        <v>#N/A</v>
      </c>
      <c r="Q1102" t="e">
        <f t="shared" ca="1" si="469"/>
        <v>#N/A</v>
      </c>
    </row>
    <row r="1103" spans="1:17" hidden="1" x14ac:dyDescent="0.2">
      <c r="A1103">
        <f t="shared" si="470"/>
        <v>189</v>
      </c>
      <c r="B1103" s="83" t="str">
        <f t="shared" si="462"/>
        <v>Adorer_Schedule!K189</v>
      </c>
      <c r="C1103" t="str">
        <f t="shared" si="463"/>
        <v>Adorer_Schedule!N189</v>
      </c>
      <c r="D1103" s="150" t="str">
        <f t="shared" si="464"/>
        <v>Adorer_Schedule!P189</v>
      </c>
      <c r="E1103">
        <f t="shared" ca="1" si="465"/>
        <v>0</v>
      </c>
      <c r="F1103" t="str">
        <f ca="1">IF(OR(H1103=0,H1103=""),(""),(MAX($F$128:F1102)+1))</f>
        <v/>
      </c>
      <c r="H1103" t="str">
        <f ca="1">IF($N$4=Adorer_Schedule!$A$175,INDIRECT(B1103),(""))</f>
        <v/>
      </c>
      <c r="I1103" t="str">
        <f ca="1">IF($N$4=Adorer_Schedule!$A$175,INDIRECT(C1103),(""))</f>
        <v/>
      </c>
      <c r="J1103" t="str">
        <f ca="1">IF($N$4=Adorer_Schedule!$A$175,INDIRECT(D1103),(""))</f>
        <v/>
      </c>
      <c r="K1103" t="s">
        <v>72</v>
      </c>
      <c r="L1103" s="13" t="b">
        <f t="shared" ca="1" si="453"/>
        <v>0</v>
      </c>
      <c r="M1103" s="13">
        <v>975</v>
      </c>
      <c r="N1103" s="13" t="e">
        <f t="shared" ca="1" si="466"/>
        <v>#N/A</v>
      </c>
      <c r="O1103" s="13" t="e">
        <f t="shared" ca="1" si="467"/>
        <v>#N/A</v>
      </c>
      <c r="P1103" s="13" t="e">
        <f t="shared" ca="1" si="468"/>
        <v>#N/A</v>
      </c>
      <c r="Q1103" t="e">
        <f t="shared" ca="1" si="469"/>
        <v>#N/A</v>
      </c>
    </row>
    <row r="1104" spans="1:17" hidden="1" x14ac:dyDescent="0.2">
      <c r="A1104">
        <f>A1089</f>
        <v>175</v>
      </c>
      <c r="B1104" s="83" t="str">
        <f>CONCATENATE("Adorer_Schedule!S", $A1104)</f>
        <v>Adorer_Schedule!S175</v>
      </c>
      <c r="C1104" t="str">
        <f>CONCATENATE("Adorer_Schedule!V", $A1104)</f>
        <v>Adorer_Schedule!V175</v>
      </c>
      <c r="D1104" s="150" t="str">
        <f>CONCATENATE("Adorer_Schedule!X", $A1104)</f>
        <v>Adorer_Schedule!X175</v>
      </c>
      <c r="E1104">
        <f t="shared" ca="1" si="465"/>
        <v>0</v>
      </c>
      <c r="F1104" t="str">
        <f ca="1">IF(OR(H1104=0,H1104=""),(""),(MAX($F$128:F1103)+1))</f>
        <v/>
      </c>
      <c r="H1104" t="str">
        <f ca="1">IF($N$4=Adorer_Schedule!$A$175,INDIRECT(B1104),(""))</f>
        <v/>
      </c>
      <c r="I1104" t="str">
        <f ca="1">IF($N$4=Adorer_Schedule!$A$175,INDIRECT(C1104),(""))</f>
        <v/>
      </c>
      <c r="J1104" t="str">
        <f ca="1">IF($N$4=Adorer_Schedule!$A$175,INDIRECT(D1104),(""))</f>
        <v/>
      </c>
      <c r="K1104" t="s">
        <v>73</v>
      </c>
      <c r="L1104" s="13" t="b">
        <f t="shared" ca="1" si="453"/>
        <v>0</v>
      </c>
      <c r="M1104" s="13">
        <v>976</v>
      </c>
      <c r="N1104" s="13" t="e">
        <f t="shared" ca="1" si="466"/>
        <v>#N/A</v>
      </c>
      <c r="O1104" s="13" t="e">
        <f t="shared" ca="1" si="467"/>
        <v>#N/A</v>
      </c>
      <c r="P1104" s="13" t="e">
        <f t="shared" ca="1" si="468"/>
        <v>#N/A</v>
      </c>
      <c r="Q1104" t="e">
        <f t="shared" ca="1" si="469"/>
        <v>#N/A</v>
      </c>
    </row>
    <row r="1105" spans="1:17" hidden="1" x14ac:dyDescent="0.2">
      <c r="A1105">
        <f>A1104+1</f>
        <v>176</v>
      </c>
      <c r="B1105" s="83" t="str">
        <f t="shared" ref="B1105:B1118" si="471">CONCATENATE("Adorer_Schedule!S", $A1105)</f>
        <v>Adorer_Schedule!S176</v>
      </c>
      <c r="C1105" t="str">
        <f t="shared" ref="C1105:C1118" si="472">CONCATENATE("Adorer_Schedule!V", $A1105)</f>
        <v>Adorer_Schedule!V176</v>
      </c>
      <c r="D1105" s="150" t="str">
        <f t="shared" ref="D1105:D1118" si="473">CONCATENATE("Adorer_Schedule!X", $A1105)</f>
        <v>Adorer_Schedule!X176</v>
      </c>
      <c r="E1105">
        <f t="shared" ca="1" si="465"/>
        <v>0</v>
      </c>
      <c r="F1105" t="str">
        <f ca="1">IF(OR(H1105=0,H1105=""),(""),(MAX($F$128:F1104)+1))</f>
        <v/>
      </c>
      <c r="H1105" t="str">
        <f ca="1">IF($N$4=Adorer_Schedule!$A$175,INDIRECT(B1105),(""))</f>
        <v/>
      </c>
      <c r="I1105" t="str">
        <f ca="1">IF($N$4=Adorer_Schedule!$A$175,INDIRECT(C1105),(""))</f>
        <v/>
      </c>
      <c r="J1105" t="str">
        <f ca="1">IF($N$4=Adorer_Schedule!$A$175,INDIRECT(D1105),(""))</f>
        <v/>
      </c>
      <c r="K1105" t="s">
        <v>73</v>
      </c>
      <c r="L1105" s="13" t="b">
        <f t="shared" ca="1" si="453"/>
        <v>0</v>
      </c>
      <c r="M1105" s="13">
        <v>977</v>
      </c>
      <c r="N1105" s="13" t="e">
        <f t="shared" ca="1" si="466"/>
        <v>#N/A</v>
      </c>
      <c r="O1105" s="13" t="e">
        <f t="shared" ca="1" si="467"/>
        <v>#N/A</v>
      </c>
      <c r="P1105" s="13" t="e">
        <f t="shared" ca="1" si="468"/>
        <v>#N/A</v>
      </c>
      <c r="Q1105" t="e">
        <f t="shared" ca="1" si="469"/>
        <v>#N/A</v>
      </c>
    </row>
    <row r="1106" spans="1:17" hidden="1" x14ac:dyDescent="0.2">
      <c r="A1106">
        <f t="shared" ref="A1106:A1118" si="474">A1105+1</f>
        <v>177</v>
      </c>
      <c r="B1106" s="83" t="str">
        <f t="shared" si="471"/>
        <v>Adorer_Schedule!S177</v>
      </c>
      <c r="C1106" t="str">
        <f t="shared" si="472"/>
        <v>Adorer_Schedule!V177</v>
      </c>
      <c r="D1106" s="150" t="str">
        <f t="shared" si="473"/>
        <v>Adorer_Schedule!X177</v>
      </c>
      <c r="E1106">
        <f t="shared" ca="1" si="465"/>
        <v>0</v>
      </c>
      <c r="F1106" t="str">
        <f ca="1">IF(OR(H1106=0,H1106=""),(""),(MAX($F$128:F1105)+1))</f>
        <v/>
      </c>
      <c r="H1106" t="str">
        <f ca="1">IF($N$4=Adorer_Schedule!$A$175,INDIRECT(B1106),(""))</f>
        <v/>
      </c>
      <c r="I1106" t="str">
        <f ca="1">IF($N$4=Adorer_Schedule!$A$175,INDIRECT(C1106),(""))</f>
        <v/>
      </c>
      <c r="J1106" t="str">
        <f ca="1">IF($N$4=Adorer_Schedule!$A$175,INDIRECT(D1106),(""))</f>
        <v/>
      </c>
      <c r="K1106" t="s">
        <v>73</v>
      </c>
      <c r="L1106" s="13" t="b">
        <f t="shared" ca="1" si="453"/>
        <v>0</v>
      </c>
      <c r="M1106" s="13">
        <v>978</v>
      </c>
      <c r="N1106" s="13" t="e">
        <f t="shared" ca="1" si="466"/>
        <v>#N/A</v>
      </c>
      <c r="O1106" s="13" t="e">
        <f t="shared" ca="1" si="467"/>
        <v>#N/A</v>
      </c>
      <c r="P1106" s="13" t="e">
        <f t="shared" ca="1" si="468"/>
        <v>#N/A</v>
      </c>
      <c r="Q1106" t="e">
        <f t="shared" ca="1" si="469"/>
        <v>#N/A</v>
      </c>
    </row>
    <row r="1107" spans="1:17" hidden="1" x14ac:dyDescent="0.2">
      <c r="A1107">
        <f t="shared" si="474"/>
        <v>178</v>
      </c>
      <c r="B1107" s="83" t="str">
        <f t="shared" si="471"/>
        <v>Adorer_Schedule!S178</v>
      </c>
      <c r="C1107" t="str">
        <f t="shared" si="472"/>
        <v>Adorer_Schedule!V178</v>
      </c>
      <c r="D1107" s="150" t="str">
        <f t="shared" si="473"/>
        <v>Adorer_Schedule!X178</v>
      </c>
      <c r="E1107">
        <f t="shared" ca="1" si="465"/>
        <v>0</v>
      </c>
      <c r="F1107" t="str">
        <f ca="1">IF(OR(H1107=0,H1107=""),(""),(MAX($F$128:F1106)+1))</f>
        <v/>
      </c>
      <c r="H1107" t="str">
        <f ca="1">IF($N$4=Adorer_Schedule!$A$175,INDIRECT(B1107),(""))</f>
        <v/>
      </c>
      <c r="I1107" t="str">
        <f ca="1">IF($N$4=Adorer_Schedule!$A$175,INDIRECT(C1107),(""))</f>
        <v/>
      </c>
      <c r="J1107" t="str">
        <f ca="1">IF($N$4=Adorer_Schedule!$A$175,INDIRECT(D1107),(""))</f>
        <v/>
      </c>
      <c r="K1107" t="s">
        <v>73</v>
      </c>
      <c r="L1107" s="13" t="b">
        <f t="shared" ca="1" si="453"/>
        <v>0</v>
      </c>
      <c r="M1107" s="13">
        <v>979</v>
      </c>
      <c r="N1107" s="13" t="e">
        <f t="shared" ca="1" si="466"/>
        <v>#N/A</v>
      </c>
      <c r="O1107" s="13" t="e">
        <f t="shared" ca="1" si="467"/>
        <v>#N/A</v>
      </c>
      <c r="P1107" s="13" t="e">
        <f t="shared" ca="1" si="468"/>
        <v>#N/A</v>
      </c>
      <c r="Q1107" t="e">
        <f t="shared" ca="1" si="469"/>
        <v>#N/A</v>
      </c>
    </row>
    <row r="1108" spans="1:17" hidden="1" x14ac:dyDescent="0.2">
      <c r="A1108">
        <f t="shared" si="474"/>
        <v>179</v>
      </c>
      <c r="B1108" s="83" t="str">
        <f t="shared" si="471"/>
        <v>Adorer_Schedule!S179</v>
      </c>
      <c r="C1108" t="str">
        <f t="shared" si="472"/>
        <v>Adorer_Schedule!V179</v>
      </c>
      <c r="D1108" s="150" t="str">
        <f t="shared" si="473"/>
        <v>Adorer_Schedule!X179</v>
      </c>
      <c r="E1108">
        <f t="shared" ca="1" si="465"/>
        <v>0</v>
      </c>
      <c r="F1108" t="str">
        <f ca="1">IF(OR(H1108=0,H1108=""),(""),(MAX($F$128:F1107)+1))</f>
        <v/>
      </c>
      <c r="H1108" t="str">
        <f ca="1">IF($N$4=Adorer_Schedule!$A$175,INDIRECT(B1108),(""))</f>
        <v/>
      </c>
      <c r="I1108" t="str">
        <f ca="1">IF($N$4=Adorer_Schedule!$A$175,INDIRECT(C1108),(""))</f>
        <v/>
      </c>
      <c r="J1108" t="str">
        <f ca="1">IF($N$4=Adorer_Schedule!$A$175,INDIRECT(D1108),(""))</f>
        <v/>
      </c>
      <c r="K1108" t="s">
        <v>73</v>
      </c>
      <c r="L1108" s="13" t="b">
        <f t="shared" ca="1" si="453"/>
        <v>0</v>
      </c>
      <c r="M1108" s="13">
        <v>980</v>
      </c>
      <c r="N1108" s="13" t="e">
        <f t="shared" ca="1" si="466"/>
        <v>#N/A</v>
      </c>
      <c r="O1108" s="13" t="e">
        <f t="shared" ca="1" si="467"/>
        <v>#N/A</v>
      </c>
      <c r="P1108" s="13" t="e">
        <f t="shared" ca="1" si="468"/>
        <v>#N/A</v>
      </c>
      <c r="Q1108" t="e">
        <f t="shared" ca="1" si="469"/>
        <v>#N/A</v>
      </c>
    </row>
    <row r="1109" spans="1:17" hidden="1" x14ac:dyDescent="0.2">
      <c r="A1109">
        <f t="shared" si="474"/>
        <v>180</v>
      </c>
      <c r="B1109" s="83" t="str">
        <f t="shared" si="471"/>
        <v>Adorer_Schedule!S180</v>
      </c>
      <c r="C1109" t="str">
        <f t="shared" si="472"/>
        <v>Adorer_Schedule!V180</v>
      </c>
      <c r="D1109" s="150" t="str">
        <f t="shared" si="473"/>
        <v>Adorer_Schedule!X180</v>
      </c>
      <c r="E1109">
        <f t="shared" ca="1" si="465"/>
        <v>0</v>
      </c>
      <c r="F1109" t="str">
        <f ca="1">IF(OR(H1109=0,H1109=""),(""),(MAX($F$128:F1108)+1))</f>
        <v/>
      </c>
      <c r="H1109" t="str">
        <f ca="1">IF($N$4=Adorer_Schedule!$A$175,INDIRECT(B1109),(""))</f>
        <v/>
      </c>
      <c r="I1109" t="str">
        <f ca="1">IF($N$4=Adorer_Schedule!$A$175,INDIRECT(C1109),(""))</f>
        <v/>
      </c>
      <c r="J1109" t="str">
        <f ca="1">IF($N$4=Adorer_Schedule!$A$175,INDIRECT(D1109),(""))</f>
        <v/>
      </c>
      <c r="K1109" t="s">
        <v>73</v>
      </c>
      <c r="L1109" s="13" t="b">
        <f t="shared" ca="1" si="453"/>
        <v>0</v>
      </c>
      <c r="M1109" s="13">
        <v>981</v>
      </c>
      <c r="N1109" s="13" t="e">
        <f t="shared" ca="1" si="466"/>
        <v>#N/A</v>
      </c>
      <c r="O1109" s="13" t="e">
        <f t="shared" ca="1" si="467"/>
        <v>#N/A</v>
      </c>
      <c r="P1109" s="13" t="e">
        <f t="shared" ca="1" si="468"/>
        <v>#N/A</v>
      </c>
      <c r="Q1109" t="e">
        <f t="shared" ca="1" si="469"/>
        <v>#N/A</v>
      </c>
    </row>
    <row r="1110" spans="1:17" hidden="1" x14ac:dyDescent="0.2">
      <c r="A1110">
        <f t="shared" si="474"/>
        <v>181</v>
      </c>
      <c r="B1110" s="83" t="str">
        <f t="shared" si="471"/>
        <v>Adorer_Schedule!S181</v>
      </c>
      <c r="C1110" t="str">
        <f t="shared" si="472"/>
        <v>Adorer_Schedule!V181</v>
      </c>
      <c r="D1110" s="150" t="str">
        <f t="shared" si="473"/>
        <v>Adorer_Schedule!X181</v>
      </c>
      <c r="E1110">
        <f t="shared" ca="1" si="465"/>
        <v>0</v>
      </c>
      <c r="F1110" t="str">
        <f ca="1">IF(OR(H1110=0,H1110=""),(""),(MAX($F$128:F1109)+1))</f>
        <v/>
      </c>
      <c r="H1110" t="str">
        <f ca="1">IF($N$4=Adorer_Schedule!$A$175,INDIRECT(B1110),(""))</f>
        <v/>
      </c>
      <c r="I1110" t="str">
        <f ca="1">IF($N$4=Adorer_Schedule!$A$175,INDIRECT(C1110),(""))</f>
        <v/>
      </c>
      <c r="J1110" t="str">
        <f ca="1">IF($N$4=Adorer_Schedule!$A$175,INDIRECT(D1110),(""))</f>
        <v/>
      </c>
      <c r="K1110" t="s">
        <v>73</v>
      </c>
      <c r="L1110" s="13" t="b">
        <f t="shared" ca="1" si="453"/>
        <v>0</v>
      </c>
      <c r="M1110" s="13">
        <v>982</v>
      </c>
      <c r="N1110" s="13" t="e">
        <f t="shared" ca="1" si="466"/>
        <v>#N/A</v>
      </c>
      <c r="O1110" s="13" t="e">
        <f t="shared" ca="1" si="467"/>
        <v>#N/A</v>
      </c>
      <c r="P1110" s="13" t="e">
        <f t="shared" ca="1" si="468"/>
        <v>#N/A</v>
      </c>
      <c r="Q1110" t="e">
        <f t="shared" ca="1" si="469"/>
        <v>#N/A</v>
      </c>
    </row>
    <row r="1111" spans="1:17" hidden="1" x14ac:dyDescent="0.2">
      <c r="A1111">
        <f t="shared" si="474"/>
        <v>182</v>
      </c>
      <c r="B1111" s="83" t="str">
        <f t="shared" si="471"/>
        <v>Adorer_Schedule!S182</v>
      </c>
      <c r="C1111" t="str">
        <f t="shared" si="472"/>
        <v>Adorer_Schedule!V182</v>
      </c>
      <c r="D1111" s="150" t="str">
        <f t="shared" si="473"/>
        <v>Adorer_Schedule!X182</v>
      </c>
      <c r="E1111">
        <f t="shared" ca="1" si="465"/>
        <v>0</v>
      </c>
      <c r="F1111" t="str">
        <f ca="1">IF(OR(H1111=0,H1111=""),(""),(MAX($F$128:F1110)+1))</f>
        <v/>
      </c>
      <c r="H1111" t="str">
        <f ca="1">IF($N$4=Adorer_Schedule!$A$175,INDIRECT(B1111),(""))</f>
        <v/>
      </c>
      <c r="I1111" t="str">
        <f ca="1">IF($N$4=Adorer_Schedule!$A$175,INDIRECT(C1111),(""))</f>
        <v/>
      </c>
      <c r="J1111" t="str">
        <f ca="1">IF($N$4=Adorer_Schedule!$A$175,INDIRECT(D1111),(""))</f>
        <v/>
      </c>
      <c r="K1111" t="s">
        <v>73</v>
      </c>
      <c r="L1111" s="13" t="b">
        <f t="shared" ref="L1111:L1174" ca="1" si="475">OR(COUNTIF(N1111:Q1111,"*"),COUNT(N1111:Q1111))</f>
        <v>0</v>
      </c>
      <c r="M1111" s="13">
        <v>983</v>
      </c>
      <c r="N1111" s="13" t="e">
        <f t="shared" ca="1" si="466"/>
        <v>#N/A</v>
      </c>
      <c r="O1111" s="13" t="e">
        <f t="shared" ca="1" si="467"/>
        <v>#N/A</v>
      </c>
      <c r="P1111" s="13" t="e">
        <f t="shared" ca="1" si="468"/>
        <v>#N/A</v>
      </c>
      <c r="Q1111" t="e">
        <f t="shared" ca="1" si="469"/>
        <v>#N/A</v>
      </c>
    </row>
    <row r="1112" spans="1:17" hidden="1" x14ac:dyDescent="0.2">
      <c r="A1112">
        <f t="shared" si="474"/>
        <v>183</v>
      </c>
      <c r="B1112" s="83" t="str">
        <f t="shared" si="471"/>
        <v>Adorer_Schedule!S183</v>
      </c>
      <c r="C1112" t="str">
        <f t="shared" si="472"/>
        <v>Adorer_Schedule!V183</v>
      </c>
      <c r="D1112" s="150" t="str">
        <f t="shared" si="473"/>
        <v>Adorer_Schedule!X183</v>
      </c>
      <c r="E1112">
        <f t="shared" ca="1" si="465"/>
        <v>0</v>
      </c>
      <c r="F1112" t="str">
        <f ca="1">IF(OR(H1112=0,H1112=""),(""),(MAX($F$128:F1111)+1))</f>
        <v/>
      </c>
      <c r="H1112" t="str">
        <f ca="1">IF($N$4=Adorer_Schedule!$A$175,INDIRECT(B1112),(""))</f>
        <v/>
      </c>
      <c r="I1112" t="str">
        <f ca="1">IF($N$4=Adorer_Schedule!$A$175,INDIRECT(C1112),(""))</f>
        <v/>
      </c>
      <c r="J1112" t="str">
        <f ca="1">IF($N$4=Adorer_Schedule!$A$175,INDIRECT(D1112),(""))</f>
        <v/>
      </c>
      <c r="K1112" t="s">
        <v>73</v>
      </c>
      <c r="L1112" s="13" t="b">
        <f t="shared" ca="1" si="475"/>
        <v>0</v>
      </c>
      <c r="M1112" s="13">
        <v>984</v>
      </c>
      <c r="N1112" s="13" t="e">
        <f t="shared" ca="1" si="466"/>
        <v>#N/A</v>
      </c>
      <c r="O1112" s="13" t="e">
        <f t="shared" ca="1" si="467"/>
        <v>#N/A</v>
      </c>
      <c r="P1112" s="13" t="e">
        <f t="shared" ca="1" si="468"/>
        <v>#N/A</v>
      </c>
      <c r="Q1112" t="e">
        <f t="shared" ca="1" si="469"/>
        <v>#N/A</v>
      </c>
    </row>
    <row r="1113" spans="1:17" hidden="1" x14ac:dyDescent="0.2">
      <c r="A1113">
        <f t="shared" si="474"/>
        <v>184</v>
      </c>
      <c r="B1113" s="83" t="str">
        <f t="shared" si="471"/>
        <v>Adorer_Schedule!S184</v>
      </c>
      <c r="C1113" t="str">
        <f t="shared" si="472"/>
        <v>Adorer_Schedule!V184</v>
      </c>
      <c r="D1113" s="150" t="str">
        <f t="shared" si="473"/>
        <v>Adorer_Schedule!X184</v>
      </c>
      <c r="E1113">
        <f t="shared" ca="1" si="465"/>
        <v>0</v>
      </c>
      <c r="F1113" t="str">
        <f ca="1">IF(OR(H1113=0,H1113=""),(""),(MAX($F$128:F1112)+1))</f>
        <v/>
      </c>
      <c r="H1113" t="str">
        <f ca="1">IF($N$4=Adorer_Schedule!$A$175,INDIRECT(B1113),(""))</f>
        <v/>
      </c>
      <c r="I1113" t="str">
        <f ca="1">IF($N$4=Adorer_Schedule!$A$175,INDIRECT(C1113),(""))</f>
        <v/>
      </c>
      <c r="J1113" t="str">
        <f ca="1">IF($N$4=Adorer_Schedule!$A$175,INDIRECT(D1113),(""))</f>
        <v/>
      </c>
      <c r="K1113" t="s">
        <v>73</v>
      </c>
      <c r="L1113" s="13" t="b">
        <f t="shared" ca="1" si="475"/>
        <v>0</v>
      </c>
      <c r="M1113" s="13">
        <v>985</v>
      </c>
      <c r="N1113" s="13" t="e">
        <f t="shared" ca="1" si="466"/>
        <v>#N/A</v>
      </c>
      <c r="O1113" s="13" t="e">
        <f t="shared" ca="1" si="467"/>
        <v>#N/A</v>
      </c>
      <c r="P1113" s="13" t="e">
        <f t="shared" ca="1" si="468"/>
        <v>#N/A</v>
      </c>
      <c r="Q1113" t="e">
        <f t="shared" ca="1" si="469"/>
        <v>#N/A</v>
      </c>
    </row>
    <row r="1114" spans="1:17" hidden="1" x14ac:dyDescent="0.2">
      <c r="A1114">
        <f t="shared" si="474"/>
        <v>185</v>
      </c>
      <c r="B1114" s="83" t="str">
        <f t="shared" si="471"/>
        <v>Adorer_Schedule!S185</v>
      </c>
      <c r="C1114" t="str">
        <f t="shared" si="472"/>
        <v>Adorer_Schedule!V185</v>
      </c>
      <c r="D1114" s="150" t="str">
        <f t="shared" si="473"/>
        <v>Adorer_Schedule!X185</v>
      </c>
      <c r="E1114">
        <f t="shared" ca="1" si="465"/>
        <v>0</v>
      </c>
      <c r="F1114" t="str">
        <f ca="1">IF(OR(H1114=0,H1114=""),(""),(MAX($F$128:F1113)+1))</f>
        <v/>
      </c>
      <c r="H1114" t="str">
        <f ca="1">IF($N$4=Adorer_Schedule!$A$175,INDIRECT(B1114),(""))</f>
        <v/>
      </c>
      <c r="I1114" t="str">
        <f ca="1">IF($N$4=Adorer_Schedule!$A$175,INDIRECT(C1114),(""))</f>
        <v/>
      </c>
      <c r="J1114" t="str">
        <f ca="1">IF($N$4=Adorer_Schedule!$A$175,INDIRECT(D1114),(""))</f>
        <v/>
      </c>
      <c r="K1114" t="s">
        <v>73</v>
      </c>
      <c r="L1114" s="13" t="b">
        <f t="shared" ca="1" si="475"/>
        <v>0</v>
      </c>
      <c r="M1114" s="13">
        <v>986</v>
      </c>
      <c r="N1114" s="13" t="e">
        <f t="shared" ca="1" si="466"/>
        <v>#N/A</v>
      </c>
      <c r="O1114" s="13" t="e">
        <f t="shared" ca="1" si="467"/>
        <v>#N/A</v>
      </c>
      <c r="P1114" s="13" t="e">
        <f t="shared" ca="1" si="468"/>
        <v>#N/A</v>
      </c>
      <c r="Q1114" t="e">
        <f t="shared" ca="1" si="469"/>
        <v>#N/A</v>
      </c>
    </row>
    <row r="1115" spans="1:17" hidden="1" x14ac:dyDescent="0.2">
      <c r="A1115">
        <f t="shared" si="474"/>
        <v>186</v>
      </c>
      <c r="B1115" s="83" t="str">
        <f t="shared" si="471"/>
        <v>Adorer_Schedule!S186</v>
      </c>
      <c r="C1115" t="str">
        <f t="shared" si="472"/>
        <v>Adorer_Schedule!V186</v>
      </c>
      <c r="D1115" s="150" t="str">
        <f t="shared" si="473"/>
        <v>Adorer_Schedule!X186</v>
      </c>
      <c r="E1115">
        <f t="shared" ca="1" si="465"/>
        <v>0</v>
      </c>
      <c r="F1115" t="str">
        <f ca="1">IF(OR(H1115=0,H1115=""),(""),(MAX($F$128:F1114)+1))</f>
        <v/>
      </c>
      <c r="H1115" t="str">
        <f ca="1">IF($N$4=Adorer_Schedule!$A$175,INDIRECT(B1115),(""))</f>
        <v/>
      </c>
      <c r="I1115" t="str">
        <f ca="1">IF($N$4=Adorer_Schedule!$A$175,INDIRECT(C1115),(""))</f>
        <v/>
      </c>
      <c r="J1115" t="str">
        <f ca="1">IF($N$4=Adorer_Schedule!$A$175,INDIRECT(D1115),(""))</f>
        <v/>
      </c>
      <c r="K1115" t="s">
        <v>73</v>
      </c>
      <c r="L1115" s="13" t="b">
        <f t="shared" ca="1" si="475"/>
        <v>0</v>
      </c>
      <c r="M1115" s="13">
        <v>987</v>
      </c>
      <c r="N1115" s="13" t="e">
        <f t="shared" ca="1" si="466"/>
        <v>#N/A</v>
      </c>
      <c r="O1115" s="13" t="e">
        <f t="shared" ca="1" si="467"/>
        <v>#N/A</v>
      </c>
      <c r="P1115" s="13" t="e">
        <f t="shared" ca="1" si="468"/>
        <v>#N/A</v>
      </c>
      <c r="Q1115" t="e">
        <f t="shared" ca="1" si="469"/>
        <v>#N/A</v>
      </c>
    </row>
    <row r="1116" spans="1:17" hidden="1" x14ac:dyDescent="0.2">
      <c r="A1116">
        <f t="shared" si="474"/>
        <v>187</v>
      </c>
      <c r="B1116" s="83" t="str">
        <f t="shared" si="471"/>
        <v>Adorer_Schedule!S187</v>
      </c>
      <c r="C1116" t="str">
        <f t="shared" si="472"/>
        <v>Adorer_Schedule!V187</v>
      </c>
      <c r="D1116" s="150" t="str">
        <f t="shared" si="473"/>
        <v>Adorer_Schedule!X187</v>
      </c>
      <c r="E1116">
        <f t="shared" ca="1" si="465"/>
        <v>0</v>
      </c>
      <c r="F1116" t="str">
        <f ca="1">IF(OR(H1116=0,H1116=""),(""),(MAX($F$128:F1115)+1))</f>
        <v/>
      </c>
      <c r="H1116" t="str">
        <f ca="1">IF($N$4=Adorer_Schedule!$A$175,INDIRECT(B1116),(""))</f>
        <v/>
      </c>
      <c r="I1116" t="str">
        <f ca="1">IF($N$4=Adorer_Schedule!$A$175,INDIRECT(C1116),(""))</f>
        <v/>
      </c>
      <c r="J1116" t="str">
        <f ca="1">IF($N$4=Adorer_Schedule!$A$175,INDIRECT(D1116),(""))</f>
        <v/>
      </c>
      <c r="K1116" t="s">
        <v>73</v>
      </c>
      <c r="L1116" s="13" t="b">
        <f t="shared" ca="1" si="475"/>
        <v>0</v>
      </c>
      <c r="M1116" s="13">
        <v>988</v>
      </c>
      <c r="N1116" s="13" t="e">
        <f t="shared" ca="1" si="466"/>
        <v>#N/A</v>
      </c>
      <c r="O1116" s="13" t="e">
        <f t="shared" ca="1" si="467"/>
        <v>#N/A</v>
      </c>
      <c r="P1116" s="13" t="e">
        <f t="shared" ca="1" si="468"/>
        <v>#N/A</v>
      </c>
      <c r="Q1116" t="e">
        <f t="shared" ca="1" si="469"/>
        <v>#N/A</v>
      </c>
    </row>
    <row r="1117" spans="1:17" hidden="1" x14ac:dyDescent="0.2">
      <c r="A1117">
        <f t="shared" si="474"/>
        <v>188</v>
      </c>
      <c r="B1117" s="83" t="str">
        <f t="shared" si="471"/>
        <v>Adorer_Schedule!S188</v>
      </c>
      <c r="C1117" t="str">
        <f t="shared" si="472"/>
        <v>Adorer_Schedule!V188</v>
      </c>
      <c r="D1117" s="150" t="str">
        <f t="shared" si="473"/>
        <v>Adorer_Schedule!X188</v>
      </c>
      <c r="E1117">
        <f t="shared" ca="1" si="465"/>
        <v>0</v>
      </c>
      <c r="F1117" t="str">
        <f ca="1">IF(OR(H1117=0,H1117=""),(""),(MAX($F$128:F1116)+1))</f>
        <v/>
      </c>
      <c r="H1117" t="str">
        <f ca="1">IF($N$4=Adorer_Schedule!$A$175,INDIRECT(B1117),(""))</f>
        <v/>
      </c>
      <c r="I1117" t="str">
        <f ca="1">IF($N$4=Adorer_Schedule!$A$175,INDIRECT(C1117),(""))</f>
        <v/>
      </c>
      <c r="J1117" t="str">
        <f ca="1">IF($N$4=Adorer_Schedule!$A$175,INDIRECT(D1117),(""))</f>
        <v/>
      </c>
      <c r="K1117" t="s">
        <v>73</v>
      </c>
      <c r="L1117" s="13" t="b">
        <f t="shared" ca="1" si="475"/>
        <v>0</v>
      </c>
      <c r="M1117" s="13">
        <v>989</v>
      </c>
      <c r="N1117" s="13" t="e">
        <f t="shared" ca="1" si="466"/>
        <v>#N/A</v>
      </c>
      <c r="O1117" s="13" t="e">
        <f t="shared" ca="1" si="467"/>
        <v>#N/A</v>
      </c>
      <c r="P1117" s="13" t="e">
        <f t="shared" ca="1" si="468"/>
        <v>#N/A</v>
      </c>
      <c r="Q1117" t="e">
        <f t="shared" ca="1" si="469"/>
        <v>#N/A</v>
      </c>
    </row>
    <row r="1118" spans="1:17" hidden="1" x14ac:dyDescent="0.2">
      <c r="A1118">
        <f t="shared" si="474"/>
        <v>189</v>
      </c>
      <c r="B1118" s="83" t="str">
        <f t="shared" si="471"/>
        <v>Adorer_Schedule!S189</v>
      </c>
      <c r="C1118" t="str">
        <f t="shared" si="472"/>
        <v>Adorer_Schedule!V189</v>
      </c>
      <c r="D1118" s="150" t="str">
        <f t="shared" si="473"/>
        <v>Adorer_Schedule!X189</v>
      </c>
      <c r="E1118">
        <f t="shared" ca="1" si="465"/>
        <v>0</v>
      </c>
      <c r="F1118" t="str">
        <f ca="1">IF(OR(H1118=0,H1118=""),(""),(MAX($F$128:F1117)+1))</f>
        <v/>
      </c>
      <c r="H1118" t="str">
        <f ca="1">IF($N$4=Adorer_Schedule!$A$175,INDIRECT(B1118),(""))</f>
        <v/>
      </c>
      <c r="I1118" t="str">
        <f ca="1">IF($N$4=Adorer_Schedule!$A$175,INDIRECT(C1118),(""))</f>
        <v/>
      </c>
      <c r="J1118" t="str">
        <f ca="1">IF($N$4=Adorer_Schedule!$A$175,INDIRECT(D1118),(""))</f>
        <v/>
      </c>
      <c r="K1118" t="s">
        <v>73</v>
      </c>
      <c r="L1118" s="13" t="b">
        <f t="shared" ca="1" si="475"/>
        <v>0</v>
      </c>
      <c r="M1118" s="13">
        <v>990</v>
      </c>
      <c r="N1118" s="13" t="e">
        <f t="shared" ca="1" si="466"/>
        <v>#N/A</v>
      </c>
      <c r="O1118" s="13" t="e">
        <f t="shared" ca="1" si="467"/>
        <v>#N/A</v>
      </c>
      <c r="P1118" s="13" t="e">
        <f t="shared" ca="1" si="468"/>
        <v>#N/A</v>
      </c>
      <c r="Q1118" t="e">
        <f t="shared" ca="1" si="469"/>
        <v>#N/A</v>
      </c>
    </row>
    <row r="1119" spans="1:17" hidden="1" x14ac:dyDescent="0.2">
      <c r="A1119">
        <f>A1104</f>
        <v>175</v>
      </c>
      <c r="B1119" s="83" t="str">
        <f>CONCATENATE("Adorer_Schedule!AA", $A1119)</f>
        <v>Adorer_Schedule!AA175</v>
      </c>
      <c r="C1119" t="str">
        <f>CONCATENATE("Adorer_Schedule!AD", $A1119)</f>
        <v>Adorer_Schedule!AD175</v>
      </c>
      <c r="D1119" s="150" t="str">
        <f>CONCATENATE("Adorer_Schedule!AF", $A1119)</f>
        <v>Adorer_Schedule!AF175</v>
      </c>
      <c r="E1119">
        <f t="shared" ca="1" si="465"/>
        <v>0</v>
      </c>
      <c r="F1119" t="str">
        <f ca="1">IF(OR(H1119=0,H1119=""),(""),(MAX($F$128:F1118)+1))</f>
        <v/>
      </c>
      <c r="H1119" t="str">
        <f ca="1">IF($N$4=Adorer_Schedule!$A$175,INDIRECT(B1119),(""))</f>
        <v/>
      </c>
      <c r="I1119" t="str">
        <f ca="1">IF($N$4=Adorer_Schedule!$A$175,INDIRECT(C1119),(""))</f>
        <v/>
      </c>
      <c r="J1119" t="str">
        <f ca="1">IF($N$4=Adorer_Schedule!$A$175,INDIRECT(D1119),(""))</f>
        <v/>
      </c>
      <c r="K1119" t="s">
        <v>74</v>
      </c>
      <c r="L1119" s="13" t="b">
        <f t="shared" ca="1" si="475"/>
        <v>0</v>
      </c>
      <c r="M1119" s="13">
        <v>991</v>
      </c>
      <c r="N1119" s="13" t="e">
        <f t="shared" ca="1" si="466"/>
        <v>#N/A</v>
      </c>
      <c r="O1119" s="13" t="e">
        <f t="shared" ca="1" si="467"/>
        <v>#N/A</v>
      </c>
      <c r="P1119" s="13" t="e">
        <f t="shared" ca="1" si="468"/>
        <v>#N/A</v>
      </c>
      <c r="Q1119" t="e">
        <f t="shared" ca="1" si="469"/>
        <v>#N/A</v>
      </c>
    </row>
    <row r="1120" spans="1:17" hidden="1" x14ac:dyDescent="0.2">
      <c r="A1120">
        <f>A1119+1</f>
        <v>176</v>
      </c>
      <c r="B1120" s="83" t="str">
        <f t="shared" ref="B1120:B1133" si="476">CONCATENATE("Adorer_Schedule!AA", $A1120)</f>
        <v>Adorer_Schedule!AA176</v>
      </c>
      <c r="C1120" t="str">
        <f t="shared" ref="C1120:C1133" si="477">CONCATENATE("Adorer_Schedule!AD", $A1120)</f>
        <v>Adorer_Schedule!AD176</v>
      </c>
      <c r="D1120" s="150" t="str">
        <f t="shared" ref="D1120:D1133" si="478">CONCATENATE("Adorer_Schedule!AF", $A1120)</f>
        <v>Adorer_Schedule!AF176</v>
      </c>
      <c r="E1120">
        <f t="shared" ca="1" si="465"/>
        <v>0</v>
      </c>
      <c r="F1120" t="str">
        <f ca="1">IF(OR(H1120=0,H1120=""),(""),(MAX($F$128:F1119)+1))</f>
        <v/>
      </c>
      <c r="H1120" t="str">
        <f ca="1">IF($N$4=Adorer_Schedule!$A$175,INDIRECT(B1120),(""))</f>
        <v/>
      </c>
      <c r="I1120" t="str">
        <f ca="1">IF($N$4=Adorer_Schedule!$A$175,INDIRECT(C1120),(""))</f>
        <v/>
      </c>
      <c r="J1120" t="str">
        <f ca="1">IF($N$4=Adorer_Schedule!$A$175,INDIRECT(D1120),(""))</f>
        <v/>
      </c>
      <c r="K1120" t="s">
        <v>74</v>
      </c>
      <c r="L1120" s="13" t="b">
        <f t="shared" ca="1" si="475"/>
        <v>0</v>
      </c>
      <c r="M1120" s="13">
        <v>992</v>
      </c>
      <c r="N1120" s="13" t="e">
        <f t="shared" ca="1" si="466"/>
        <v>#N/A</v>
      </c>
      <c r="O1120" s="13" t="e">
        <f t="shared" ca="1" si="467"/>
        <v>#N/A</v>
      </c>
      <c r="P1120" s="13" t="e">
        <f t="shared" ca="1" si="468"/>
        <v>#N/A</v>
      </c>
      <c r="Q1120" t="e">
        <f t="shared" ca="1" si="469"/>
        <v>#N/A</v>
      </c>
    </row>
    <row r="1121" spans="1:17" hidden="1" x14ac:dyDescent="0.2">
      <c r="A1121">
        <f t="shared" ref="A1121:A1133" si="479">A1120+1</f>
        <v>177</v>
      </c>
      <c r="B1121" s="83" t="str">
        <f t="shared" si="476"/>
        <v>Adorer_Schedule!AA177</v>
      </c>
      <c r="C1121" t="str">
        <f t="shared" si="477"/>
        <v>Adorer_Schedule!AD177</v>
      </c>
      <c r="D1121" s="150" t="str">
        <f t="shared" si="478"/>
        <v>Adorer_Schedule!AF177</v>
      </c>
      <c r="E1121">
        <f t="shared" ca="1" si="465"/>
        <v>0</v>
      </c>
      <c r="F1121" t="str">
        <f ca="1">IF(OR(H1121=0,H1121=""),(""),(MAX($F$128:F1120)+1))</f>
        <v/>
      </c>
      <c r="H1121" t="str">
        <f ca="1">IF($N$4=Adorer_Schedule!$A$175,INDIRECT(B1121),(""))</f>
        <v/>
      </c>
      <c r="I1121" t="str">
        <f ca="1">IF($N$4=Adorer_Schedule!$A$175,INDIRECT(C1121),(""))</f>
        <v/>
      </c>
      <c r="J1121" t="str">
        <f ca="1">IF($N$4=Adorer_Schedule!$A$175,INDIRECT(D1121),(""))</f>
        <v/>
      </c>
      <c r="K1121" t="s">
        <v>74</v>
      </c>
      <c r="L1121" s="13" t="b">
        <f t="shared" ca="1" si="475"/>
        <v>0</v>
      </c>
      <c r="M1121" s="13">
        <v>993</v>
      </c>
      <c r="N1121" s="13" t="e">
        <f t="shared" ca="1" si="466"/>
        <v>#N/A</v>
      </c>
      <c r="O1121" s="13" t="e">
        <f t="shared" ca="1" si="467"/>
        <v>#N/A</v>
      </c>
      <c r="P1121" s="13" t="e">
        <f t="shared" ca="1" si="468"/>
        <v>#N/A</v>
      </c>
      <c r="Q1121" t="e">
        <f t="shared" ca="1" si="469"/>
        <v>#N/A</v>
      </c>
    </row>
    <row r="1122" spans="1:17" hidden="1" x14ac:dyDescent="0.2">
      <c r="A1122">
        <f t="shared" si="479"/>
        <v>178</v>
      </c>
      <c r="B1122" s="83" t="str">
        <f t="shared" si="476"/>
        <v>Adorer_Schedule!AA178</v>
      </c>
      <c r="C1122" t="str">
        <f t="shared" si="477"/>
        <v>Adorer_Schedule!AD178</v>
      </c>
      <c r="D1122" s="150" t="str">
        <f t="shared" si="478"/>
        <v>Adorer_Schedule!AF178</v>
      </c>
      <c r="E1122">
        <f t="shared" ca="1" si="465"/>
        <v>0</v>
      </c>
      <c r="F1122" t="str">
        <f ca="1">IF(OR(H1122=0,H1122=""),(""),(MAX($F$128:F1121)+1))</f>
        <v/>
      </c>
      <c r="H1122" t="str">
        <f ca="1">IF($N$4=Adorer_Schedule!$A$175,INDIRECT(B1122),(""))</f>
        <v/>
      </c>
      <c r="I1122" t="str">
        <f ca="1">IF($N$4=Adorer_Schedule!$A$175,INDIRECT(C1122),(""))</f>
        <v/>
      </c>
      <c r="J1122" t="str">
        <f ca="1">IF($N$4=Adorer_Schedule!$A$175,INDIRECT(D1122),(""))</f>
        <v/>
      </c>
      <c r="K1122" t="s">
        <v>74</v>
      </c>
      <c r="L1122" s="13" t="b">
        <f t="shared" ca="1" si="475"/>
        <v>0</v>
      </c>
      <c r="M1122" s="13">
        <v>994</v>
      </c>
      <c r="N1122" s="13" t="e">
        <f t="shared" ca="1" si="466"/>
        <v>#N/A</v>
      </c>
      <c r="O1122" s="13" t="e">
        <f t="shared" ca="1" si="467"/>
        <v>#N/A</v>
      </c>
      <c r="P1122" s="13" t="e">
        <f t="shared" ca="1" si="468"/>
        <v>#N/A</v>
      </c>
      <c r="Q1122" t="e">
        <f t="shared" ca="1" si="469"/>
        <v>#N/A</v>
      </c>
    </row>
    <row r="1123" spans="1:17" hidden="1" x14ac:dyDescent="0.2">
      <c r="A1123">
        <f t="shared" si="479"/>
        <v>179</v>
      </c>
      <c r="B1123" s="83" t="str">
        <f t="shared" si="476"/>
        <v>Adorer_Schedule!AA179</v>
      </c>
      <c r="C1123" t="str">
        <f t="shared" si="477"/>
        <v>Adorer_Schedule!AD179</v>
      </c>
      <c r="D1123" s="150" t="str">
        <f t="shared" si="478"/>
        <v>Adorer_Schedule!AF179</v>
      </c>
      <c r="E1123">
        <f t="shared" ca="1" si="465"/>
        <v>0</v>
      </c>
      <c r="F1123" t="str">
        <f ca="1">IF(OR(H1123=0,H1123=""),(""),(MAX($F$128:F1122)+1))</f>
        <v/>
      </c>
      <c r="H1123" t="str">
        <f ca="1">IF($N$4=Adorer_Schedule!$A$175,INDIRECT(B1123),(""))</f>
        <v/>
      </c>
      <c r="I1123" t="str">
        <f ca="1">IF($N$4=Adorer_Schedule!$A$175,INDIRECT(C1123),(""))</f>
        <v/>
      </c>
      <c r="J1123" t="str">
        <f ca="1">IF($N$4=Adorer_Schedule!$A$175,INDIRECT(D1123),(""))</f>
        <v/>
      </c>
      <c r="K1123" t="s">
        <v>74</v>
      </c>
      <c r="L1123" s="13" t="b">
        <f t="shared" ca="1" si="475"/>
        <v>0</v>
      </c>
      <c r="M1123" s="13">
        <v>995</v>
      </c>
      <c r="N1123" s="13" t="e">
        <f t="shared" ca="1" si="466"/>
        <v>#N/A</v>
      </c>
      <c r="O1123" s="13" t="e">
        <f t="shared" ca="1" si="467"/>
        <v>#N/A</v>
      </c>
      <c r="P1123" s="13" t="e">
        <f t="shared" ca="1" si="468"/>
        <v>#N/A</v>
      </c>
      <c r="Q1123" t="e">
        <f t="shared" ca="1" si="469"/>
        <v>#N/A</v>
      </c>
    </row>
    <row r="1124" spans="1:17" hidden="1" x14ac:dyDescent="0.2">
      <c r="A1124">
        <f t="shared" si="479"/>
        <v>180</v>
      </c>
      <c r="B1124" s="83" t="str">
        <f t="shared" si="476"/>
        <v>Adorer_Schedule!AA180</v>
      </c>
      <c r="C1124" t="str">
        <f t="shared" si="477"/>
        <v>Adorer_Schedule!AD180</v>
      </c>
      <c r="D1124" s="150" t="str">
        <f t="shared" si="478"/>
        <v>Adorer_Schedule!AF180</v>
      </c>
      <c r="E1124">
        <f t="shared" ca="1" si="465"/>
        <v>0</v>
      </c>
      <c r="F1124" t="str">
        <f ca="1">IF(OR(H1124=0,H1124=""),(""),(MAX($F$128:F1123)+1))</f>
        <v/>
      </c>
      <c r="H1124" t="str">
        <f ca="1">IF($N$4=Adorer_Schedule!$A$175,INDIRECT(B1124),(""))</f>
        <v/>
      </c>
      <c r="I1124" t="str">
        <f ca="1">IF($N$4=Adorer_Schedule!$A$175,INDIRECT(C1124),(""))</f>
        <v/>
      </c>
      <c r="J1124" t="str">
        <f ca="1">IF($N$4=Adorer_Schedule!$A$175,INDIRECT(D1124),(""))</f>
        <v/>
      </c>
      <c r="K1124" t="s">
        <v>74</v>
      </c>
      <c r="L1124" s="13" t="b">
        <f t="shared" ca="1" si="475"/>
        <v>0</v>
      </c>
      <c r="M1124" s="13">
        <v>996</v>
      </c>
      <c r="N1124" s="13" t="e">
        <f t="shared" ca="1" si="466"/>
        <v>#N/A</v>
      </c>
      <c r="O1124" s="13" t="e">
        <f t="shared" ca="1" si="467"/>
        <v>#N/A</v>
      </c>
      <c r="P1124" s="13" t="e">
        <f t="shared" ca="1" si="468"/>
        <v>#N/A</v>
      </c>
      <c r="Q1124" t="e">
        <f t="shared" ca="1" si="469"/>
        <v>#N/A</v>
      </c>
    </row>
    <row r="1125" spans="1:17" hidden="1" x14ac:dyDescent="0.2">
      <c r="A1125">
        <f t="shared" si="479"/>
        <v>181</v>
      </c>
      <c r="B1125" s="83" t="str">
        <f t="shared" si="476"/>
        <v>Adorer_Schedule!AA181</v>
      </c>
      <c r="C1125" t="str">
        <f t="shared" si="477"/>
        <v>Adorer_Schedule!AD181</v>
      </c>
      <c r="D1125" s="150" t="str">
        <f t="shared" si="478"/>
        <v>Adorer_Schedule!AF181</v>
      </c>
      <c r="E1125">
        <f t="shared" ca="1" si="465"/>
        <v>0</v>
      </c>
      <c r="F1125" t="str">
        <f ca="1">IF(OR(H1125=0,H1125=""),(""),(MAX($F$128:F1124)+1))</f>
        <v/>
      </c>
      <c r="H1125" t="str">
        <f ca="1">IF($N$4=Adorer_Schedule!$A$175,INDIRECT(B1125),(""))</f>
        <v/>
      </c>
      <c r="I1125" t="str">
        <f ca="1">IF($N$4=Adorer_Schedule!$A$175,INDIRECT(C1125),(""))</f>
        <v/>
      </c>
      <c r="J1125" t="str">
        <f ca="1">IF($N$4=Adorer_Schedule!$A$175,INDIRECT(D1125),(""))</f>
        <v/>
      </c>
      <c r="K1125" t="s">
        <v>74</v>
      </c>
      <c r="L1125" s="13" t="b">
        <f t="shared" ca="1" si="475"/>
        <v>0</v>
      </c>
      <c r="M1125" s="13">
        <v>997</v>
      </c>
      <c r="N1125" s="13" t="e">
        <f t="shared" ca="1" si="466"/>
        <v>#N/A</v>
      </c>
      <c r="O1125" s="13" t="e">
        <f t="shared" ca="1" si="467"/>
        <v>#N/A</v>
      </c>
      <c r="P1125" s="13" t="e">
        <f t="shared" ca="1" si="468"/>
        <v>#N/A</v>
      </c>
      <c r="Q1125" t="e">
        <f t="shared" ca="1" si="469"/>
        <v>#N/A</v>
      </c>
    </row>
    <row r="1126" spans="1:17" hidden="1" x14ac:dyDescent="0.2">
      <c r="A1126">
        <f t="shared" si="479"/>
        <v>182</v>
      </c>
      <c r="B1126" s="83" t="str">
        <f t="shared" si="476"/>
        <v>Adorer_Schedule!AA182</v>
      </c>
      <c r="C1126" t="str">
        <f t="shared" si="477"/>
        <v>Adorer_Schedule!AD182</v>
      </c>
      <c r="D1126" s="150" t="str">
        <f t="shared" si="478"/>
        <v>Adorer_Schedule!AF182</v>
      </c>
      <c r="E1126">
        <f t="shared" ca="1" si="465"/>
        <v>0</v>
      </c>
      <c r="F1126" t="str">
        <f ca="1">IF(OR(H1126=0,H1126=""),(""),(MAX($F$128:F1125)+1))</f>
        <v/>
      </c>
      <c r="H1126" t="str">
        <f ca="1">IF($N$4=Adorer_Schedule!$A$175,INDIRECT(B1126),(""))</f>
        <v/>
      </c>
      <c r="I1126" t="str">
        <f ca="1">IF($N$4=Adorer_Schedule!$A$175,INDIRECT(C1126),(""))</f>
        <v/>
      </c>
      <c r="J1126" t="str">
        <f ca="1">IF($N$4=Adorer_Schedule!$A$175,INDIRECT(D1126),(""))</f>
        <v/>
      </c>
      <c r="K1126" t="s">
        <v>74</v>
      </c>
      <c r="L1126" s="13" t="b">
        <f t="shared" ca="1" si="475"/>
        <v>0</v>
      </c>
      <c r="M1126" s="13">
        <v>998</v>
      </c>
      <c r="N1126" s="13" t="e">
        <f t="shared" ca="1" si="466"/>
        <v>#N/A</v>
      </c>
      <c r="O1126" s="13" t="e">
        <f t="shared" ca="1" si="467"/>
        <v>#N/A</v>
      </c>
      <c r="P1126" s="13" t="e">
        <f t="shared" ca="1" si="468"/>
        <v>#N/A</v>
      </c>
      <c r="Q1126" t="e">
        <f t="shared" ca="1" si="469"/>
        <v>#N/A</v>
      </c>
    </row>
    <row r="1127" spans="1:17" hidden="1" x14ac:dyDescent="0.2">
      <c r="A1127">
        <f t="shared" si="479"/>
        <v>183</v>
      </c>
      <c r="B1127" s="83" t="str">
        <f t="shared" si="476"/>
        <v>Adorer_Schedule!AA183</v>
      </c>
      <c r="C1127" t="str">
        <f t="shared" si="477"/>
        <v>Adorer_Schedule!AD183</v>
      </c>
      <c r="D1127" s="150" t="str">
        <f t="shared" si="478"/>
        <v>Adorer_Schedule!AF183</v>
      </c>
      <c r="E1127">
        <f t="shared" ca="1" si="465"/>
        <v>0</v>
      </c>
      <c r="F1127" t="str">
        <f ca="1">IF(OR(H1127=0,H1127=""),(""),(MAX($F$128:F1126)+1))</f>
        <v/>
      </c>
      <c r="H1127" t="str">
        <f ca="1">IF($N$4=Adorer_Schedule!$A$175,INDIRECT(B1127),(""))</f>
        <v/>
      </c>
      <c r="I1127" t="str">
        <f ca="1">IF($N$4=Adorer_Schedule!$A$175,INDIRECT(C1127),(""))</f>
        <v/>
      </c>
      <c r="J1127" t="str">
        <f ca="1">IF($N$4=Adorer_Schedule!$A$175,INDIRECT(D1127),(""))</f>
        <v/>
      </c>
      <c r="K1127" t="s">
        <v>74</v>
      </c>
      <c r="L1127" s="13" t="b">
        <f t="shared" ca="1" si="475"/>
        <v>0</v>
      </c>
      <c r="M1127" s="13">
        <v>999</v>
      </c>
      <c r="N1127" s="13" t="e">
        <f t="shared" ca="1" si="466"/>
        <v>#N/A</v>
      </c>
      <c r="O1127" s="13" t="e">
        <f t="shared" ca="1" si="467"/>
        <v>#N/A</v>
      </c>
      <c r="P1127" s="13" t="e">
        <f t="shared" ca="1" si="468"/>
        <v>#N/A</v>
      </c>
      <c r="Q1127" t="e">
        <f t="shared" ca="1" si="469"/>
        <v>#N/A</v>
      </c>
    </row>
    <row r="1128" spans="1:17" hidden="1" x14ac:dyDescent="0.2">
      <c r="A1128">
        <f t="shared" si="479"/>
        <v>184</v>
      </c>
      <c r="B1128" s="83" t="str">
        <f t="shared" si="476"/>
        <v>Adorer_Schedule!AA184</v>
      </c>
      <c r="C1128" t="str">
        <f t="shared" si="477"/>
        <v>Adorer_Schedule!AD184</v>
      </c>
      <c r="D1128" s="150" t="str">
        <f t="shared" si="478"/>
        <v>Adorer_Schedule!AF184</v>
      </c>
      <c r="E1128">
        <f t="shared" ca="1" si="465"/>
        <v>0</v>
      </c>
      <c r="F1128" t="str">
        <f ca="1">IF(OR(H1128=0,H1128=""),(""),(MAX($F$128:F1127)+1))</f>
        <v/>
      </c>
      <c r="H1128" t="str">
        <f ca="1">IF($N$4=Adorer_Schedule!$A$175,INDIRECT(B1128),(""))</f>
        <v/>
      </c>
      <c r="I1128" t="str">
        <f ca="1">IF($N$4=Adorer_Schedule!$A$175,INDIRECT(C1128),(""))</f>
        <v/>
      </c>
      <c r="J1128" t="str">
        <f ca="1">IF($N$4=Adorer_Schedule!$A$175,INDIRECT(D1128),(""))</f>
        <v/>
      </c>
      <c r="K1128" t="s">
        <v>74</v>
      </c>
      <c r="L1128" s="13" t="b">
        <f t="shared" ca="1" si="475"/>
        <v>0</v>
      </c>
      <c r="M1128" s="13">
        <v>1000</v>
      </c>
      <c r="N1128" s="13" t="e">
        <f t="shared" ca="1" si="466"/>
        <v>#N/A</v>
      </c>
      <c r="O1128" s="13" t="e">
        <f t="shared" ca="1" si="467"/>
        <v>#N/A</v>
      </c>
      <c r="P1128" s="13" t="e">
        <f t="shared" ca="1" si="468"/>
        <v>#N/A</v>
      </c>
      <c r="Q1128" t="e">
        <f t="shared" ca="1" si="469"/>
        <v>#N/A</v>
      </c>
    </row>
    <row r="1129" spans="1:17" hidden="1" x14ac:dyDescent="0.2">
      <c r="A1129">
        <f t="shared" si="479"/>
        <v>185</v>
      </c>
      <c r="B1129" s="83" t="str">
        <f t="shared" si="476"/>
        <v>Adorer_Schedule!AA185</v>
      </c>
      <c r="C1129" t="str">
        <f t="shared" si="477"/>
        <v>Adorer_Schedule!AD185</v>
      </c>
      <c r="D1129" s="150" t="str">
        <f t="shared" si="478"/>
        <v>Adorer_Schedule!AF185</v>
      </c>
      <c r="E1129">
        <f t="shared" ca="1" si="465"/>
        <v>0</v>
      </c>
      <c r="F1129" t="str">
        <f ca="1">IF(OR(H1129=0,H1129=""),(""),(MAX($F$128:F1128)+1))</f>
        <v/>
      </c>
      <c r="H1129" t="str">
        <f ca="1">IF($N$4=Adorer_Schedule!$A$175,INDIRECT(B1129),(""))</f>
        <v/>
      </c>
      <c r="I1129" t="str">
        <f ca="1">IF($N$4=Adorer_Schedule!$A$175,INDIRECT(C1129),(""))</f>
        <v/>
      </c>
      <c r="J1129" t="str">
        <f ca="1">IF($N$4=Adorer_Schedule!$A$175,INDIRECT(D1129),(""))</f>
        <v/>
      </c>
      <c r="K1129" t="s">
        <v>74</v>
      </c>
      <c r="L1129" s="13" t="b">
        <f t="shared" ca="1" si="475"/>
        <v>0</v>
      </c>
      <c r="M1129" s="13">
        <v>1001</v>
      </c>
      <c r="N1129" s="13" t="e">
        <f t="shared" ca="1" si="466"/>
        <v>#N/A</v>
      </c>
      <c r="O1129" s="13" t="e">
        <f t="shared" ca="1" si="467"/>
        <v>#N/A</v>
      </c>
      <c r="P1129" s="13" t="e">
        <f t="shared" ca="1" si="468"/>
        <v>#N/A</v>
      </c>
      <c r="Q1129" t="e">
        <f t="shared" ca="1" si="469"/>
        <v>#N/A</v>
      </c>
    </row>
    <row r="1130" spans="1:17" hidden="1" x14ac:dyDescent="0.2">
      <c r="A1130">
        <f t="shared" si="479"/>
        <v>186</v>
      </c>
      <c r="B1130" s="83" t="str">
        <f t="shared" si="476"/>
        <v>Adorer_Schedule!AA186</v>
      </c>
      <c r="C1130" t="str">
        <f t="shared" si="477"/>
        <v>Adorer_Schedule!AD186</v>
      </c>
      <c r="D1130" s="150" t="str">
        <f t="shared" si="478"/>
        <v>Adorer_Schedule!AF186</v>
      </c>
      <c r="E1130">
        <f t="shared" ca="1" si="465"/>
        <v>0</v>
      </c>
      <c r="F1130" t="str">
        <f ca="1">IF(OR(H1130=0,H1130=""),(""),(MAX($F$128:F1129)+1))</f>
        <v/>
      </c>
      <c r="H1130" t="str">
        <f ca="1">IF($N$4=Adorer_Schedule!$A$175,INDIRECT(B1130),(""))</f>
        <v/>
      </c>
      <c r="I1130" t="str">
        <f ca="1">IF($N$4=Adorer_Schedule!$A$175,INDIRECT(C1130),(""))</f>
        <v/>
      </c>
      <c r="J1130" t="str">
        <f ca="1">IF($N$4=Adorer_Schedule!$A$175,INDIRECT(D1130),(""))</f>
        <v/>
      </c>
      <c r="K1130" t="s">
        <v>74</v>
      </c>
      <c r="L1130" s="13" t="b">
        <f t="shared" ca="1" si="475"/>
        <v>0</v>
      </c>
      <c r="M1130" s="13">
        <v>1002</v>
      </c>
      <c r="N1130" s="13" t="e">
        <f t="shared" ca="1" si="466"/>
        <v>#N/A</v>
      </c>
      <c r="O1130" s="13" t="e">
        <f t="shared" ca="1" si="467"/>
        <v>#N/A</v>
      </c>
      <c r="P1130" s="13" t="e">
        <f t="shared" ca="1" si="468"/>
        <v>#N/A</v>
      </c>
      <c r="Q1130" t="e">
        <f t="shared" ca="1" si="469"/>
        <v>#N/A</v>
      </c>
    </row>
    <row r="1131" spans="1:17" hidden="1" x14ac:dyDescent="0.2">
      <c r="A1131">
        <f t="shared" si="479"/>
        <v>187</v>
      </c>
      <c r="B1131" s="83" t="str">
        <f t="shared" si="476"/>
        <v>Adorer_Schedule!AA187</v>
      </c>
      <c r="C1131" t="str">
        <f t="shared" si="477"/>
        <v>Adorer_Schedule!AD187</v>
      </c>
      <c r="D1131" s="150" t="str">
        <f t="shared" si="478"/>
        <v>Adorer_Schedule!AF187</v>
      </c>
      <c r="E1131">
        <f t="shared" ca="1" si="465"/>
        <v>0</v>
      </c>
      <c r="F1131" t="str">
        <f ca="1">IF(OR(H1131=0,H1131=""),(""),(MAX($F$128:F1130)+1))</f>
        <v/>
      </c>
      <c r="H1131" t="str">
        <f ca="1">IF($N$4=Adorer_Schedule!$A$175,INDIRECT(B1131),(""))</f>
        <v/>
      </c>
      <c r="I1131" t="str">
        <f ca="1">IF($N$4=Adorer_Schedule!$A$175,INDIRECT(C1131),(""))</f>
        <v/>
      </c>
      <c r="J1131" t="str">
        <f ca="1">IF($N$4=Adorer_Schedule!$A$175,INDIRECT(D1131),(""))</f>
        <v/>
      </c>
      <c r="K1131" t="s">
        <v>74</v>
      </c>
      <c r="L1131" s="13" t="b">
        <f t="shared" ca="1" si="475"/>
        <v>0</v>
      </c>
      <c r="M1131" s="13">
        <v>1003</v>
      </c>
      <c r="N1131" s="13" t="e">
        <f t="shared" ca="1" si="466"/>
        <v>#N/A</v>
      </c>
      <c r="O1131" s="13" t="e">
        <f t="shared" ca="1" si="467"/>
        <v>#N/A</v>
      </c>
      <c r="P1131" s="13" t="e">
        <f t="shared" ca="1" si="468"/>
        <v>#N/A</v>
      </c>
      <c r="Q1131" t="e">
        <f t="shared" ca="1" si="469"/>
        <v>#N/A</v>
      </c>
    </row>
    <row r="1132" spans="1:17" hidden="1" x14ac:dyDescent="0.2">
      <c r="A1132">
        <f t="shared" si="479"/>
        <v>188</v>
      </c>
      <c r="B1132" s="83" t="str">
        <f t="shared" si="476"/>
        <v>Adorer_Schedule!AA188</v>
      </c>
      <c r="C1132" t="str">
        <f t="shared" si="477"/>
        <v>Adorer_Schedule!AD188</v>
      </c>
      <c r="D1132" s="150" t="str">
        <f t="shared" si="478"/>
        <v>Adorer_Schedule!AF188</v>
      </c>
      <c r="E1132">
        <f t="shared" ca="1" si="465"/>
        <v>0</v>
      </c>
      <c r="F1132" t="str">
        <f ca="1">IF(OR(H1132=0,H1132=""),(""),(MAX($F$128:F1131)+1))</f>
        <v/>
      </c>
      <c r="H1132" t="str">
        <f ca="1">IF($N$4=Adorer_Schedule!$A$175,INDIRECT(B1132),(""))</f>
        <v/>
      </c>
      <c r="I1132" t="str">
        <f ca="1">IF($N$4=Adorer_Schedule!$A$175,INDIRECT(C1132),(""))</f>
        <v/>
      </c>
      <c r="J1132" t="str">
        <f ca="1">IF($N$4=Adorer_Schedule!$A$175,INDIRECT(D1132),(""))</f>
        <v/>
      </c>
      <c r="K1132" t="s">
        <v>74</v>
      </c>
      <c r="L1132" s="13" t="b">
        <f t="shared" ca="1" si="475"/>
        <v>0</v>
      </c>
      <c r="M1132" s="13">
        <v>1004</v>
      </c>
      <c r="N1132" s="13" t="e">
        <f t="shared" ca="1" si="466"/>
        <v>#N/A</v>
      </c>
      <c r="O1132" s="13" t="e">
        <f t="shared" ca="1" si="467"/>
        <v>#N/A</v>
      </c>
      <c r="P1132" s="13" t="e">
        <f t="shared" ca="1" si="468"/>
        <v>#N/A</v>
      </c>
      <c r="Q1132" t="e">
        <f t="shared" ca="1" si="469"/>
        <v>#N/A</v>
      </c>
    </row>
    <row r="1133" spans="1:17" hidden="1" x14ac:dyDescent="0.2">
      <c r="A1133">
        <f t="shared" si="479"/>
        <v>189</v>
      </c>
      <c r="B1133" s="83" t="str">
        <f t="shared" si="476"/>
        <v>Adorer_Schedule!AA189</v>
      </c>
      <c r="C1133" t="str">
        <f t="shared" si="477"/>
        <v>Adorer_Schedule!AD189</v>
      </c>
      <c r="D1133" s="150" t="str">
        <f t="shared" si="478"/>
        <v>Adorer_Schedule!AF189</v>
      </c>
      <c r="E1133">
        <f t="shared" ca="1" si="465"/>
        <v>0</v>
      </c>
      <c r="F1133" t="str">
        <f ca="1">IF(OR(H1133=0,H1133=""),(""),(MAX($F$128:F1132)+1))</f>
        <v/>
      </c>
      <c r="H1133" t="str">
        <f ca="1">IF($N$4=Adorer_Schedule!$A$175,INDIRECT(B1133),(""))</f>
        <v/>
      </c>
      <c r="I1133" t="str">
        <f ca="1">IF($N$4=Adorer_Schedule!$A$175,INDIRECT(C1133),(""))</f>
        <v/>
      </c>
      <c r="J1133" t="str">
        <f ca="1">IF($N$4=Adorer_Schedule!$A$175,INDIRECT(D1133),(""))</f>
        <v/>
      </c>
      <c r="K1133" t="s">
        <v>74</v>
      </c>
      <c r="L1133" s="13" t="b">
        <f t="shared" ca="1" si="475"/>
        <v>0</v>
      </c>
      <c r="M1133" s="13">
        <v>1005</v>
      </c>
      <c r="N1133" s="13" t="e">
        <f t="shared" ca="1" si="466"/>
        <v>#N/A</v>
      </c>
      <c r="O1133" s="13" t="e">
        <f t="shared" ca="1" si="467"/>
        <v>#N/A</v>
      </c>
      <c r="P1133" s="13" t="e">
        <f t="shared" ca="1" si="468"/>
        <v>#N/A</v>
      </c>
      <c r="Q1133" t="e">
        <f t="shared" ca="1" si="469"/>
        <v>#N/A</v>
      </c>
    </row>
    <row r="1134" spans="1:17" hidden="1" x14ac:dyDescent="0.2">
      <c r="A1134">
        <f>A1119</f>
        <v>175</v>
      </c>
      <c r="B1134" s="83" t="str">
        <f>CONCATENATE("Adorer_Schedule!AI", $A1134)</f>
        <v>Adorer_Schedule!AI175</v>
      </c>
      <c r="C1134" t="str">
        <f>CONCATENATE("Adorer_Schedule!AL", $A1134)</f>
        <v>Adorer_Schedule!AL175</v>
      </c>
      <c r="D1134" s="150" t="str">
        <f>CONCATENATE("Adorer_Schedule!AN", $A1134)</f>
        <v>Adorer_Schedule!AN175</v>
      </c>
      <c r="E1134">
        <f t="shared" ca="1" si="465"/>
        <v>0</v>
      </c>
      <c r="F1134" t="str">
        <f ca="1">IF(OR(H1134=0,H1134=""),(""),(MAX($F$128:F1133)+1))</f>
        <v/>
      </c>
      <c r="H1134" t="str">
        <f ca="1">IF($N$4=Adorer_Schedule!$A$175,INDIRECT(B1134),(""))</f>
        <v/>
      </c>
      <c r="I1134" t="str">
        <f ca="1">IF($N$4=Adorer_Schedule!$A$175,INDIRECT(C1134),(""))</f>
        <v/>
      </c>
      <c r="J1134" t="str">
        <f ca="1">IF($N$4=Adorer_Schedule!$A$175,INDIRECT(D1134),(""))</f>
        <v/>
      </c>
      <c r="K1134" t="s">
        <v>75</v>
      </c>
      <c r="L1134" s="13" t="b">
        <f t="shared" ca="1" si="475"/>
        <v>0</v>
      </c>
      <c r="M1134" s="13">
        <v>1006</v>
      </c>
      <c r="N1134" s="13" t="e">
        <f t="shared" ca="1" si="466"/>
        <v>#N/A</v>
      </c>
      <c r="O1134" s="13" t="e">
        <f t="shared" ca="1" si="467"/>
        <v>#N/A</v>
      </c>
      <c r="P1134" s="13" t="e">
        <f t="shared" ca="1" si="468"/>
        <v>#N/A</v>
      </c>
      <c r="Q1134" t="e">
        <f t="shared" ca="1" si="469"/>
        <v>#N/A</v>
      </c>
    </row>
    <row r="1135" spans="1:17" hidden="1" x14ac:dyDescent="0.2">
      <c r="A1135">
        <f>A1134+1</f>
        <v>176</v>
      </c>
      <c r="B1135" s="83" t="str">
        <f t="shared" ref="B1135:B1148" si="480">CONCATENATE("Adorer_Schedule!AI", $A1135)</f>
        <v>Adorer_Schedule!AI176</v>
      </c>
      <c r="C1135" t="str">
        <f t="shared" ref="C1135:C1148" si="481">CONCATENATE("Adorer_Schedule!AL", $A1135)</f>
        <v>Adorer_Schedule!AL176</v>
      </c>
      <c r="D1135" s="150" t="str">
        <f t="shared" ref="D1135:D1148" si="482">CONCATENATE("Adorer_Schedule!AN", $A1135)</f>
        <v>Adorer_Schedule!AN176</v>
      </c>
      <c r="E1135">
        <f t="shared" ca="1" si="465"/>
        <v>0</v>
      </c>
      <c r="F1135" t="str">
        <f ca="1">IF(OR(H1135=0,H1135=""),(""),(MAX($F$128:F1134)+1))</f>
        <v/>
      </c>
      <c r="H1135" t="str">
        <f ca="1">IF($N$4=Adorer_Schedule!$A$175,INDIRECT(B1135),(""))</f>
        <v/>
      </c>
      <c r="I1135" t="str">
        <f ca="1">IF($N$4=Adorer_Schedule!$A$175,INDIRECT(C1135),(""))</f>
        <v/>
      </c>
      <c r="J1135" t="str">
        <f ca="1">IF($N$4=Adorer_Schedule!$A$175,INDIRECT(D1135),(""))</f>
        <v/>
      </c>
      <c r="K1135" t="s">
        <v>75</v>
      </c>
      <c r="L1135" s="13" t="b">
        <f t="shared" ca="1" si="475"/>
        <v>0</v>
      </c>
      <c r="M1135" s="13">
        <v>1007</v>
      </c>
      <c r="N1135" s="13" t="e">
        <f t="shared" ca="1" si="466"/>
        <v>#N/A</v>
      </c>
      <c r="O1135" s="13" t="e">
        <f t="shared" ca="1" si="467"/>
        <v>#N/A</v>
      </c>
      <c r="P1135" s="13" t="e">
        <f t="shared" ca="1" si="468"/>
        <v>#N/A</v>
      </c>
      <c r="Q1135" t="e">
        <f t="shared" ca="1" si="469"/>
        <v>#N/A</v>
      </c>
    </row>
    <row r="1136" spans="1:17" hidden="1" x14ac:dyDescent="0.2">
      <c r="A1136">
        <f t="shared" ref="A1136:A1148" si="483">A1135+1</f>
        <v>177</v>
      </c>
      <c r="B1136" s="83" t="str">
        <f t="shared" si="480"/>
        <v>Adorer_Schedule!AI177</v>
      </c>
      <c r="C1136" t="str">
        <f t="shared" si="481"/>
        <v>Adorer_Schedule!AL177</v>
      </c>
      <c r="D1136" s="150" t="str">
        <f t="shared" si="482"/>
        <v>Adorer_Schedule!AN177</v>
      </c>
      <c r="E1136">
        <f t="shared" ca="1" si="465"/>
        <v>0</v>
      </c>
      <c r="F1136" t="str">
        <f ca="1">IF(OR(H1136=0,H1136=""),(""),(MAX($F$128:F1135)+1))</f>
        <v/>
      </c>
      <c r="H1136" t="str">
        <f ca="1">IF($N$4=Adorer_Schedule!$A$175,INDIRECT(B1136),(""))</f>
        <v/>
      </c>
      <c r="I1136" t="str">
        <f ca="1">IF($N$4=Adorer_Schedule!$A$175,INDIRECT(C1136),(""))</f>
        <v/>
      </c>
      <c r="J1136" t="str">
        <f ca="1">IF($N$4=Adorer_Schedule!$A$175,INDIRECT(D1136),(""))</f>
        <v/>
      </c>
      <c r="K1136" t="s">
        <v>75</v>
      </c>
      <c r="L1136" s="13" t="b">
        <f t="shared" ca="1" si="475"/>
        <v>0</v>
      </c>
      <c r="M1136" s="13">
        <v>1008</v>
      </c>
      <c r="N1136" s="13" t="e">
        <f t="shared" ca="1" si="466"/>
        <v>#N/A</v>
      </c>
      <c r="O1136" s="13" t="e">
        <f t="shared" ca="1" si="467"/>
        <v>#N/A</v>
      </c>
      <c r="P1136" s="13" t="e">
        <f t="shared" ca="1" si="468"/>
        <v>#N/A</v>
      </c>
      <c r="Q1136" t="e">
        <f t="shared" ca="1" si="469"/>
        <v>#N/A</v>
      </c>
    </row>
    <row r="1137" spans="1:17" hidden="1" x14ac:dyDescent="0.2">
      <c r="A1137">
        <f t="shared" si="483"/>
        <v>178</v>
      </c>
      <c r="B1137" s="83" t="str">
        <f t="shared" si="480"/>
        <v>Adorer_Schedule!AI178</v>
      </c>
      <c r="C1137" t="str">
        <f t="shared" si="481"/>
        <v>Adorer_Schedule!AL178</v>
      </c>
      <c r="D1137" s="150" t="str">
        <f t="shared" si="482"/>
        <v>Adorer_Schedule!AN178</v>
      </c>
      <c r="E1137">
        <f t="shared" ca="1" si="465"/>
        <v>0</v>
      </c>
      <c r="F1137" t="str">
        <f ca="1">IF(OR(H1137=0,H1137=""),(""),(MAX($F$128:F1136)+1))</f>
        <v/>
      </c>
      <c r="H1137" t="str">
        <f ca="1">IF($N$4=Adorer_Schedule!$A$175,INDIRECT(B1137),(""))</f>
        <v/>
      </c>
      <c r="I1137" t="str">
        <f ca="1">IF($N$4=Adorer_Schedule!$A$175,INDIRECT(C1137),(""))</f>
        <v/>
      </c>
      <c r="J1137" t="str">
        <f ca="1">IF($N$4=Adorer_Schedule!$A$175,INDIRECT(D1137),(""))</f>
        <v/>
      </c>
      <c r="K1137" t="s">
        <v>75</v>
      </c>
      <c r="L1137" s="13" t="b">
        <f t="shared" ca="1" si="475"/>
        <v>0</v>
      </c>
      <c r="M1137" s="13">
        <v>1009</v>
      </c>
      <c r="N1137" s="13" t="e">
        <f t="shared" ca="1" si="466"/>
        <v>#N/A</v>
      </c>
      <c r="O1137" s="13" t="e">
        <f t="shared" ca="1" si="467"/>
        <v>#N/A</v>
      </c>
      <c r="P1137" s="13" t="e">
        <f t="shared" ca="1" si="468"/>
        <v>#N/A</v>
      </c>
      <c r="Q1137" t="e">
        <f t="shared" ca="1" si="469"/>
        <v>#N/A</v>
      </c>
    </row>
    <row r="1138" spans="1:17" hidden="1" x14ac:dyDescent="0.2">
      <c r="A1138">
        <f t="shared" si="483"/>
        <v>179</v>
      </c>
      <c r="B1138" s="83" t="str">
        <f t="shared" si="480"/>
        <v>Adorer_Schedule!AI179</v>
      </c>
      <c r="C1138" t="str">
        <f t="shared" si="481"/>
        <v>Adorer_Schedule!AL179</v>
      </c>
      <c r="D1138" s="150" t="str">
        <f t="shared" si="482"/>
        <v>Adorer_Schedule!AN179</v>
      </c>
      <c r="E1138">
        <f t="shared" ca="1" si="465"/>
        <v>0</v>
      </c>
      <c r="F1138" t="str">
        <f ca="1">IF(OR(H1138=0,H1138=""),(""),(MAX($F$128:F1137)+1))</f>
        <v/>
      </c>
      <c r="H1138" t="str">
        <f ca="1">IF($N$4=Adorer_Schedule!$A$175,INDIRECT(B1138),(""))</f>
        <v/>
      </c>
      <c r="I1138" t="str">
        <f ca="1">IF($N$4=Adorer_Schedule!$A$175,INDIRECT(C1138),(""))</f>
        <v/>
      </c>
      <c r="J1138" t="str">
        <f ca="1">IF($N$4=Adorer_Schedule!$A$175,INDIRECT(D1138),(""))</f>
        <v/>
      </c>
      <c r="K1138" t="s">
        <v>75</v>
      </c>
      <c r="L1138" s="13" t="b">
        <f t="shared" ca="1" si="475"/>
        <v>0</v>
      </c>
      <c r="M1138" s="13">
        <v>1010</v>
      </c>
      <c r="N1138" s="13" t="e">
        <f t="shared" ca="1" si="466"/>
        <v>#N/A</v>
      </c>
      <c r="O1138" s="13" t="e">
        <f t="shared" ca="1" si="467"/>
        <v>#N/A</v>
      </c>
      <c r="P1138" s="13" t="e">
        <f t="shared" ca="1" si="468"/>
        <v>#N/A</v>
      </c>
      <c r="Q1138" t="e">
        <f t="shared" ca="1" si="469"/>
        <v>#N/A</v>
      </c>
    </row>
    <row r="1139" spans="1:17" hidden="1" x14ac:dyDescent="0.2">
      <c r="A1139">
        <f t="shared" si="483"/>
        <v>180</v>
      </c>
      <c r="B1139" s="83" t="str">
        <f t="shared" si="480"/>
        <v>Adorer_Schedule!AI180</v>
      </c>
      <c r="C1139" t="str">
        <f t="shared" si="481"/>
        <v>Adorer_Schedule!AL180</v>
      </c>
      <c r="D1139" s="150" t="str">
        <f t="shared" si="482"/>
        <v>Adorer_Schedule!AN180</v>
      </c>
      <c r="E1139">
        <f t="shared" ca="1" si="465"/>
        <v>0</v>
      </c>
      <c r="F1139" t="str">
        <f ca="1">IF(OR(H1139=0,H1139=""),(""),(MAX($F$128:F1138)+1))</f>
        <v/>
      </c>
      <c r="H1139" t="str">
        <f ca="1">IF($N$4=Adorer_Schedule!$A$175,INDIRECT(B1139),(""))</f>
        <v/>
      </c>
      <c r="I1139" t="str">
        <f ca="1">IF($N$4=Adorer_Schedule!$A$175,INDIRECT(C1139),(""))</f>
        <v/>
      </c>
      <c r="J1139" t="str">
        <f ca="1">IF($N$4=Adorer_Schedule!$A$175,INDIRECT(D1139),(""))</f>
        <v/>
      </c>
      <c r="K1139" t="s">
        <v>75</v>
      </c>
      <c r="L1139" s="13" t="b">
        <f t="shared" ca="1" si="475"/>
        <v>0</v>
      </c>
      <c r="M1139" s="13">
        <v>1011</v>
      </c>
      <c r="N1139" s="13" t="e">
        <f t="shared" ca="1" si="466"/>
        <v>#N/A</v>
      </c>
      <c r="O1139" s="13" t="e">
        <f t="shared" ca="1" si="467"/>
        <v>#N/A</v>
      </c>
      <c r="P1139" s="13" t="e">
        <f t="shared" ca="1" si="468"/>
        <v>#N/A</v>
      </c>
      <c r="Q1139" t="e">
        <f t="shared" ca="1" si="469"/>
        <v>#N/A</v>
      </c>
    </row>
    <row r="1140" spans="1:17" hidden="1" x14ac:dyDescent="0.2">
      <c r="A1140">
        <f t="shared" si="483"/>
        <v>181</v>
      </c>
      <c r="B1140" s="83" t="str">
        <f t="shared" si="480"/>
        <v>Adorer_Schedule!AI181</v>
      </c>
      <c r="C1140" t="str">
        <f t="shared" si="481"/>
        <v>Adorer_Schedule!AL181</v>
      </c>
      <c r="D1140" s="150" t="str">
        <f t="shared" si="482"/>
        <v>Adorer_Schedule!AN181</v>
      </c>
      <c r="E1140">
        <f t="shared" ca="1" si="465"/>
        <v>0</v>
      </c>
      <c r="F1140" t="str">
        <f ca="1">IF(OR(H1140=0,H1140=""),(""),(MAX($F$128:F1139)+1))</f>
        <v/>
      </c>
      <c r="H1140" t="str">
        <f ca="1">IF($N$4=Adorer_Schedule!$A$175,INDIRECT(B1140),(""))</f>
        <v/>
      </c>
      <c r="I1140" t="str">
        <f ca="1">IF($N$4=Adorer_Schedule!$A$175,INDIRECT(C1140),(""))</f>
        <v/>
      </c>
      <c r="J1140" t="str">
        <f ca="1">IF($N$4=Adorer_Schedule!$A$175,INDIRECT(D1140),(""))</f>
        <v/>
      </c>
      <c r="K1140" t="s">
        <v>75</v>
      </c>
      <c r="L1140" s="13" t="b">
        <f t="shared" ca="1" si="475"/>
        <v>0</v>
      </c>
      <c r="M1140" s="13">
        <v>1012</v>
      </c>
      <c r="N1140" s="13" t="e">
        <f t="shared" ca="1" si="466"/>
        <v>#N/A</v>
      </c>
      <c r="O1140" s="13" t="e">
        <f t="shared" ca="1" si="467"/>
        <v>#N/A</v>
      </c>
      <c r="P1140" s="13" t="e">
        <f t="shared" ca="1" si="468"/>
        <v>#N/A</v>
      </c>
      <c r="Q1140" t="e">
        <f t="shared" ca="1" si="469"/>
        <v>#N/A</v>
      </c>
    </row>
    <row r="1141" spans="1:17" hidden="1" x14ac:dyDescent="0.2">
      <c r="A1141">
        <f t="shared" si="483"/>
        <v>182</v>
      </c>
      <c r="B1141" s="83" t="str">
        <f t="shared" si="480"/>
        <v>Adorer_Schedule!AI182</v>
      </c>
      <c r="C1141" t="str">
        <f t="shared" si="481"/>
        <v>Adorer_Schedule!AL182</v>
      </c>
      <c r="D1141" s="150" t="str">
        <f t="shared" si="482"/>
        <v>Adorer_Schedule!AN182</v>
      </c>
      <c r="E1141">
        <f t="shared" ca="1" si="465"/>
        <v>0</v>
      </c>
      <c r="F1141" t="str">
        <f ca="1">IF(OR(H1141=0,H1141=""),(""),(MAX($F$128:F1140)+1))</f>
        <v/>
      </c>
      <c r="H1141" t="str">
        <f ca="1">IF($N$4=Adorer_Schedule!$A$175,INDIRECT(B1141),(""))</f>
        <v/>
      </c>
      <c r="I1141" t="str">
        <f ca="1">IF($N$4=Adorer_Schedule!$A$175,INDIRECT(C1141),(""))</f>
        <v/>
      </c>
      <c r="J1141" t="str">
        <f ca="1">IF($N$4=Adorer_Schedule!$A$175,INDIRECT(D1141),(""))</f>
        <v/>
      </c>
      <c r="K1141" t="s">
        <v>75</v>
      </c>
      <c r="L1141" s="13" t="b">
        <f t="shared" ca="1" si="475"/>
        <v>0</v>
      </c>
      <c r="M1141" s="13">
        <v>1013</v>
      </c>
      <c r="N1141" s="13" t="e">
        <f t="shared" ca="1" si="466"/>
        <v>#N/A</v>
      </c>
      <c r="O1141" s="13" t="e">
        <f t="shared" ca="1" si="467"/>
        <v>#N/A</v>
      </c>
      <c r="P1141" s="13" t="e">
        <f t="shared" ca="1" si="468"/>
        <v>#N/A</v>
      </c>
      <c r="Q1141" t="e">
        <f t="shared" ca="1" si="469"/>
        <v>#N/A</v>
      </c>
    </row>
    <row r="1142" spans="1:17" hidden="1" x14ac:dyDescent="0.2">
      <c r="A1142">
        <f t="shared" si="483"/>
        <v>183</v>
      </c>
      <c r="B1142" s="83" t="str">
        <f t="shared" si="480"/>
        <v>Adorer_Schedule!AI183</v>
      </c>
      <c r="C1142" t="str">
        <f t="shared" si="481"/>
        <v>Adorer_Schedule!AL183</v>
      </c>
      <c r="D1142" s="150" t="str">
        <f t="shared" si="482"/>
        <v>Adorer_Schedule!AN183</v>
      </c>
      <c r="E1142">
        <f t="shared" ca="1" si="465"/>
        <v>0</v>
      </c>
      <c r="F1142" t="str">
        <f ca="1">IF(OR(H1142=0,H1142=""),(""),(MAX($F$128:F1141)+1))</f>
        <v/>
      </c>
      <c r="H1142" t="str">
        <f ca="1">IF($N$4=Adorer_Schedule!$A$175,INDIRECT(B1142),(""))</f>
        <v/>
      </c>
      <c r="I1142" t="str">
        <f ca="1">IF($N$4=Adorer_Schedule!$A$175,INDIRECT(C1142),(""))</f>
        <v/>
      </c>
      <c r="J1142" t="str">
        <f ca="1">IF($N$4=Adorer_Schedule!$A$175,INDIRECT(D1142),(""))</f>
        <v/>
      </c>
      <c r="K1142" t="s">
        <v>75</v>
      </c>
      <c r="L1142" s="13" t="b">
        <f t="shared" ca="1" si="475"/>
        <v>0</v>
      </c>
      <c r="M1142" s="13">
        <v>1014</v>
      </c>
      <c r="N1142" s="13" t="e">
        <f t="shared" ca="1" si="466"/>
        <v>#N/A</v>
      </c>
      <c r="O1142" s="13" t="e">
        <f t="shared" ca="1" si="467"/>
        <v>#N/A</v>
      </c>
      <c r="P1142" s="13" t="e">
        <f t="shared" ca="1" si="468"/>
        <v>#N/A</v>
      </c>
      <c r="Q1142" t="e">
        <f t="shared" ca="1" si="469"/>
        <v>#N/A</v>
      </c>
    </row>
    <row r="1143" spans="1:17" hidden="1" x14ac:dyDescent="0.2">
      <c r="A1143">
        <f t="shared" si="483"/>
        <v>184</v>
      </c>
      <c r="B1143" s="83" t="str">
        <f t="shared" si="480"/>
        <v>Adorer_Schedule!AI184</v>
      </c>
      <c r="C1143" t="str">
        <f t="shared" si="481"/>
        <v>Adorer_Schedule!AL184</v>
      </c>
      <c r="D1143" s="150" t="str">
        <f t="shared" si="482"/>
        <v>Adorer_Schedule!AN184</v>
      </c>
      <c r="E1143">
        <f t="shared" ca="1" si="465"/>
        <v>0</v>
      </c>
      <c r="F1143" t="str">
        <f ca="1">IF(OR(H1143=0,H1143=""),(""),(MAX($F$128:F1142)+1))</f>
        <v/>
      </c>
      <c r="H1143" t="str">
        <f ca="1">IF($N$4=Adorer_Schedule!$A$175,INDIRECT(B1143),(""))</f>
        <v/>
      </c>
      <c r="I1143" t="str">
        <f ca="1">IF($N$4=Adorer_Schedule!$A$175,INDIRECT(C1143),(""))</f>
        <v/>
      </c>
      <c r="J1143" t="str">
        <f ca="1">IF($N$4=Adorer_Schedule!$A$175,INDIRECT(D1143),(""))</f>
        <v/>
      </c>
      <c r="K1143" t="s">
        <v>75</v>
      </c>
      <c r="L1143" s="13" t="b">
        <f t="shared" ca="1" si="475"/>
        <v>0</v>
      </c>
      <c r="M1143" s="13">
        <v>1015</v>
      </c>
      <c r="N1143" s="13" t="e">
        <f t="shared" ca="1" si="466"/>
        <v>#N/A</v>
      </c>
      <c r="O1143" s="13" t="e">
        <f t="shared" ca="1" si="467"/>
        <v>#N/A</v>
      </c>
      <c r="P1143" s="13" t="e">
        <f t="shared" ca="1" si="468"/>
        <v>#N/A</v>
      </c>
      <c r="Q1143" t="e">
        <f t="shared" ca="1" si="469"/>
        <v>#N/A</v>
      </c>
    </row>
    <row r="1144" spans="1:17" hidden="1" x14ac:dyDescent="0.2">
      <c r="A1144">
        <f t="shared" si="483"/>
        <v>185</v>
      </c>
      <c r="B1144" s="83" t="str">
        <f t="shared" si="480"/>
        <v>Adorer_Schedule!AI185</v>
      </c>
      <c r="C1144" t="str">
        <f t="shared" si="481"/>
        <v>Adorer_Schedule!AL185</v>
      </c>
      <c r="D1144" s="150" t="str">
        <f t="shared" si="482"/>
        <v>Adorer_Schedule!AN185</v>
      </c>
      <c r="E1144">
        <f t="shared" ca="1" si="465"/>
        <v>0</v>
      </c>
      <c r="F1144" t="str">
        <f ca="1">IF(OR(H1144=0,H1144=""),(""),(MAX($F$128:F1143)+1))</f>
        <v/>
      </c>
      <c r="H1144" t="str">
        <f ca="1">IF($N$4=Adorer_Schedule!$A$175,INDIRECT(B1144),(""))</f>
        <v/>
      </c>
      <c r="I1144" t="str">
        <f ca="1">IF($N$4=Adorer_Schedule!$A$175,INDIRECT(C1144),(""))</f>
        <v/>
      </c>
      <c r="J1144" t="str">
        <f ca="1">IF($N$4=Adorer_Schedule!$A$175,INDIRECT(D1144),(""))</f>
        <v/>
      </c>
      <c r="K1144" t="s">
        <v>75</v>
      </c>
      <c r="L1144" s="13" t="b">
        <f t="shared" ca="1" si="475"/>
        <v>0</v>
      </c>
      <c r="M1144" s="13">
        <v>1016</v>
      </c>
      <c r="N1144" s="13" t="e">
        <f t="shared" ca="1" si="466"/>
        <v>#N/A</v>
      </c>
      <c r="O1144" s="13" t="e">
        <f t="shared" ca="1" si="467"/>
        <v>#N/A</v>
      </c>
      <c r="P1144" s="13" t="e">
        <f t="shared" ca="1" si="468"/>
        <v>#N/A</v>
      </c>
      <c r="Q1144" t="e">
        <f t="shared" ca="1" si="469"/>
        <v>#N/A</v>
      </c>
    </row>
    <row r="1145" spans="1:17" hidden="1" x14ac:dyDescent="0.2">
      <c r="A1145">
        <f t="shared" si="483"/>
        <v>186</v>
      </c>
      <c r="B1145" s="83" t="str">
        <f t="shared" si="480"/>
        <v>Adorer_Schedule!AI186</v>
      </c>
      <c r="C1145" t="str">
        <f t="shared" si="481"/>
        <v>Adorer_Schedule!AL186</v>
      </c>
      <c r="D1145" s="150" t="str">
        <f t="shared" si="482"/>
        <v>Adorer_Schedule!AN186</v>
      </c>
      <c r="E1145">
        <f t="shared" ca="1" si="465"/>
        <v>0</v>
      </c>
      <c r="F1145" t="str">
        <f ca="1">IF(OR(H1145=0,H1145=""),(""),(MAX($F$128:F1144)+1))</f>
        <v/>
      </c>
      <c r="H1145" t="str">
        <f ca="1">IF($N$4=Adorer_Schedule!$A$175,INDIRECT(B1145),(""))</f>
        <v/>
      </c>
      <c r="I1145" t="str">
        <f ca="1">IF($N$4=Adorer_Schedule!$A$175,INDIRECT(C1145),(""))</f>
        <v/>
      </c>
      <c r="J1145" t="str">
        <f ca="1">IF($N$4=Adorer_Schedule!$A$175,INDIRECT(D1145),(""))</f>
        <v/>
      </c>
      <c r="K1145" t="s">
        <v>75</v>
      </c>
      <c r="L1145" s="13" t="b">
        <f t="shared" ca="1" si="475"/>
        <v>0</v>
      </c>
      <c r="M1145" s="13">
        <v>1017</v>
      </c>
      <c r="N1145" s="13" t="e">
        <f t="shared" ca="1" si="466"/>
        <v>#N/A</v>
      </c>
      <c r="O1145" s="13" t="e">
        <f t="shared" ca="1" si="467"/>
        <v>#N/A</v>
      </c>
      <c r="P1145" s="13" t="e">
        <f t="shared" ca="1" si="468"/>
        <v>#N/A</v>
      </c>
      <c r="Q1145" t="e">
        <f t="shared" ca="1" si="469"/>
        <v>#N/A</v>
      </c>
    </row>
    <row r="1146" spans="1:17" hidden="1" x14ac:dyDescent="0.2">
      <c r="A1146">
        <f t="shared" si="483"/>
        <v>187</v>
      </c>
      <c r="B1146" s="83" t="str">
        <f t="shared" si="480"/>
        <v>Adorer_Schedule!AI187</v>
      </c>
      <c r="C1146" t="str">
        <f t="shared" si="481"/>
        <v>Adorer_Schedule!AL187</v>
      </c>
      <c r="D1146" s="150" t="str">
        <f t="shared" si="482"/>
        <v>Adorer_Schedule!AN187</v>
      </c>
      <c r="E1146">
        <f t="shared" ca="1" si="465"/>
        <v>0</v>
      </c>
      <c r="F1146" t="str">
        <f ca="1">IF(OR(H1146=0,H1146=""),(""),(MAX($F$128:F1145)+1))</f>
        <v/>
      </c>
      <c r="H1146" t="str">
        <f ca="1">IF($N$4=Adorer_Schedule!$A$175,INDIRECT(B1146),(""))</f>
        <v/>
      </c>
      <c r="I1146" t="str">
        <f ca="1">IF($N$4=Adorer_Schedule!$A$175,INDIRECT(C1146),(""))</f>
        <v/>
      </c>
      <c r="J1146" t="str">
        <f ca="1">IF($N$4=Adorer_Schedule!$A$175,INDIRECT(D1146),(""))</f>
        <v/>
      </c>
      <c r="K1146" t="s">
        <v>75</v>
      </c>
      <c r="L1146" s="13" t="b">
        <f t="shared" ca="1" si="475"/>
        <v>0</v>
      </c>
      <c r="M1146" s="13">
        <v>1018</v>
      </c>
      <c r="N1146" s="13" t="e">
        <f t="shared" ca="1" si="466"/>
        <v>#N/A</v>
      </c>
      <c r="O1146" s="13" t="e">
        <f t="shared" ca="1" si="467"/>
        <v>#N/A</v>
      </c>
      <c r="P1146" s="13" t="e">
        <f t="shared" ca="1" si="468"/>
        <v>#N/A</v>
      </c>
      <c r="Q1146" t="e">
        <f t="shared" ca="1" si="469"/>
        <v>#N/A</v>
      </c>
    </row>
    <row r="1147" spans="1:17" hidden="1" x14ac:dyDescent="0.2">
      <c r="A1147">
        <f t="shared" si="483"/>
        <v>188</v>
      </c>
      <c r="B1147" s="83" t="str">
        <f t="shared" si="480"/>
        <v>Adorer_Schedule!AI188</v>
      </c>
      <c r="C1147" t="str">
        <f t="shared" si="481"/>
        <v>Adorer_Schedule!AL188</v>
      </c>
      <c r="D1147" s="150" t="str">
        <f t="shared" si="482"/>
        <v>Adorer_Schedule!AN188</v>
      </c>
      <c r="E1147">
        <f t="shared" ca="1" si="465"/>
        <v>0</v>
      </c>
      <c r="F1147" t="str">
        <f ca="1">IF(OR(H1147=0,H1147=""),(""),(MAX($F$128:F1146)+1))</f>
        <v/>
      </c>
      <c r="H1147" t="str">
        <f ca="1">IF($N$4=Adorer_Schedule!$A$175,INDIRECT(B1147),(""))</f>
        <v/>
      </c>
      <c r="I1147" t="str">
        <f ca="1">IF($N$4=Adorer_Schedule!$A$175,INDIRECT(C1147),(""))</f>
        <v/>
      </c>
      <c r="J1147" t="str">
        <f ca="1">IF($N$4=Adorer_Schedule!$A$175,INDIRECT(D1147),(""))</f>
        <v/>
      </c>
      <c r="K1147" t="s">
        <v>75</v>
      </c>
      <c r="L1147" s="13" t="b">
        <f t="shared" ca="1" si="475"/>
        <v>0</v>
      </c>
      <c r="M1147" s="13">
        <v>1019</v>
      </c>
      <c r="N1147" s="13" t="e">
        <f t="shared" ca="1" si="466"/>
        <v>#N/A</v>
      </c>
      <c r="O1147" s="13" t="e">
        <f t="shared" ca="1" si="467"/>
        <v>#N/A</v>
      </c>
      <c r="P1147" s="13" t="e">
        <f t="shared" ca="1" si="468"/>
        <v>#N/A</v>
      </c>
      <c r="Q1147" t="e">
        <f t="shared" ca="1" si="469"/>
        <v>#N/A</v>
      </c>
    </row>
    <row r="1148" spans="1:17" hidden="1" x14ac:dyDescent="0.2">
      <c r="A1148">
        <f t="shared" si="483"/>
        <v>189</v>
      </c>
      <c r="B1148" s="83" t="str">
        <f t="shared" si="480"/>
        <v>Adorer_Schedule!AI189</v>
      </c>
      <c r="C1148" t="str">
        <f t="shared" si="481"/>
        <v>Adorer_Schedule!AL189</v>
      </c>
      <c r="D1148" s="150" t="str">
        <f t="shared" si="482"/>
        <v>Adorer_Schedule!AN189</v>
      </c>
      <c r="E1148">
        <f t="shared" ca="1" si="465"/>
        <v>0</v>
      </c>
      <c r="F1148" t="str">
        <f ca="1">IF(OR(H1148=0,H1148=""),(""),(MAX($F$128:F1147)+1))</f>
        <v/>
      </c>
      <c r="H1148" t="str">
        <f ca="1">IF($N$4=Adorer_Schedule!$A$175,INDIRECT(B1148),(""))</f>
        <v/>
      </c>
      <c r="I1148" t="str">
        <f ca="1">IF($N$4=Adorer_Schedule!$A$175,INDIRECT(C1148),(""))</f>
        <v/>
      </c>
      <c r="J1148" t="str">
        <f ca="1">IF($N$4=Adorer_Schedule!$A$175,INDIRECT(D1148),(""))</f>
        <v/>
      </c>
      <c r="K1148" t="s">
        <v>75</v>
      </c>
      <c r="L1148" s="13" t="b">
        <f t="shared" ca="1" si="475"/>
        <v>0</v>
      </c>
      <c r="M1148" s="13">
        <v>1020</v>
      </c>
      <c r="N1148" s="13" t="e">
        <f t="shared" ca="1" si="466"/>
        <v>#N/A</v>
      </c>
      <c r="O1148" s="13" t="e">
        <f t="shared" ca="1" si="467"/>
        <v>#N/A</v>
      </c>
      <c r="P1148" s="13" t="e">
        <f t="shared" ca="1" si="468"/>
        <v>#N/A</v>
      </c>
      <c r="Q1148" t="e">
        <f t="shared" ca="1" si="469"/>
        <v>#N/A</v>
      </c>
    </row>
    <row r="1149" spans="1:17" hidden="1" x14ac:dyDescent="0.2">
      <c r="A1149">
        <f>A1134</f>
        <v>175</v>
      </c>
      <c r="B1149" s="83" t="str">
        <f>CONCATENATE("Adorer_Schedule!AQ", $A1149)</f>
        <v>Adorer_Schedule!AQ175</v>
      </c>
      <c r="C1149" t="str">
        <f>CONCATENATE("Adorer_Schedule!AT", $A1149)</f>
        <v>Adorer_Schedule!AT175</v>
      </c>
      <c r="D1149" s="150" t="str">
        <f>CONCATENATE("Adorer_Schedule!AV", $A1149)</f>
        <v>Adorer_Schedule!AV175</v>
      </c>
      <c r="E1149">
        <f t="shared" ca="1" si="465"/>
        <v>0</v>
      </c>
      <c r="F1149" t="str">
        <f ca="1">IF(OR(H1149=0,H1149=""),(""),(MAX($F$128:F1148)+1))</f>
        <v/>
      </c>
      <c r="H1149" t="str">
        <f ca="1">IF($N$4=Adorer_Schedule!$A$175,INDIRECT(B1149),(""))</f>
        <v/>
      </c>
      <c r="I1149" t="str">
        <f ca="1">IF($N$4=Adorer_Schedule!$A$175,INDIRECT(C1149),(""))</f>
        <v/>
      </c>
      <c r="J1149" t="str">
        <f ca="1">IF($N$4=Adorer_Schedule!$A$175,INDIRECT(D1149),(""))</f>
        <v/>
      </c>
      <c r="K1149" t="s">
        <v>76</v>
      </c>
      <c r="L1149" s="13" t="b">
        <f t="shared" ca="1" si="475"/>
        <v>0</v>
      </c>
      <c r="M1149" s="13">
        <v>1021</v>
      </c>
      <c r="N1149" s="13" t="e">
        <f t="shared" ca="1" si="466"/>
        <v>#N/A</v>
      </c>
      <c r="O1149" s="13" t="e">
        <f t="shared" ca="1" si="467"/>
        <v>#N/A</v>
      </c>
      <c r="P1149" s="13" t="e">
        <f t="shared" ca="1" si="468"/>
        <v>#N/A</v>
      </c>
      <c r="Q1149" t="e">
        <f t="shared" ca="1" si="469"/>
        <v>#N/A</v>
      </c>
    </row>
    <row r="1150" spans="1:17" hidden="1" x14ac:dyDescent="0.2">
      <c r="A1150">
        <f>A1149+1</f>
        <v>176</v>
      </c>
      <c r="B1150" s="83" t="str">
        <f t="shared" ref="B1150:B1163" si="484">CONCATENATE("Adorer_Schedule!AQ", $A1150)</f>
        <v>Adorer_Schedule!AQ176</v>
      </c>
      <c r="C1150" t="str">
        <f t="shared" ref="C1150:C1163" si="485">CONCATENATE("Adorer_Schedule!AT", $A1150)</f>
        <v>Adorer_Schedule!AT176</v>
      </c>
      <c r="D1150" s="150" t="str">
        <f t="shared" ref="D1150:D1163" si="486">CONCATENATE("Adorer_Schedule!AV", $A1150)</f>
        <v>Adorer_Schedule!AV176</v>
      </c>
      <c r="E1150">
        <f t="shared" ca="1" si="465"/>
        <v>0</v>
      </c>
      <c r="F1150" t="str">
        <f ca="1">IF(OR(H1150=0,H1150=""),(""),(MAX($F$128:F1149)+1))</f>
        <v/>
      </c>
      <c r="H1150" t="str">
        <f ca="1">IF($N$4=Adorer_Schedule!$A$175,INDIRECT(B1150),(""))</f>
        <v/>
      </c>
      <c r="I1150" t="str">
        <f ca="1">IF($N$4=Adorer_Schedule!$A$175,INDIRECT(C1150),(""))</f>
        <v/>
      </c>
      <c r="J1150" t="str">
        <f ca="1">IF($N$4=Adorer_Schedule!$A$175,INDIRECT(D1150),(""))</f>
        <v/>
      </c>
      <c r="K1150" t="s">
        <v>76</v>
      </c>
      <c r="L1150" s="13" t="b">
        <f t="shared" ca="1" si="475"/>
        <v>0</v>
      </c>
      <c r="M1150" s="13">
        <v>1022</v>
      </c>
      <c r="N1150" s="13" t="e">
        <f t="shared" ca="1" si="466"/>
        <v>#N/A</v>
      </c>
      <c r="O1150" s="13" t="e">
        <f t="shared" ca="1" si="467"/>
        <v>#N/A</v>
      </c>
      <c r="P1150" s="13" t="e">
        <f t="shared" ca="1" si="468"/>
        <v>#N/A</v>
      </c>
      <c r="Q1150" t="e">
        <f t="shared" ca="1" si="469"/>
        <v>#N/A</v>
      </c>
    </row>
    <row r="1151" spans="1:17" hidden="1" x14ac:dyDescent="0.2">
      <c r="A1151">
        <f t="shared" ref="A1151:A1163" si="487">A1150+1</f>
        <v>177</v>
      </c>
      <c r="B1151" s="83" t="str">
        <f t="shared" si="484"/>
        <v>Adorer_Schedule!AQ177</v>
      </c>
      <c r="C1151" t="str">
        <f t="shared" si="485"/>
        <v>Adorer_Schedule!AT177</v>
      </c>
      <c r="D1151" s="150" t="str">
        <f t="shared" si="486"/>
        <v>Adorer_Schedule!AV177</v>
      </c>
      <c r="E1151">
        <f t="shared" ca="1" si="465"/>
        <v>0</v>
      </c>
      <c r="F1151" t="str">
        <f ca="1">IF(OR(H1151=0,H1151=""),(""),(MAX($F$128:F1150)+1))</f>
        <v/>
      </c>
      <c r="H1151" t="str">
        <f ca="1">IF($N$4=Adorer_Schedule!$A$175,INDIRECT(B1151),(""))</f>
        <v/>
      </c>
      <c r="I1151" t="str">
        <f ca="1">IF($N$4=Adorer_Schedule!$A$175,INDIRECT(C1151),(""))</f>
        <v/>
      </c>
      <c r="J1151" t="str">
        <f ca="1">IF($N$4=Adorer_Schedule!$A$175,INDIRECT(D1151),(""))</f>
        <v/>
      </c>
      <c r="K1151" t="s">
        <v>76</v>
      </c>
      <c r="L1151" s="13" t="b">
        <f t="shared" ca="1" si="475"/>
        <v>0</v>
      </c>
      <c r="M1151" s="13">
        <v>1023</v>
      </c>
      <c r="N1151" s="13" t="e">
        <f t="shared" ca="1" si="466"/>
        <v>#N/A</v>
      </c>
      <c r="O1151" s="13" t="e">
        <f t="shared" ca="1" si="467"/>
        <v>#N/A</v>
      </c>
      <c r="P1151" s="13" t="e">
        <f t="shared" ca="1" si="468"/>
        <v>#N/A</v>
      </c>
      <c r="Q1151" t="e">
        <f t="shared" ca="1" si="469"/>
        <v>#N/A</v>
      </c>
    </row>
    <row r="1152" spans="1:17" hidden="1" x14ac:dyDescent="0.2">
      <c r="A1152">
        <f t="shared" si="487"/>
        <v>178</v>
      </c>
      <c r="B1152" s="83" t="str">
        <f t="shared" si="484"/>
        <v>Adorer_Schedule!AQ178</v>
      </c>
      <c r="C1152" t="str">
        <f t="shared" si="485"/>
        <v>Adorer_Schedule!AT178</v>
      </c>
      <c r="D1152" s="150" t="str">
        <f t="shared" si="486"/>
        <v>Adorer_Schedule!AV178</v>
      </c>
      <c r="E1152">
        <f t="shared" ca="1" si="465"/>
        <v>0</v>
      </c>
      <c r="F1152" t="str">
        <f ca="1">IF(OR(H1152=0,H1152=""),(""),(MAX($F$128:F1151)+1))</f>
        <v/>
      </c>
      <c r="H1152" t="str">
        <f ca="1">IF($N$4=Adorer_Schedule!$A$175,INDIRECT(B1152),(""))</f>
        <v/>
      </c>
      <c r="I1152" t="str">
        <f ca="1">IF($N$4=Adorer_Schedule!$A$175,INDIRECT(C1152),(""))</f>
        <v/>
      </c>
      <c r="J1152" t="str">
        <f ca="1">IF($N$4=Adorer_Schedule!$A$175,INDIRECT(D1152),(""))</f>
        <v/>
      </c>
      <c r="K1152" t="s">
        <v>76</v>
      </c>
      <c r="L1152" s="13" t="b">
        <f t="shared" ca="1" si="475"/>
        <v>0</v>
      </c>
      <c r="M1152" s="13">
        <v>1024</v>
      </c>
      <c r="N1152" s="13" t="e">
        <f t="shared" ca="1" si="466"/>
        <v>#N/A</v>
      </c>
      <c r="O1152" s="13" t="e">
        <f t="shared" ca="1" si="467"/>
        <v>#N/A</v>
      </c>
      <c r="P1152" s="13" t="e">
        <f t="shared" ca="1" si="468"/>
        <v>#N/A</v>
      </c>
      <c r="Q1152" t="e">
        <f t="shared" ca="1" si="469"/>
        <v>#N/A</v>
      </c>
    </row>
    <row r="1153" spans="1:17" hidden="1" x14ac:dyDescent="0.2">
      <c r="A1153">
        <f t="shared" si="487"/>
        <v>179</v>
      </c>
      <c r="B1153" s="83" t="str">
        <f t="shared" si="484"/>
        <v>Adorer_Schedule!AQ179</v>
      </c>
      <c r="C1153" t="str">
        <f t="shared" si="485"/>
        <v>Adorer_Schedule!AT179</v>
      </c>
      <c r="D1153" s="150" t="str">
        <f t="shared" si="486"/>
        <v>Adorer_Schedule!AV179</v>
      </c>
      <c r="E1153">
        <f t="shared" ca="1" si="465"/>
        <v>0</v>
      </c>
      <c r="F1153" t="str">
        <f ca="1">IF(OR(H1153=0,H1153=""),(""),(MAX($F$128:F1152)+1))</f>
        <v/>
      </c>
      <c r="H1153" t="str">
        <f ca="1">IF($N$4=Adorer_Schedule!$A$175,INDIRECT(B1153),(""))</f>
        <v/>
      </c>
      <c r="I1153" t="str">
        <f ca="1">IF($N$4=Adorer_Schedule!$A$175,INDIRECT(C1153),(""))</f>
        <v/>
      </c>
      <c r="J1153" t="str">
        <f ca="1">IF($N$4=Adorer_Schedule!$A$175,INDIRECT(D1153),(""))</f>
        <v/>
      </c>
      <c r="K1153" t="s">
        <v>76</v>
      </c>
      <c r="L1153" s="13" t="b">
        <f t="shared" ca="1" si="475"/>
        <v>0</v>
      </c>
      <c r="M1153" s="13">
        <v>1025</v>
      </c>
      <c r="N1153" s="13" t="e">
        <f t="shared" ca="1" si="466"/>
        <v>#N/A</v>
      </c>
      <c r="O1153" s="13" t="e">
        <f t="shared" ca="1" si="467"/>
        <v>#N/A</v>
      </c>
      <c r="P1153" s="13" t="e">
        <f t="shared" ca="1" si="468"/>
        <v>#N/A</v>
      </c>
      <c r="Q1153" t="e">
        <f t="shared" ca="1" si="469"/>
        <v>#N/A</v>
      </c>
    </row>
    <row r="1154" spans="1:17" hidden="1" x14ac:dyDescent="0.2">
      <c r="A1154">
        <f t="shared" si="487"/>
        <v>180</v>
      </c>
      <c r="B1154" s="83" t="str">
        <f t="shared" si="484"/>
        <v>Adorer_Schedule!AQ180</v>
      </c>
      <c r="C1154" t="str">
        <f t="shared" si="485"/>
        <v>Adorer_Schedule!AT180</v>
      </c>
      <c r="D1154" s="150" t="str">
        <f t="shared" si="486"/>
        <v>Adorer_Schedule!AV180</v>
      </c>
      <c r="E1154">
        <f t="shared" ref="E1154:E1217" ca="1" si="488">IF(F1154="",(0),(RANK(F1154,$F$129:$F$2648,(1))))</f>
        <v>0</v>
      </c>
      <c r="F1154" t="str">
        <f ca="1">IF(OR(H1154=0,H1154=""),(""),(MAX($F$128:F1153)+1))</f>
        <v/>
      </c>
      <c r="H1154" t="str">
        <f ca="1">IF($N$4=Adorer_Schedule!$A$175,INDIRECT(B1154),(""))</f>
        <v/>
      </c>
      <c r="I1154" t="str">
        <f ca="1">IF($N$4=Adorer_Schedule!$A$175,INDIRECT(C1154),(""))</f>
        <v/>
      </c>
      <c r="J1154" t="str">
        <f ca="1">IF($N$4=Adorer_Schedule!$A$175,INDIRECT(D1154),(""))</f>
        <v/>
      </c>
      <c r="K1154" t="s">
        <v>76</v>
      </c>
      <c r="L1154" s="13" t="b">
        <f t="shared" ca="1" si="475"/>
        <v>0</v>
      </c>
      <c r="M1154" s="13">
        <v>1026</v>
      </c>
      <c r="N1154" s="13" t="e">
        <f t="shared" ref="N1154:N1217" ca="1" si="489">VLOOKUP($M1154,$E$129:$K$2648,7,(FALSE))</f>
        <v>#N/A</v>
      </c>
      <c r="O1154" s="13" t="e">
        <f t="shared" ref="O1154:O1217" ca="1" si="490">VLOOKUP($M1154,$E$129:$K$2648,4,(FALSE))</f>
        <v>#N/A</v>
      </c>
      <c r="P1154" s="13" t="e">
        <f t="shared" ref="P1154:P1217" ca="1" si="491">VLOOKUP($M1154,$E$129:$K$2648,5,(FALSE))</f>
        <v>#N/A</v>
      </c>
      <c r="Q1154" t="e">
        <f t="shared" ref="Q1154:Q1217" ca="1" si="492">VLOOKUP($M1154,$E$129:$K$2648,6,(FALSE))</f>
        <v>#N/A</v>
      </c>
    </row>
    <row r="1155" spans="1:17" hidden="1" x14ac:dyDescent="0.2">
      <c r="A1155">
        <f t="shared" si="487"/>
        <v>181</v>
      </c>
      <c r="B1155" s="83" t="str">
        <f t="shared" si="484"/>
        <v>Adorer_Schedule!AQ181</v>
      </c>
      <c r="C1155" t="str">
        <f t="shared" si="485"/>
        <v>Adorer_Schedule!AT181</v>
      </c>
      <c r="D1155" s="150" t="str">
        <f t="shared" si="486"/>
        <v>Adorer_Schedule!AV181</v>
      </c>
      <c r="E1155">
        <f t="shared" ca="1" si="488"/>
        <v>0</v>
      </c>
      <c r="F1155" t="str">
        <f ca="1">IF(OR(H1155=0,H1155=""),(""),(MAX($F$128:F1154)+1))</f>
        <v/>
      </c>
      <c r="H1155" t="str">
        <f ca="1">IF($N$4=Adorer_Schedule!$A$175,INDIRECT(B1155),(""))</f>
        <v/>
      </c>
      <c r="I1155" t="str">
        <f ca="1">IF($N$4=Adorer_Schedule!$A$175,INDIRECT(C1155),(""))</f>
        <v/>
      </c>
      <c r="J1155" t="str">
        <f ca="1">IF($N$4=Adorer_Schedule!$A$175,INDIRECT(D1155),(""))</f>
        <v/>
      </c>
      <c r="K1155" t="s">
        <v>76</v>
      </c>
      <c r="L1155" s="13" t="b">
        <f t="shared" ca="1" si="475"/>
        <v>0</v>
      </c>
      <c r="M1155" s="13">
        <v>1027</v>
      </c>
      <c r="N1155" s="13" t="e">
        <f t="shared" ca="1" si="489"/>
        <v>#N/A</v>
      </c>
      <c r="O1155" s="13" t="e">
        <f t="shared" ca="1" si="490"/>
        <v>#N/A</v>
      </c>
      <c r="P1155" s="13" t="e">
        <f t="shared" ca="1" si="491"/>
        <v>#N/A</v>
      </c>
      <c r="Q1155" t="e">
        <f t="shared" ca="1" si="492"/>
        <v>#N/A</v>
      </c>
    </row>
    <row r="1156" spans="1:17" hidden="1" x14ac:dyDescent="0.2">
      <c r="A1156">
        <f t="shared" si="487"/>
        <v>182</v>
      </c>
      <c r="B1156" s="83" t="str">
        <f t="shared" si="484"/>
        <v>Adorer_Schedule!AQ182</v>
      </c>
      <c r="C1156" t="str">
        <f t="shared" si="485"/>
        <v>Adorer_Schedule!AT182</v>
      </c>
      <c r="D1156" s="150" t="str">
        <f t="shared" si="486"/>
        <v>Adorer_Schedule!AV182</v>
      </c>
      <c r="E1156">
        <f t="shared" ca="1" si="488"/>
        <v>0</v>
      </c>
      <c r="F1156" t="str">
        <f ca="1">IF(OR(H1156=0,H1156=""),(""),(MAX($F$128:F1155)+1))</f>
        <v/>
      </c>
      <c r="H1156" t="str">
        <f ca="1">IF($N$4=Adorer_Schedule!$A$175,INDIRECT(B1156),(""))</f>
        <v/>
      </c>
      <c r="I1156" t="str">
        <f ca="1">IF($N$4=Adorer_Schedule!$A$175,INDIRECT(C1156),(""))</f>
        <v/>
      </c>
      <c r="J1156" t="str">
        <f ca="1">IF($N$4=Adorer_Schedule!$A$175,INDIRECT(D1156),(""))</f>
        <v/>
      </c>
      <c r="K1156" t="s">
        <v>76</v>
      </c>
      <c r="L1156" s="13" t="b">
        <f t="shared" ca="1" si="475"/>
        <v>0</v>
      </c>
      <c r="M1156" s="13">
        <v>1028</v>
      </c>
      <c r="N1156" s="13" t="e">
        <f t="shared" ca="1" si="489"/>
        <v>#N/A</v>
      </c>
      <c r="O1156" s="13" t="e">
        <f t="shared" ca="1" si="490"/>
        <v>#N/A</v>
      </c>
      <c r="P1156" s="13" t="e">
        <f t="shared" ca="1" si="491"/>
        <v>#N/A</v>
      </c>
      <c r="Q1156" t="e">
        <f t="shared" ca="1" si="492"/>
        <v>#N/A</v>
      </c>
    </row>
    <row r="1157" spans="1:17" hidden="1" x14ac:dyDescent="0.2">
      <c r="A1157">
        <f t="shared" si="487"/>
        <v>183</v>
      </c>
      <c r="B1157" s="83" t="str">
        <f t="shared" si="484"/>
        <v>Adorer_Schedule!AQ183</v>
      </c>
      <c r="C1157" t="str">
        <f t="shared" si="485"/>
        <v>Adorer_Schedule!AT183</v>
      </c>
      <c r="D1157" s="150" t="str">
        <f t="shared" si="486"/>
        <v>Adorer_Schedule!AV183</v>
      </c>
      <c r="E1157">
        <f t="shared" ca="1" si="488"/>
        <v>0</v>
      </c>
      <c r="F1157" t="str">
        <f ca="1">IF(OR(H1157=0,H1157=""),(""),(MAX($F$128:F1156)+1))</f>
        <v/>
      </c>
      <c r="H1157" t="str">
        <f ca="1">IF($N$4=Adorer_Schedule!$A$175,INDIRECT(B1157),(""))</f>
        <v/>
      </c>
      <c r="I1157" t="str">
        <f ca="1">IF($N$4=Adorer_Schedule!$A$175,INDIRECT(C1157),(""))</f>
        <v/>
      </c>
      <c r="J1157" t="str">
        <f ca="1">IF($N$4=Adorer_Schedule!$A$175,INDIRECT(D1157),(""))</f>
        <v/>
      </c>
      <c r="K1157" t="s">
        <v>76</v>
      </c>
      <c r="L1157" s="13" t="b">
        <f t="shared" ca="1" si="475"/>
        <v>0</v>
      </c>
      <c r="M1157" s="13">
        <v>1029</v>
      </c>
      <c r="N1157" s="13" t="e">
        <f t="shared" ca="1" si="489"/>
        <v>#N/A</v>
      </c>
      <c r="O1157" s="13" t="e">
        <f t="shared" ca="1" si="490"/>
        <v>#N/A</v>
      </c>
      <c r="P1157" s="13" t="e">
        <f t="shared" ca="1" si="491"/>
        <v>#N/A</v>
      </c>
      <c r="Q1157" t="e">
        <f t="shared" ca="1" si="492"/>
        <v>#N/A</v>
      </c>
    </row>
    <row r="1158" spans="1:17" hidden="1" x14ac:dyDescent="0.2">
      <c r="A1158">
        <f t="shared" si="487"/>
        <v>184</v>
      </c>
      <c r="B1158" s="83" t="str">
        <f t="shared" si="484"/>
        <v>Adorer_Schedule!AQ184</v>
      </c>
      <c r="C1158" t="str">
        <f t="shared" si="485"/>
        <v>Adorer_Schedule!AT184</v>
      </c>
      <c r="D1158" s="150" t="str">
        <f t="shared" si="486"/>
        <v>Adorer_Schedule!AV184</v>
      </c>
      <c r="E1158">
        <f t="shared" ca="1" si="488"/>
        <v>0</v>
      </c>
      <c r="F1158" t="str">
        <f ca="1">IF(OR(H1158=0,H1158=""),(""),(MAX($F$128:F1157)+1))</f>
        <v/>
      </c>
      <c r="H1158" t="str">
        <f ca="1">IF($N$4=Adorer_Schedule!$A$175,INDIRECT(B1158),(""))</f>
        <v/>
      </c>
      <c r="I1158" t="str">
        <f ca="1">IF($N$4=Adorer_Schedule!$A$175,INDIRECT(C1158),(""))</f>
        <v/>
      </c>
      <c r="J1158" t="str">
        <f ca="1">IF($N$4=Adorer_Schedule!$A$175,INDIRECT(D1158),(""))</f>
        <v/>
      </c>
      <c r="K1158" t="s">
        <v>76</v>
      </c>
      <c r="L1158" s="13" t="b">
        <f t="shared" ca="1" si="475"/>
        <v>0</v>
      </c>
      <c r="M1158" s="13">
        <v>1030</v>
      </c>
      <c r="N1158" s="13" t="e">
        <f t="shared" ca="1" si="489"/>
        <v>#N/A</v>
      </c>
      <c r="O1158" s="13" t="e">
        <f t="shared" ca="1" si="490"/>
        <v>#N/A</v>
      </c>
      <c r="P1158" s="13" t="e">
        <f t="shared" ca="1" si="491"/>
        <v>#N/A</v>
      </c>
      <c r="Q1158" t="e">
        <f t="shared" ca="1" si="492"/>
        <v>#N/A</v>
      </c>
    </row>
    <row r="1159" spans="1:17" hidden="1" x14ac:dyDescent="0.2">
      <c r="A1159">
        <f t="shared" si="487"/>
        <v>185</v>
      </c>
      <c r="B1159" s="83" t="str">
        <f t="shared" si="484"/>
        <v>Adorer_Schedule!AQ185</v>
      </c>
      <c r="C1159" t="str">
        <f t="shared" si="485"/>
        <v>Adorer_Schedule!AT185</v>
      </c>
      <c r="D1159" s="150" t="str">
        <f t="shared" si="486"/>
        <v>Adorer_Schedule!AV185</v>
      </c>
      <c r="E1159">
        <f t="shared" ca="1" si="488"/>
        <v>0</v>
      </c>
      <c r="F1159" t="str">
        <f ca="1">IF(OR(H1159=0,H1159=""),(""),(MAX($F$128:F1158)+1))</f>
        <v/>
      </c>
      <c r="H1159" t="str">
        <f ca="1">IF($N$4=Adorer_Schedule!$A$175,INDIRECT(B1159),(""))</f>
        <v/>
      </c>
      <c r="I1159" t="str">
        <f ca="1">IF($N$4=Adorer_Schedule!$A$175,INDIRECT(C1159),(""))</f>
        <v/>
      </c>
      <c r="J1159" t="str">
        <f ca="1">IF($N$4=Adorer_Schedule!$A$175,INDIRECT(D1159),(""))</f>
        <v/>
      </c>
      <c r="K1159" t="s">
        <v>76</v>
      </c>
      <c r="L1159" s="13" t="b">
        <f t="shared" ca="1" si="475"/>
        <v>0</v>
      </c>
      <c r="M1159" s="13">
        <v>1031</v>
      </c>
      <c r="N1159" s="13" t="e">
        <f t="shared" ca="1" si="489"/>
        <v>#N/A</v>
      </c>
      <c r="O1159" s="13" t="e">
        <f t="shared" ca="1" si="490"/>
        <v>#N/A</v>
      </c>
      <c r="P1159" s="13" t="e">
        <f t="shared" ca="1" si="491"/>
        <v>#N/A</v>
      </c>
      <c r="Q1159" t="e">
        <f t="shared" ca="1" si="492"/>
        <v>#N/A</v>
      </c>
    </row>
    <row r="1160" spans="1:17" hidden="1" x14ac:dyDescent="0.2">
      <c r="A1160">
        <f t="shared" si="487"/>
        <v>186</v>
      </c>
      <c r="B1160" s="83" t="str">
        <f t="shared" si="484"/>
        <v>Adorer_Schedule!AQ186</v>
      </c>
      <c r="C1160" t="str">
        <f t="shared" si="485"/>
        <v>Adorer_Schedule!AT186</v>
      </c>
      <c r="D1160" s="150" t="str">
        <f t="shared" si="486"/>
        <v>Adorer_Schedule!AV186</v>
      </c>
      <c r="E1160">
        <f t="shared" ca="1" si="488"/>
        <v>0</v>
      </c>
      <c r="F1160" t="str">
        <f ca="1">IF(OR(H1160=0,H1160=""),(""),(MAX($F$128:F1159)+1))</f>
        <v/>
      </c>
      <c r="H1160" t="str">
        <f ca="1">IF($N$4=Adorer_Schedule!$A$175,INDIRECT(B1160),(""))</f>
        <v/>
      </c>
      <c r="I1160" t="str">
        <f ca="1">IF($N$4=Adorer_Schedule!$A$175,INDIRECT(C1160),(""))</f>
        <v/>
      </c>
      <c r="J1160" t="str">
        <f ca="1">IF($N$4=Adorer_Schedule!$A$175,INDIRECT(D1160),(""))</f>
        <v/>
      </c>
      <c r="K1160" t="s">
        <v>76</v>
      </c>
      <c r="L1160" s="13" t="b">
        <f t="shared" ca="1" si="475"/>
        <v>0</v>
      </c>
      <c r="M1160" s="13">
        <v>1032</v>
      </c>
      <c r="N1160" s="13" t="e">
        <f t="shared" ca="1" si="489"/>
        <v>#N/A</v>
      </c>
      <c r="O1160" s="13" t="e">
        <f t="shared" ca="1" si="490"/>
        <v>#N/A</v>
      </c>
      <c r="P1160" s="13" t="e">
        <f t="shared" ca="1" si="491"/>
        <v>#N/A</v>
      </c>
      <c r="Q1160" t="e">
        <f t="shared" ca="1" si="492"/>
        <v>#N/A</v>
      </c>
    </row>
    <row r="1161" spans="1:17" hidden="1" x14ac:dyDescent="0.2">
      <c r="A1161">
        <f t="shared" si="487"/>
        <v>187</v>
      </c>
      <c r="B1161" s="83" t="str">
        <f t="shared" si="484"/>
        <v>Adorer_Schedule!AQ187</v>
      </c>
      <c r="C1161" t="str">
        <f t="shared" si="485"/>
        <v>Adorer_Schedule!AT187</v>
      </c>
      <c r="D1161" s="150" t="str">
        <f t="shared" si="486"/>
        <v>Adorer_Schedule!AV187</v>
      </c>
      <c r="E1161">
        <f t="shared" ca="1" si="488"/>
        <v>0</v>
      </c>
      <c r="F1161" t="str">
        <f ca="1">IF(OR(H1161=0,H1161=""),(""),(MAX($F$128:F1160)+1))</f>
        <v/>
      </c>
      <c r="H1161" t="str">
        <f ca="1">IF($N$4=Adorer_Schedule!$A$175,INDIRECT(B1161),(""))</f>
        <v/>
      </c>
      <c r="I1161" t="str">
        <f ca="1">IF($N$4=Adorer_Schedule!$A$175,INDIRECT(C1161),(""))</f>
        <v/>
      </c>
      <c r="J1161" t="str">
        <f ca="1">IF($N$4=Adorer_Schedule!$A$175,INDIRECT(D1161),(""))</f>
        <v/>
      </c>
      <c r="K1161" t="s">
        <v>76</v>
      </c>
      <c r="L1161" s="13" t="b">
        <f t="shared" ca="1" si="475"/>
        <v>0</v>
      </c>
      <c r="M1161" s="13">
        <v>1033</v>
      </c>
      <c r="N1161" s="13" t="e">
        <f t="shared" ca="1" si="489"/>
        <v>#N/A</v>
      </c>
      <c r="O1161" s="13" t="e">
        <f t="shared" ca="1" si="490"/>
        <v>#N/A</v>
      </c>
      <c r="P1161" s="13" t="e">
        <f t="shared" ca="1" si="491"/>
        <v>#N/A</v>
      </c>
      <c r="Q1161" t="e">
        <f t="shared" ca="1" si="492"/>
        <v>#N/A</v>
      </c>
    </row>
    <row r="1162" spans="1:17" hidden="1" x14ac:dyDescent="0.2">
      <c r="A1162">
        <f t="shared" si="487"/>
        <v>188</v>
      </c>
      <c r="B1162" s="83" t="str">
        <f t="shared" si="484"/>
        <v>Adorer_Schedule!AQ188</v>
      </c>
      <c r="C1162" t="str">
        <f t="shared" si="485"/>
        <v>Adorer_Schedule!AT188</v>
      </c>
      <c r="D1162" s="150" t="str">
        <f t="shared" si="486"/>
        <v>Adorer_Schedule!AV188</v>
      </c>
      <c r="E1162">
        <f t="shared" ca="1" si="488"/>
        <v>0</v>
      </c>
      <c r="F1162" t="str">
        <f ca="1">IF(OR(H1162=0,H1162=""),(""),(MAX($F$128:F1161)+1))</f>
        <v/>
      </c>
      <c r="H1162" t="str">
        <f ca="1">IF($N$4=Adorer_Schedule!$A$175,INDIRECT(B1162),(""))</f>
        <v/>
      </c>
      <c r="I1162" t="str">
        <f ca="1">IF($N$4=Adorer_Schedule!$A$175,INDIRECT(C1162),(""))</f>
        <v/>
      </c>
      <c r="J1162" t="str">
        <f ca="1">IF($N$4=Adorer_Schedule!$A$175,INDIRECT(D1162),(""))</f>
        <v/>
      </c>
      <c r="K1162" t="s">
        <v>76</v>
      </c>
      <c r="L1162" s="13" t="b">
        <f t="shared" ca="1" si="475"/>
        <v>0</v>
      </c>
      <c r="M1162" s="13">
        <v>1034</v>
      </c>
      <c r="N1162" s="13" t="e">
        <f t="shared" ca="1" si="489"/>
        <v>#N/A</v>
      </c>
      <c r="O1162" s="13" t="e">
        <f t="shared" ca="1" si="490"/>
        <v>#N/A</v>
      </c>
      <c r="P1162" s="13" t="e">
        <f t="shared" ca="1" si="491"/>
        <v>#N/A</v>
      </c>
      <c r="Q1162" t="e">
        <f t="shared" ca="1" si="492"/>
        <v>#N/A</v>
      </c>
    </row>
    <row r="1163" spans="1:17" hidden="1" x14ac:dyDescent="0.2">
      <c r="A1163">
        <f t="shared" si="487"/>
        <v>189</v>
      </c>
      <c r="B1163" s="83" t="str">
        <f t="shared" si="484"/>
        <v>Adorer_Schedule!AQ189</v>
      </c>
      <c r="C1163" t="str">
        <f t="shared" si="485"/>
        <v>Adorer_Schedule!AT189</v>
      </c>
      <c r="D1163" s="150" t="str">
        <f t="shared" si="486"/>
        <v>Adorer_Schedule!AV189</v>
      </c>
      <c r="E1163">
        <f t="shared" ca="1" si="488"/>
        <v>0</v>
      </c>
      <c r="F1163" t="str">
        <f ca="1">IF(OR(H1163=0,H1163=""),(""),(MAX($F$128:F1162)+1))</f>
        <v/>
      </c>
      <c r="H1163" t="str">
        <f ca="1">IF($N$4=Adorer_Schedule!$A$175,INDIRECT(B1163),(""))</f>
        <v/>
      </c>
      <c r="I1163" t="str">
        <f ca="1">IF($N$4=Adorer_Schedule!$A$175,INDIRECT(C1163),(""))</f>
        <v/>
      </c>
      <c r="J1163" t="str">
        <f ca="1">IF($N$4=Adorer_Schedule!$A$175,INDIRECT(D1163),(""))</f>
        <v/>
      </c>
      <c r="K1163" t="s">
        <v>76</v>
      </c>
      <c r="L1163" s="13" t="b">
        <f t="shared" ca="1" si="475"/>
        <v>0</v>
      </c>
      <c r="M1163" s="13">
        <v>1035</v>
      </c>
      <c r="N1163" s="13" t="e">
        <f t="shared" ca="1" si="489"/>
        <v>#N/A</v>
      </c>
      <c r="O1163" s="13" t="e">
        <f t="shared" ca="1" si="490"/>
        <v>#N/A</v>
      </c>
      <c r="P1163" s="13" t="e">
        <f t="shared" ca="1" si="491"/>
        <v>#N/A</v>
      </c>
      <c r="Q1163" t="e">
        <f t="shared" ca="1" si="492"/>
        <v>#N/A</v>
      </c>
    </row>
    <row r="1164" spans="1:17" hidden="1" x14ac:dyDescent="0.2">
      <c r="A1164">
        <f>A1149</f>
        <v>175</v>
      </c>
      <c r="B1164" s="83" t="str">
        <f>CONCATENATE("Adorer_Schedule!AY", $A1164)</f>
        <v>Adorer_Schedule!AY175</v>
      </c>
      <c r="C1164" t="str">
        <f>CONCATENATE("Adorer_Schedule!BB", $A1164)</f>
        <v>Adorer_Schedule!BB175</v>
      </c>
      <c r="D1164" s="150" t="str">
        <f>CONCATENATE("Adorer_Schedule!BD", $A1164)</f>
        <v>Adorer_Schedule!BD175</v>
      </c>
      <c r="E1164">
        <f t="shared" ca="1" si="488"/>
        <v>0</v>
      </c>
      <c r="F1164" t="str">
        <f ca="1">IF(OR(H1164=0,H1164=""),(""),(MAX($F$128:F1163)+1))</f>
        <v/>
      </c>
      <c r="H1164" t="str">
        <f ca="1">IF($N$4=Adorer_Schedule!$A$175,INDIRECT(B1164),(""))</f>
        <v/>
      </c>
      <c r="I1164" t="str">
        <f ca="1">IF($N$4=Adorer_Schedule!$A$175,INDIRECT(C1164),(""))</f>
        <v/>
      </c>
      <c r="J1164" t="str">
        <f ca="1">IF($N$4=Adorer_Schedule!$A$175,INDIRECT(D1164),(""))</f>
        <v/>
      </c>
      <c r="K1164" t="s">
        <v>77</v>
      </c>
      <c r="L1164" s="13" t="b">
        <f t="shared" ca="1" si="475"/>
        <v>0</v>
      </c>
      <c r="M1164" s="13">
        <v>1036</v>
      </c>
      <c r="N1164" s="13" t="e">
        <f t="shared" ca="1" si="489"/>
        <v>#N/A</v>
      </c>
      <c r="O1164" s="13" t="e">
        <f t="shared" ca="1" si="490"/>
        <v>#N/A</v>
      </c>
      <c r="P1164" s="13" t="e">
        <f t="shared" ca="1" si="491"/>
        <v>#N/A</v>
      </c>
      <c r="Q1164" t="e">
        <f t="shared" ca="1" si="492"/>
        <v>#N/A</v>
      </c>
    </row>
    <row r="1165" spans="1:17" hidden="1" x14ac:dyDescent="0.2">
      <c r="A1165">
        <f>A1164+1</f>
        <v>176</v>
      </c>
      <c r="B1165" s="83" t="str">
        <f t="shared" ref="B1165:B1178" si="493">CONCATENATE("Adorer_Schedule!AY", $A1165)</f>
        <v>Adorer_Schedule!AY176</v>
      </c>
      <c r="C1165" t="str">
        <f t="shared" ref="C1165:C1178" si="494">CONCATENATE("Adorer_Schedule!BB", $A1165)</f>
        <v>Adorer_Schedule!BB176</v>
      </c>
      <c r="D1165" s="150" t="str">
        <f t="shared" ref="D1165:D1178" si="495">CONCATENATE("Adorer_Schedule!BD", $A1165)</f>
        <v>Adorer_Schedule!BD176</v>
      </c>
      <c r="E1165">
        <f t="shared" ca="1" si="488"/>
        <v>0</v>
      </c>
      <c r="F1165" t="str">
        <f ca="1">IF(OR(H1165=0,H1165=""),(""),(MAX($F$128:F1164)+1))</f>
        <v/>
      </c>
      <c r="H1165" t="str">
        <f ca="1">IF($N$4=Adorer_Schedule!$A$175,INDIRECT(B1165),(""))</f>
        <v/>
      </c>
      <c r="I1165" t="str">
        <f ca="1">IF($N$4=Adorer_Schedule!$A$175,INDIRECT(C1165),(""))</f>
        <v/>
      </c>
      <c r="J1165" t="str">
        <f ca="1">IF($N$4=Adorer_Schedule!$A$175,INDIRECT(D1165),(""))</f>
        <v/>
      </c>
      <c r="K1165" t="s">
        <v>77</v>
      </c>
      <c r="L1165" s="13" t="b">
        <f t="shared" ca="1" si="475"/>
        <v>0</v>
      </c>
      <c r="M1165" s="13">
        <v>1037</v>
      </c>
      <c r="N1165" s="13" t="e">
        <f t="shared" ca="1" si="489"/>
        <v>#N/A</v>
      </c>
      <c r="O1165" s="13" t="e">
        <f t="shared" ca="1" si="490"/>
        <v>#N/A</v>
      </c>
      <c r="P1165" s="13" t="e">
        <f t="shared" ca="1" si="491"/>
        <v>#N/A</v>
      </c>
      <c r="Q1165" t="e">
        <f t="shared" ca="1" si="492"/>
        <v>#N/A</v>
      </c>
    </row>
    <row r="1166" spans="1:17" hidden="1" x14ac:dyDescent="0.2">
      <c r="A1166">
        <f t="shared" ref="A1166:A1178" si="496">A1165+1</f>
        <v>177</v>
      </c>
      <c r="B1166" s="83" t="str">
        <f t="shared" si="493"/>
        <v>Adorer_Schedule!AY177</v>
      </c>
      <c r="C1166" t="str">
        <f t="shared" si="494"/>
        <v>Adorer_Schedule!BB177</v>
      </c>
      <c r="D1166" s="150" t="str">
        <f t="shared" si="495"/>
        <v>Adorer_Schedule!BD177</v>
      </c>
      <c r="E1166">
        <f t="shared" ca="1" si="488"/>
        <v>0</v>
      </c>
      <c r="F1166" t="str">
        <f ca="1">IF(OR(H1166=0,H1166=""),(""),(MAX($F$128:F1165)+1))</f>
        <v/>
      </c>
      <c r="H1166" t="str">
        <f ca="1">IF($N$4=Adorer_Schedule!$A$175,INDIRECT(B1166),(""))</f>
        <v/>
      </c>
      <c r="I1166" t="str">
        <f ca="1">IF($N$4=Adorer_Schedule!$A$175,INDIRECT(C1166),(""))</f>
        <v/>
      </c>
      <c r="J1166" t="str">
        <f ca="1">IF($N$4=Adorer_Schedule!$A$175,INDIRECT(D1166),(""))</f>
        <v/>
      </c>
      <c r="K1166" t="s">
        <v>77</v>
      </c>
      <c r="L1166" s="13" t="b">
        <f t="shared" ca="1" si="475"/>
        <v>0</v>
      </c>
      <c r="M1166" s="13">
        <v>1038</v>
      </c>
      <c r="N1166" s="13" t="e">
        <f t="shared" ca="1" si="489"/>
        <v>#N/A</v>
      </c>
      <c r="O1166" s="13" t="e">
        <f t="shared" ca="1" si="490"/>
        <v>#N/A</v>
      </c>
      <c r="P1166" s="13" t="e">
        <f t="shared" ca="1" si="491"/>
        <v>#N/A</v>
      </c>
      <c r="Q1166" t="e">
        <f t="shared" ca="1" si="492"/>
        <v>#N/A</v>
      </c>
    </row>
    <row r="1167" spans="1:17" hidden="1" x14ac:dyDescent="0.2">
      <c r="A1167">
        <f t="shared" si="496"/>
        <v>178</v>
      </c>
      <c r="B1167" s="83" t="str">
        <f t="shared" si="493"/>
        <v>Adorer_Schedule!AY178</v>
      </c>
      <c r="C1167" t="str">
        <f t="shared" si="494"/>
        <v>Adorer_Schedule!BB178</v>
      </c>
      <c r="D1167" s="150" t="str">
        <f t="shared" si="495"/>
        <v>Adorer_Schedule!BD178</v>
      </c>
      <c r="E1167">
        <f t="shared" ca="1" si="488"/>
        <v>0</v>
      </c>
      <c r="F1167" t="str">
        <f ca="1">IF(OR(H1167=0,H1167=""),(""),(MAX($F$128:F1166)+1))</f>
        <v/>
      </c>
      <c r="H1167" t="str">
        <f ca="1">IF($N$4=Adorer_Schedule!$A$175,INDIRECT(B1167),(""))</f>
        <v/>
      </c>
      <c r="I1167" t="str">
        <f ca="1">IF($N$4=Adorer_Schedule!$A$175,INDIRECT(C1167),(""))</f>
        <v/>
      </c>
      <c r="J1167" t="str">
        <f ca="1">IF($N$4=Adorer_Schedule!$A$175,INDIRECT(D1167),(""))</f>
        <v/>
      </c>
      <c r="K1167" t="s">
        <v>77</v>
      </c>
      <c r="L1167" s="13" t="b">
        <f t="shared" ca="1" si="475"/>
        <v>0</v>
      </c>
      <c r="M1167" s="13">
        <v>1039</v>
      </c>
      <c r="N1167" s="13" t="e">
        <f t="shared" ca="1" si="489"/>
        <v>#N/A</v>
      </c>
      <c r="O1167" s="13" t="e">
        <f t="shared" ca="1" si="490"/>
        <v>#N/A</v>
      </c>
      <c r="P1167" s="13" t="e">
        <f t="shared" ca="1" si="491"/>
        <v>#N/A</v>
      </c>
      <c r="Q1167" t="e">
        <f t="shared" ca="1" si="492"/>
        <v>#N/A</v>
      </c>
    </row>
    <row r="1168" spans="1:17" hidden="1" x14ac:dyDescent="0.2">
      <c r="A1168">
        <f t="shared" si="496"/>
        <v>179</v>
      </c>
      <c r="B1168" s="83" t="str">
        <f t="shared" si="493"/>
        <v>Adorer_Schedule!AY179</v>
      </c>
      <c r="C1168" t="str">
        <f t="shared" si="494"/>
        <v>Adorer_Schedule!BB179</v>
      </c>
      <c r="D1168" s="150" t="str">
        <f t="shared" si="495"/>
        <v>Adorer_Schedule!BD179</v>
      </c>
      <c r="E1168">
        <f t="shared" ca="1" si="488"/>
        <v>0</v>
      </c>
      <c r="F1168" t="str">
        <f ca="1">IF(OR(H1168=0,H1168=""),(""),(MAX($F$128:F1167)+1))</f>
        <v/>
      </c>
      <c r="H1168" t="str">
        <f ca="1">IF($N$4=Adorer_Schedule!$A$175,INDIRECT(B1168),(""))</f>
        <v/>
      </c>
      <c r="I1168" t="str">
        <f ca="1">IF($N$4=Adorer_Schedule!$A$175,INDIRECT(C1168),(""))</f>
        <v/>
      </c>
      <c r="J1168" t="str">
        <f ca="1">IF($N$4=Adorer_Schedule!$A$175,INDIRECT(D1168),(""))</f>
        <v/>
      </c>
      <c r="K1168" t="s">
        <v>77</v>
      </c>
      <c r="L1168" s="13" t="b">
        <f t="shared" ca="1" si="475"/>
        <v>0</v>
      </c>
      <c r="M1168" s="13">
        <v>1040</v>
      </c>
      <c r="N1168" s="13" t="e">
        <f t="shared" ca="1" si="489"/>
        <v>#N/A</v>
      </c>
      <c r="O1168" s="13" t="e">
        <f t="shared" ca="1" si="490"/>
        <v>#N/A</v>
      </c>
      <c r="P1168" s="13" t="e">
        <f t="shared" ca="1" si="491"/>
        <v>#N/A</v>
      </c>
      <c r="Q1168" t="e">
        <f t="shared" ca="1" si="492"/>
        <v>#N/A</v>
      </c>
    </row>
    <row r="1169" spans="1:17" hidden="1" x14ac:dyDescent="0.2">
      <c r="A1169">
        <f t="shared" si="496"/>
        <v>180</v>
      </c>
      <c r="B1169" s="83" t="str">
        <f t="shared" si="493"/>
        <v>Adorer_Schedule!AY180</v>
      </c>
      <c r="C1169" t="str">
        <f t="shared" si="494"/>
        <v>Adorer_Schedule!BB180</v>
      </c>
      <c r="D1169" s="150" t="str">
        <f t="shared" si="495"/>
        <v>Adorer_Schedule!BD180</v>
      </c>
      <c r="E1169">
        <f t="shared" ca="1" si="488"/>
        <v>0</v>
      </c>
      <c r="F1169" t="str">
        <f ca="1">IF(OR(H1169=0,H1169=""),(""),(MAX($F$128:F1168)+1))</f>
        <v/>
      </c>
      <c r="H1169" t="str">
        <f ca="1">IF($N$4=Adorer_Schedule!$A$175,INDIRECT(B1169),(""))</f>
        <v/>
      </c>
      <c r="I1169" t="str">
        <f ca="1">IF($N$4=Adorer_Schedule!$A$175,INDIRECT(C1169),(""))</f>
        <v/>
      </c>
      <c r="J1169" t="str">
        <f ca="1">IF($N$4=Adorer_Schedule!$A$175,INDIRECT(D1169),(""))</f>
        <v/>
      </c>
      <c r="K1169" t="s">
        <v>77</v>
      </c>
      <c r="L1169" s="13" t="b">
        <f t="shared" ca="1" si="475"/>
        <v>0</v>
      </c>
      <c r="M1169" s="13">
        <v>1041</v>
      </c>
      <c r="N1169" s="13" t="e">
        <f t="shared" ca="1" si="489"/>
        <v>#N/A</v>
      </c>
      <c r="O1169" s="13" t="e">
        <f t="shared" ca="1" si="490"/>
        <v>#N/A</v>
      </c>
      <c r="P1169" s="13" t="e">
        <f t="shared" ca="1" si="491"/>
        <v>#N/A</v>
      </c>
      <c r="Q1169" t="e">
        <f t="shared" ca="1" si="492"/>
        <v>#N/A</v>
      </c>
    </row>
    <row r="1170" spans="1:17" hidden="1" x14ac:dyDescent="0.2">
      <c r="A1170">
        <f t="shared" si="496"/>
        <v>181</v>
      </c>
      <c r="B1170" s="83" t="str">
        <f t="shared" si="493"/>
        <v>Adorer_Schedule!AY181</v>
      </c>
      <c r="C1170" t="str">
        <f t="shared" si="494"/>
        <v>Adorer_Schedule!BB181</v>
      </c>
      <c r="D1170" s="150" t="str">
        <f t="shared" si="495"/>
        <v>Adorer_Schedule!BD181</v>
      </c>
      <c r="E1170">
        <f t="shared" ca="1" si="488"/>
        <v>0</v>
      </c>
      <c r="F1170" t="str">
        <f ca="1">IF(OR(H1170=0,H1170=""),(""),(MAX($F$128:F1169)+1))</f>
        <v/>
      </c>
      <c r="H1170" t="str">
        <f ca="1">IF($N$4=Adorer_Schedule!$A$175,INDIRECT(B1170),(""))</f>
        <v/>
      </c>
      <c r="I1170" t="str">
        <f ca="1">IF($N$4=Adorer_Schedule!$A$175,INDIRECT(C1170),(""))</f>
        <v/>
      </c>
      <c r="J1170" t="str">
        <f ca="1">IF($N$4=Adorer_Schedule!$A$175,INDIRECT(D1170),(""))</f>
        <v/>
      </c>
      <c r="K1170" t="s">
        <v>77</v>
      </c>
      <c r="L1170" s="13" t="b">
        <f t="shared" ca="1" si="475"/>
        <v>0</v>
      </c>
      <c r="M1170" s="13">
        <v>1042</v>
      </c>
      <c r="N1170" s="13" t="e">
        <f t="shared" ca="1" si="489"/>
        <v>#N/A</v>
      </c>
      <c r="O1170" s="13" t="e">
        <f t="shared" ca="1" si="490"/>
        <v>#N/A</v>
      </c>
      <c r="P1170" s="13" t="e">
        <f t="shared" ca="1" si="491"/>
        <v>#N/A</v>
      </c>
      <c r="Q1170" t="e">
        <f t="shared" ca="1" si="492"/>
        <v>#N/A</v>
      </c>
    </row>
    <row r="1171" spans="1:17" hidden="1" x14ac:dyDescent="0.2">
      <c r="A1171">
        <f t="shared" si="496"/>
        <v>182</v>
      </c>
      <c r="B1171" s="83" t="str">
        <f t="shared" si="493"/>
        <v>Adorer_Schedule!AY182</v>
      </c>
      <c r="C1171" t="str">
        <f t="shared" si="494"/>
        <v>Adorer_Schedule!BB182</v>
      </c>
      <c r="D1171" s="150" t="str">
        <f t="shared" si="495"/>
        <v>Adorer_Schedule!BD182</v>
      </c>
      <c r="E1171">
        <f t="shared" ca="1" si="488"/>
        <v>0</v>
      </c>
      <c r="F1171" t="str">
        <f ca="1">IF(OR(H1171=0,H1171=""),(""),(MAX($F$128:F1170)+1))</f>
        <v/>
      </c>
      <c r="H1171" t="str">
        <f ca="1">IF($N$4=Adorer_Schedule!$A$175,INDIRECT(B1171),(""))</f>
        <v/>
      </c>
      <c r="I1171" t="str">
        <f ca="1">IF($N$4=Adorer_Schedule!$A$175,INDIRECT(C1171),(""))</f>
        <v/>
      </c>
      <c r="J1171" t="str">
        <f ca="1">IF($N$4=Adorer_Schedule!$A$175,INDIRECT(D1171),(""))</f>
        <v/>
      </c>
      <c r="K1171" t="s">
        <v>77</v>
      </c>
      <c r="L1171" s="13" t="b">
        <f t="shared" ca="1" si="475"/>
        <v>0</v>
      </c>
      <c r="M1171" s="13">
        <v>1043</v>
      </c>
      <c r="N1171" s="13" t="e">
        <f t="shared" ca="1" si="489"/>
        <v>#N/A</v>
      </c>
      <c r="O1171" s="13" t="e">
        <f t="shared" ca="1" si="490"/>
        <v>#N/A</v>
      </c>
      <c r="P1171" s="13" t="e">
        <f t="shared" ca="1" si="491"/>
        <v>#N/A</v>
      </c>
      <c r="Q1171" t="e">
        <f t="shared" ca="1" si="492"/>
        <v>#N/A</v>
      </c>
    </row>
    <row r="1172" spans="1:17" hidden="1" x14ac:dyDescent="0.2">
      <c r="A1172">
        <f t="shared" si="496"/>
        <v>183</v>
      </c>
      <c r="B1172" s="83" t="str">
        <f t="shared" si="493"/>
        <v>Adorer_Schedule!AY183</v>
      </c>
      <c r="C1172" t="str">
        <f t="shared" si="494"/>
        <v>Adorer_Schedule!BB183</v>
      </c>
      <c r="D1172" s="150" t="str">
        <f t="shared" si="495"/>
        <v>Adorer_Schedule!BD183</v>
      </c>
      <c r="E1172">
        <f t="shared" ca="1" si="488"/>
        <v>0</v>
      </c>
      <c r="F1172" t="str">
        <f ca="1">IF(OR(H1172=0,H1172=""),(""),(MAX($F$128:F1171)+1))</f>
        <v/>
      </c>
      <c r="H1172" t="str">
        <f ca="1">IF($N$4=Adorer_Schedule!$A$175,INDIRECT(B1172),(""))</f>
        <v/>
      </c>
      <c r="I1172" t="str">
        <f ca="1">IF($N$4=Adorer_Schedule!$A$175,INDIRECT(C1172),(""))</f>
        <v/>
      </c>
      <c r="J1172" t="str">
        <f ca="1">IF($N$4=Adorer_Schedule!$A$175,INDIRECT(D1172),(""))</f>
        <v/>
      </c>
      <c r="K1172" t="s">
        <v>77</v>
      </c>
      <c r="L1172" s="13" t="b">
        <f t="shared" ca="1" si="475"/>
        <v>0</v>
      </c>
      <c r="M1172" s="13">
        <v>1044</v>
      </c>
      <c r="N1172" s="13" t="e">
        <f t="shared" ca="1" si="489"/>
        <v>#N/A</v>
      </c>
      <c r="O1172" s="13" t="e">
        <f t="shared" ca="1" si="490"/>
        <v>#N/A</v>
      </c>
      <c r="P1172" s="13" t="e">
        <f t="shared" ca="1" si="491"/>
        <v>#N/A</v>
      </c>
      <c r="Q1172" t="e">
        <f t="shared" ca="1" si="492"/>
        <v>#N/A</v>
      </c>
    </row>
    <row r="1173" spans="1:17" hidden="1" x14ac:dyDescent="0.2">
      <c r="A1173">
        <f t="shared" si="496"/>
        <v>184</v>
      </c>
      <c r="B1173" s="83" t="str">
        <f t="shared" si="493"/>
        <v>Adorer_Schedule!AY184</v>
      </c>
      <c r="C1173" t="str">
        <f t="shared" si="494"/>
        <v>Adorer_Schedule!BB184</v>
      </c>
      <c r="D1173" s="150" t="str">
        <f t="shared" si="495"/>
        <v>Adorer_Schedule!BD184</v>
      </c>
      <c r="E1173">
        <f t="shared" ca="1" si="488"/>
        <v>0</v>
      </c>
      <c r="F1173" t="str">
        <f ca="1">IF(OR(H1173=0,H1173=""),(""),(MAX($F$128:F1172)+1))</f>
        <v/>
      </c>
      <c r="H1173" t="str">
        <f ca="1">IF($N$4=Adorer_Schedule!$A$175,INDIRECT(B1173),(""))</f>
        <v/>
      </c>
      <c r="I1173" t="str">
        <f ca="1">IF($N$4=Adorer_Schedule!$A$175,INDIRECT(C1173),(""))</f>
        <v/>
      </c>
      <c r="J1173" t="str">
        <f ca="1">IF($N$4=Adorer_Schedule!$A$175,INDIRECT(D1173),(""))</f>
        <v/>
      </c>
      <c r="K1173" t="s">
        <v>77</v>
      </c>
      <c r="L1173" s="13" t="b">
        <f t="shared" ca="1" si="475"/>
        <v>0</v>
      </c>
      <c r="M1173" s="13">
        <v>1045</v>
      </c>
      <c r="N1173" s="13" t="e">
        <f t="shared" ca="1" si="489"/>
        <v>#N/A</v>
      </c>
      <c r="O1173" s="13" t="e">
        <f t="shared" ca="1" si="490"/>
        <v>#N/A</v>
      </c>
      <c r="P1173" s="13" t="e">
        <f t="shared" ca="1" si="491"/>
        <v>#N/A</v>
      </c>
      <c r="Q1173" t="e">
        <f t="shared" ca="1" si="492"/>
        <v>#N/A</v>
      </c>
    </row>
    <row r="1174" spans="1:17" hidden="1" x14ac:dyDescent="0.2">
      <c r="A1174">
        <f t="shared" si="496"/>
        <v>185</v>
      </c>
      <c r="B1174" s="83" t="str">
        <f t="shared" si="493"/>
        <v>Adorer_Schedule!AY185</v>
      </c>
      <c r="C1174" t="str">
        <f t="shared" si="494"/>
        <v>Adorer_Schedule!BB185</v>
      </c>
      <c r="D1174" s="150" t="str">
        <f t="shared" si="495"/>
        <v>Adorer_Schedule!BD185</v>
      </c>
      <c r="E1174">
        <f t="shared" ca="1" si="488"/>
        <v>0</v>
      </c>
      <c r="F1174" t="str">
        <f ca="1">IF(OR(H1174=0,H1174=""),(""),(MAX($F$128:F1173)+1))</f>
        <v/>
      </c>
      <c r="H1174" t="str">
        <f ca="1">IF($N$4=Adorer_Schedule!$A$175,INDIRECT(B1174),(""))</f>
        <v/>
      </c>
      <c r="I1174" t="str">
        <f ca="1">IF($N$4=Adorer_Schedule!$A$175,INDIRECT(C1174),(""))</f>
        <v/>
      </c>
      <c r="J1174" t="str">
        <f ca="1">IF($N$4=Adorer_Schedule!$A$175,INDIRECT(D1174),(""))</f>
        <v/>
      </c>
      <c r="K1174" t="s">
        <v>77</v>
      </c>
      <c r="L1174" s="13" t="b">
        <f t="shared" ca="1" si="475"/>
        <v>0</v>
      </c>
      <c r="M1174" s="13">
        <v>1046</v>
      </c>
      <c r="N1174" s="13" t="e">
        <f t="shared" ca="1" si="489"/>
        <v>#N/A</v>
      </c>
      <c r="O1174" s="13" t="e">
        <f t="shared" ca="1" si="490"/>
        <v>#N/A</v>
      </c>
      <c r="P1174" s="13" t="e">
        <f t="shared" ca="1" si="491"/>
        <v>#N/A</v>
      </c>
      <c r="Q1174" t="e">
        <f t="shared" ca="1" si="492"/>
        <v>#N/A</v>
      </c>
    </row>
    <row r="1175" spans="1:17" hidden="1" x14ac:dyDescent="0.2">
      <c r="A1175">
        <f t="shared" si="496"/>
        <v>186</v>
      </c>
      <c r="B1175" s="83" t="str">
        <f t="shared" si="493"/>
        <v>Adorer_Schedule!AY186</v>
      </c>
      <c r="C1175" t="str">
        <f t="shared" si="494"/>
        <v>Adorer_Schedule!BB186</v>
      </c>
      <c r="D1175" s="150" t="str">
        <f t="shared" si="495"/>
        <v>Adorer_Schedule!BD186</v>
      </c>
      <c r="E1175">
        <f t="shared" ca="1" si="488"/>
        <v>0</v>
      </c>
      <c r="F1175" t="str">
        <f ca="1">IF(OR(H1175=0,H1175=""),(""),(MAX($F$128:F1174)+1))</f>
        <v/>
      </c>
      <c r="H1175" t="str">
        <f ca="1">IF($N$4=Adorer_Schedule!$A$175,INDIRECT(B1175),(""))</f>
        <v/>
      </c>
      <c r="I1175" t="str">
        <f ca="1">IF($N$4=Adorer_Schedule!$A$175,INDIRECT(C1175),(""))</f>
        <v/>
      </c>
      <c r="J1175" t="str">
        <f ca="1">IF($N$4=Adorer_Schedule!$A$175,INDIRECT(D1175),(""))</f>
        <v/>
      </c>
      <c r="K1175" t="s">
        <v>77</v>
      </c>
      <c r="L1175" s="13" t="b">
        <f t="shared" ref="L1175:L1238" ca="1" si="497">OR(COUNTIF(N1175:Q1175,"*"),COUNT(N1175:Q1175))</f>
        <v>0</v>
      </c>
      <c r="M1175" s="13">
        <v>1047</v>
      </c>
      <c r="N1175" s="13" t="e">
        <f t="shared" ca="1" si="489"/>
        <v>#N/A</v>
      </c>
      <c r="O1175" s="13" t="e">
        <f t="shared" ca="1" si="490"/>
        <v>#N/A</v>
      </c>
      <c r="P1175" s="13" t="e">
        <f t="shared" ca="1" si="491"/>
        <v>#N/A</v>
      </c>
      <c r="Q1175" t="e">
        <f t="shared" ca="1" si="492"/>
        <v>#N/A</v>
      </c>
    </row>
    <row r="1176" spans="1:17" hidden="1" x14ac:dyDescent="0.2">
      <c r="A1176">
        <f t="shared" si="496"/>
        <v>187</v>
      </c>
      <c r="B1176" s="83" t="str">
        <f t="shared" si="493"/>
        <v>Adorer_Schedule!AY187</v>
      </c>
      <c r="C1176" t="str">
        <f t="shared" si="494"/>
        <v>Adorer_Schedule!BB187</v>
      </c>
      <c r="D1176" s="150" t="str">
        <f t="shared" si="495"/>
        <v>Adorer_Schedule!BD187</v>
      </c>
      <c r="E1176">
        <f t="shared" ca="1" si="488"/>
        <v>0</v>
      </c>
      <c r="F1176" t="str">
        <f ca="1">IF(OR(H1176=0,H1176=""),(""),(MAX($F$128:F1175)+1))</f>
        <v/>
      </c>
      <c r="H1176" t="str">
        <f ca="1">IF($N$4=Adorer_Schedule!$A$175,INDIRECT(B1176),(""))</f>
        <v/>
      </c>
      <c r="I1176" t="str">
        <f ca="1">IF($N$4=Adorer_Schedule!$A$175,INDIRECT(C1176),(""))</f>
        <v/>
      </c>
      <c r="J1176" t="str">
        <f ca="1">IF($N$4=Adorer_Schedule!$A$175,INDIRECT(D1176),(""))</f>
        <v/>
      </c>
      <c r="K1176" t="s">
        <v>77</v>
      </c>
      <c r="L1176" s="13" t="b">
        <f t="shared" ca="1" si="497"/>
        <v>0</v>
      </c>
      <c r="M1176" s="13">
        <v>1048</v>
      </c>
      <c r="N1176" s="13" t="e">
        <f t="shared" ca="1" si="489"/>
        <v>#N/A</v>
      </c>
      <c r="O1176" s="13" t="e">
        <f t="shared" ca="1" si="490"/>
        <v>#N/A</v>
      </c>
      <c r="P1176" s="13" t="e">
        <f t="shared" ca="1" si="491"/>
        <v>#N/A</v>
      </c>
      <c r="Q1176" t="e">
        <f t="shared" ca="1" si="492"/>
        <v>#N/A</v>
      </c>
    </row>
    <row r="1177" spans="1:17" hidden="1" x14ac:dyDescent="0.2">
      <c r="A1177">
        <f t="shared" si="496"/>
        <v>188</v>
      </c>
      <c r="B1177" s="83" t="str">
        <f t="shared" si="493"/>
        <v>Adorer_Schedule!AY188</v>
      </c>
      <c r="C1177" t="str">
        <f t="shared" si="494"/>
        <v>Adorer_Schedule!BB188</v>
      </c>
      <c r="D1177" s="150" t="str">
        <f t="shared" si="495"/>
        <v>Adorer_Schedule!BD188</v>
      </c>
      <c r="E1177">
        <f t="shared" ca="1" si="488"/>
        <v>0</v>
      </c>
      <c r="F1177" t="str">
        <f ca="1">IF(OR(H1177=0,H1177=""),(""),(MAX($F$128:F1176)+1))</f>
        <v/>
      </c>
      <c r="H1177" t="str">
        <f ca="1">IF($N$4=Adorer_Schedule!$A$175,INDIRECT(B1177),(""))</f>
        <v/>
      </c>
      <c r="I1177" t="str">
        <f ca="1">IF($N$4=Adorer_Schedule!$A$175,INDIRECT(C1177),(""))</f>
        <v/>
      </c>
      <c r="J1177" t="str">
        <f ca="1">IF($N$4=Adorer_Schedule!$A$175,INDIRECT(D1177),(""))</f>
        <v/>
      </c>
      <c r="K1177" t="s">
        <v>77</v>
      </c>
      <c r="L1177" s="13" t="b">
        <f t="shared" ca="1" si="497"/>
        <v>0</v>
      </c>
      <c r="M1177" s="13">
        <v>1049</v>
      </c>
      <c r="N1177" s="13" t="e">
        <f t="shared" ca="1" si="489"/>
        <v>#N/A</v>
      </c>
      <c r="O1177" s="13" t="e">
        <f t="shared" ca="1" si="490"/>
        <v>#N/A</v>
      </c>
      <c r="P1177" s="13" t="e">
        <f t="shared" ca="1" si="491"/>
        <v>#N/A</v>
      </c>
      <c r="Q1177" t="e">
        <f t="shared" ca="1" si="492"/>
        <v>#N/A</v>
      </c>
    </row>
    <row r="1178" spans="1:17" hidden="1" x14ac:dyDescent="0.2">
      <c r="A1178">
        <f t="shared" si="496"/>
        <v>189</v>
      </c>
      <c r="B1178" s="241" t="str">
        <f t="shared" si="493"/>
        <v>Adorer_Schedule!AY189</v>
      </c>
      <c r="C1178" s="242" t="str">
        <f t="shared" si="494"/>
        <v>Adorer_Schedule!BB189</v>
      </c>
      <c r="D1178" s="243" t="str">
        <f t="shared" si="495"/>
        <v>Adorer_Schedule!BD189</v>
      </c>
      <c r="E1178">
        <f t="shared" ca="1" si="488"/>
        <v>0</v>
      </c>
      <c r="F1178" t="str">
        <f ca="1">IF(OR(H1178=0,H1178=""),(""),(MAX($F$128:F1177)+1))</f>
        <v/>
      </c>
      <c r="H1178" t="str">
        <f ca="1">IF($N$4=Adorer_Schedule!$A$175,INDIRECT(B1178),(""))</f>
        <v/>
      </c>
      <c r="I1178" t="str">
        <f ca="1">IF($N$4=Adorer_Schedule!$A$175,INDIRECT(C1178),(""))</f>
        <v/>
      </c>
      <c r="J1178" t="str">
        <f ca="1">IF($N$4=Adorer_Schedule!$A$175,INDIRECT(D1178),(""))</f>
        <v/>
      </c>
      <c r="K1178" t="s">
        <v>77</v>
      </c>
      <c r="L1178" s="13" t="b">
        <f t="shared" ca="1" si="497"/>
        <v>0</v>
      </c>
      <c r="M1178" s="13">
        <v>1050</v>
      </c>
      <c r="N1178" s="13" t="e">
        <f t="shared" ca="1" si="489"/>
        <v>#N/A</v>
      </c>
      <c r="O1178" s="13" t="e">
        <f t="shared" ca="1" si="490"/>
        <v>#N/A</v>
      </c>
      <c r="P1178" s="13" t="e">
        <f t="shared" ca="1" si="491"/>
        <v>#N/A</v>
      </c>
      <c r="Q1178" t="e">
        <f t="shared" ca="1" si="492"/>
        <v>#N/A</v>
      </c>
    </row>
    <row r="1179" spans="1:17" hidden="1" x14ac:dyDescent="0.2">
      <c r="A1179">
        <f>A1074+17</f>
        <v>192</v>
      </c>
      <c r="B1179" s="83" t="str">
        <f>CONCATENATE("Adorer_Schedule!C", $A1179)</f>
        <v>Adorer_Schedule!C192</v>
      </c>
      <c r="C1179" t="str">
        <f>CONCATENATE("Adorer_Schedule!F", $A1179)</f>
        <v>Adorer_Schedule!F192</v>
      </c>
      <c r="D1179" s="150" t="str">
        <f>CONCATENATE("Adorer_Schedule!H", $A1179)</f>
        <v>Adorer_Schedule!H192</v>
      </c>
      <c r="E1179">
        <f t="shared" ca="1" si="488"/>
        <v>0</v>
      </c>
      <c r="F1179" t="str">
        <f ca="1">IF(OR(H1179=0,H1179=""),(""),(MAX($F$128:F1178)+1))</f>
        <v/>
      </c>
      <c r="G1179" s="174">
        <v>0.70833333333333337</v>
      </c>
      <c r="H1179" t="str">
        <f ca="1">IF($N$4=Adorer_Schedule!$A$192,INDIRECT(B1179),(""))</f>
        <v/>
      </c>
      <c r="I1179" t="str">
        <f ca="1">IF($N$4=Adorer_Schedule!$A$192,INDIRECT(C1179),(""))</f>
        <v/>
      </c>
      <c r="J1179" t="str">
        <f ca="1">IF($N$4=Adorer_Schedule!$A$192,INDIRECT(D1179),(""))</f>
        <v/>
      </c>
      <c r="K1179" t="s">
        <v>71</v>
      </c>
      <c r="L1179" s="13" t="b">
        <f t="shared" ca="1" si="497"/>
        <v>0</v>
      </c>
      <c r="M1179" s="13">
        <v>1051</v>
      </c>
      <c r="N1179" s="13" t="e">
        <f t="shared" ca="1" si="489"/>
        <v>#N/A</v>
      </c>
      <c r="O1179" s="13" t="e">
        <f t="shared" ca="1" si="490"/>
        <v>#N/A</v>
      </c>
      <c r="P1179" s="13" t="e">
        <f t="shared" ca="1" si="491"/>
        <v>#N/A</v>
      </c>
      <c r="Q1179" t="e">
        <f t="shared" ca="1" si="492"/>
        <v>#N/A</v>
      </c>
    </row>
    <row r="1180" spans="1:17" hidden="1" x14ac:dyDescent="0.2">
      <c r="A1180">
        <f>A1179+1</f>
        <v>193</v>
      </c>
      <c r="B1180" s="83" t="str">
        <f>CONCATENATE("Adorer_Schedule!C", $A1180)</f>
        <v>Adorer_Schedule!C193</v>
      </c>
      <c r="C1180" t="str">
        <f t="shared" ref="C1180:C1193" si="498">CONCATENATE("Adorer_Schedule!F", $A1180)</f>
        <v>Adorer_Schedule!F193</v>
      </c>
      <c r="D1180" s="150" t="str">
        <f t="shared" ref="D1180:D1193" si="499">CONCATENATE("Adorer_Schedule!H", $A1180)</f>
        <v>Adorer_Schedule!H193</v>
      </c>
      <c r="E1180">
        <f t="shared" ca="1" si="488"/>
        <v>0</v>
      </c>
      <c r="F1180" t="str">
        <f ca="1">IF(OR(H1180=0,H1180=""),(""),(MAX($F$128:F1179)+1))</f>
        <v/>
      </c>
      <c r="H1180" t="str">
        <f ca="1">IF($N$4=Adorer_Schedule!$A$192,INDIRECT(B1180),(""))</f>
        <v/>
      </c>
      <c r="I1180" t="str">
        <f ca="1">IF($N$4=Adorer_Schedule!$A$192,INDIRECT(C1180),(""))</f>
        <v/>
      </c>
      <c r="J1180" t="str">
        <f ca="1">IF($N$4=Adorer_Schedule!$A$192,INDIRECT(D1180),(""))</f>
        <v/>
      </c>
      <c r="K1180" t="s">
        <v>71</v>
      </c>
      <c r="L1180" s="13" t="b">
        <f t="shared" ca="1" si="497"/>
        <v>0</v>
      </c>
      <c r="M1180" s="13">
        <v>1052</v>
      </c>
      <c r="N1180" s="13" t="e">
        <f t="shared" ca="1" si="489"/>
        <v>#N/A</v>
      </c>
      <c r="O1180" s="13" t="e">
        <f t="shared" ca="1" si="490"/>
        <v>#N/A</v>
      </c>
      <c r="P1180" s="13" t="e">
        <f t="shared" ca="1" si="491"/>
        <v>#N/A</v>
      </c>
      <c r="Q1180" t="e">
        <f t="shared" ca="1" si="492"/>
        <v>#N/A</v>
      </c>
    </row>
    <row r="1181" spans="1:17" hidden="1" x14ac:dyDescent="0.2">
      <c r="A1181">
        <f t="shared" ref="A1181:A1193" si="500">A1180+1</f>
        <v>194</v>
      </c>
      <c r="B1181" s="83" t="str">
        <f t="shared" ref="B1181:B1193" si="501">CONCATENATE("Adorer_Schedule!C", $A1181)</f>
        <v>Adorer_Schedule!C194</v>
      </c>
      <c r="C1181" t="str">
        <f t="shared" si="498"/>
        <v>Adorer_Schedule!F194</v>
      </c>
      <c r="D1181" s="150" t="str">
        <f t="shared" si="499"/>
        <v>Adorer_Schedule!H194</v>
      </c>
      <c r="E1181">
        <f t="shared" ca="1" si="488"/>
        <v>0</v>
      </c>
      <c r="F1181" t="str">
        <f ca="1">IF(OR(H1181=0,H1181=""),(""),(MAX($F$128:F1180)+1))</f>
        <v/>
      </c>
      <c r="H1181" t="str">
        <f ca="1">IF($N$4=Adorer_Schedule!$A$192,INDIRECT(B1181),(""))</f>
        <v/>
      </c>
      <c r="I1181" t="str">
        <f ca="1">IF($N$4=Adorer_Schedule!$A$192,INDIRECT(C1181),(""))</f>
        <v/>
      </c>
      <c r="J1181" t="str">
        <f ca="1">IF($N$4=Adorer_Schedule!$A$192,INDIRECT(D1181),(""))</f>
        <v/>
      </c>
      <c r="K1181" t="s">
        <v>71</v>
      </c>
      <c r="L1181" s="13" t="b">
        <f t="shared" ca="1" si="497"/>
        <v>0</v>
      </c>
      <c r="M1181" s="13">
        <v>1053</v>
      </c>
      <c r="N1181" s="13" t="e">
        <f t="shared" ca="1" si="489"/>
        <v>#N/A</v>
      </c>
      <c r="O1181" s="13" t="e">
        <f t="shared" ca="1" si="490"/>
        <v>#N/A</v>
      </c>
      <c r="P1181" s="13" t="e">
        <f t="shared" ca="1" si="491"/>
        <v>#N/A</v>
      </c>
      <c r="Q1181" t="e">
        <f t="shared" ca="1" si="492"/>
        <v>#N/A</v>
      </c>
    </row>
    <row r="1182" spans="1:17" hidden="1" x14ac:dyDescent="0.2">
      <c r="A1182">
        <f t="shared" si="500"/>
        <v>195</v>
      </c>
      <c r="B1182" s="83" t="str">
        <f t="shared" si="501"/>
        <v>Adorer_Schedule!C195</v>
      </c>
      <c r="C1182" t="str">
        <f t="shared" si="498"/>
        <v>Adorer_Schedule!F195</v>
      </c>
      <c r="D1182" s="150" t="str">
        <f t="shared" si="499"/>
        <v>Adorer_Schedule!H195</v>
      </c>
      <c r="E1182">
        <f t="shared" ca="1" si="488"/>
        <v>0</v>
      </c>
      <c r="F1182" t="str">
        <f ca="1">IF(OR(H1182=0,H1182=""),(""),(MAX($F$128:F1181)+1))</f>
        <v/>
      </c>
      <c r="H1182" t="str">
        <f ca="1">IF($N$4=Adorer_Schedule!$A$192,INDIRECT(B1182),(""))</f>
        <v/>
      </c>
      <c r="I1182" t="str">
        <f ca="1">IF($N$4=Adorer_Schedule!$A$192,INDIRECT(C1182),(""))</f>
        <v/>
      </c>
      <c r="J1182" t="str">
        <f ca="1">IF($N$4=Adorer_Schedule!$A$192,INDIRECT(D1182),(""))</f>
        <v/>
      </c>
      <c r="K1182" t="s">
        <v>71</v>
      </c>
      <c r="L1182" s="13" t="b">
        <f t="shared" ca="1" si="497"/>
        <v>0</v>
      </c>
      <c r="M1182" s="13">
        <v>1054</v>
      </c>
      <c r="N1182" s="13" t="e">
        <f t="shared" ca="1" si="489"/>
        <v>#N/A</v>
      </c>
      <c r="O1182" s="13" t="e">
        <f t="shared" ca="1" si="490"/>
        <v>#N/A</v>
      </c>
      <c r="P1182" s="13" t="e">
        <f t="shared" ca="1" si="491"/>
        <v>#N/A</v>
      </c>
      <c r="Q1182" t="e">
        <f t="shared" ca="1" si="492"/>
        <v>#N/A</v>
      </c>
    </row>
    <row r="1183" spans="1:17" hidden="1" x14ac:dyDescent="0.2">
      <c r="A1183">
        <f t="shared" si="500"/>
        <v>196</v>
      </c>
      <c r="B1183" s="83" t="str">
        <f t="shared" si="501"/>
        <v>Adorer_Schedule!C196</v>
      </c>
      <c r="C1183" t="str">
        <f t="shared" si="498"/>
        <v>Adorer_Schedule!F196</v>
      </c>
      <c r="D1183" s="150" t="str">
        <f t="shared" si="499"/>
        <v>Adorer_Schedule!H196</v>
      </c>
      <c r="E1183">
        <f t="shared" ca="1" si="488"/>
        <v>0</v>
      </c>
      <c r="F1183" t="str">
        <f ca="1">IF(OR(H1183=0,H1183=""),(""),(MAX($F$128:F1182)+1))</f>
        <v/>
      </c>
      <c r="H1183" t="str">
        <f ca="1">IF($N$4=Adorer_Schedule!$A$192,INDIRECT(B1183),(""))</f>
        <v/>
      </c>
      <c r="I1183" t="str">
        <f ca="1">IF($N$4=Adorer_Schedule!$A$192,INDIRECT(C1183),(""))</f>
        <v/>
      </c>
      <c r="J1183" t="str">
        <f ca="1">IF($N$4=Adorer_Schedule!$A$192,INDIRECT(D1183),(""))</f>
        <v/>
      </c>
      <c r="K1183" t="s">
        <v>71</v>
      </c>
      <c r="L1183" s="13" t="b">
        <f t="shared" ca="1" si="497"/>
        <v>0</v>
      </c>
      <c r="M1183" s="13">
        <v>1055</v>
      </c>
      <c r="N1183" s="13" t="e">
        <f t="shared" ca="1" si="489"/>
        <v>#N/A</v>
      </c>
      <c r="O1183" s="13" t="e">
        <f t="shared" ca="1" si="490"/>
        <v>#N/A</v>
      </c>
      <c r="P1183" s="13" t="e">
        <f t="shared" ca="1" si="491"/>
        <v>#N/A</v>
      </c>
      <c r="Q1183" t="e">
        <f t="shared" ca="1" si="492"/>
        <v>#N/A</v>
      </c>
    </row>
    <row r="1184" spans="1:17" hidden="1" x14ac:dyDescent="0.2">
      <c r="A1184">
        <f t="shared" si="500"/>
        <v>197</v>
      </c>
      <c r="B1184" s="83" t="str">
        <f t="shared" si="501"/>
        <v>Adorer_Schedule!C197</v>
      </c>
      <c r="C1184" t="str">
        <f t="shared" si="498"/>
        <v>Adorer_Schedule!F197</v>
      </c>
      <c r="D1184" s="150" t="str">
        <f t="shared" si="499"/>
        <v>Adorer_Schedule!H197</v>
      </c>
      <c r="E1184">
        <f t="shared" ca="1" si="488"/>
        <v>0</v>
      </c>
      <c r="F1184" t="str">
        <f ca="1">IF(OR(H1184=0,H1184=""),(""),(MAX($F$128:F1183)+1))</f>
        <v/>
      </c>
      <c r="H1184" t="str">
        <f ca="1">IF($N$4=Adorer_Schedule!$A$192,INDIRECT(B1184),(""))</f>
        <v/>
      </c>
      <c r="I1184" t="str">
        <f ca="1">IF($N$4=Adorer_Schedule!$A$192,INDIRECT(C1184),(""))</f>
        <v/>
      </c>
      <c r="J1184" t="str">
        <f ca="1">IF($N$4=Adorer_Schedule!$A$192,INDIRECT(D1184),(""))</f>
        <v/>
      </c>
      <c r="K1184" t="s">
        <v>71</v>
      </c>
      <c r="L1184" s="13" t="b">
        <f t="shared" ca="1" si="497"/>
        <v>0</v>
      </c>
      <c r="M1184" s="13">
        <v>1056</v>
      </c>
      <c r="N1184" s="13" t="e">
        <f t="shared" ca="1" si="489"/>
        <v>#N/A</v>
      </c>
      <c r="O1184" s="13" t="e">
        <f t="shared" ca="1" si="490"/>
        <v>#N/A</v>
      </c>
      <c r="P1184" s="13" t="e">
        <f t="shared" ca="1" si="491"/>
        <v>#N/A</v>
      </c>
      <c r="Q1184" t="e">
        <f t="shared" ca="1" si="492"/>
        <v>#N/A</v>
      </c>
    </row>
    <row r="1185" spans="1:17" hidden="1" x14ac:dyDescent="0.2">
      <c r="A1185">
        <f t="shared" si="500"/>
        <v>198</v>
      </c>
      <c r="B1185" s="83" t="str">
        <f t="shared" si="501"/>
        <v>Adorer_Schedule!C198</v>
      </c>
      <c r="C1185" t="str">
        <f t="shared" si="498"/>
        <v>Adorer_Schedule!F198</v>
      </c>
      <c r="D1185" s="150" t="str">
        <f t="shared" si="499"/>
        <v>Adorer_Schedule!H198</v>
      </c>
      <c r="E1185">
        <f t="shared" ca="1" si="488"/>
        <v>0</v>
      </c>
      <c r="F1185" t="str">
        <f ca="1">IF(OR(H1185=0,H1185=""),(""),(MAX($F$128:F1184)+1))</f>
        <v/>
      </c>
      <c r="H1185" t="str">
        <f ca="1">IF($N$4=Adorer_Schedule!$A$192,INDIRECT(B1185),(""))</f>
        <v/>
      </c>
      <c r="I1185" t="str">
        <f ca="1">IF($N$4=Adorer_Schedule!$A$192,INDIRECT(C1185),(""))</f>
        <v/>
      </c>
      <c r="J1185" t="str">
        <f ca="1">IF($N$4=Adorer_Schedule!$A$192,INDIRECT(D1185),(""))</f>
        <v/>
      </c>
      <c r="K1185" t="s">
        <v>71</v>
      </c>
      <c r="L1185" s="13" t="b">
        <f t="shared" ca="1" si="497"/>
        <v>0</v>
      </c>
      <c r="M1185" s="13">
        <v>1057</v>
      </c>
      <c r="N1185" s="13" t="e">
        <f t="shared" ca="1" si="489"/>
        <v>#N/A</v>
      </c>
      <c r="O1185" s="13" t="e">
        <f t="shared" ca="1" si="490"/>
        <v>#N/A</v>
      </c>
      <c r="P1185" s="13" t="e">
        <f t="shared" ca="1" si="491"/>
        <v>#N/A</v>
      </c>
      <c r="Q1185" t="e">
        <f t="shared" ca="1" si="492"/>
        <v>#N/A</v>
      </c>
    </row>
    <row r="1186" spans="1:17" hidden="1" x14ac:dyDescent="0.2">
      <c r="A1186">
        <f t="shared" si="500"/>
        <v>199</v>
      </c>
      <c r="B1186" s="83" t="str">
        <f t="shared" si="501"/>
        <v>Adorer_Schedule!C199</v>
      </c>
      <c r="C1186" t="str">
        <f t="shared" si="498"/>
        <v>Adorer_Schedule!F199</v>
      </c>
      <c r="D1186" s="150" t="str">
        <f t="shared" si="499"/>
        <v>Adorer_Schedule!H199</v>
      </c>
      <c r="E1186">
        <f t="shared" ca="1" si="488"/>
        <v>0</v>
      </c>
      <c r="F1186" t="str">
        <f ca="1">IF(OR(H1186=0,H1186=""),(""),(MAX($F$128:F1185)+1))</f>
        <v/>
      </c>
      <c r="H1186" t="str">
        <f ca="1">IF($N$4=Adorer_Schedule!$A$192,INDIRECT(B1186),(""))</f>
        <v/>
      </c>
      <c r="I1186" t="str">
        <f ca="1">IF($N$4=Adorer_Schedule!$A$192,INDIRECT(C1186),(""))</f>
        <v/>
      </c>
      <c r="J1186" t="str">
        <f ca="1">IF($N$4=Adorer_Schedule!$A$192,INDIRECT(D1186),(""))</f>
        <v/>
      </c>
      <c r="K1186" t="s">
        <v>71</v>
      </c>
      <c r="L1186" s="13" t="b">
        <f t="shared" ca="1" si="497"/>
        <v>0</v>
      </c>
      <c r="M1186" s="13">
        <v>1058</v>
      </c>
      <c r="N1186" s="13" t="e">
        <f t="shared" ca="1" si="489"/>
        <v>#N/A</v>
      </c>
      <c r="O1186" s="13" t="e">
        <f t="shared" ca="1" si="490"/>
        <v>#N/A</v>
      </c>
      <c r="P1186" s="13" t="e">
        <f t="shared" ca="1" si="491"/>
        <v>#N/A</v>
      </c>
      <c r="Q1186" t="e">
        <f t="shared" ca="1" si="492"/>
        <v>#N/A</v>
      </c>
    </row>
    <row r="1187" spans="1:17" hidden="1" x14ac:dyDescent="0.2">
      <c r="A1187">
        <f t="shared" si="500"/>
        <v>200</v>
      </c>
      <c r="B1187" s="83" t="str">
        <f t="shared" si="501"/>
        <v>Adorer_Schedule!C200</v>
      </c>
      <c r="C1187" t="str">
        <f t="shared" si="498"/>
        <v>Adorer_Schedule!F200</v>
      </c>
      <c r="D1187" s="150" t="str">
        <f t="shared" si="499"/>
        <v>Adorer_Schedule!H200</v>
      </c>
      <c r="E1187">
        <f t="shared" ca="1" si="488"/>
        <v>0</v>
      </c>
      <c r="F1187" t="str">
        <f ca="1">IF(OR(H1187=0,H1187=""),(""),(MAX($F$128:F1186)+1))</f>
        <v/>
      </c>
      <c r="H1187" t="str">
        <f ca="1">IF($N$4=Adorer_Schedule!$A$192,INDIRECT(B1187),(""))</f>
        <v/>
      </c>
      <c r="I1187" t="str">
        <f ca="1">IF($N$4=Adorer_Schedule!$A$192,INDIRECT(C1187),(""))</f>
        <v/>
      </c>
      <c r="J1187" t="str">
        <f ca="1">IF($N$4=Adorer_Schedule!$A$192,INDIRECT(D1187),(""))</f>
        <v/>
      </c>
      <c r="K1187" t="s">
        <v>71</v>
      </c>
      <c r="L1187" s="13" t="b">
        <f t="shared" ca="1" si="497"/>
        <v>0</v>
      </c>
      <c r="M1187" s="13">
        <v>1059</v>
      </c>
      <c r="N1187" s="13" t="e">
        <f t="shared" ca="1" si="489"/>
        <v>#N/A</v>
      </c>
      <c r="O1187" s="13" t="e">
        <f t="shared" ca="1" si="490"/>
        <v>#N/A</v>
      </c>
      <c r="P1187" s="13" t="e">
        <f t="shared" ca="1" si="491"/>
        <v>#N/A</v>
      </c>
      <c r="Q1187" t="e">
        <f t="shared" ca="1" si="492"/>
        <v>#N/A</v>
      </c>
    </row>
    <row r="1188" spans="1:17" hidden="1" x14ac:dyDescent="0.2">
      <c r="A1188">
        <f t="shared" si="500"/>
        <v>201</v>
      </c>
      <c r="B1188" s="83" t="str">
        <f t="shared" si="501"/>
        <v>Adorer_Schedule!C201</v>
      </c>
      <c r="C1188" t="str">
        <f t="shared" si="498"/>
        <v>Adorer_Schedule!F201</v>
      </c>
      <c r="D1188" s="150" t="str">
        <f t="shared" si="499"/>
        <v>Adorer_Schedule!H201</v>
      </c>
      <c r="E1188">
        <f t="shared" ca="1" si="488"/>
        <v>0</v>
      </c>
      <c r="F1188" t="str">
        <f ca="1">IF(OR(H1188=0,H1188=""),(""),(MAX($F$128:F1187)+1))</f>
        <v/>
      </c>
      <c r="H1188" t="str">
        <f ca="1">IF($N$4=Adorer_Schedule!$A$192,INDIRECT(B1188),(""))</f>
        <v/>
      </c>
      <c r="I1188" t="str">
        <f ca="1">IF($N$4=Adorer_Schedule!$A$192,INDIRECT(C1188),(""))</f>
        <v/>
      </c>
      <c r="J1188" t="str">
        <f ca="1">IF($N$4=Adorer_Schedule!$A$192,INDIRECT(D1188),(""))</f>
        <v/>
      </c>
      <c r="K1188" t="s">
        <v>71</v>
      </c>
      <c r="L1188" s="13" t="b">
        <f t="shared" ca="1" si="497"/>
        <v>0</v>
      </c>
      <c r="M1188" s="13">
        <v>1060</v>
      </c>
      <c r="N1188" s="13" t="e">
        <f t="shared" ca="1" si="489"/>
        <v>#N/A</v>
      </c>
      <c r="O1188" s="13" t="e">
        <f t="shared" ca="1" si="490"/>
        <v>#N/A</v>
      </c>
      <c r="P1188" s="13" t="e">
        <f t="shared" ca="1" si="491"/>
        <v>#N/A</v>
      </c>
      <c r="Q1188" t="e">
        <f t="shared" ca="1" si="492"/>
        <v>#N/A</v>
      </c>
    </row>
    <row r="1189" spans="1:17" hidden="1" x14ac:dyDescent="0.2">
      <c r="A1189">
        <f t="shared" si="500"/>
        <v>202</v>
      </c>
      <c r="B1189" s="83" t="str">
        <f t="shared" si="501"/>
        <v>Adorer_Schedule!C202</v>
      </c>
      <c r="C1189" t="str">
        <f t="shared" si="498"/>
        <v>Adorer_Schedule!F202</v>
      </c>
      <c r="D1189" s="150" t="str">
        <f t="shared" si="499"/>
        <v>Adorer_Schedule!H202</v>
      </c>
      <c r="E1189">
        <f t="shared" ca="1" si="488"/>
        <v>0</v>
      </c>
      <c r="F1189" t="str">
        <f ca="1">IF(OR(H1189=0,H1189=""),(""),(MAX($F$128:F1188)+1))</f>
        <v/>
      </c>
      <c r="H1189" t="str">
        <f ca="1">IF($N$4=Adorer_Schedule!$A$192,INDIRECT(B1189),(""))</f>
        <v/>
      </c>
      <c r="I1189" t="str">
        <f ca="1">IF($N$4=Adorer_Schedule!$A$192,INDIRECT(C1189),(""))</f>
        <v/>
      </c>
      <c r="J1189" t="str">
        <f ca="1">IF($N$4=Adorer_Schedule!$A$192,INDIRECT(D1189),(""))</f>
        <v/>
      </c>
      <c r="K1189" t="s">
        <v>71</v>
      </c>
      <c r="L1189" s="13" t="b">
        <f t="shared" ca="1" si="497"/>
        <v>0</v>
      </c>
      <c r="M1189" s="13">
        <v>1061</v>
      </c>
      <c r="N1189" s="13" t="e">
        <f t="shared" ca="1" si="489"/>
        <v>#N/A</v>
      </c>
      <c r="O1189" s="13" t="e">
        <f t="shared" ca="1" si="490"/>
        <v>#N/A</v>
      </c>
      <c r="P1189" s="13" t="e">
        <f t="shared" ca="1" si="491"/>
        <v>#N/A</v>
      </c>
      <c r="Q1189" t="e">
        <f t="shared" ca="1" si="492"/>
        <v>#N/A</v>
      </c>
    </row>
    <row r="1190" spans="1:17" hidden="1" x14ac:dyDescent="0.2">
      <c r="A1190">
        <f t="shared" si="500"/>
        <v>203</v>
      </c>
      <c r="B1190" s="83" t="str">
        <f t="shared" si="501"/>
        <v>Adorer_Schedule!C203</v>
      </c>
      <c r="C1190" t="str">
        <f t="shared" si="498"/>
        <v>Adorer_Schedule!F203</v>
      </c>
      <c r="D1190" s="150" t="str">
        <f t="shared" si="499"/>
        <v>Adorer_Schedule!H203</v>
      </c>
      <c r="E1190">
        <f t="shared" ca="1" si="488"/>
        <v>0</v>
      </c>
      <c r="F1190" t="str">
        <f ca="1">IF(OR(H1190=0,H1190=""),(""),(MAX($F$128:F1189)+1))</f>
        <v/>
      </c>
      <c r="H1190" t="str">
        <f ca="1">IF($N$4=Adorer_Schedule!$A$192,INDIRECT(B1190),(""))</f>
        <v/>
      </c>
      <c r="I1190" t="str">
        <f ca="1">IF($N$4=Adorer_Schedule!$A$192,INDIRECT(C1190),(""))</f>
        <v/>
      </c>
      <c r="J1190" t="str">
        <f ca="1">IF($N$4=Adorer_Schedule!$A$192,INDIRECT(D1190),(""))</f>
        <v/>
      </c>
      <c r="K1190" t="s">
        <v>71</v>
      </c>
      <c r="L1190" s="13" t="b">
        <f t="shared" ca="1" si="497"/>
        <v>0</v>
      </c>
      <c r="M1190" s="13">
        <v>1062</v>
      </c>
      <c r="N1190" s="13" t="e">
        <f t="shared" ca="1" si="489"/>
        <v>#N/A</v>
      </c>
      <c r="O1190" s="13" t="e">
        <f t="shared" ca="1" si="490"/>
        <v>#N/A</v>
      </c>
      <c r="P1190" s="13" t="e">
        <f t="shared" ca="1" si="491"/>
        <v>#N/A</v>
      </c>
      <c r="Q1190" t="e">
        <f t="shared" ca="1" si="492"/>
        <v>#N/A</v>
      </c>
    </row>
    <row r="1191" spans="1:17" hidden="1" x14ac:dyDescent="0.2">
      <c r="A1191">
        <f t="shared" si="500"/>
        <v>204</v>
      </c>
      <c r="B1191" s="83" t="str">
        <f t="shared" si="501"/>
        <v>Adorer_Schedule!C204</v>
      </c>
      <c r="C1191" t="str">
        <f t="shared" si="498"/>
        <v>Adorer_Schedule!F204</v>
      </c>
      <c r="D1191" s="150" t="str">
        <f t="shared" si="499"/>
        <v>Adorer_Schedule!H204</v>
      </c>
      <c r="E1191">
        <f t="shared" ca="1" si="488"/>
        <v>0</v>
      </c>
      <c r="F1191" t="str">
        <f ca="1">IF(OR(H1191=0,H1191=""),(""),(MAX($F$128:F1190)+1))</f>
        <v/>
      </c>
      <c r="H1191" t="str">
        <f ca="1">IF($N$4=Adorer_Schedule!$A$192,INDIRECT(B1191),(""))</f>
        <v/>
      </c>
      <c r="I1191" t="str">
        <f ca="1">IF($N$4=Adorer_Schedule!$A$192,INDIRECT(C1191),(""))</f>
        <v/>
      </c>
      <c r="J1191" t="str">
        <f ca="1">IF($N$4=Adorer_Schedule!$A$192,INDIRECT(D1191),(""))</f>
        <v/>
      </c>
      <c r="K1191" t="s">
        <v>71</v>
      </c>
      <c r="L1191" s="13" t="b">
        <f t="shared" ca="1" si="497"/>
        <v>0</v>
      </c>
      <c r="M1191" s="13">
        <v>1063</v>
      </c>
      <c r="N1191" s="13" t="e">
        <f t="shared" ca="1" si="489"/>
        <v>#N/A</v>
      </c>
      <c r="O1191" s="13" t="e">
        <f t="shared" ca="1" si="490"/>
        <v>#N/A</v>
      </c>
      <c r="P1191" s="13" t="e">
        <f t="shared" ca="1" si="491"/>
        <v>#N/A</v>
      </c>
      <c r="Q1191" t="e">
        <f t="shared" ca="1" si="492"/>
        <v>#N/A</v>
      </c>
    </row>
    <row r="1192" spans="1:17" hidden="1" x14ac:dyDescent="0.2">
      <c r="A1192">
        <f t="shared" si="500"/>
        <v>205</v>
      </c>
      <c r="B1192" s="83" t="str">
        <f t="shared" si="501"/>
        <v>Adorer_Schedule!C205</v>
      </c>
      <c r="C1192" t="str">
        <f t="shared" si="498"/>
        <v>Adorer_Schedule!F205</v>
      </c>
      <c r="D1192" s="150" t="str">
        <f t="shared" si="499"/>
        <v>Adorer_Schedule!H205</v>
      </c>
      <c r="E1192">
        <f t="shared" ca="1" si="488"/>
        <v>0</v>
      </c>
      <c r="F1192" t="str">
        <f ca="1">IF(OR(H1192=0,H1192=""),(""),(MAX($F$128:F1191)+1))</f>
        <v/>
      </c>
      <c r="H1192" t="str">
        <f ca="1">IF($N$4=Adorer_Schedule!$A$192,INDIRECT(B1192),(""))</f>
        <v/>
      </c>
      <c r="I1192" t="str">
        <f ca="1">IF($N$4=Adorer_Schedule!$A$192,INDIRECT(C1192),(""))</f>
        <v/>
      </c>
      <c r="J1192" t="str">
        <f ca="1">IF($N$4=Adorer_Schedule!$A$192,INDIRECT(D1192),(""))</f>
        <v/>
      </c>
      <c r="K1192" t="s">
        <v>71</v>
      </c>
      <c r="L1192" s="13" t="b">
        <f t="shared" ca="1" si="497"/>
        <v>0</v>
      </c>
      <c r="M1192" s="13">
        <v>1064</v>
      </c>
      <c r="N1192" s="13" t="e">
        <f t="shared" ca="1" si="489"/>
        <v>#N/A</v>
      </c>
      <c r="O1192" s="13" t="e">
        <f t="shared" ca="1" si="490"/>
        <v>#N/A</v>
      </c>
      <c r="P1192" s="13" t="e">
        <f t="shared" ca="1" si="491"/>
        <v>#N/A</v>
      </c>
      <c r="Q1192" t="e">
        <f t="shared" ca="1" si="492"/>
        <v>#N/A</v>
      </c>
    </row>
    <row r="1193" spans="1:17" hidden="1" x14ac:dyDescent="0.2">
      <c r="A1193">
        <f t="shared" si="500"/>
        <v>206</v>
      </c>
      <c r="B1193" s="83" t="str">
        <f t="shared" si="501"/>
        <v>Adorer_Schedule!C206</v>
      </c>
      <c r="C1193" t="str">
        <f t="shared" si="498"/>
        <v>Adorer_Schedule!F206</v>
      </c>
      <c r="D1193" s="150" t="str">
        <f t="shared" si="499"/>
        <v>Adorer_Schedule!H206</v>
      </c>
      <c r="E1193">
        <f t="shared" ca="1" si="488"/>
        <v>0</v>
      </c>
      <c r="F1193" t="str">
        <f ca="1">IF(OR(H1193=0,H1193=""),(""),(MAX($F$128:F1192)+1))</f>
        <v/>
      </c>
      <c r="H1193" t="str">
        <f ca="1">IF($N$4=Adorer_Schedule!$A$192,INDIRECT(B1193),(""))</f>
        <v/>
      </c>
      <c r="I1193" t="str">
        <f ca="1">IF($N$4=Adorer_Schedule!$A$192,INDIRECT(C1193),(""))</f>
        <v/>
      </c>
      <c r="J1193" t="str">
        <f ca="1">IF($N$4=Adorer_Schedule!$A$192,INDIRECT(D1193),(""))</f>
        <v/>
      </c>
      <c r="K1193" t="s">
        <v>71</v>
      </c>
      <c r="L1193" s="13" t="b">
        <f t="shared" ca="1" si="497"/>
        <v>0</v>
      </c>
      <c r="M1193" s="13">
        <v>1065</v>
      </c>
      <c r="N1193" s="13" t="e">
        <f t="shared" ca="1" si="489"/>
        <v>#N/A</v>
      </c>
      <c r="O1193" s="13" t="e">
        <f t="shared" ca="1" si="490"/>
        <v>#N/A</v>
      </c>
      <c r="P1193" s="13" t="e">
        <f t="shared" ca="1" si="491"/>
        <v>#N/A</v>
      </c>
      <c r="Q1193" t="e">
        <f t="shared" ca="1" si="492"/>
        <v>#N/A</v>
      </c>
    </row>
    <row r="1194" spans="1:17" hidden="1" x14ac:dyDescent="0.2">
      <c r="A1194">
        <f>A1179</f>
        <v>192</v>
      </c>
      <c r="B1194" s="83" t="str">
        <f>CONCATENATE("Adorer_Schedule!K", $A1194)</f>
        <v>Adorer_Schedule!K192</v>
      </c>
      <c r="C1194" t="str">
        <f>CONCATENATE("Adorer_Schedule!N", $A1194)</f>
        <v>Adorer_Schedule!N192</v>
      </c>
      <c r="D1194" s="150" t="str">
        <f>CONCATENATE("Adorer_Schedule!P", $A1194)</f>
        <v>Adorer_Schedule!P192</v>
      </c>
      <c r="E1194">
        <f t="shared" ca="1" si="488"/>
        <v>0</v>
      </c>
      <c r="F1194" t="str">
        <f ca="1">IF(OR(H1194=0,H1194=""),(""),(MAX($F$128:F1193)+1))</f>
        <v/>
      </c>
      <c r="H1194" t="str">
        <f ca="1">IF($N$4=Adorer_Schedule!$A$192,INDIRECT(B1194),(""))</f>
        <v/>
      </c>
      <c r="I1194" t="str">
        <f ca="1">IF($N$4=Adorer_Schedule!$A$192,INDIRECT(C1194),(""))</f>
        <v/>
      </c>
      <c r="J1194" t="str">
        <f ca="1">IF($N$4=Adorer_Schedule!$A$192,INDIRECT(D1194),(""))</f>
        <v/>
      </c>
      <c r="K1194" t="s">
        <v>72</v>
      </c>
      <c r="L1194" s="13" t="b">
        <f t="shared" ca="1" si="497"/>
        <v>0</v>
      </c>
      <c r="M1194" s="13">
        <v>1066</v>
      </c>
      <c r="N1194" s="13" t="e">
        <f t="shared" ca="1" si="489"/>
        <v>#N/A</v>
      </c>
      <c r="O1194" s="13" t="e">
        <f t="shared" ca="1" si="490"/>
        <v>#N/A</v>
      </c>
      <c r="P1194" s="13" t="e">
        <f t="shared" ca="1" si="491"/>
        <v>#N/A</v>
      </c>
      <c r="Q1194" t="e">
        <f t="shared" ca="1" si="492"/>
        <v>#N/A</v>
      </c>
    </row>
    <row r="1195" spans="1:17" hidden="1" x14ac:dyDescent="0.2">
      <c r="A1195">
        <f>A1194+1</f>
        <v>193</v>
      </c>
      <c r="B1195" s="83" t="str">
        <f t="shared" ref="B1195:B1208" si="502">CONCATENATE("Adorer_Schedule!K", $A1195)</f>
        <v>Adorer_Schedule!K193</v>
      </c>
      <c r="C1195" t="str">
        <f t="shared" ref="C1195:C1208" si="503">CONCATENATE("Adorer_Schedule!N", $A1195)</f>
        <v>Adorer_Schedule!N193</v>
      </c>
      <c r="D1195" s="150" t="str">
        <f t="shared" ref="D1195:D1208" si="504">CONCATENATE("Adorer_Schedule!P", $A1195)</f>
        <v>Adorer_Schedule!P193</v>
      </c>
      <c r="E1195">
        <f t="shared" ca="1" si="488"/>
        <v>0</v>
      </c>
      <c r="F1195" t="str">
        <f ca="1">IF(OR(H1195=0,H1195=""),(""),(MAX($F$128:F1194)+1))</f>
        <v/>
      </c>
      <c r="H1195" t="str">
        <f ca="1">IF($N$4=Adorer_Schedule!$A$192,INDIRECT(B1195),(""))</f>
        <v/>
      </c>
      <c r="I1195" t="str">
        <f ca="1">IF($N$4=Adorer_Schedule!$A$192,INDIRECT(C1195),(""))</f>
        <v/>
      </c>
      <c r="J1195" t="str">
        <f ca="1">IF($N$4=Adorer_Schedule!$A$192,INDIRECT(D1195),(""))</f>
        <v/>
      </c>
      <c r="K1195" t="s">
        <v>72</v>
      </c>
      <c r="L1195" s="13" t="b">
        <f t="shared" ca="1" si="497"/>
        <v>0</v>
      </c>
      <c r="M1195" s="13">
        <v>1067</v>
      </c>
      <c r="N1195" s="13" t="e">
        <f t="shared" ca="1" si="489"/>
        <v>#N/A</v>
      </c>
      <c r="O1195" s="13" t="e">
        <f t="shared" ca="1" si="490"/>
        <v>#N/A</v>
      </c>
      <c r="P1195" s="13" t="e">
        <f t="shared" ca="1" si="491"/>
        <v>#N/A</v>
      </c>
      <c r="Q1195" t="e">
        <f t="shared" ca="1" si="492"/>
        <v>#N/A</v>
      </c>
    </row>
    <row r="1196" spans="1:17" hidden="1" x14ac:dyDescent="0.2">
      <c r="A1196">
        <f t="shared" ref="A1196:A1208" si="505">A1195+1</f>
        <v>194</v>
      </c>
      <c r="B1196" s="83" t="str">
        <f t="shared" si="502"/>
        <v>Adorer_Schedule!K194</v>
      </c>
      <c r="C1196" t="str">
        <f t="shared" si="503"/>
        <v>Adorer_Schedule!N194</v>
      </c>
      <c r="D1196" s="150" t="str">
        <f t="shared" si="504"/>
        <v>Adorer_Schedule!P194</v>
      </c>
      <c r="E1196">
        <f t="shared" ca="1" si="488"/>
        <v>0</v>
      </c>
      <c r="F1196" t="str">
        <f ca="1">IF(OR(H1196=0,H1196=""),(""),(MAX($F$128:F1195)+1))</f>
        <v/>
      </c>
      <c r="H1196" t="str">
        <f ca="1">IF($N$4=Adorer_Schedule!$A$192,INDIRECT(B1196),(""))</f>
        <v/>
      </c>
      <c r="I1196" t="str">
        <f ca="1">IF($N$4=Adorer_Schedule!$A$192,INDIRECT(C1196),(""))</f>
        <v/>
      </c>
      <c r="J1196" t="str">
        <f ca="1">IF($N$4=Adorer_Schedule!$A$192,INDIRECT(D1196),(""))</f>
        <v/>
      </c>
      <c r="K1196" t="s">
        <v>72</v>
      </c>
      <c r="L1196" s="13" t="b">
        <f t="shared" ca="1" si="497"/>
        <v>0</v>
      </c>
      <c r="M1196" s="13">
        <v>1068</v>
      </c>
      <c r="N1196" s="13" t="e">
        <f t="shared" ca="1" si="489"/>
        <v>#N/A</v>
      </c>
      <c r="O1196" s="13" t="e">
        <f t="shared" ca="1" si="490"/>
        <v>#N/A</v>
      </c>
      <c r="P1196" s="13" t="e">
        <f t="shared" ca="1" si="491"/>
        <v>#N/A</v>
      </c>
      <c r="Q1196" t="e">
        <f t="shared" ca="1" si="492"/>
        <v>#N/A</v>
      </c>
    </row>
    <row r="1197" spans="1:17" hidden="1" x14ac:dyDescent="0.2">
      <c r="A1197">
        <f t="shared" si="505"/>
        <v>195</v>
      </c>
      <c r="B1197" s="83" t="str">
        <f t="shared" si="502"/>
        <v>Adorer_Schedule!K195</v>
      </c>
      <c r="C1197" t="str">
        <f t="shared" si="503"/>
        <v>Adorer_Schedule!N195</v>
      </c>
      <c r="D1197" s="150" t="str">
        <f t="shared" si="504"/>
        <v>Adorer_Schedule!P195</v>
      </c>
      <c r="E1197">
        <f t="shared" ca="1" si="488"/>
        <v>0</v>
      </c>
      <c r="F1197" t="str">
        <f ca="1">IF(OR(H1197=0,H1197=""),(""),(MAX($F$128:F1196)+1))</f>
        <v/>
      </c>
      <c r="H1197" t="str">
        <f ca="1">IF($N$4=Adorer_Schedule!$A$192,INDIRECT(B1197),(""))</f>
        <v/>
      </c>
      <c r="I1197" t="str">
        <f ca="1">IF($N$4=Adorer_Schedule!$A$192,INDIRECT(C1197),(""))</f>
        <v/>
      </c>
      <c r="J1197" t="str">
        <f ca="1">IF($N$4=Adorer_Schedule!$A$192,INDIRECT(D1197),(""))</f>
        <v/>
      </c>
      <c r="K1197" t="s">
        <v>72</v>
      </c>
      <c r="L1197" s="13" t="b">
        <f t="shared" ca="1" si="497"/>
        <v>0</v>
      </c>
      <c r="M1197" s="13">
        <v>1069</v>
      </c>
      <c r="N1197" s="13" t="e">
        <f t="shared" ca="1" si="489"/>
        <v>#N/A</v>
      </c>
      <c r="O1197" s="13" t="e">
        <f t="shared" ca="1" si="490"/>
        <v>#N/A</v>
      </c>
      <c r="P1197" s="13" t="e">
        <f t="shared" ca="1" si="491"/>
        <v>#N/A</v>
      </c>
      <c r="Q1197" t="e">
        <f t="shared" ca="1" si="492"/>
        <v>#N/A</v>
      </c>
    </row>
    <row r="1198" spans="1:17" hidden="1" x14ac:dyDescent="0.2">
      <c r="A1198">
        <f t="shared" si="505"/>
        <v>196</v>
      </c>
      <c r="B1198" s="83" t="str">
        <f t="shared" si="502"/>
        <v>Adorer_Schedule!K196</v>
      </c>
      <c r="C1198" t="str">
        <f t="shared" si="503"/>
        <v>Adorer_Schedule!N196</v>
      </c>
      <c r="D1198" s="150" t="str">
        <f t="shared" si="504"/>
        <v>Adorer_Schedule!P196</v>
      </c>
      <c r="E1198">
        <f t="shared" ca="1" si="488"/>
        <v>0</v>
      </c>
      <c r="F1198" t="str">
        <f ca="1">IF(OR(H1198=0,H1198=""),(""),(MAX($F$128:F1197)+1))</f>
        <v/>
      </c>
      <c r="H1198" t="str">
        <f ca="1">IF($N$4=Adorer_Schedule!$A$192,INDIRECT(B1198),(""))</f>
        <v/>
      </c>
      <c r="I1198" t="str">
        <f ca="1">IF($N$4=Adorer_Schedule!$A$192,INDIRECT(C1198),(""))</f>
        <v/>
      </c>
      <c r="J1198" t="str">
        <f ca="1">IF($N$4=Adorer_Schedule!$A$192,INDIRECT(D1198),(""))</f>
        <v/>
      </c>
      <c r="K1198" t="s">
        <v>72</v>
      </c>
      <c r="L1198" s="13" t="b">
        <f t="shared" ca="1" si="497"/>
        <v>0</v>
      </c>
      <c r="M1198" s="13">
        <v>1070</v>
      </c>
      <c r="N1198" s="13" t="e">
        <f t="shared" ca="1" si="489"/>
        <v>#N/A</v>
      </c>
      <c r="O1198" s="13" t="e">
        <f t="shared" ca="1" si="490"/>
        <v>#N/A</v>
      </c>
      <c r="P1198" s="13" t="e">
        <f t="shared" ca="1" si="491"/>
        <v>#N/A</v>
      </c>
      <c r="Q1198" t="e">
        <f t="shared" ca="1" si="492"/>
        <v>#N/A</v>
      </c>
    </row>
    <row r="1199" spans="1:17" hidden="1" x14ac:dyDescent="0.2">
      <c r="A1199">
        <f t="shared" si="505"/>
        <v>197</v>
      </c>
      <c r="B1199" s="83" t="str">
        <f t="shared" si="502"/>
        <v>Adorer_Schedule!K197</v>
      </c>
      <c r="C1199" t="str">
        <f t="shared" si="503"/>
        <v>Adorer_Schedule!N197</v>
      </c>
      <c r="D1199" s="150" t="str">
        <f t="shared" si="504"/>
        <v>Adorer_Schedule!P197</v>
      </c>
      <c r="E1199">
        <f t="shared" ca="1" si="488"/>
        <v>0</v>
      </c>
      <c r="F1199" t="str">
        <f ca="1">IF(OR(H1199=0,H1199=""),(""),(MAX($F$128:F1198)+1))</f>
        <v/>
      </c>
      <c r="H1199" t="str">
        <f ca="1">IF($N$4=Adorer_Schedule!$A$192,INDIRECT(B1199),(""))</f>
        <v/>
      </c>
      <c r="I1199" t="str">
        <f ca="1">IF($N$4=Adorer_Schedule!$A$192,INDIRECT(C1199),(""))</f>
        <v/>
      </c>
      <c r="J1199" t="str">
        <f ca="1">IF($N$4=Adorer_Schedule!$A$192,INDIRECT(D1199),(""))</f>
        <v/>
      </c>
      <c r="K1199" t="s">
        <v>72</v>
      </c>
      <c r="L1199" s="13" t="b">
        <f t="shared" ca="1" si="497"/>
        <v>0</v>
      </c>
      <c r="M1199" s="13">
        <v>1071</v>
      </c>
      <c r="N1199" s="13" t="e">
        <f t="shared" ca="1" si="489"/>
        <v>#N/A</v>
      </c>
      <c r="O1199" s="13" t="e">
        <f t="shared" ca="1" si="490"/>
        <v>#N/A</v>
      </c>
      <c r="P1199" s="13" t="e">
        <f t="shared" ca="1" si="491"/>
        <v>#N/A</v>
      </c>
      <c r="Q1199" t="e">
        <f t="shared" ca="1" si="492"/>
        <v>#N/A</v>
      </c>
    </row>
    <row r="1200" spans="1:17" hidden="1" x14ac:dyDescent="0.2">
      <c r="A1200">
        <f t="shared" si="505"/>
        <v>198</v>
      </c>
      <c r="B1200" s="83" t="str">
        <f t="shared" si="502"/>
        <v>Adorer_Schedule!K198</v>
      </c>
      <c r="C1200" t="str">
        <f t="shared" si="503"/>
        <v>Adorer_Schedule!N198</v>
      </c>
      <c r="D1200" s="150" t="str">
        <f t="shared" si="504"/>
        <v>Adorer_Schedule!P198</v>
      </c>
      <c r="E1200">
        <f t="shared" ca="1" si="488"/>
        <v>0</v>
      </c>
      <c r="F1200" t="str">
        <f ca="1">IF(OR(H1200=0,H1200=""),(""),(MAX($F$128:F1199)+1))</f>
        <v/>
      </c>
      <c r="H1200" t="str">
        <f ca="1">IF($N$4=Adorer_Schedule!$A$192,INDIRECT(B1200),(""))</f>
        <v/>
      </c>
      <c r="I1200" t="str">
        <f ca="1">IF($N$4=Adorer_Schedule!$A$192,INDIRECT(C1200),(""))</f>
        <v/>
      </c>
      <c r="J1200" t="str">
        <f ca="1">IF($N$4=Adorer_Schedule!$A$192,INDIRECT(D1200),(""))</f>
        <v/>
      </c>
      <c r="K1200" t="s">
        <v>72</v>
      </c>
      <c r="L1200" s="13" t="b">
        <f t="shared" ca="1" si="497"/>
        <v>0</v>
      </c>
      <c r="M1200" s="13">
        <v>1072</v>
      </c>
      <c r="N1200" s="13" t="e">
        <f t="shared" ca="1" si="489"/>
        <v>#N/A</v>
      </c>
      <c r="O1200" s="13" t="e">
        <f t="shared" ca="1" si="490"/>
        <v>#N/A</v>
      </c>
      <c r="P1200" s="13" t="e">
        <f t="shared" ca="1" si="491"/>
        <v>#N/A</v>
      </c>
      <c r="Q1200" t="e">
        <f t="shared" ca="1" si="492"/>
        <v>#N/A</v>
      </c>
    </row>
    <row r="1201" spans="1:17" hidden="1" x14ac:dyDescent="0.2">
      <c r="A1201">
        <f t="shared" si="505"/>
        <v>199</v>
      </c>
      <c r="B1201" s="83" t="str">
        <f t="shared" si="502"/>
        <v>Adorer_Schedule!K199</v>
      </c>
      <c r="C1201" t="str">
        <f t="shared" si="503"/>
        <v>Adorer_Schedule!N199</v>
      </c>
      <c r="D1201" s="150" t="str">
        <f t="shared" si="504"/>
        <v>Adorer_Schedule!P199</v>
      </c>
      <c r="E1201">
        <f t="shared" ca="1" si="488"/>
        <v>0</v>
      </c>
      <c r="F1201" t="str">
        <f ca="1">IF(OR(H1201=0,H1201=""),(""),(MAX($F$128:F1200)+1))</f>
        <v/>
      </c>
      <c r="H1201" t="str">
        <f ca="1">IF($N$4=Adorer_Schedule!$A$192,INDIRECT(B1201),(""))</f>
        <v/>
      </c>
      <c r="I1201" t="str">
        <f ca="1">IF($N$4=Adorer_Schedule!$A$192,INDIRECT(C1201),(""))</f>
        <v/>
      </c>
      <c r="J1201" t="str">
        <f ca="1">IF($N$4=Adorer_Schedule!$A$192,INDIRECT(D1201),(""))</f>
        <v/>
      </c>
      <c r="K1201" t="s">
        <v>72</v>
      </c>
      <c r="L1201" s="13" t="b">
        <f t="shared" ca="1" si="497"/>
        <v>0</v>
      </c>
      <c r="M1201" s="13">
        <v>1073</v>
      </c>
      <c r="N1201" s="13" t="e">
        <f t="shared" ca="1" si="489"/>
        <v>#N/A</v>
      </c>
      <c r="O1201" s="13" t="e">
        <f t="shared" ca="1" si="490"/>
        <v>#N/A</v>
      </c>
      <c r="P1201" s="13" t="e">
        <f t="shared" ca="1" si="491"/>
        <v>#N/A</v>
      </c>
      <c r="Q1201" t="e">
        <f t="shared" ca="1" si="492"/>
        <v>#N/A</v>
      </c>
    </row>
    <row r="1202" spans="1:17" hidden="1" x14ac:dyDescent="0.2">
      <c r="A1202">
        <f t="shared" si="505"/>
        <v>200</v>
      </c>
      <c r="B1202" s="83" t="str">
        <f t="shared" si="502"/>
        <v>Adorer_Schedule!K200</v>
      </c>
      <c r="C1202" t="str">
        <f t="shared" si="503"/>
        <v>Adorer_Schedule!N200</v>
      </c>
      <c r="D1202" s="150" t="str">
        <f t="shared" si="504"/>
        <v>Adorer_Schedule!P200</v>
      </c>
      <c r="E1202">
        <f t="shared" ca="1" si="488"/>
        <v>0</v>
      </c>
      <c r="F1202" t="str">
        <f ca="1">IF(OR(H1202=0,H1202=""),(""),(MAX($F$128:F1201)+1))</f>
        <v/>
      </c>
      <c r="H1202" t="str">
        <f ca="1">IF($N$4=Adorer_Schedule!$A$192,INDIRECT(B1202),(""))</f>
        <v/>
      </c>
      <c r="I1202" t="str">
        <f ca="1">IF($N$4=Adorer_Schedule!$A$192,INDIRECT(C1202),(""))</f>
        <v/>
      </c>
      <c r="J1202" t="str">
        <f ca="1">IF($N$4=Adorer_Schedule!$A$192,INDIRECT(D1202),(""))</f>
        <v/>
      </c>
      <c r="K1202" t="s">
        <v>72</v>
      </c>
      <c r="L1202" s="13" t="b">
        <f t="shared" ca="1" si="497"/>
        <v>0</v>
      </c>
      <c r="M1202" s="13">
        <v>1074</v>
      </c>
      <c r="N1202" s="13" t="e">
        <f t="shared" ca="1" si="489"/>
        <v>#N/A</v>
      </c>
      <c r="O1202" s="13" t="e">
        <f t="shared" ca="1" si="490"/>
        <v>#N/A</v>
      </c>
      <c r="P1202" s="13" t="e">
        <f t="shared" ca="1" si="491"/>
        <v>#N/A</v>
      </c>
      <c r="Q1202" t="e">
        <f t="shared" ca="1" si="492"/>
        <v>#N/A</v>
      </c>
    </row>
    <row r="1203" spans="1:17" hidden="1" x14ac:dyDescent="0.2">
      <c r="A1203">
        <f t="shared" si="505"/>
        <v>201</v>
      </c>
      <c r="B1203" s="83" t="str">
        <f t="shared" si="502"/>
        <v>Adorer_Schedule!K201</v>
      </c>
      <c r="C1203" t="str">
        <f t="shared" si="503"/>
        <v>Adorer_Schedule!N201</v>
      </c>
      <c r="D1203" s="150" t="str">
        <f t="shared" si="504"/>
        <v>Adorer_Schedule!P201</v>
      </c>
      <c r="E1203">
        <f t="shared" ca="1" si="488"/>
        <v>0</v>
      </c>
      <c r="F1203" t="str">
        <f ca="1">IF(OR(H1203=0,H1203=""),(""),(MAX($F$128:F1202)+1))</f>
        <v/>
      </c>
      <c r="H1203" t="str">
        <f ca="1">IF($N$4=Adorer_Schedule!$A$192,INDIRECT(B1203),(""))</f>
        <v/>
      </c>
      <c r="I1203" t="str">
        <f ca="1">IF($N$4=Adorer_Schedule!$A$192,INDIRECT(C1203),(""))</f>
        <v/>
      </c>
      <c r="J1203" t="str">
        <f ca="1">IF($N$4=Adorer_Schedule!$A$192,INDIRECT(D1203),(""))</f>
        <v/>
      </c>
      <c r="K1203" t="s">
        <v>72</v>
      </c>
      <c r="L1203" s="13" t="b">
        <f t="shared" ca="1" si="497"/>
        <v>0</v>
      </c>
      <c r="M1203" s="13">
        <v>1075</v>
      </c>
      <c r="N1203" s="13" t="e">
        <f t="shared" ca="1" si="489"/>
        <v>#N/A</v>
      </c>
      <c r="O1203" s="13" t="e">
        <f t="shared" ca="1" si="490"/>
        <v>#N/A</v>
      </c>
      <c r="P1203" s="13" t="e">
        <f t="shared" ca="1" si="491"/>
        <v>#N/A</v>
      </c>
      <c r="Q1203" t="e">
        <f t="shared" ca="1" si="492"/>
        <v>#N/A</v>
      </c>
    </row>
    <row r="1204" spans="1:17" hidden="1" x14ac:dyDescent="0.2">
      <c r="A1204">
        <f t="shared" si="505"/>
        <v>202</v>
      </c>
      <c r="B1204" s="83" t="str">
        <f t="shared" si="502"/>
        <v>Adorer_Schedule!K202</v>
      </c>
      <c r="C1204" t="str">
        <f t="shared" si="503"/>
        <v>Adorer_Schedule!N202</v>
      </c>
      <c r="D1204" s="150" t="str">
        <f t="shared" si="504"/>
        <v>Adorer_Schedule!P202</v>
      </c>
      <c r="E1204">
        <f t="shared" ca="1" si="488"/>
        <v>0</v>
      </c>
      <c r="F1204" t="str">
        <f ca="1">IF(OR(H1204=0,H1204=""),(""),(MAX($F$128:F1203)+1))</f>
        <v/>
      </c>
      <c r="H1204" t="str">
        <f ca="1">IF($N$4=Adorer_Schedule!$A$192,INDIRECT(B1204),(""))</f>
        <v/>
      </c>
      <c r="I1204" t="str">
        <f ca="1">IF($N$4=Adorer_Schedule!$A$192,INDIRECT(C1204),(""))</f>
        <v/>
      </c>
      <c r="J1204" t="str">
        <f ca="1">IF($N$4=Adorer_Schedule!$A$192,INDIRECT(D1204),(""))</f>
        <v/>
      </c>
      <c r="K1204" t="s">
        <v>72</v>
      </c>
      <c r="L1204" s="13" t="b">
        <f t="shared" ca="1" si="497"/>
        <v>0</v>
      </c>
      <c r="M1204" s="13">
        <v>1076</v>
      </c>
      <c r="N1204" s="13" t="e">
        <f t="shared" ca="1" si="489"/>
        <v>#N/A</v>
      </c>
      <c r="O1204" s="13" t="e">
        <f t="shared" ca="1" si="490"/>
        <v>#N/A</v>
      </c>
      <c r="P1204" s="13" t="e">
        <f t="shared" ca="1" si="491"/>
        <v>#N/A</v>
      </c>
      <c r="Q1204" t="e">
        <f t="shared" ca="1" si="492"/>
        <v>#N/A</v>
      </c>
    </row>
    <row r="1205" spans="1:17" hidden="1" x14ac:dyDescent="0.2">
      <c r="A1205">
        <f t="shared" si="505"/>
        <v>203</v>
      </c>
      <c r="B1205" s="83" t="str">
        <f t="shared" si="502"/>
        <v>Adorer_Schedule!K203</v>
      </c>
      <c r="C1205" t="str">
        <f t="shared" si="503"/>
        <v>Adorer_Schedule!N203</v>
      </c>
      <c r="D1205" s="150" t="str">
        <f t="shared" si="504"/>
        <v>Adorer_Schedule!P203</v>
      </c>
      <c r="E1205">
        <f t="shared" ca="1" si="488"/>
        <v>0</v>
      </c>
      <c r="F1205" t="str">
        <f ca="1">IF(OR(H1205=0,H1205=""),(""),(MAX($F$128:F1204)+1))</f>
        <v/>
      </c>
      <c r="H1205" t="str">
        <f ca="1">IF($N$4=Adorer_Schedule!$A$192,INDIRECT(B1205),(""))</f>
        <v/>
      </c>
      <c r="I1205" t="str">
        <f ca="1">IF($N$4=Adorer_Schedule!$A$192,INDIRECT(C1205),(""))</f>
        <v/>
      </c>
      <c r="J1205" t="str">
        <f ca="1">IF($N$4=Adorer_Schedule!$A$192,INDIRECT(D1205),(""))</f>
        <v/>
      </c>
      <c r="K1205" t="s">
        <v>72</v>
      </c>
      <c r="L1205" s="13" t="b">
        <f t="shared" ca="1" si="497"/>
        <v>0</v>
      </c>
      <c r="M1205" s="13">
        <v>1077</v>
      </c>
      <c r="N1205" s="13" t="e">
        <f t="shared" ca="1" si="489"/>
        <v>#N/A</v>
      </c>
      <c r="O1205" s="13" t="e">
        <f t="shared" ca="1" si="490"/>
        <v>#N/A</v>
      </c>
      <c r="P1205" s="13" t="e">
        <f t="shared" ca="1" si="491"/>
        <v>#N/A</v>
      </c>
      <c r="Q1205" t="e">
        <f t="shared" ca="1" si="492"/>
        <v>#N/A</v>
      </c>
    </row>
    <row r="1206" spans="1:17" hidden="1" x14ac:dyDescent="0.2">
      <c r="A1206">
        <f t="shared" si="505"/>
        <v>204</v>
      </c>
      <c r="B1206" s="83" t="str">
        <f t="shared" si="502"/>
        <v>Adorer_Schedule!K204</v>
      </c>
      <c r="C1206" t="str">
        <f t="shared" si="503"/>
        <v>Adorer_Schedule!N204</v>
      </c>
      <c r="D1206" s="150" t="str">
        <f t="shared" si="504"/>
        <v>Adorer_Schedule!P204</v>
      </c>
      <c r="E1206">
        <f t="shared" ca="1" si="488"/>
        <v>0</v>
      </c>
      <c r="F1206" t="str">
        <f ca="1">IF(OR(H1206=0,H1206=""),(""),(MAX($F$128:F1205)+1))</f>
        <v/>
      </c>
      <c r="H1206" t="str">
        <f ca="1">IF($N$4=Adorer_Schedule!$A$192,INDIRECT(B1206),(""))</f>
        <v/>
      </c>
      <c r="I1206" t="str">
        <f ca="1">IF($N$4=Adorer_Schedule!$A$192,INDIRECT(C1206),(""))</f>
        <v/>
      </c>
      <c r="J1206" t="str">
        <f ca="1">IF($N$4=Adorer_Schedule!$A$192,INDIRECT(D1206),(""))</f>
        <v/>
      </c>
      <c r="K1206" t="s">
        <v>72</v>
      </c>
      <c r="L1206" s="13" t="b">
        <f t="shared" ca="1" si="497"/>
        <v>0</v>
      </c>
      <c r="M1206" s="13">
        <v>1078</v>
      </c>
      <c r="N1206" s="13" t="e">
        <f t="shared" ca="1" si="489"/>
        <v>#N/A</v>
      </c>
      <c r="O1206" s="13" t="e">
        <f t="shared" ca="1" si="490"/>
        <v>#N/A</v>
      </c>
      <c r="P1206" s="13" t="e">
        <f t="shared" ca="1" si="491"/>
        <v>#N/A</v>
      </c>
      <c r="Q1206" t="e">
        <f t="shared" ca="1" si="492"/>
        <v>#N/A</v>
      </c>
    </row>
    <row r="1207" spans="1:17" hidden="1" x14ac:dyDescent="0.2">
      <c r="A1207">
        <f t="shared" si="505"/>
        <v>205</v>
      </c>
      <c r="B1207" s="83" t="str">
        <f t="shared" si="502"/>
        <v>Adorer_Schedule!K205</v>
      </c>
      <c r="C1207" t="str">
        <f t="shared" si="503"/>
        <v>Adorer_Schedule!N205</v>
      </c>
      <c r="D1207" s="150" t="str">
        <f t="shared" si="504"/>
        <v>Adorer_Schedule!P205</v>
      </c>
      <c r="E1207">
        <f t="shared" ca="1" si="488"/>
        <v>0</v>
      </c>
      <c r="F1207" t="str">
        <f ca="1">IF(OR(H1207=0,H1207=""),(""),(MAX($F$128:F1206)+1))</f>
        <v/>
      </c>
      <c r="H1207" t="str">
        <f ca="1">IF($N$4=Adorer_Schedule!$A$192,INDIRECT(B1207),(""))</f>
        <v/>
      </c>
      <c r="I1207" t="str">
        <f ca="1">IF($N$4=Adorer_Schedule!$A$192,INDIRECT(C1207),(""))</f>
        <v/>
      </c>
      <c r="J1207" t="str">
        <f ca="1">IF($N$4=Adorer_Schedule!$A$192,INDIRECT(D1207),(""))</f>
        <v/>
      </c>
      <c r="K1207" t="s">
        <v>72</v>
      </c>
      <c r="L1207" s="13" t="b">
        <f t="shared" ca="1" si="497"/>
        <v>0</v>
      </c>
      <c r="M1207" s="13">
        <v>1079</v>
      </c>
      <c r="N1207" s="13" t="e">
        <f t="shared" ca="1" si="489"/>
        <v>#N/A</v>
      </c>
      <c r="O1207" s="13" t="e">
        <f t="shared" ca="1" si="490"/>
        <v>#N/A</v>
      </c>
      <c r="P1207" s="13" t="e">
        <f t="shared" ca="1" si="491"/>
        <v>#N/A</v>
      </c>
      <c r="Q1207" t="e">
        <f t="shared" ca="1" si="492"/>
        <v>#N/A</v>
      </c>
    </row>
    <row r="1208" spans="1:17" hidden="1" x14ac:dyDescent="0.2">
      <c r="A1208">
        <f t="shared" si="505"/>
        <v>206</v>
      </c>
      <c r="B1208" s="83" t="str">
        <f t="shared" si="502"/>
        <v>Adorer_Schedule!K206</v>
      </c>
      <c r="C1208" t="str">
        <f t="shared" si="503"/>
        <v>Adorer_Schedule!N206</v>
      </c>
      <c r="D1208" s="150" t="str">
        <f t="shared" si="504"/>
        <v>Adorer_Schedule!P206</v>
      </c>
      <c r="E1208">
        <f t="shared" ca="1" si="488"/>
        <v>0</v>
      </c>
      <c r="F1208" t="str">
        <f ca="1">IF(OR(H1208=0,H1208=""),(""),(MAX($F$128:F1207)+1))</f>
        <v/>
      </c>
      <c r="H1208" t="str">
        <f ca="1">IF($N$4=Adorer_Schedule!$A$192,INDIRECT(B1208),(""))</f>
        <v/>
      </c>
      <c r="I1208" t="str">
        <f ca="1">IF($N$4=Adorer_Schedule!$A$192,INDIRECT(C1208),(""))</f>
        <v/>
      </c>
      <c r="J1208" t="str">
        <f ca="1">IF($N$4=Adorer_Schedule!$A$192,INDIRECT(D1208),(""))</f>
        <v/>
      </c>
      <c r="K1208" t="s">
        <v>72</v>
      </c>
      <c r="L1208" s="13" t="b">
        <f t="shared" ca="1" si="497"/>
        <v>0</v>
      </c>
      <c r="M1208" s="13">
        <v>1080</v>
      </c>
      <c r="N1208" s="13" t="e">
        <f t="shared" ca="1" si="489"/>
        <v>#N/A</v>
      </c>
      <c r="O1208" s="13" t="e">
        <f t="shared" ca="1" si="490"/>
        <v>#N/A</v>
      </c>
      <c r="P1208" s="13" t="e">
        <f t="shared" ca="1" si="491"/>
        <v>#N/A</v>
      </c>
      <c r="Q1208" t="e">
        <f t="shared" ca="1" si="492"/>
        <v>#N/A</v>
      </c>
    </row>
    <row r="1209" spans="1:17" hidden="1" x14ac:dyDescent="0.2">
      <c r="A1209">
        <f>A1194</f>
        <v>192</v>
      </c>
      <c r="B1209" s="83" t="str">
        <f>CONCATENATE("Adorer_Schedule!S", $A1209)</f>
        <v>Adorer_Schedule!S192</v>
      </c>
      <c r="C1209" t="str">
        <f>CONCATENATE("Adorer_Schedule!V", $A1209)</f>
        <v>Adorer_Schedule!V192</v>
      </c>
      <c r="D1209" s="150" t="str">
        <f>CONCATENATE("Adorer_Schedule!X", $A1209)</f>
        <v>Adorer_Schedule!X192</v>
      </c>
      <c r="E1209">
        <f t="shared" ca="1" si="488"/>
        <v>0</v>
      </c>
      <c r="F1209" t="str">
        <f ca="1">IF(OR(H1209=0,H1209=""),(""),(MAX($F$128:F1208)+1))</f>
        <v/>
      </c>
      <c r="H1209" t="str">
        <f ca="1">IF($N$4=Adorer_Schedule!$A$192,INDIRECT(B1209),(""))</f>
        <v/>
      </c>
      <c r="I1209" t="str">
        <f ca="1">IF($N$4=Adorer_Schedule!$A$192,INDIRECT(C1209),(""))</f>
        <v/>
      </c>
      <c r="J1209" t="str">
        <f ca="1">IF($N$4=Adorer_Schedule!$A$192,INDIRECT(D1209),(""))</f>
        <v/>
      </c>
      <c r="K1209" t="s">
        <v>73</v>
      </c>
      <c r="L1209" s="13" t="b">
        <f t="shared" ca="1" si="497"/>
        <v>0</v>
      </c>
      <c r="M1209" s="13">
        <v>1081</v>
      </c>
      <c r="N1209" s="13" t="e">
        <f t="shared" ca="1" si="489"/>
        <v>#N/A</v>
      </c>
      <c r="O1209" s="13" t="e">
        <f t="shared" ca="1" si="490"/>
        <v>#N/A</v>
      </c>
      <c r="P1209" s="13" t="e">
        <f t="shared" ca="1" si="491"/>
        <v>#N/A</v>
      </c>
      <c r="Q1209" t="e">
        <f t="shared" ca="1" si="492"/>
        <v>#N/A</v>
      </c>
    </row>
    <row r="1210" spans="1:17" hidden="1" x14ac:dyDescent="0.2">
      <c r="A1210">
        <f>A1209+1</f>
        <v>193</v>
      </c>
      <c r="B1210" s="83" t="str">
        <f t="shared" ref="B1210:B1223" si="506">CONCATENATE("Adorer_Schedule!S", $A1210)</f>
        <v>Adorer_Schedule!S193</v>
      </c>
      <c r="C1210" t="str">
        <f t="shared" ref="C1210:C1223" si="507">CONCATENATE("Adorer_Schedule!V", $A1210)</f>
        <v>Adorer_Schedule!V193</v>
      </c>
      <c r="D1210" s="150" t="str">
        <f t="shared" ref="D1210:D1223" si="508">CONCATENATE("Adorer_Schedule!X", $A1210)</f>
        <v>Adorer_Schedule!X193</v>
      </c>
      <c r="E1210">
        <f t="shared" ca="1" si="488"/>
        <v>0</v>
      </c>
      <c r="F1210" t="str">
        <f ca="1">IF(OR(H1210=0,H1210=""),(""),(MAX($F$128:F1209)+1))</f>
        <v/>
      </c>
      <c r="H1210" t="str">
        <f ca="1">IF($N$4=Adorer_Schedule!$A$192,INDIRECT(B1210),(""))</f>
        <v/>
      </c>
      <c r="I1210" t="str">
        <f ca="1">IF($N$4=Adorer_Schedule!$A$192,INDIRECT(C1210),(""))</f>
        <v/>
      </c>
      <c r="J1210" t="str">
        <f ca="1">IF($N$4=Adorer_Schedule!$A$192,INDIRECT(D1210),(""))</f>
        <v/>
      </c>
      <c r="K1210" t="s">
        <v>73</v>
      </c>
      <c r="L1210" s="13" t="b">
        <f t="shared" ca="1" si="497"/>
        <v>0</v>
      </c>
      <c r="M1210" s="13">
        <v>1082</v>
      </c>
      <c r="N1210" s="13" t="e">
        <f t="shared" ca="1" si="489"/>
        <v>#N/A</v>
      </c>
      <c r="O1210" s="13" t="e">
        <f t="shared" ca="1" si="490"/>
        <v>#N/A</v>
      </c>
      <c r="P1210" s="13" t="e">
        <f t="shared" ca="1" si="491"/>
        <v>#N/A</v>
      </c>
      <c r="Q1210" t="e">
        <f t="shared" ca="1" si="492"/>
        <v>#N/A</v>
      </c>
    </row>
    <row r="1211" spans="1:17" hidden="1" x14ac:dyDescent="0.2">
      <c r="A1211">
        <f t="shared" ref="A1211:A1223" si="509">A1210+1</f>
        <v>194</v>
      </c>
      <c r="B1211" s="83" t="str">
        <f t="shared" si="506"/>
        <v>Adorer_Schedule!S194</v>
      </c>
      <c r="C1211" t="str">
        <f t="shared" si="507"/>
        <v>Adorer_Schedule!V194</v>
      </c>
      <c r="D1211" s="150" t="str">
        <f t="shared" si="508"/>
        <v>Adorer_Schedule!X194</v>
      </c>
      <c r="E1211">
        <f t="shared" ca="1" si="488"/>
        <v>0</v>
      </c>
      <c r="F1211" t="str">
        <f ca="1">IF(OR(H1211=0,H1211=""),(""),(MAX($F$128:F1210)+1))</f>
        <v/>
      </c>
      <c r="H1211" t="str">
        <f ca="1">IF($N$4=Adorer_Schedule!$A$192,INDIRECT(B1211),(""))</f>
        <v/>
      </c>
      <c r="I1211" t="str">
        <f ca="1">IF($N$4=Adorer_Schedule!$A$192,INDIRECT(C1211),(""))</f>
        <v/>
      </c>
      <c r="J1211" t="str">
        <f ca="1">IF($N$4=Adorer_Schedule!$A$192,INDIRECT(D1211),(""))</f>
        <v/>
      </c>
      <c r="K1211" t="s">
        <v>73</v>
      </c>
      <c r="L1211" s="13" t="b">
        <f t="shared" ca="1" si="497"/>
        <v>0</v>
      </c>
      <c r="M1211" s="13">
        <v>1083</v>
      </c>
      <c r="N1211" s="13" t="e">
        <f t="shared" ca="1" si="489"/>
        <v>#N/A</v>
      </c>
      <c r="O1211" s="13" t="e">
        <f t="shared" ca="1" si="490"/>
        <v>#N/A</v>
      </c>
      <c r="P1211" s="13" t="e">
        <f t="shared" ca="1" si="491"/>
        <v>#N/A</v>
      </c>
      <c r="Q1211" t="e">
        <f t="shared" ca="1" si="492"/>
        <v>#N/A</v>
      </c>
    </row>
    <row r="1212" spans="1:17" hidden="1" x14ac:dyDescent="0.2">
      <c r="A1212">
        <f t="shared" si="509"/>
        <v>195</v>
      </c>
      <c r="B1212" s="83" t="str">
        <f t="shared" si="506"/>
        <v>Adorer_Schedule!S195</v>
      </c>
      <c r="C1212" t="str">
        <f t="shared" si="507"/>
        <v>Adorer_Schedule!V195</v>
      </c>
      <c r="D1212" s="150" t="str">
        <f t="shared" si="508"/>
        <v>Adorer_Schedule!X195</v>
      </c>
      <c r="E1212">
        <f t="shared" ca="1" si="488"/>
        <v>0</v>
      </c>
      <c r="F1212" t="str">
        <f ca="1">IF(OR(H1212=0,H1212=""),(""),(MAX($F$128:F1211)+1))</f>
        <v/>
      </c>
      <c r="H1212" t="str">
        <f ca="1">IF($N$4=Adorer_Schedule!$A$192,INDIRECT(B1212),(""))</f>
        <v/>
      </c>
      <c r="I1212" t="str">
        <f ca="1">IF($N$4=Adorer_Schedule!$A$192,INDIRECT(C1212),(""))</f>
        <v/>
      </c>
      <c r="J1212" t="str">
        <f ca="1">IF($N$4=Adorer_Schedule!$A$192,INDIRECT(D1212),(""))</f>
        <v/>
      </c>
      <c r="K1212" t="s">
        <v>73</v>
      </c>
      <c r="L1212" s="13" t="b">
        <f t="shared" ca="1" si="497"/>
        <v>0</v>
      </c>
      <c r="M1212" s="13">
        <v>1084</v>
      </c>
      <c r="N1212" s="13" t="e">
        <f t="shared" ca="1" si="489"/>
        <v>#N/A</v>
      </c>
      <c r="O1212" s="13" t="e">
        <f t="shared" ca="1" si="490"/>
        <v>#N/A</v>
      </c>
      <c r="P1212" s="13" t="e">
        <f t="shared" ca="1" si="491"/>
        <v>#N/A</v>
      </c>
      <c r="Q1212" t="e">
        <f t="shared" ca="1" si="492"/>
        <v>#N/A</v>
      </c>
    </row>
    <row r="1213" spans="1:17" hidden="1" x14ac:dyDescent="0.2">
      <c r="A1213">
        <f t="shared" si="509"/>
        <v>196</v>
      </c>
      <c r="B1213" s="83" t="str">
        <f t="shared" si="506"/>
        <v>Adorer_Schedule!S196</v>
      </c>
      <c r="C1213" t="str">
        <f t="shared" si="507"/>
        <v>Adorer_Schedule!V196</v>
      </c>
      <c r="D1213" s="150" t="str">
        <f t="shared" si="508"/>
        <v>Adorer_Schedule!X196</v>
      </c>
      <c r="E1213">
        <f t="shared" ca="1" si="488"/>
        <v>0</v>
      </c>
      <c r="F1213" t="str">
        <f ca="1">IF(OR(H1213=0,H1213=""),(""),(MAX($F$128:F1212)+1))</f>
        <v/>
      </c>
      <c r="H1213" t="str">
        <f ca="1">IF($N$4=Adorer_Schedule!$A$192,INDIRECT(B1213),(""))</f>
        <v/>
      </c>
      <c r="I1213" t="str">
        <f ca="1">IF($N$4=Adorer_Schedule!$A$192,INDIRECT(C1213),(""))</f>
        <v/>
      </c>
      <c r="J1213" t="str">
        <f ca="1">IF($N$4=Adorer_Schedule!$A$192,INDIRECT(D1213),(""))</f>
        <v/>
      </c>
      <c r="K1213" t="s">
        <v>73</v>
      </c>
      <c r="L1213" s="13" t="b">
        <f t="shared" ca="1" si="497"/>
        <v>0</v>
      </c>
      <c r="M1213" s="13">
        <v>1085</v>
      </c>
      <c r="N1213" s="13" t="e">
        <f t="shared" ca="1" si="489"/>
        <v>#N/A</v>
      </c>
      <c r="O1213" s="13" t="e">
        <f t="shared" ca="1" si="490"/>
        <v>#N/A</v>
      </c>
      <c r="P1213" s="13" t="e">
        <f t="shared" ca="1" si="491"/>
        <v>#N/A</v>
      </c>
      <c r="Q1213" t="e">
        <f t="shared" ca="1" si="492"/>
        <v>#N/A</v>
      </c>
    </row>
    <row r="1214" spans="1:17" hidden="1" x14ac:dyDescent="0.2">
      <c r="A1214">
        <f t="shared" si="509"/>
        <v>197</v>
      </c>
      <c r="B1214" s="83" t="str">
        <f t="shared" si="506"/>
        <v>Adorer_Schedule!S197</v>
      </c>
      <c r="C1214" t="str">
        <f t="shared" si="507"/>
        <v>Adorer_Schedule!V197</v>
      </c>
      <c r="D1214" s="150" t="str">
        <f t="shared" si="508"/>
        <v>Adorer_Schedule!X197</v>
      </c>
      <c r="E1214">
        <f t="shared" ca="1" si="488"/>
        <v>0</v>
      </c>
      <c r="F1214" t="str">
        <f ca="1">IF(OR(H1214=0,H1214=""),(""),(MAX($F$128:F1213)+1))</f>
        <v/>
      </c>
      <c r="H1214" t="str">
        <f ca="1">IF($N$4=Adorer_Schedule!$A$192,INDIRECT(B1214),(""))</f>
        <v/>
      </c>
      <c r="I1214" t="str">
        <f ca="1">IF($N$4=Adorer_Schedule!$A$192,INDIRECT(C1214),(""))</f>
        <v/>
      </c>
      <c r="J1214" t="str">
        <f ca="1">IF($N$4=Adorer_Schedule!$A$192,INDIRECT(D1214),(""))</f>
        <v/>
      </c>
      <c r="K1214" t="s">
        <v>73</v>
      </c>
      <c r="L1214" s="13" t="b">
        <f t="shared" ca="1" si="497"/>
        <v>0</v>
      </c>
      <c r="M1214" s="13">
        <v>1086</v>
      </c>
      <c r="N1214" s="13" t="e">
        <f t="shared" ca="1" si="489"/>
        <v>#N/A</v>
      </c>
      <c r="O1214" s="13" t="e">
        <f t="shared" ca="1" si="490"/>
        <v>#N/A</v>
      </c>
      <c r="P1214" s="13" t="e">
        <f t="shared" ca="1" si="491"/>
        <v>#N/A</v>
      </c>
      <c r="Q1214" t="e">
        <f t="shared" ca="1" si="492"/>
        <v>#N/A</v>
      </c>
    </row>
    <row r="1215" spans="1:17" hidden="1" x14ac:dyDescent="0.2">
      <c r="A1215">
        <f t="shared" si="509"/>
        <v>198</v>
      </c>
      <c r="B1215" s="83" t="str">
        <f t="shared" si="506"/>
        <v>Adorer_Schedule!S198</v>
      </c>
      <c r="C1215" t="str">
        <f t="shared" si="507"/>
        <v>Adorer_Schedule!V198</v>
      </c>
      <c r="D1215" s="150" t="str">
        <f t="shared" si="508"/>
        <v>Adorer_Schedule!X198</v>
      </c>
      <c r="E1215">
        <f t="shared" ca="1" si="488"/>
        <v>0</v>
      </c>
      <c r="F1215" t="str">
        <f ca="1">IF(OR(H1215=0,H1215=""),(""),(MAX($F$128:F1214)+1))</f>
        <v/>
      </c>
      <c r="H1215" t="str">
        <f ca="1">IF($N$4=Adorer_Schedule!$A$192,INDIRECT(B1215),(""))</f>
        <v/>
      </c>
      <c r="I1215" t="str">
        <f ca="1">IF($N$4=Adorer_Schedule!$A$192,INDIRECT(C1215),(""))</f>
        <v/>
      </c>
      <c r="J1215" t="str">
        <f ca="1">IF($N$4=Adorer_Schedule!$A$192,INDIRECT(D1215),(""))</f>
        <v/>
      </c>
      <c r="K1215" t="s">
        <v>73</v>
      </c>
      <c r="L1215" s="13" t="b">
        <f t="shared" ca="1" si="497"/>
        <v>0</v>
      </c>
      <c r="M1215" s="13">
        <v>1087</v>
      </c>
      <c r="N1215" s="13" t="e">
        <f t="shared" ca="1" si="489"/>
        <v>#N/A</v>
      </c>
      <c r="O1215" s="13" t="e">
        <f t="shared" ca="1" si="490"/>
        <v>#N/A</v>
      </c>
      <c r="P1215" s="13" t="e">
        <f t="shared" ca="1" si="491"/>
        <v>#N/A</v>
      </c>
      <c r="Q1215" t="e">
        <f t="shared" ca="1" si="492"/>
        <v>#N/A</v>
      </c>
    </row>
    <row r="1216" spans="1:17" hidden="1" x14ac:dyDescent="0.2">
      <c r="A1216">
        <f t="shared" si="509"/>
        <v>199</v>
      </c>
      <c r="B1216" s="83" t="str">
        <f t="shared" si="506"/>
        <v>Adorer_Schedule!S199</v>
      </c>
      <c r="C1216" t="str">
        <f t="shared" si="507"/>
        <v>Adorer_Schedule!V199</v>
      </c>
      <c r="D1216" s="150" t="str">
        <f t="shared" si="508"/>
        <v>Adorer_Schedule!X199</v>
      </c>
      <c r="E1216">
        <f t="shared" ca="1" si="488"/>
        <v>0</v>
      </c>
      <c r="F1216" t="str">
        <f ca="1">IF(OR(H1216=0,H1216=""),(""),(MAX($F$128:F1215)+1))</f>
        <v/>
      </c>
      <c r="H1216" t="str">
        <f ca="1">IF($N$4=Adorer_Schedule!$A$192,INDIRECT(B1216),(""))</f>
        <v/>
      </c>
      <c r="I1216" t="str">
        <f ca="1">IF($N$4=Adorer_Schedule!$A$192,INDIRECT(C1216),(""))</f>
        <v/>
      </c>
      <c r="J1216" t="str">
        <f ca="1">IF($N$4=Adorer_Schedule!$A$192,INDIRECT(D1216),(""))</f>
        <v/>
      </c>
      <c r="K1216" t="s">
        <v>73</v>
      </c>
      <c r="L1216" s="13" t="b">
        <f t="shared" ca="1" si="497"/>
        <v>0</v>
      </c>
      <c r="M1216" s="13">
        <v>1088</v>
      </c>
      <c r="N1216" s="13" t="e">
        <f t="shared" ca="1" si="489"/>
        <v>#N/A</v>
      </c>
      <c r="O1216" s="13" t="e">
        <f t="shared" ca="1" si="490"/>
        <v>#N/A</v>
      </c>
      <c r="P1216" s="13" t="e">
        <f t="shared" ca="1" si="491"/>
        <v>#N/A</v>
      </c>
      <c r="Q1216" t="e">
        <f t="shared" ca="1" si="492"/>
        <v>#N/A</v>
      </c>
    </row>
    <row r="1217" spans="1:17" hidden="1" x14ac:dyDescent="0.2">
      <c r="A1217">
        <f t="shared" si="509"/>
        <v>200</v>
      </c>
      <c r="B1217" s="83" t="str">
        <f t="shared" si="506"/>
        <v>Adorer_Schedule!S200</v>
      </c>
      <c r="C1217" t="str">
        <f t="shared" si="507"/>
        <v>Adorer_Schedule!V200</v>
      </c>
      <c r="D1217" s="150" t="str">
        <f t="shared" si="508"/>
        <v>Adorer_Schedule!X200</v>
      </c>
      <c r="E1217">
        <f t="shared" ca="1" si="488"/>
        <v>0</v>
      </c>
      <c r="F1217" t="str">
        <f ca="1">IF(OR(H1217=0,H1217=""),(""),(MAX($F$128:F1216)+1))</f>
        <v/>
      </c>
      <c r="H1217" t="str">
        <f ca="1">IF($N$4=Adorer_Schedule!$A$192,INDIRECT(B1217),(""))</f>
        <v/>
      </c>
      <c r="I1217" t="str">
        <f ca="1">IF($N$4=Adorer_Schedule!$A$192,INDIRECT(C1217),(""))</f>
        <v/>
      </c>
      <c r="J1217" t="str">
        <f ca="1">IF($N$4=Adorer_Schedule!$A$192,INDIRECT(D1217),(""))</f>
        <v/>
      </c>
      <c r="K1217" t="s">
        <v>73</v>
      </c>
      <c r="L1217" s="13" t="b">
        <f t="shared" ca="1" si="497"/>
        <v>0</v>
      </c>
      <c r="M1217" s="13">
        <v>1089</v>
      </c>
      <c r="N1217" s="13" t="e">
        <f t="shared" ca="1" si="489"/>
        <v>#N/A</v>
      </c>
      <c r="O1217" s="13" t="e">
        <f t="shared" ca="1" si="490"/>
        <v>#N/A</v>
      </c>
      <c r="P1217" s="13" t="e">
        <f t="shared" ca="1" si="491"/>
        <v>#N/A</v>
      </c>
      <c r="Q1217" t="e">
        <f t="shared" ca="1" si="492"/>
        <v>#N/A</v>
      </c>
    </row>
    <row r="1218" spans="1:17" hidden="1" x14ac:dyDescent="0.2">
      <c r="A1218">
        <f t="shared" si="509"/>
        <v>201</v>
      </c>
      <c r="B1218" s="83" t="str">
        <f t="shared" si="506"/>
        <v>Adorer_Schedule!S201</v>
      </c>
      <c r="C1218" t="str">
        <f t="shared" si="507"/>
        <v>Adorer_Schedule!V201</v>
      </c>
      <c r="D1218" s="150" t="str">
        <f t="shared" si="508"/>
        <v>Adorer_Schedule!X201</v>
      </c>
      <c r="E1218">
        <f t="shared" ref="E1218:E1281" ca="1" si="510">IF(F1218="",(0),(RANK(F1218,$F$129:$F$2648,(1))))</f>
        <v>0</v>
      </c>
      <c r="F1218" t="str">
        <f ca="1">IF(OR(H1218=0,H1218=""),(""),(MAX($F$128:F1217)+1))</f>
        <v/>
      </c>
      <c r="H1218" t="str">
        <f ca="1">IF($N$4=Adorer_Schedule!$A$192,INDIRECT(B1218),(""))</f>
        <v/>
      </c>
      <c r="I1218" t="str">
        <f ca="1">IF($N$4=Adorer_Schedule!$A$192,INDIRECT(C1218),(""))</f>
        <v/>
      </c>
      <c r="J1218" t="str">
        <f ca="1">IF($N$4=Adorer_Schedule!$A$192,INDIRECT(D1218),(""))</f>
        <v/>
      </c>
      <c r="K1218" t="s">
        <v>73</v>
      </c>
      <c r="L1218" s="13" t="b">
        <f t="shared" ca="1" si="497"/>
        <v>0</v>
      </c>
      <c r="M1218" s="13">
        <v>1090</v>
      </c>
      <c r="N1218" s="13" t="e">
        <f t="shared" ref="N1218:N1281" ca="1" si="511">VLOOKUP($M1218,$E$129:$K$2648,7,(FALSE))</f>
        <v>#N/A</v>
      </c>
      <c r="O1218" s="13" t="e">
        <f t="shared" ref="O1218:O1281" ca="1" si="512">VLOOKUP($M1218,$E$129:$K$2648,4,(FALSE))</f>
        <v>#N/A</v>
      </c>
      <c r="P1218" s="13" t="e">
        <f t="shared" ref="P1218:P1281" ca="1" si="513">VLOOKUP($M1218,$E$129:$K$2648,5,(FALSE))</f>
        <v>#N/A</v>
      </c>
      <c r="Q1218" t="e">
        <f t="shared" ref="Q1218:Q1281" ca="1" si="514">VLOOKUP($M1218,$E$129:$K$2648,6,(FALSE))</f>
        <v>#N/A</v>
      </c>
    </row>
    <row r="1219" spans="1:17" hidden="1" x14ac:dyDescent="0.2">
      <c r="A1219">
        <f t="shared" si="509"/>
        <v>202</v>
      </c>
      <c r="B1219" s="83" t="str">
        <f t="shared" si="506"/>
        <v>Adorer_Schedule!S202</v>
      </c>
      <c r="C1219" t="str">
        <f t="shared" si="507"/>
        <v>Adorer_Schedule!V202</v>
      </c>
      <c r="D1219" s="150" t="str">
        <f t="shared" si="508"/>
        <v>Adorer_Schedule!X202</v>
      </c>
      <c r="E1219">
        <f t="shared" ca="1" si="510"/>
        <v>0</v>
      </c>
      <c r="F1219" t="str">
        <f ca="1">IF(OR(H1219=0,H1219=""),(""),(MAX($F$128:F1218)+1))</f>
        <v/>
      </c>
      <c r="H1219" t="str">
        <f ca="1">IF($N$4=Adorer_Schedule!$A$192,INDIRECT(B1219),(""))</f>
        <v/>
      </c>
      <c r="I1219" t="str">
        <f ca="1">IF($N$4=Adorer_Schedule!$A$192,INDIRECT(C1219),(""))</f>
        <v/>
      </c>
      <c r="J1219" t="str">
        <f ca="1">IF($N$4=Adorer_Schedule!$A$192,INDIRECT(D1219),(""))</f>
        <v/>
      </c>
      <c r="K1219" t="s">
        <v>73</v>
      </c>
      <c r="L1219" s="13" t="b">
        <f t="shared" ca="1" si="497"/>
        <v>0</v>
      </c>
      <c r="M1219" s="13">
        <v>1091</v>
      </c>
      <c r="N1219" s="13" t="e">
        <f t="shared" ca="1" si="511"/>
        <v>#N/A</v>
      </c>
      <c r="O1219" s="13" t="e">
        <f t="shared" ca="1" si="512"/>
        <v>#N/A</v>
      </c>
      <c r="P1219" s="13" t="e">
        <f t="shared" ca="1" si="513"/>
        <v>#N/A</v>
      </c>
      <c r="Q1219" t="e">
        <f t="shared" ca="1" si="514"/>
        <v>#N/A</v>
      </c>
    </row>
    <row r="1220" spans="1:17" hidden="1" x14ac:dyDescent="0.2">
      <c r="A1220">
        <f t="shared" si="509"/>
        <v>203</v>
      </c>
      <c r="B1220" s="83" t="str">
        <f t="shared" si="506"/>
        <v>Adorer_Schedule!S203</v>
      </c>
      <c r="C1220" t="str">
        <f t="shared" si="507"/>
        <v>Adorer_Schedule!V203</v>
      </c>
      <c r="D1220" s="150" t="str">
        <f t="shared" si="508"/>
        <v>Adorer_Schedule!X203</v>
      </c>
      <c r="E1220">
        <f t="shared" ca="1" si="510"/>
        <v>0</v>
      </c>
      <c r="F1220" t="str">
        <f ca="1">IF(OR(H1220=0,H1220=""),(""),(MAX($F$128:F1219)+1))</f>
        <v/>
      </c>
      <c r="H1220" t="str">
        <f ca="1">IF($N$4=Adorer_Schedule!$A$192,INDIRECT(B1220),(""))</f>
        <v/>
      </c>
      <c r="I1220" t="str">
        <f ca="1">IF($N$4=Adorer_Schedule!$A$192,INDIRECT(C1220),(""))</f>
        <v/>
      </c>
      <c r="J1220" t="str">
        <f ca="1">IF($N$4=Adorer_Schedule!$A$192,INDIRECT(D1220),(""))</f>
        <v/>
      </c>
      <c r="K1220" t="s">
        <v>73</v>
      </c>
      <c r="L1220" s="13" t="b">
        <f t="shared" ca="1" si="497"/>
        <v>0</v>
      </c>
      <c r="M1220" s="13">
        <v>1092</v>
      </c>
      <c r="N1220" s="13" t="e">
        <f t="shared" ca="1" si="511"/>
        <v>#N/A</v>
      </c>
      <c r="O1220" s="13" t="e">
        <f t="shared" ca="1" si="512"/>
        <v>#N/A</v>
      </c>
      <c r="P1220" s="13" t="e">
        <f t="shared" ca="1" si="513"/>
        <v>#N/A</v>
      </c>
      <c r="Q1220" t="e">
        <f t="shared" ca="1" si="514"/>
        <v>#N/A</v>
      </c>
    </row>
    <row r="1221" spans="1:17" hidden="1" x14ac:dyDescent="0.2">
      <c r="A1221">
        <f t="shared" si="509"/>
        <v>204</v>
      </c>
      <c r="B1221" s="83" t="str">
        <f t="shared" si="506"/>
        <v>Adorer_Schedule!S204</v>
      </c>
      <c r="C1221" t="str">
        <f t="shared" si="507"/>
        <v>Adorer_Schedule!V204</v>
      </c>
      <c r="D1221" s="150" t="str">
        <f t="shared" si="508"/>
        <v>Adorer_Schedule!X204</v>
      </c>
      <c r="E1221">
        <f t="shared" ca="1" si="510"/>
        <v>0</v>
      </c>
      <c r="F1221" t="str">
        <f ca="1">IF(OR(H1221=0,H1221=""),(""),(MAX($F$128:F1220)+1))</f>
        <v/>
      </c>
      <c r="H1221" t="str">
        <f ca="1">IF($N$4=Adorer_Schedule!$A$192,INDIRECT(B1221),(""))</f>
        <v/>
      </c>
      <c r="I1221" t="str">
        <f ca="1">IF($N$4=Adorer_Schedule!$A$192,INDIRECT(C1221),(""))</f>
        <v/>
      </c>
      <c r="J1221" t="str">
        <f ca="1">IF($N$4=Adorer_Schedule!$A$192,INDIRECT(D1221),(""))</f>
        <v/>
      </c>
      <c r="K1221" t="s">
        <v>73</v>
      </c>
      <c r="L1221" s="13" t="b">
        <f t="shared" ca="1" si="497"/>
        <v>0</v>
      </c>
      <c r="M1221" s="13">
        <v>1093</v>
      </c>
      <c r="N1221" s="13" t="e">
        <f t="shared" ca="1" si="511"/>
        <v>#N/A</v>
      </c>
      <c r="O1221" s="13" t="e">
        <f t="shared" ca="1" si="512"/>
        <v>#N/A</v>
      </c>
      <c r="P1221" s="13" t="e">
        <f t="shared" ca="1" si="513"/>
        <v>#N/A</v>
      </c>
      <c r="Q1221" t="e">
        <f t="shared" ca="1" si="514"/>
        <v>#N/A</v>
      </c>
    </row>
    <row r="1222" spans="1:17" hidden="1" x14ac:dyDescent="0.2">
      <c r="A1222">
        <f t="shared" si="509"/>
        <v>205</v>
      </c>
      <c r="B1222" s="83" t="str">
        <f t="shared" si="506"/>
        <v>Adorer_Schedule!S205</v>
      </c>
      <c r="C1222" t="str">
        <f t="shared" si="507"/>
        <v>Adorer_Schedule!V205</v>
      </c>
      <c r="D1222" s="150" t="str">
        <f t="shared" si="508"/>
        <v>Adorer_Schedule!X205</v>
      </c>
      <c r="E1222">
        <f t="shared" ca="1" si="510"/>
        <v>0</v>
      </c>
      <c r="F1222" t="str">
        <f ca="1">IF(OR(H1222=0,H1222=""),(""),(MAX($F$128:F1221)+1))</f>
        <v/>
      </c>
      <c r="H1222" t="str">
        <f ca="1">IF($N$4=Adorer_Schedule!$A$192,INDIRECT(B1222),(""))</f>
        <v/>
      </c>
      <c r="I1222" t="str">
        <f ca="1">IF($N$4=Adorer_Schedule!$A$192,INDIRECT(C1222),(""))</f>
        <v/>
      </c>
      <c r="J1222" t="str">
        <f ca="1">IF($N$4=Adorer_Schedule!$A$192,INDIRECT(D1222),(""))</f>
        <v/>
      </c>
      <c r="K1222" t="s">
        <v>73</v>
      </c>
      <c r="L1222" s="13" t="b">
        <f t="shared" ca="1" si="497"/>
        <v>0</v>
      </c>
      <c r="M1222" s="13">
        <v>1094</v>
      </c>
      <c r="N1222" s="13" t="e">
        <f t="shared" ca="1" si="511"/>
        <v>#N/A</v>
      </c>
      <c r="O1222" s="13" t="e">
        <f t="shared" ca="1" si="512"/>
        <v>#N/A</v>
      </c>
      <c r="P1222" s="13" t="e">
        <f t="shared" ca="1" si="513"/>
        <v>#N/A</v>
      </c>
      <c r="Q1222" t="e">
        <f t="shared" ca="1" si="514"/>
        <v>#N/A</v>
      </c>
    </row>
    <row r="1223" spans="1:17" hidden="1" x14ac:dyDescent="0.2">
      <c r="A1223">
        <f t="shared" si="509"/>
        <v>206</v>
      </c>
      <c r="B1223" s="83" t="str">
        <f t="shared" si="506"/>
        <v>Adorer_Schedule!S206</v>
      </c>
      <c r="C1223" t="str">
        <f t="shared" si="507"/>
        <v>Adorer_Schedule!V206</v>
      </c>
      <c r="D1223" s="150" t="str">
        <f t="shared" si="508"/>
        <v>Adorer_Schedule!X206</v>
      </c>
      <c r="E1223">
        <f t="shared" ca="1" si="510"/>
        <v>0</v>
      </c>
      <c r="F1223" t="str">
        <f ca="1">IF(OR(H1223=0,H1223=""),(""),(MAX($F$128:F1222)+1))</f>
        <v/>
      </c>
      <c r="H1223" t="str">
        <f ca="1">IF($N$4=Adorer_Schedule!$A$192,INDIRECT(B1223),(""))</f>
        <v/>
      </c>
      <c r="I1223" t="str">
        <f ca="1">IF($N$4=Adorer_Schedule!$A$192,INDIRECT(C1223),(""))</f>
        <v/>
      </c>
      <c r="J1223" t="str">
        <f ca="1">IF($N$4=Adorer_Schedule!$A$192,INDIRECT(D1223),(""))</f>
        <v/>
      </c>
      <c r="K1223" t="s">
        <v>73</v>
      </c>
      <c r="L1223" s="13" t="b">
        <f t="shared" ca="1" si="497"/>
        <v>0</v>
      </c>
      <c r="M1223" s="13">
        <v>1095</v>
      </c>
      <c r="N1223" s="13" t="e">
        <f t="shared" ca="1" si="511"/>
        <v>#N/A</v>
      </c>
      <c r="O1223" s="13" t="e">
        <f t="shared" ca="1" si="512"/>
        <v>#N/A</v>
      </c>
      <c r="P1223" s="13" t="e">
        <f t="shared" ca="1" si="513"/>
        <v>#N/A</v>
      </c>
      <c r="Q1223" t="e">
        <f t="shared" ca="1" si="514"/>
        <v>#N/A</v>
      </c>
    </row>
    <row r="1224" spans="1:17" hidden="1" x14ac:dyDescent="0.2">
      <c r="A1224">
        <f>A1209</f>
        <v>192</v>
      </c>
      <c r="B1224" s="83" t="str">
        <f>CONCATENATE("Adorer_Schedule!AA", $A1224)</f>
        <v>Adorer_Schedule!AA192</v>
      </c>
      <c r="C1224" t="str">
        <f>CONCATENATE("Adorer_Schedule!AD", $A1224)</f>
        <v>Adorer_Schedule!AD192</v>
      </c>
      <c r="D1224" s="150" t="str">
        <f>CONCATENATE("Adorer_Schedule!AF", $A1224)</f>
        <v>Adorer_Schedule!AF192</v>
      </c>
      <c r="E1224">
        <f t="shared" ca="1" si="510"/>
        <v>0</v>
      </c>
      <c r="F1224" t="str">
        <f ca="1">IF(OR(H1224=0,H1224=""),(""),(MAX($F$128:F1223)+1))</f>
        <v/>
      </c>
      <c r="H1224" t="str">
        <f ca="1">IF($N$4=Adorer_Schedule!$A$192,INDIRECT(B1224),(""))</f>
        <v/>
      </c>
      <c r="I1224" t="str">
        <f ca="1">IF($N$4=Adorer_Schedule!$A$192,INDIRECT(C1224),(""))</f>
        <v/>
      </c>
      <c r="J1224" t="str">
        <f ca="1">IF($N$4=Adorer_Schedule!$A$192,INDIRECT(D1224),(""))</f>
        <v/>
      </c>
      <c r="K1224" t="s">
        <v>74</v>
      </c>
      <c r="L1224" s="13" t="b">
        <f t="shared" ca="1" si="497"/>
        <v>0</v>
      </c>
      <c r="M1224" s="13">
        <v>1096</v>
      </c>
      <c r="N1224" s="13" t="e">
        <f t="shared" ca="1" si="511"/>
        <v>#N/A</v>
      </c>
      <c r="O1224" s="13" t="e">
        <f t="shared" ca="1" si="512"/>
        <v>#N/A</v>
      </c>
      <c r="P1224" s="13" t="e">
        <f t="shared" ca="1" si="513"/>
        <v>#N/A</v>
      </c>
      <c r="Q1224" t="e">
        <f t="shared" ca="1" si="514"/>
        <v>#N/A</v>
      </c>
    </row>
    <row r="1225" spans="1:17" hidden="1" x14ac:dyDescent="0.2">
      <c r="A1225">
        <f>A1224+1</f>
        <v>193</v>
      </c>
      <c r="B1225" s="83" t="str">
        <f t="shared" ref="B1225:B1238" si="515">CONCATENATE("Adorer_Schedule!AA", $A1225)</f>
        <v>Adorer_Schedule!AA193</v>
      </c>
      <c r="C1225" t="str">
        <f t="shared" ref="C1225:C1238" si="516">CONCATENATE("Adorer_Schedule!AD", $A1225)</f>
        <v>Adorer_Schedule!AD193</v>
      </c>
      <c r="D1225" s="150" t="str">
        <f t="shared" ref="D1225:D1238" si="517">CONCATENATE("Adorer_Schedule!AF", $A1225)</f>
        <v>Adorer_Schedule!AF193</v>
      </c>
      <c r="E1225">
        <f t="shared" ca="1" si="510"/>
        <v>0</v>
      </c>
      <c r="F1225" t="str">
        <f ca="1">IF(OR(H1225=0,H1225=""),(""),(MAX($F$128:F1224)+1))</f>
        <v/>
      </c>
      <c r="H1225" t="str">
        <f ca="1">IF($N$4=Adorer_Schedule!$A$192,INDIRECT(B1225),(""))</f>
        <v/>
      </c>
      <c r="I1225" t="str">
        <f ca="1">IF($N$4=Adorer_Schedule!$A$192,INDIRECT(C1225),(""))</f>
        <v/>
      </c>
      <c r="J1225" t="str">
        <f ca="1">IF($N$4=Adorer_Schedule!$A$192,INDIRECT(D1225),(""))</f>
        <v/>
      </c>
      <c r="K1225" t="s">
        <v>74</v>
      </c>
      <c r="L1225" s="13" t="b">
        <f t="shared" ca="1" si="497"/>
        <v>0</v>
      </c>
      <c r="M1225" s="13">
        <v>1097</v>
      </c>
      <c r="N1225" s="13" t="e">
        <f t="shared" ca="1" si="511"/>
        <v>#N/A</v>
      </c>
      <c r="O1225" s="13" t="e">
        <f t="shared" ca="1" si="512"/>
        <v>#N/A</v>
      </c>
      <c r="P1225" s="13" t="e">
        <f t="shared" ca="1" si="513"/>
        <v>#N/A</v>
      </c>
      <c r="Q1225" t="e">
        <f t="shared" ca="1" si="514"/>
        <v>#N/A</v>
      </c>
    </row>
    <row r="1226" spans="1:17" hidden="1" x14ac:dyDescent="0.2">
      <c r="A1226">
        <f t="shared" ref="A1226:A1238" si="518">A1225+1</f>
        <v>194</v>
      </c>
      <c r="B1226" s="83" t="str">
        <f t="shared" si="515"/>
        <v>Adorer_Schedule!AA194</v>
      </c>
      <c r="C1226" t="str">
        <f t="shared" si="516"/>
        <v>Adorer_Schedule!AD194</v>
      </c>
      <c r="D1226" s="150" t="str">
        <f t="shared" si="517"/>
        <v>Adorer_Schedule!AF194</v>
      </c>
      <c r="E1226">
        <f t="shared" ca="1" si="510"/>
        <v>0</v>
      </c>
      <c r="F1226" t="str">
        <f ca="1">IF(OR(H1226=0,H1226=""),(""),(MAX($F$128:F1225)+1))</f>
        <v/>
      </c>
      <c r="H1226" t="str">
        <f ca="1">IF($N$4=Adorer_Schedule!$A$192,INDIRECT(B1226),(""))</f>
        <v/>
      </c>
      <c r="I1226" t="str">
        <f ca="1">IF($N$4=Adorer_Schedule!$A$192,INDIRECT(C1226),(""))</f>
        <v/>
      </c>
      <c r="J1226" t="str">
        <f ca="1">IF($N$4=Adorer_Schedule!$A$192,INDIRECT(D1226),(""))</f>
        <v/>
      </c>
      <c r="K1226" t="s">
        <v>74</v>
      </c>
      <c r="L1226" s="13" t="b">
        <f t="shared" ca="1" si="497"/>
        <v>0</v>
      </c>
      <c r="M1226" s="13">
        <v>1098</v>
      </c>
      <c r="N1226" s="13" t="e">
        <f t="shared" ca="1" si="511"/>
        <v>#N/A</v>
      </c>
      <c r="O1226" s="13" t="e">
        <f t="shared" ca="1" si="512"/>
        <v>#N/A</v>
      </c>
      <c r="P1226" s="13" t="e">
        <f t="shared" ca="1" si="513"/>
        <v>#N/A</v>
      </c>
      <c r="Q1226" t="e">
        <f t="shared" ca="1" si="514"/>
        <v>#N/A</v>
      </c>
    </row>
    <row r="1227" spans="1:17" hidden="1" x14ac:dyDescent="0.2">
      <c r="A1227">
        <f t="shared" si="518"/>
        <v>195</v>
      </c>
      <c r="B1227" s="83" t="str">
        <f t="shared" si="515"/>
        <v>Adorer_Schedule!AA195</v>
      </c>
      <c r="C1227" t="str">
        <f t="shared" si="516"/>
        <v>Adorer_Schedule!AD195</v>
      </c>
      <c r="D1227" s="150" t="str">
        <f t="shared" si="517"/>
        <v>Adorer_Schedule!AF195</v>
      </c>
      <c r="E1227">
        <f t="shared" ca="1" si="510"/>
        <v>0</v>
      </c>
      <c r="F1227" t="str">
        <f ca="1">IF(OR(H1227=0,H1227=""),(""),(MAX($F$128:F1226)+1))</f>
        <v/>
      </c>
      <c r="H1227" t="str">
        <f ca="1">IF($N$4=Adorer_Schedule!$A$192,INDIRECT(B1227),(""))</f>
        <v/>
      </c>
      <c r="I1227" t="str">
        <f ca="1">IF($N$4=Adorer_Schedule!$A$192,INDIRECT(C1227),(""))</f>
        <v/>
      </c>
      <c r="J1227" t="str">
        <f ca="1">IF($N$4=Adorer_Schedule!$A$192,INDIRECT(D1227),(""))</f>
        <v/>
      </c>
      <c r="K1227" t="s">
        <v>74</v>
      </c>
      <c r="L1227" s="13" t="b">
        <f t="shared" ca="1" si="497"/>
        <v>0</v>
      </c>
      <c r="M1227" s="13">
        <v>1099</v>
      </c>
      <c r="N1227" s="13" t="e">
        <f t="shared" ca="1" si="511"/>
        <v>#N/A</v>
      </c>
      <c r="O1227" s="13" t="e">
        <f t="shared" ca="1" si="512"/>
        <v>#N/A</v>
      </c>
      <c r="P1227" s="13" t="e">
        <f t="shared" ca="1" si="513"/>
        <v>#N/A</v>
      </c>
      <c r="Q1227" t="e">
        <f t="shared" ca="1" si="514"/>
        <v>#N/A</v>
      </c>
    </row>
    <row r="1228" spans="1:17" hidden="1" x14ac:dyDescent="0.2">
      <c r="A1228">
        <f t="shared" si="518"/>
        <v>196</v>
      </c>
      <c r="B1228" s="83" t="str">
        <f t="shared" si="515"/>
        <v>Adorer_Schedule!AA196</v>
      </c>
      <c r="C1228" t="str">
        <f t="shared" si="516"/>
        <v>Adorer_Schedule!AD196</v>
      </c>
      <c r="D1228" s="150" t="str">
        <f t="shared" si="517"/>
        <v>Adorer_Schedule!AF196</v>
      </c>
      <c r="E1228">
        <f t="shared" ca="1" si="510"/>
        <v>0</v>
      </c>
      <c r="F1228" t="str">
        <f ca="1">IF(OR(H1228=0,H1228=""),(""),(MAX($F$128:F1227)+1))</f>
        <v/>
      </c>
      <c r="H1228" t="str">
        <f ca="1">IF($N$4=Adorer_Schedule!$A$192,INDIRECT(B1228),(""))</f>
        <v/>
      </c>
      <c r="I1228" t="str">
        <f ca="1">IF($N$4=Adorer_Schedule!$A$192,INDIRECT(C1228),(""))</f>
        <v/>
      </c>
      <c r="J1228" t="str">
        <f ca="1">IF($N$4=Adorer_Schedule!$A$192,INDIRECT(D1228),(""))</f>
        <v/>
      </c>
      <c r="K1228" t="s">
        <v>74</v>
      </c>
      <c r="L1228" s="13" t="b">
        <f t="shared" ca="1" si="497"/>
        <v>0</v>
      </c>
      <c r="M1228" s="13">
        <v>1100</v>
      </c>
      <c r="N1228" s="13" t="e">
        <f t="shared" ca="1" si="511"/>
        <v>#N/A</v>
      </c>
      <c r="O1228" s="13" t="e">
        <f t="shared" ca="1" si="512"/>
        <v>#N/A</v>
      </c>
      <c r="P1228" s="13" t="e">
        <f t="shared" ca="1" si="513"/>
        <v>#N/A</v>
      </c>
      <c r="Q1228" t="e">
        <f t="shared" ca="1" si="514"/>
        <v>#N/A</v>
      </c>
    </row>
    <row r="1229" spans="1:17" hidden="1" x14ac:dyDescent="0.2">
      <c r="A1229">
        <f t="shared" si="518"/>
        <v>197</v>
      </c>
      <c r="B1229" s="83" t="str">
        <f t="shared" si="515"/>
        <v>Adorer_Schedule!AA197</v>
      </c>
      <c r="C1229" t="str">
        <f t="shared" si="516"/>
        <v>Adorer_Schedule!AD197</v>
      </c>
      <c r="D1229" s="150" t="str">
        <f t="shared" si="517"/>
        <v>Adorer_Schedule!AF197</v>
      </c>
      <c r="E1229">
        <f t="shared" ca="1" si="510"/>
        <v>0</v>
      </c>
      <c r="F1229" t="str">
        <f ca="1">IF(OR(H1229=0,H1229=""),(""),(MAX($F$128:F1228)+1))</f>
        <v/>
      </c>
      <c r="H1229" t="str">
        <f ca="1">IF($N$4=Adorer_Schedule!$A$192,INDIRECT(B1229),(""))</f>
        <v/>
      </c>
      <c r="I1229" t="str">
        <f ca="1">IF($N$4=Adorer_Schedule!$A$192,INDIRECT(C1229),(""))</f>
        <v/>
      </c>
      <c r="J1229" t="str">
        <f ca="1">IF($N$4=Adorer_Schedule!$A$192,INDIRECT(D1229),(""))</f>
        <v/>
      </c>
      <c r="K1229" t="s">
        <v>74</v>
      </c>
      <c r="L1229" s="13" t="b">
        <f t="shared" ca="1" si="497"/>
        <v>0</v>
      </c>
      <c r="M1229" s="13">
        <v>1101</v>
      </c>
      <c r="N1229" s="13" t="e">
        <f t="shared" ca="1" si="511"/>
        <v>#N/A</v>
      </c>
      <c r="O1229" s="13" t="e">
        <f t="shared" ca="1" si="512"/>
        <v>#N/A</v>
      </c>
      <c r="P1229" s="13" t="e">
        <f t="shared" ca="1" si="513"/>
        <v>#N/A</v>
      </c>
      <c r="Q1229" t="e">
        <f t="shared" ca="1" si="514"/>
        <v>#N/A</v>
      </c>
    </row>
    <row r="1230" spans="1:17" hidden="1" x14ac:dyDescent="0.2">
      <c r="A1230">
        <f t="shared" si="518"/>
        <v>198</v>
      </c>
      <c r="B1230" s="83" t="str">
        <f t="shared" si="515"/>
        <v>Adorer_Schedule!AA198</v>
      </c>
      <c r="C1230" t="str">
        <f t="shared" si="516"/>
        <v>Adorer_Schedule!AD198</v>
      </c>
      <c r="D1230" s="150" t="str">
        <f t="shared" si="517"/>
        <v>Adorer_Schedule!AF198</v>
      </c>
      <c r="E1230">
        <f t="shared" ca="1" si="510"/>
        <v>0</v>
      </c>
      <c r="F1230" t="str">
        <f ca="1">IF(OR(H1230=0,H1230=""),(""),(MAX($F$128:F1229)+1))</f>
        <v/>
      </c>
      <c r="H1230" t="str">
        <f ca="1">IF($N$4=Adorer_Schedule!$A$192,INDIRECT(B1230),(""))</f>
        <v/>
      </c>
      <c r="I1230" t="str">
        <f ca="1">IF($N$4=Adorer_Schedule!$A$192,INDIRECT(C1230),(""))</f>
        <v/>
      </c>
      <c r="J1230" t="str">
        <f ca="1">IF($N$4=Adorer_Schedule!$A$192,INDIRECT(D1230),(""))</f>
        <v/>
      </c>
      <c r="K1230" t="s">
        <v>74</v>
      </c>
      <c r="L1230" s="13" t="b">
        <f t="shared" ca="1" si="497"/>
        <v>0</v>
      </c>
      <c r="M1230" s="13">
        <v>1102</v>
      </c>
      <c r="N1230" s="13" t="e">
        <f t="shared" ca="1" si="511"/>
        <v>#N/A</v>
      </c>
      <c r="O1230" s="13" t="e">
        <f t="shared" ca="1" si="512"/>
        <v>#N/A</v>
      </c>
      <c r="P1230" s="13" t="e">
        <f t="shared" ca="1" si="513"/>
        <v>#N/A</v>
      </c>
      <c r="Q1230" t="e">
        <f t="shared" ca="1" si="514"/>
        <v>#N/A</v>
      </c>
    </row>
    <row r="1231" spans="1:17" hidden="1" x14ac:dyDescent="0.2">
      <c r="A1231">
        <f t="shared" si="518"/>
        <v>199</v>
      </c>
      <c r="B1231" s="83" t="str">
        <f t="shared" si="515"/>
        <v>Adorer_Schedule!AA199</v>
      </c>
      <c r="C1231" t="str">
        <f t="shared" si="516"/>
        <v>Adorer_Schedule!AD199</v>
      </c>
      <c r="D1231" s="150" t="str">
        <f t="shared" si="517"/>
        <v>Adorer_Schedule!AF199</v>
      </c>
      <c r="E1231">
        <f t="shared" ca="1" si="510"/>
        <v>0</v>
      </c>
      <c r="F1231" t="str">
        <f ca="1">IF(OR(H1231=0,H1231=""),(""),(MAX($F$128:F1230)+1))</f>
        <v/>
      </c>
      <c r="H1231" t="str">
        <f ca="1">IF($N$4=Adorer_Schedule!$A$192,INDIRECT(B1231),(""))</f>
        <v/>
      </c>
      <c r="I1231" t="str">
        <f ca="1">IF($N$4=Adorer_Schedule!$A$192,INDIRECT(C1231),(""))</f>
        <v/>
      </c>
      <c r="J1231" t="str">
        <f ca="1">IF($N$4=Adorer_Schedule!$A$192,INDIRECT(D1231),(""))</f>
        <v/>
      </c>
      <c r="K1231" t="s">
        <v>74</v>
      </c>
      <c r="L1231" s="13" t="b">
        <f t="shared" ca="1" si="497"/>
        <v>0</v>
      </c>
      <c r="M1231" s="13">
        <v>1103</v>
      </c>
      <c r="N1231" s="13" t="e">
        <f t="shared" ca="1" si="511"/>
        <v>#N/A</v>
      </c>
      <c r="O1231" s="13" t="e">
        <f t="shared" ca="1" si="512"/>
        <v>#N/A</v>
      </c>
      <c r="P1231" s="13" t="e">
        <f t="shared" ca="1" si="513"/>
        <v>#N/A</v>
      </c>
      <c r="Q1231" t="e">
        <f t="shared" ca="1" si="514"/>
        <v>#N/A</v>
      </c>
    </row>
    <row r="1232" spans="1:17" hidden="1" x14ac:dyDescent="0.2">
      <c r="A1232">
        <f t="shared" si="518"/>
        <v>200</v>
      </c>
      <c r="B1232" s="83" t="str">
        <f t="shared" si="515"/>
        <v>Adorer_Schedule!AA200</v>
      </c>
      <c r="C1232" t="str">
        <f t="shared" si="516"/>
        <v>Adorer_Schedule!AD200</v>
      </c>
      <c r="D1232" s="150" t="str">
        <f t="shared" si="517"/>
        <v>Adorer_Schedule!AF200</v>
      </c>
      <c r="E1232">
        <f t="shared" ca="1" si="510"/>
        <v>0</v>
      </c>
      <c r="F1232" t="str">
        <f ca="1">IF(OR(H1232=0,H1232=""),(""),(MAX($F$128:F1231)+1))</f>
        <v/>
      </c>
      <c r="H1232" t="str">
        <f ca="1">IF($N$4=Adorer_Schedule!$A$192,INDIRECT(B1232),(""))</f>
        <v/>
      </c>
      <c r="I1232" t="str">
        <f ca="1">IF($N$4=Adorer_Schedule!$A$192,INDIRECT(C1232),(""))</f>
        <v/>
      </c>
      <c r="J1232" t="str">
        <f ca="1">IF($N$4=Adorer_Schedule!$A$192,INDIRECT(D1232),(""))</f>
        <v/>
      </c>
      <c r="K1232" t="s">
        <v>74</v>
      </c>
      <c r="L1232" s="13" t="b">
        <f t="shared" ca="1" si="497"/>
        <v>0</v>
      </c>
      <c r="M1232" s="13">
        <v>1104</v>
      </c>
      <c r="N1232" s="13" t="e">
        <f t="shared" ca="1" si="511"/>
        <v>#N/A</v>
      </c>
      <c r="O1232" s="13" t="e">
        <f t="shared" ca="1" si="512"/>
        <v>#N/A</v>
      </c>
      <c r="P1232" s="13" t="e">
        <f t="shared" ca="1" si="513"/>
        <v>#N/A</v>
      </c>
      <c r="Q1232" t="e">
        <f t="shared" ca="1" si="514"/>
        <v>#N/A</v>
      </c>
    </row>
    <row r="1233" spans="1:17" hidden="1" x14ac:dyDescent="0.2">
      <c r="A1233">
        <f t="shared" si="518"/>
        <v>201</v>
      </c>
      <c r="B1233" s="83" t="str">
        <f t="shared" si="515"/>
        <v>Adorer_Schedule!AA201</v>
      </c>
      <c r="C1233" t="str">
        <f t="shared" si="516"/>
        <v>Adorer_Schedule!AD201</v>
      </c>
      <c r="D1233" s="150" t="str">
        <f t="shared" si="517"/>
        <v>Adorer_Schedule!AF201</v>
      </c>
      <c r="E1233">
        <f t="shared" ca="1" si="510"/>
        <v>0</v>
      </c>
      <c r="F1233" t="str">
        <f ca="1">IF(OR(H1233=0,H1233=""),(""),(MAX($F$128:F1232)+1))</f>
        <v/>
      </c>
      <c r="H1233" t="str">
        <f ca="1">IF($N$4=Adorer_Schedule!$A$192,INDIRECT(B1233),(""))</f>
        <v/>
      </c>
      <c r="I1233" t="str">
        <f ca="1">IF($N$4=Adorer_Schedule!$A$192,INDIRECT(C1233),(""))</f>
        <v/>
      </c>
      <c r="J1233" t="str">
        <f ca="1">IF($N$4=Adorer_Schedule!$A$192,INDIRECT(D1233),(""))</f>
        <v/>
      </c>
      <c r="K1233" t="s">
        <v>74</v>
      </c>
      <c r="L1233" s="13" t="b">
        <f t="shared" ca="1" si="497"/>
        <v>0</v>
      </c>
      <c r="M1233" s="13">
        <v>1105</v>
      </c>
      <c r="N1233" s="13" t="e">
        <f t="shared" ca="1" si="511"/>
        <v>#N/A</v>
      </c>
      <c r="O1233" s="13" t="e">
        <f t="shared" ca="1" si="512"/>
        <v>#N/A</v>
      </c>
      <c r="P1233" s="13" t="e">
        <f t="shared" ca="1" si="513"/>
        <v>#N/A</v>
      </c>
      <c r="Q1233" t="e">
        <f t="shared" ca="1" si="514"/>
        <v>#N/A</v>
      </c>
    </row>
    <row r="1234" spans="1:17" hidden="1" x14ac:dyDescent="0.2">
      <c r="A1234">
        <f t="shared" si="518"/>
        <v>202</v>
      </c>
      <c r="B1234" s="83" t="str">
        <f t="shared" si="515"/>
        <v>Adorer_Schedule!AA202</v>
      </c>
      <c r="C1234" t="str">
        <f t="shared" si="516"/>
        <v>Adorer_Schedule!AD202</v>
      </c>
      <c r="D1234" s="150" t="str">
        <f t="shared" si="517"/>
        <v>Adorer_Schedule!AF202</v>
      </c>
      <c r="E1234">
        <f t="shared" ca="1" si="510"/>
        <v>0</v>
      </c>
      <c r="F1234" t="str">
        <f ca="1">IF(OR(H1234=0,H1234=""),(""),(MAX($F$128:F1233)+1))</f>
        <v/>
      </c>
      <c r="H1234" t="str">
        <f ca="1">IF($N$4=Adorer_Schedule!$A$192,INDIRECT(B1234),(""))</f>
        <v/>
      </c>
      <c r="I1234" t="str">
        <f ca="1">IF($N$4=Adorer_Schedule!$A$192,INDIRECT(C1234),(""))</f>
        <v/>
      </c>
      <c r="J1234" t="str">
        <f ca="1">IF($N$4=Adorer_Schedule!$A$192,INDIRECT(D1234),(""))</f>
        <v/>
      </c>
      <c r="K1234" t="s">
        <v>74</v>
      </c>
      <c r="L1234" s="13" t="b">
        <f t="shared" ca="1" si="497"/>
        <v>0</v>
      </c>
      <c r="M1234" s="13">
        <v>1106</v>
      </c>
      <c r="N1234" s="13" t="e">
        <f t="shared" ca="1" si="511"/>
        <v>#N/A</v>
      </c>
      <c r="O1234" s="13" t="e">
        <f t="shared" ca="1" si="512"/>
        <v>#N/A</v>
      </c>
      <c r="P1234" s="13" t="e">
        <f t="shared" ca="1" si="513"/>
        <v>#N/A</v>
      </c>
      <c r="Q1234" t="e">
        <f t="shared" ca="1" si="514"/>
        <v>#N/A</v>
      </c>
    </row>
    <row r="1235" spans="1:17" hidden="1" x14ac:dyDescent="0.2">
      <c r="A1235">
        <f t="shared" si="518"/>
        <v>203</v>
      </c>
      <c r="B1235" s="83" t="str">
        <f t="shared" si="515"/>
        <v>Adorer_Schedule!AA203</v>
      </c>
      <c r="C1235" t="str">
        <f t="shared" si="516"/>
        <v>Adorer_Schedule!AD203</v>
      </c>
      <c r="D1235" s="150" t="str">
        <f t="shared" si="517"/>
        <v>Adorer_Schedule!AF203</v>
      </c>
      <c r="E1235">
        <f t="shared" ca="1" si="510"/>
        <v>0</v>
      </c>
      <c r="F1235" t="str">
        <f ca="1">IF(OR(H1235=0,H1235=""),(""),(MAX($F$128:F1234)+1))</f>
        <v/>
      </c>
      <c r="H1235" t="str">
        <f ca="1">IF($N$4=Adorer_Schedule!$A$192,INDIRECT(B1235),(""))</f>
        <v/>
      </c>
      <c r="I1235" t="str">
        <f ca="1">IF($N$4=Adorer_Schedule!$A$192,INDIRECT(C1235),(""))</f>
        <v/>
      </c>
      <c r="J1235" t="str">
        <f ca="1">IF($N$4=Adorer_Schedule!$A$192,INDIRECT(D1235),(""))</f>
        <v/>
      </c>
      <c r="K1235" t="s">
        <v>74</v>
      </c>
      <c r="L1235" s="13" t="b">
        <f t="shared" ca="1" si="497"/>
        <v>0</v>
      </c>
      <c r="M1235" s="13">
        <v>1107</v>
      </c>
      <c r="N1235" s="13" t="e">
        <f t="shared" ca="1" si="511"/>
        <v>#N/A</v>
      </c>
      <c r="O1235" s="13" t="e">
        <f t="shared" ca="1" si="512"/>
        <v>#N/A</v>
      </c>
      <c r="P1235" s="13" t="e">
        <f t="shared" ca="1" si="513"/>
        <v>#N/A</v>
      </c>
      <c r="Q1235" t="e">
        <f t="shared" ca="1" si="514"/>
        <v>#N/A</v>
      </c>
    </row>
    <row r="1236" spans="1:17" hidden="1" x14ac:dyDescent="0.2">
      <c r="A1236">
        <f t="shared" si="518"/>
        <v>204</v>
      </c>
      <c r="B1236" s="83" t="str">
        <f t="shared" si="515"/>
        <v>Adorer_Schedule!AA204</v>
      </c>
      <c r="C1236" t="str">
        <f t="shared" si="516"/>
        <v>Adorer_Schedule!AD204</v>
      </c>
      <c r="D1236" s="150" t="str">
        <f t="shared" si="517"/>
        <v>Adorer_Schedule!AF204</v>
      </c>
      <c r="E1236">
        <f t="shared" ca="1" si="510"/>
        <v>0</v>
      </c>
      <c r="F1236" t="str">
        <f ca="1">IF(OR(H1236=0,H1236=""),(""),(MAX($F$128:F1235)+1))</f>
        <v/>
      </c>
      <c r="H1236" t="str">
        <f ca="1">IF($N$4=Adorer_Schedule!$A$192,INDIRECT(B1236),(""))</f>
        <v/>
      </c>
      <c r="I1236" t="str">
        <f ca="1">IF($N$4=Adorer_Schedule!$A$192,INDIRECT(C1236),(""))</f>
        <v/>
      </c>
      <c r="J1236" t="str">
        <f ca="1">IF($N$4=Adorer_Schedule!$A$192,INDIRECT(D1236),(""))</f>
        <v/>
      </c>
      <c r="K1236" t="s">
        <v>74</v>
      </c>
      <c r="L1236" s="13" t="b">
        <f t="shared" ca="1" si="497"/>
        <v>0</v>
      </c>
      <c r="M1236" s="13">
        <v>1108</v>
      </c>
      <c r="N1236" s="13" t="e">
        <f t="shared" ca="1" si="511"/>
        <v>#N/A</v>
      </c>
      <c r="O1236" s="13" t="e">
        <f t="shared" ca="1" si="512"/>
        <v>#N/A</v>
      </c>
      <c r="P1236" s="13" t="e">
        <f t="shared" ca="1" si="513"/>
        <v>#N/A</v>
      </c>
      <c r="Q1236" t="e">
        <f t="shared" ca="1" si="514"/>
        <v>#N/A</v>
      </c>
    </row>
    <row r="1237" spans="1:17" hidden="1" x14ac:dyDescent="0.2">
      <c r="A1237">
        <f t="shared" si="518"/>
        <v>205</v>
      </c>
      <c r="B1237" s="83" t="str">
        <f t="shared" si="515"/>
        <v>Adorer_Schedule!AA205</v>
      </c>
      <c r="C1237" t="str">
        <f t="shared" si="516"/>
        <v>Adorer_Schedule!AD205</v>
      </c>
      <c r="D1237" s="150" t="str">
        <f t="shared" si="517"/>
        <v>Adorer_Schedule!AF205</v>
      </c>
      <c r="E1237">
        <f t="shared" ca="1" si="510"/>
        <v>0</v>
      </c>
      <c r="F1237" t="str">
        <f ca="1">IF(OR(H1237=0,H1237=""),(""),(MAX($F$128:F1236)+1))</f>
        <v/>
      </c>
      <c r="H1237" t="str">
        <f ca="1">IF($N$4=Adorer_Schedule!$A$192,INDIRECT(B1237),(""))</f>
        <v/>
      </c>
      <c r="I1237" t="str">
        <f ca="1">IF($N$4=Adorer_Schedule!$A$192,INDIRECT(C1237),(""))</f>
        <v/>
      </c>
      <c r="J1237" t="str">
        <f ca="1">IF($N$4=Adorer_Schedule!$A$192,INDIRECT(D1237),(""))</f>
        <v/>
      </c>
      <c r="K1237" t="s">
        <v>74</v>
      </c>
      <c r="L1237" s="13" t="b">
        <f t="shared" ca="1" si="497"/>
        <v>0</v>
      </c>
      <c r="M1237" s="13">
        <v>1109</v>
      </c>
      <c r="N1237" s="13" t="e">
        <f t="shared" ca="1" si="511"/>
        <v>#N/A</v>
      </c>
      <c r="O1237" s="13" t="e">
        <f t="shared" ca="1" si="512"/>
        <v>#N/A</v>
      </c>
      <c r="P1237" s="13" t="e">
        <f t="shared" ca="1" si="513"/>
        <v>#N/A</v>
      </c>
      <c r="Q1237" t="e">
        <f t="shared" ca="1" si="514"/>
        <v>#N/A</v>
      </c>
    </row>
    <row r="1238" spans="1:17" hidden="1" x14ac:dyDescent="0.2">
      <c r="A1238">
        <f t="shared" si="518"/>
        <v>206</v>
      </c>
      <c r="B1238" s="83" t="str">
        <f t="shared" si="515"/>
        <v>Adorer_Schedule!AA206</v>
      </c>
      <c r="C1238" t="str">
        <f t="shared" si="516"/>
        <v>Adorer_Schedule!AD206</v>
      </c>
      <c r="D1238" s="150" t="str">
        <f t="shared" si="517"/>
        <v>Adorer_Schedule!AF206</v>
      </c>
      <c r="E1238">
        <f t="shared" ca="1" si="510"/>
        <v>0</v>
      </c>
      <c r="F1238" t="str">
        <f ca="1">IF(OR(H1238=0,H1238=""),(""),(MAX($F$128:F1237)+1))</f>
        <v/>
      </c>
      <c r="H1238" t="str">
        <f ca="1">IF($N$4=Adorer_Schedule!$A$192,INDIRECT(B1238),(""))</f>
        <v/>
      </c>
      <c r="I1238" t="str">
        <f ca="1">IF($N$4=Adorer_Schedule!$A$192,INDIRECT(C1238),(""))</f>
        <v/>
      </c>
      <c r="J1238" t="str">
        <f ca="1">IF($N$4=Adorer_Schedule!$A$192,INDIRECT(D1238),(""))</f>
        <v/>
      </c>
      <c r="K1238" t="s">
        <v>74</v>
      </c>
      <c r="L1238" s="13" t="b">
        <f t="shared" ca="1" si="497"/>
        <v>0</v>
      </c>
      <c r="M1238" s="13">
        <v>1110</v>
      </c>
      <c r="N1238" s="13" t="e">
        <f t="shared" ca="1" si="511"/>
        <v>#N/A</v>
      </c>
      <c r="O1238" s="13" t="e">
        <f t="shared" ca="1" si="512"/>
        <v>#N/A</v>
      </c>
      <c r="P1238" s="13" t="e">
        <f t="shared" ca="1" si="513"/>
        <v>#N/A</v>
      </c>
      <c r="Q1238" t="e">
        <f t="shared" ca="1" si="514"/>
        <v>#N/A</v>
      </c>
    </row>
    <row r="1239" spans="1:17" hidden="1" x14ac:dyDescent="0.2">
      <c r="A1239">
        <f>A1224</f>
        <v>192</v>
      </c>
      <c r="B1239" s="83" t="str">
        <f>CONCATENATE("Adorer_Schedule!AI", $A1239)</f>
        <v>Adorer_Schedule!AI192</v>
      </c>
      <c r="C1239" t="str">
        <f>CONCATENATE("Adorer_Schedule!AL", $A1239)</f>
        <v>Adorer_Schedule!AL192</v>
      </c>
      <c r="D1239" s="150" t="str">
        <f>CONCATENATE("Adorer_Schedule!AN", $A1239)</f>
        <v>Adorer_Schedule!AN192</v>
      </c>
      <c r="E1239">
        <f t="shared" ca="1" si="510"/>
        <v>0</v>
      </c>
      <c r="F1239" t="str">
        <f ca="1">IF(OR(H1239=0,H1239=""),(""),(MAX($F$128:F1238)+1))</f>
        <v/>
      </c>
      <c r="H1239" t="str">
        <f ca="1">IF($N$4=Adorer_Schedule!$A$192,INDIRECT(B1239),(""))</f>
        <v/>
      </c>
      <c r="I1239" t="str">
        <f ca="1">IF($N$4=Adorer_Schedule!$A$192,INDIRECT(C1239),(""))</f>
        <v/>
      </c>
      <c r="J1239" t="str">
        <f ca="1">IF($N$4=Adorer_Schedule!$A$192,INDIRECT(D1239),(""))</f>
        <v/>
      </c>
      <c r="K1239" t="s">
        <v>75</v>
      </c>
      <c r="L1239" s="13" t="b">
        <f t="shared" ref="L1239:L1302" ca="1" si="519">OR(COUNTIF(N1239:Q1239,"*"),COUNT(N1239:Q1239))</f>
        <v>0</v>
      </c>
      <c r="M1239" s="13">
        <v>1111</v>
      </c>
      <c r="N1239" s="13" t="e">
        <f t="shared" ca="1" si="511"/>
        <v>#N/A</v>
      </c>
      <c r="O1239" s="13" t="e">
        <f t="shared" ca="1" si="512"/>
        <v>#N/A</v>
      </c>
      <c r="P1239" s="13" t="e">
        <f t="shared" ca="1" si="513"/>
        <v>#N/A</v>
      </c>
      <c r="Q1239" t="e">
        <f t="shared" ca="1" si="514"/>
        <v>#N/A</v>
      </c>
    </row>
    <row r="1240" spans="1:17" hidden="1" x14ac:dyDescent="0.2">
      <c r="A1240">
        <f>A1239+1</f>
        <v>193</v>
      </c>
      <c r="B1240" s="83" t="str">
        <f t="shared" ref="B1240:B1253" si="520">CONCATENATE("Adorer_Schedule!AI", $A1240)</f>
        <v>Adorer_Schedule!AI193</v>
      </c>
      <c r="C1240" t="str">
        <f t="shared" ref="C1240:C1253" si="521">CONCATENATE("Adorer_Schedule!AL", $A1240)</f>
        <v>Adorer_Schedule!AL193</v>
      </c>
      <c r="D1240" s="150" t="str">
        <f t="shared" ref="D1240:D1253" si="522">CONCATENATE("Adorer_Schedule!AN", $A1240)</f>
        <v>Adorer_Schedule!AN193</v>
      </c>
      <c r="E1240">
        <f t="shared" ca="1" si="510"/>
        <v>0</v>
      </c>
      <c r="F1240" t="str">
        <f ca="1">IF(OR(H1240=0,H1240=""),(""),(MAX($F$128:F1239)+1))</f>
        <v/>
      </c>
      <c r="H1240" t="str">
        <f ca="1">IF($N$4=Adorer_Schedule!$A$192,INDIRECT(B1240),(""))</f>
        <v/>
      </c>
      <c r="I1240" t="str">
        <f ca="1">IF($N$4=Adorer_Schedule!$A$192,INDIRECT(C1240),(""))</f>
        <v/>
      </c>
      <c r="J1240" t="str">
        <f ca="1">IF($N$4=Adorer_Schedule!$A$192,INDIRECT(D1240),(""))</f>
        <v/>
      </c>
      <c r="K1240" t="s">
        <v>75</v>
      </c>
      <c r="L1240" s="13" t="b">
        <f t="shared" ca="1" si="519"/>
        <v>0</v>
      </c>
      <c r="M1240" s="13">
        <v>1112</v>
      </c>
      <c r="N1240" s="13" t="e">
        <f t="shared" ca="1" si="511"/>
        <v>#N/A</v>
      </c>
      <c r="O1240" s="13" t="e">
        <f t="shared" ca="1" si="512"/>
        <v>#N/A</v>
      </c>
      <c r="P1240" s="13" t="e">
        <f t="shared" ca="1" si="513"/>
        <v>#N/A</v>
      </c>
      <c r="Q1240" t="e">
        <f t="shared" ca="1" si="514"/>
        <v>#N/A</v>
      </c>
    </row>
    <row r="1241" spans="1:17" hidden="1" x14ac:dyDescent="0.2">
      <c r="A1241">
        <f t="shared" ref="A1241:A1253" si="523">A1240+1</f>
        <v>194</v>
      </c>
      <c r="B1241" s="83" t="str">
        <f t="shared" si="520"/>
        <v>Adorer_Schedule!AI194</v>
      </c>
      <c r="C1241" t="str">
        <f t="shared" si="521"/>
        <v>Adorer_Schedule!AL194</v>
      </c>
      <c r="D1241" s="150" t="str">
        <f t="shared" si="522"/>
        <v>Adorer_Schedule!AN194</v>
      </c>
      <c r="E1241">
        <f t="shared" ca="1" si="510"/>
        <v>0</v>
      </c>
      <c r="F1241" t="str">
        <f ca="1">IF(OR(H1241=0,H1241=""),(""),(MAX($F$128:F1240)+1))</f>
        <v/>
      </c>
      <c r="H1241" t="str">
        <f ca="1">IF($N$4=Adorer_Schedule!$A$192,INDIRECT(B1241),(""))</f>
        <v/>
      </c>
      <c r="I1241" t="str">
        <f ca="1">IF($N$4=Adorer_Schedule!$A$192,INDIRECT(C1241),(""))</f>
        <v/>
      </c>
      <c r="J1241" t="str">
        <f ca="1">IF($N$4=Adorer_Schedule!$A$192,INDIRECT(D1241),(""))</f>
        <v/>
      </c>
      <c r="K1241" t="s">
        <v>75</v>
      </c>
      <c r="L1241" s="13" t="b">
        <f t="shared" ca="1" si="519"/>
        <v>0</v>
      </c>
      <c r="M1241" s="13">
        <v>1113</v>
      </c>
      <c r="N1241" s="13" t="e">
        <f t="shared" ca="1" si="511"/>
        <v>#N/A</v>
      </c>
      <c r="O1241" s="13" t="e">
        <f t="shared" ca="1" si="512"/>
        <v>#N/A</v>
      </c>
      <c r="P1241" s="13" t="e">
        <f t="shared" ca="1" si="513"/>
        <v>#N/A</v>
      </c>
      <c r="Q1241" t="e">
        <f t="shared" ca="1" si="514"/>
        <v>#N/A</v>
      </c>
    </row>
    <row r="1242" spans="1:17" hidden="1" x14ac:dyDescent="0.2">
      <c r="A1242">
        <f t="shared" si="523"/>
        <v>195</v>
      </c>
      <c r="B1242" s="83" t="str">
        <f t="shared" si="520"/>
        <v>Adorer_Schedule!AI195</v>
      </c>
      <c r="C1242" t="str">
        <f t="shared" si="521"/>
        <v>Adorer_Schedule!AL195</v>
      </c>
      <c r="D1242" s="150" t="str">
        <f t="shared" si="522"/>
        <v>Adorer_Schedule!AN195</v>
      </c>
      <c r="E1242">
        <f t="shared" ca="1" si="510"/>
        <v>0</v>
      </c>
      <c r="F1242" t="str">
        <f ca="1">IF(OR(H1242=0,H1242=""),(""),(MAX($F$128:F1241)+1))</f>
        <v/>
      </c>
      <c r="H1242" t="str">
        <f ca="1">IF($N$4=Adorer_Schedule!$A$192,INDIRECT(B1242),(""))</f>
        <v/>
      </c>
      <c r="I1242" t="str">
        <f ca="1">IF($N$4=Adorer_Schedule!$A$192,INDIRECT(C1242),(""))</f>
        <v/>
      </c>
      <c r="J1242" t="str">
        <f ca="1">IF($N$4=Adorer_Schedule!$A$192,INDIRECT(D1242),(""))</f>
        <v/>
      </c>
      <c r="K1242" t="s">
        <v>75</v>
      </c>
      <c r="L1242" s="13" t="b">
        <f t="shared" ca="1" si="519"/>
        <v>0</v>
      </c>
      <c r="M1242" s="13">
        <v>1114</v>
      </c>
      <c r="N1242" s="13" t="e">
        <f t="shared" ca="1" si="511"/>
        <v>#N/A</v>
      </c>
      <c r="O1242" s="13" t="e">
        <f t="shared" ca="1" si="512"/>
        <v>#N/A</v>
      </c>
      <c r="P1242" s="13" t="e">
        <f t="shared" ca="1" si="513"/>
        <v>#N/A</v>
      </c>
      <c r="Q1242" t="e">
        <f t="shared" ca="1" si="514"/>
        <v>#N/A</v>
      </c>
    </row>
    <row r="1243" spans="1:17" hidden="1" x14ac:dyDescent="0.2">
      <c r="A1243">
        <f t="shared" si="523"/>
        <v>196</v>
      </c>
      <c r="B1243" s="83" t="str">
        <f t="shared" si="520"/>
        <v>Adorer_Schedule!AI196</v>
      </c>
      <c r="C1243" t="str">
        <f t="shared" si="521"/>
        <v>Adorer_Schedule!AL196</v>
      </c>
      <c r="D1243" s="150" t="str">
        <f t="shared" si="522"/>
        <v>Adorer_Schedule!AN196</v>
      </c>
      <c r="E1243">
        <f t="shared" ca="1" si="510"/>
        <v>0</v>
      </c>
      <c r="F1243" t="str">
        <f ca="1">IF(OR(H1243=0,H1243=""),(""),(MAX($F$128:F1242)+1))</f>
        <v/>
      </c>
      <c r="H1243" t="str">
        <f ca="1">IF($N$4=Adorer_Schedule!$A$192,INDIRECT(B1243),(""))</f>
        <v/>
      </c>
      <c r="I1243" t="str">
        <f ca="1">IF($N$4=Adorer_Schedule!$A$192,INDIRECT(C1243),(""))</f>
        <v/>
      </c>
      <c r="J1243" t="str">
        <f ca="1">IF($N$4=Adorer_Schedule!$A$192,INDIRECT(D1243),(""))</f>
        <v/>
      </c>
      <c r="K1243" t="s">
        <v>75</v>
      </c>
      <c r="L1243" s="13" t="b">
        <f t="shared" ca="1" si="519"/>
        <v>0</v>
      </c>
      <c r="M1243" s="13">
        <v>1115</v>
      </c>
      <c r="N1243" s="13" t="e">
        <f t="shared" ca="1" si="511"/>
        <v>#N/A</v>
      </c>
      <c r="O1243" s="13" t="e">
        <f t="shared" ca="1" si="512"/>
        <v>#N/A</v>
      </c>
      <c r="P1243" s="13" t="e">
        <f t="shared" ca="1" si="513"/>
        <v>#N/A</v>
      </c>
      <c r="Q1243" t="e">
        <f t="shared" ca="1" si="514"/>
        <v>#N/A</v>
      </c>
    </row>
    <row r="1244" spans="1:17" hidden="1" x14ac:dyDescent="0.2">
      <c r="A1244">
        <f t="shared" si="523"/>
        <v>197</v>
      </c>
      <c r="B1244" s="83" t="str">
        <f t="shared" si="520"/>
        <v>Adorer_Schedule!AI197</v>
      </c>
      <c r="C1244" t="str">
        <f t="shared" si="521"/>
        <v>Adorer_Schedule!AL197</v>
      </c>
      <c r="D1244" s="150" t="str">
        <f t="shared" si="522"/>
        <v>Adorer_Schedule!AN197</v>
      </c>
      <c r="E1244">
        <f t="shared" ca="1" si="510"/>
        <v>0</v>
      </c>
      <c r="F1244" t="str">
        <f ca="1">IF(OR(H1244=0,H1244=""),(""),(MAX($F$128:F1243)+1))</f>
        <v/>
      </c>
      <c r="H1244" t="str">
        <f ca="1">IF($N$4=Adorer_Schedule!$A$192,INDIRECT(B1244),(""))</f>
        <v/>
      </c>
      <c r="I1244" t="str">
        <f ca="1">IF($N$4=Adorer_Schedule!$A$192,INDIRECT(C1244),(""))</f>
        <v/>
      </c>
      <c r="J1244" t="str">
        <f ca="1">IF($N$4=Adorer_Schedule!$A$192,INDIRECT(D1244),(""))</f>
        <v/>
      </c>
      <c r="K1244" t="s">
        <v>75</v>
      </c>
      <c r="L1244" s="13" t="b">
        <f t="shared" ca="1" si="519"/>
        <v>0</v>
      </c>
      <c r="M1244" s="13">
        <v>1116</v>
      </c>
      <c r="N1244" s="13" t="e">
        <f t="shared" ca="1" si="511"/>
        <v>#N/A</v>
      </c>
      <c r="O1244" s="13" t="e">
        <f t="shared" ca="1" si="512"/>
        <v>#N/A</v>
      </c>
      <c r="P1244" s="13" t="e">
        <f t="shared" ca="1" si="513"/>
        <v>#N/A</v>
      </c>
      <c r="Q1244" t="e">
        <f t="shared" ca="1" si="514"/>
        <v>#N/A</v>
      </c>
    </row>
    <row r="1245" spans="1:17" hidden="1" x14ac:dyDescent="0.2">
      <c r="A1245">
        <f t="shared" si="523"/>
        <v>198</v>
      </c>
      <c r="B1245" s="83" t="str">
        <f t="shared" si="520"/>
        <v>Adorer_Schedule!AI198</v>
      </c>
      <c r="C1245" t="str">
        <f t="shared" si="521"/>
        <v>Adorer_Schedule!AL198</v>
      </c>
      <c r="D1245" s="150" t="str">
        <f t="shared" si="522"/>
        <v>Adorer_Schedule!AN198</v>
      </c>
      <c r="E1245">
        <f t="shared" ca="1" si="510"/>
        <v>0</v>
      </c>
      <c r="F1245" t="str">
        <f ca="1">IF(OR(H1245=0,H1245=""),(""),(MAX($F$128:F1244)+1))</f>
        <v/>
      </c>
      <c r="H1245" t="str">
        <f ca="1">IF($N$4=Adorer_Schedule!$A$192,INDIRECT(B1245),(""))</f>
        <v/>
      </c>
      <c r="I1245" t="str">
        <f ca="1">IF($N$4=Adorer_Schedule!$A$192,INDIRECT(C1245),(""))</f>
        <v/>
      </c>
      <c r="J1245" t="str">
        <f ca="1">IF($N$4=Adorer_Schedule!$A$192,INDIRECT(D1245),(""))</f>
        <v/>
      </c>
      <c r="K1245" t="s">
        <v>75</v>
      </c>
      <c r="L1245" s="13" t="b">
        <f t="shared" ca="1" si="519"/>
        <v>0</v>
      </c>
      <c r="M1245" s="13">
        <v>1117</v>
      </c>
      <c r="N1245" s="13" t="e">
        <f t="shared" ca="1" si="511"/>
        <v>#N/A</v>
      </c>
      <c r="O1245" s="13" t="e">
        <f t="shared" ca="1" si="512"/>
        <v>#N/A</v>
      </c>
      <c r="P1245" s="13" t="e">
        <f t="shared" ca="1" si="513"/>
        <v>#N/A</v>
      </c>
      <c r="Q1245" t="e">
        <f t="shared" ca="1" si="514"/>
        <v>#N/A</v>
      </c>
    </row>
    <row r="1246" spans="1:17" hidden="1" x14ac:dyDescent="0.2">
      <c r="A1246">
        <f t="shared" si="523"/>
        <v>199</v>
      </c>
      <c r="B1246" s="83" t="str">
        <f t="shared" si="520"/>
        <v>Adorer_Schedule!AI199</v>
      </c>
      <c r="C1246" t="str">
        <f t="shared" si="521"/>
        <v>Adorer_Schedule!AL199</v>
      </c>
      <c r="D1246" s="150" t="str">
        <f t="shared" si="522"/>
        <v>Adorer_Schedule!AN199</v>
      </c>
      <c r="E1246">
        <f t="shared" ca="1" si="510"/>
        <v>0</v>
      </c>
      <c r="F1246" t="str">
        <f ca="1">IF(OR(H1246=0,H1246=""),(""),(MAX($F$128:F1245)+1))</f>
        <v/>
      </c>
      <c r="H1246" t="str">
        <f ca="1">IF($N$4=Adorer_Schedule!$A$192,INDIRECT(B1246),(""))</f>
        <v/>
      </c>
      <c r="I1246" t="str">
        <f ca="1">IF($N$4=Adorer_Schedule!$A$192,INDIRECT(C1246),(""))</f>
        <v/>
      </c>
      <c r="J1246" t="str">
        <f ca="1">IF($N$4=Adorer_Schedule!$A$192,INDIRECT(D1246),(""))</f>
        <v/>
      </c>
      <c r="K1246" t="s">
        <v>75</v>
      </c>
      <c r="L1246" s="13" t="b">
        <f t="shared" ca="1" si="519"/>
        <v>0</v>
      </c>
      <c r="M1246" s="13">
        <v>1118</v>
      </c>
      <c r="N1246" s="13" t="e">
        <f t="shared" ca="1" si="511"/>
        <v>#N/A</v>
      </c>
      <c r="O1246" s="13" t="e">
        <f t="shared" ca="1" si="512"/>
        <v>#N/A</v>
      </c>
      <c r="P1246" s="13" t="e">
        <f t="shared" ca="1" si="513"/>
        <v>#N/A</v>
      </c>
      <c r="Q1246" t="e">
        <f t="shared" ca="1" si="514"/>
        <v>#N/A</v>
      </c>
    </row>
    <row r="1247" spans="1:17" hidden="1" x14ac:dyDescent="0.2">
      <c r="A1247">
        <f t="shared" si="523"/>
        <v>200</v>
      </c>
      <c r="B1247" s="83" t="str">
        <f t="shared" si="520"/>
        <v>Adorer_Schedule!AI200</v>
      </c>
      <c r="C1247" t="str">
        <f t="shared" si="521"/>
        <v>Adorer_Schedule!AL200</v>
      </c>
      <c r="D1247" s="150" t="str">
        <f t="shared" si="522"/>
        <v>Adorer_Schedule!AN200</v>
      </c>
      <c r="E1247">
        <f t="shared" ca="1" si="510"/>
        <v>0</v>
      </c>
      <c r="F1247" t="str">
        <f ca="1">IF(OR(H1247=0,H1247=""),(""),(MAX($F$128:F1246)+1))</f>
        <v/>
      </c>
      <c r="H1247" t="str">
        <f ca="1">IF($N$4=Adorer_Schedule!$A$192,INDIRECT(B1247),(""))</f>
        <v/>
      </c>
      <c r="I1247" t="str">
        <f ca="1">IF($N$4=Adorer_Schedule!$A$192,INDIRECT(C1247),(""))</f>
        <v/>
      </c>
      <c r="J1247" t="str">
        <f ca="1">IF($N$4=Adorer_Schedule!$A$192,INDIRECT(D1247),(""))</f>
        <v/>
      </c>
      <c r="K1247" t="s">
        <v>75</v>
      </c>
      <c r="L1247" s="13" t="b">
        <f t="shared" ca="1" si="519"/>
        <v>0</v>
      </c>
      <c r="M1247" s="13">
        <v>1119</v>
      </c>
      <c r="N1247" s="13" t="e">
        <f t="shared" ca="1" si="511"/>
        <v>#N/A</v>
      </c>
      <c r="O1247" s="13" t="e">
        <f t="shared" ca="1" si="512"/>
        <v>#N/A</v>
      </c>
      <c r="P1247" s="13" t="e">
        <f t="shared" ca="1" si="513"/>
        <v>#N/A</v>
      </c>
      <c r="Q1247" t="e">
        <f t="shared" ca="1" si="514"/>
        <v>#N/A</v>
      </c>
    </row>
    <row r="1248" spans="1:17" hidden="1" x14ac:dyDescent="0.2">
      <c r="A1248">
        <f t="shared" si="523"/>
        <v>201</v>
      </c>
      <c r="B1248" s="83" t="str">
        <f t="shared" si="520"/>
        <v>Adorer_Schedule!AI201</v>
      </c>
      <c r="C1248" t="str">
        <f t="shared" si="521"/>
        <v>Adorer_Schedule!AL201</v>
      </c>
      <c r="D1248" s="150" t="str">
        <f t="shared" si="522"/>
        <v>Adorer_Schedule!AN201</v>
      </c>
      <c r="E1248">
        <f t="shared" ca="1" si="510"/>
        <v>0</v>
      </c>
      <c r="F1248" t="str">
        <f ca="1">IF(OR(H1248=0,H1248=""),(""),(MAX($F$128:F1247)+1))</f>
        <v/>
      </c>
      <c r="H1248" t="str">
        <f ca="1">IF($N$4=Adorer_Schedule!$A$192,INDIRECT(B1248),(""))</f>
        <v/>
      </c>
      <c r="I1248" t="str">
        <f ca="1">IF($N$4=Adorer_Schedule!$A$192,INDIRECT(C1248),(""))</f>
        <v/>
      </c>
      <c r="J1248" t="str">
        <f ca="1">IF($N$4=Adorer_Schedule!$A$192,INDIRECT(D1248),(""))</f>
        <v/>
      </c>
      <c r="K1248" t="s">
        <v>75</v>
      </c>
      <c r="L1248" s="13" t="b">
        <f t="shared" ca="1" si="519"/>
        <v>0</v>
      </c>
      <c r="M1248" s="13">
        <v>1120</v>
      </c>
      <c r="N1248" s="13" t="e">
        <f t="shared" ca="1" si="511"/>
        <v>#N/A</v>
      </c>
      <c r="O1248" s="13" t="e">
        <f t="shared" ca="1" si="512"/>
        <v>#N/A</v>
      </c>
      <c r="P1248" s="13" t="e">
        <f t="shared" ca="1" si="513"/>
        <v>#N/A</v>
      </c>
      <c r="Q1248" t="e">
        <f t="shared" ca="1" si="514"/>
        <v>#N/A</v>
      </c>
    </row>
    <row r="1249" spans="1:17" hidden="1" x14ac:dyDescent="0.2">
      <c r="A1249">
        <f t="shared" si="523"/>
        <v>202</v>
      </c>
      <c r="B1249" s="83" t="str">
        <f t="shared" si="520"/>
        <v>Adorer_Schedule!AI202</v>
      </c>
      <c r="C1249" t="str">
        <f t="shared" si="521"/>
        <v>Adorer_Schedule!AL202</v>
      </c>
      <c r="D1249" s="150" t="str">
        <f t="shared" si="522"/>
        <v>Adorer_Schedule!AN202</v>
      </c>
      <c r="E1249">
        <f t="shared" ca="1" si="510"/>
        <v>0</v>
      </c>
      <c r="F1249" t="str">
        <f ca="1">IF(OR(H1249=0,H1249=""),(""),(MAX($F$128:F1248)+1))</f>
        <v/>
      </c>
      <c r="H1249" t="str">
        <f ca="1">IF($N$4=Adorer_Schedule!$A$192,INDIRECT(B1249),(""))</f>
        <v/>
      </c>
      <c r="I1249" t="str">
        <f ca="1">IF($N$4=Adorer_Schedule!$A$192,INDIRECT(C1249),(""))</f>
        <v/>
      </c>
      <c r="J1249" t="str">
        <f ca="1">IF($N$4=Adorer_Schedule!$A$192,INDIRECT(D1249),(""))</f>
        <v/>
      </c>
      <c r="K1249" t="s">
        <v>75</v>
      </c>
      <c r="L1249" s="13" t="b">
        <f t="shared" ca="1" si="519"/>
        <v>0</v>
      </c>
      <c r="M1249" s="13">
        <v>1121</v>
      </c>
      <c r="N1249" s="13" t="e">
        <f t="shared" ca="1" si="511"/>
        <v>#N/A</v>
      </c>
      <c r="O1249" s="13" t="e">
        <f t="shared" ca="1" si="512"/>
        <v>#N/A</v>
      </c>
      <c r="P1249" s="13" t="e">
        <f t="shared" ca="1" si="513"/>
        <v>#N/A</v>
      </c>
      <c r="Q1249" t="e">
        <f t="shared" ca="1" si="514"/>
        <v>#N/A</v>
      </c>
    </row>
    <row r="1250" spans="1:17" hidden="1" x14ac:dyDescent="0.2">
      <c r="A1250">
        <f t="shared" si="523"/>
        <v>203</v>
      </c>
      <c r="B1250" s="83" t="str">
        <f t="shared" si="520"/>
        <v>Adorer_Schedule!AI203</v>
      </c>
      <c r="C1250" t="str">
        <f t="shared" si="521"/>
        <v>Adorer_Schedule!AL203</v>
      </c>
      <c r="D1250" s="150" t="str">
        <f t="shared" si="522"/>
        <v>Adorer_Schedule!AN203</v>
      </c>
      <c r="E1250">
        <f t="shared" ca="1" si="510"/>
        <v>0</v>
      </c>
      <c r="F1250" t="str">
        <f ca="1">IF(OR(H1250=0,H1250=""),(""),(MAX($F$128:F1249)+1))</f>
        <v/>
      </c>
      <c r="H1250" t="str">
        <f ca="1">IF($N$4=Adorer_Schedule!$A$192,INDIRECT(B1250),(""))</f>
        <v/>
      </c>
      <c r="I1250" t="str">
        <f ca="1">IF($N$4=Adorer_Schedule!$A$192,INDIRECT(C1250),(""))</f>
        <v/>
      </c>
      <c r="J1250" t="str">
        <f ca="1">IF($N$4=Adorer_Schedule!$A$192,INDIRECT(D1250),(""))</f>
        <v/>
      </c>
      <c r="K1250" t="s">
        <v>75</v>
      </c>
      <c r="L1250" s="13" t="b">
        <f t="shared" ca="1" si="519"/>
        <v>0</v>
      </c>
      <c r="M1250" s="13">
        <v>1122</v>
      </c>
      <c r="N1250" s="13" t="e">
        <f t="shared" ca="1" si="511"/>
        <v>#N/A</v>
      </c>
      <c r="O1250" s="13" t="e">
        <f t="shared" ca="1" si="512"/>
        <v>#N/A</v>
      </c>
      <c r="P1250" s="13" t="e">
        <f t="shared" ca="1" si="513"/>
        <v>#N/A</v>
      </c>
      <c r="Q1250" t="e">
        <f t="shared" ca="1" si="514"/>
        <v>#N/A</v>
      </c>
    </row>
    <row r="1251" spans="1:17" hidden="1" x14ac:dyDescent="0.2">
      <c r="A1251">
        <f t="shared" si="523"/>
        <v>204</v>
      </c>
      <c r="B1251" s="83" t="str">
        <f t="shared" si="520"/>
        <v>Adorer_Schedule!AI204</v>
      </c>
      <c r="C1251" t="str">
        <f t="shared" si="521"/>
        <v>Adorer_Schedule!AL204</v>
      </c>
      <c r="D1251" s="150" t="str">
        <f t="shared" si="522"/>
        <v>Adorer_Schedule!AN204</v>
      </c>
      <c r="E1251">
        <f t="shared" ca="1" si="510"/>
        <v>0</v>
      </c>
      <c r="F1251" t="str">
        <f ca="1">IF(OR(H1251=0,H1251=""),(""),(MAX($F$128:F1250)+1))</f>
        <v/>
      </c>
      <c r="H1251" t="str">
        <f ca="1">IF($N$4=Adorer_Schedule!$A$192,INDIRECT(B1251),(""))</f>
        <v/>
      </c>
      <c r="I1251" t="str">
        <f ca="1">IF($N$4=Adorer_Schedule!$A$192,INDIRECT(C1251),(""))</f>
        <v/>
      </c>
      <c r="J1251" t="str">
        <f ca="1">IF($N$4=Adorer_Schedule!$A$192,INDIRECT(D1251),(""))</f>
        <v/>
      </c>
      <c r="K1251" t="s">
        <v>75</v>
      </c>
      <c r="L1251" s="13" t="b">
        <f t="shared" ca="1" si="519"/>
        <v>0</v>
      </c>
      <c r="M1251" s="13">
        <v>1123</v>
      </c>
      <c r="N1251" s="13" t="e">
        <f t="shared" ca="1" si="511"/>
        <v>#N/A</v>
      </c>
      <c r="O1251" s="13" t="e">
        <f t="shared" ca="1" si="512"/>
        <v>#N/A</v>
      </c>
      <c r="P1251" s="13" t="e">
        <f t="shared" ca="1" si="513"/>
        <v>#N/A</v>
      </c>
      <c r="Q1251" t="e">
        <f t="shared" ca="1" si="514"/>
        <v>#N/A</v>
      </c>
    </row>
    <row r="1252" spans="1:17" hidden="1" x14ac:dyDescent="0.2">
      <c r="A1252">
        <f t="shared" si="523"/>
        <v>205</v>
      </c>
      <c r="B1252" s="83" t="str">
        <f t="shared" si="520"/>
        <v>Adorer_Schedule!AI205</v>
      </c>
      <c r="C1252" t="str">
        <f t="shared" si="521"/>
        <v>Adorer_Schedule!AL205</v>
      </c>
      <c r="D1252" s="150" t="str">
        <f t="shared" si="522"/>
        <v>Adorer_Schedule!AN205</v>
      </c>
      <c r="E1252">
        <f t="shared" ca="1" si="510"/>
        <v>0</v>
      </c>
      <c r="F1252" t="str">
        <f ca="1">IF(OR(H1252=0,H1252=""),(""),(MAX($F$128:F1251)+1))</f>
        <v/>
      </c>
      <c r="H1252" t="str">
        <f ca="1">IF($N$4=Adorer_Schedule!$A$192,INDIRECT(B1252),(""))</f>
        <v/>
      </c>
      <c r="I1252" t="str">
        <f ca="1">IF($N$4=Adorer_Schedule!$A$192,INDIRECT(C1252),(""))</f>
        <v/>
      </c>
      <c r="J1252" t="str">
        <f ca="1">IF($N$4=Adorer_Schedule!$A$192,INDIRECT(D1252),(""))</f>
        <v/>
      </c>
      <c r="K1252" t="s">
        <v>75</v>
      </c>
      <c r="L1252" s="13" t="b">
        <f t="shared" ca="1" si="519"/>
        <v>0</v>
      </c>
      <c r="M1252" s="13">
        <v>1124</v>
      </c>
      <c r="N1252" s="13" t="e">
        <f t="shared" ca="1" si="511"/>
        <v>#N/A</v>
      </c>
      <c r="O1252" s="13" t="e">
        <f t="shared" ca="1" si="512"/>
        <v>#N/A</v>
      </c>
      <c r="P1252" s="13" t="e">
        <f t="shared" ca="1" si="513"/>
        <v>#N/A</v>
      </c>
      <c r="Q1252" t="e">
        <f t="shared" ca="1" si="514"/>
        <v>#N/A</v>
      </c>
    </row>
    <row r="1253" spans="1:17" hidden="1" x14ac:dyDescent="0.2">
      <c r="A1253">
        <f t="shared" si="523"/>
        <v>206</v>
      </c>
      <c r="B1253" s="83" t="str">
        <f t="shared" si="520"/>
        <v>Adorer_Schedule!AI206</v>
      </c>
      <c r="C1253" t="str">
        <f t="shared" si="521"/>
        <v>Adorer_Schedule!AL206</v>
      </c>
      <c r="D1253" s="150" t="str">
        <f t="shared" si="522"/>
        <v>Adorer_Schedule!AN206</v>
      </c>
      <c r="E1253">
        <f t="shared" ca="1" si="510"/>
        <v>0</v>
      </c>
      <c r="F1253" t="str">
        <f ca="1">IF(OR(H1253=0,H1253=""),(""),(MAX($F$128:F1252)+1))</f>
        <v/>
      </c>
      <c r="H1253" t="str">
        <f ca="1">IF($N$4=Adorer_Schedule!$A$192,INDIRECT(B1253),(""))</f>
        <v/>
      </c>
      <c r="I1253" t="str">
        <f ca="1">IF($N$4=Adorer_Schedule!$A$192,INDIRECT(C1253),(""))</f>
        <v/>
      </c>
      <c r="J1253" t="str">
        <f ca="1">IF($N$4=Adorer_Schedule!$A$192,INDIRECT(D1253),(""))</f>
        <v/>
      </c>
      <c r="K1253" t="s">
        <v>75</v>
      </c>
      <c r="L1253" s="13" t="b">
        <f t="shared" ca="1" si="519"/>
        <v>0</v>
      </c>
      <c r="M1253" s="13">
        <v>1125</v>
      </c>
      <c r="N1253" s="13" t="e">
        <f t="shared" ca="1" si="511"/>
        <v>#N/A</v>
      </c>
      <c r="O1253" s="13" t="e">
        <f t="shared" ca="1" si="512"/>
        <v>#N/A</v>
      </c>
      <c r="P1253" s="13" t="e">
        <f t="shared" ca="1" si="513"/>
        <v>#N/A</v>
      </c>
      <c r="Q1253" t="e">
        <f t="shared" ca="1" si="514"/>
        <v>#N/A</v>
      </c>
    </row>
    <row r="1254" spans="1:17" hidden="1" x14ac:dyDescent="0.2">
      <c r="A1254">
        <f>A1239</f>
        <v>192</v>
      </c>
      <c r="B1254" s="83" t="str">
        <f>CONCATENATE("Adorer_Schedule!AQ", $A1254)</f>
        <v>Adorer_Schedule!AQ192</v>
      </c>
      <c r="C1254" t="str">
        <f>CONCATENATE("Adorer_Schedule!AT", $A1254)</f>
        <v>Adorer_Schedule!AT192</v>
      </c>
      <c r="D1254" s="150" t="str">
        <f>CONCATENATE("Adorer_Schedule!AV", $A1254)</f>
        <v>Adorer_Schedule!AV192</v>
      </c>
      <c r="E1254">
        <f t="shared" ca="1" si="510"/>
        <v>0</v>
      </c>
      <c r="F1254" t="str">
        <f ca="1">IF(OR(H1254=0,H1254=""),(""),(MAX($F$128:F1253)+1))</f>
        <v/>
      </c>
      <c r="H1254" t="str">
        <f ca="1">IF($N$4=Adorer_Schedule!$A$192,INDIRECT(B1254),(""))</f>
        <v/>
      </c>
      <c r="I1254" t="str">
        <f ca="1">IF($N$4=Adorer_Schedule!$A$192,INDIRECT(C1254),(""))</f>
        <v/>
      </c>
      <c r="J1254" t="str">
        <f ca="1">IF($N$4=Adorer_Schedule!$A$192,INDIRECT(D1254),(""))</f>
        <v/>
      </c>
      <c r="K1254" t="s">
        <v>76</v>
      </c>
      <c r="L1254" s="13" t="b">
        <f t="shared" ca="1" si="519"/>
        <v>0</v>
      </c>
      <c r="M1254" s="13">
        <v>1126</v>
      </c>
      <c r="N1254" s="13" t="e">
        <f t="shared" ca="1" si="511"/>
        <v>#N/A</v>
      </c>
      <c r="O1254" s="13" t="e">
        <f t="shared" ca="1" si="512"/>
        <v>#N/A</v>
      </c>
      <c r="P1254" s="13" t="e">
        <f t="shared" ca="1" si="513"/>
        <v>#N/A</v>
      </c>
      <c r="Q1254" t="e">
        <f t="shared" ca="1" si="514"/>
        <v>#N/A</v>
      </c>
    </row>
    <row r="1255" spans="1:17" hidden="1" x14ac:dyDescent="0.2">
      <c r="A1255">
        <f>A1254+1</f>
        <v>193</v>
      </c>
      <c r="B1255" s="83" t="str">
        <f t="shared" ref="B1255:B1268" si="524">CONCATENATE("Adorer_Schedule!AQ", $A1255)</f>
        <v>Adorer_Schedule!AQ193</v>
      </c>
      <c r="C1255" t="str">
        <f t="shared" ref="C1255:C1268" si="525">CONCATENATE("Adorer_Schedule!AT", $A1255)</f>
        <v>Adorer_Schedule!AT193</v>
      </c>
      <c r="D1255" s="150" t="str">
        <f t="shared" ref="D1255:D1268" si="526">CONCATENATE("Adorer_Schedule!AV", $A1255)</f>
        <v>Adorer_Schedule!AV193</v>
      </c>
      <c r="E1255">
        <f t="shared" ca="1" si="510"/>
        <v>0</v>
      </c>
      <c r="F1255" t="str">
        <f ca="1">IF(OR(H1255=0,H1255=""),(""),(MAX($F$128:F1254)+1))</f>
        <v/>
      </c>
      <c r="H1255" t="str">
        <f ca="1">IF($N$4=Adorer_Schedule!$A$192,INDIRECT(B1255),(""))</f>
        <v/>
      </c>
      <c r="I1255" t="str">
        <f ca="1">IF($N$4=Adorer_Schedule!$A$192,INDIRECT(C1255),(""))</f>
        <v/>
      </c>
      <c r="J1255" t="str">
        <f ca="1">IF($N$4=Adorer_Schedule!$A$192,INDIRECT(D1255),(""))</f>
        <v/>
      </c>
      <c r="K1255" t="s">
        <v>76</v>
      </c>
      <c r="L1255" s="13" t="b">
        <f t="shared" ca="1" si="519"/>
        <v>0</v>
      </c>
      <c r="M1255" s="13">
        <v>1127</v>
      </c>
      <c r="N1255" s="13" t="e">
        <f t="shared" ca="1" si="511"/>
        <v>#N/A</v>
      </c>
      <c r="O1255" s="13" t="e">
        <f t="shared" ca="1" si="512"/>
        <v>#N/A</v>
      </c>
      <c r="P1255" s="13" t="e">
        <f t="shared" ca="1" si="513"/>
        <v>#N/A</v>
      </c>
      <c r="Q1255" t="e">
        <f t="shared" ca="1" si="514"/>
        <v>#N/A</v>
      </c>
    </row>
    <row r="1256" spans="1:17" hidden="1" x14ac:dyDescent="0.2">
      <c r="A1256">
        <f t="shared" ref="A1256:A1268" si="527">A1255+1</f>
        <v>194</v>
      </c>
      <c r="B1256" s="83" t="str">
        <f t="shared" si="524"/>
        <v>Adorer_Schedule!AQ194</v>
      </c>
      <c r="C1256" t="str">
        <f t="shared" si="525"/>
        <v>Adorer_Schedule!AT194</v>
      </c>
      <c r="D1256" s="150" t="str">
        <f t="shared" si="526"/>
        <v>Adorer_Schedule!AV194</v>
      </c>
      <c r="E1256">
        <f t="shared" ca="1" si="510"/>
        <v>0</v>
      </c>
      <c r="F1256" t="str">
        <f ca="1">IF(OR(H1256=0,H1256=""),(""),(MAX($F$128:F1255)+1))</f>
        <v/>
      </c>
      <c r="H1256" t="str">
        <f ca="1">IF($N$4=Adorer_Schedule!$A$192,INDIRECT(B1256),(""))</f>
        <v/>
      </c>
      <c r="I1256" t="str">
        <f ca="1">IF($N$4=Adorer_Schedule!$A$192,INDIRECT(C1256),(""))</f>
        <v/>
      </c>
      <c r="J1256" t="str">
        <f ca="1">IF($N$4=Adorer_Schedule!$A$192,INDIRECT(D1256),(""))</f>
        <v/>
      </c>
      <c r="K1256" t="s">
        <v>76</v>
      </c>
      <c r="L1256" s="13" t="b">
        <f t="shared" ca="1" si="519"/>
        <v>0</v>
      </c>
      <c r="M1256" s="13">
        <v>1128</v>
      </c>
      <c r="N1256" s="13" t="e">
        <f t="shared" ca="1" si="511"/>
        <v>#N/A</v>
      </c>
      <c r="O1256" s="13" t="e">
        <f t="shared" ca="1" si="512"/>
        <v>#N/A</v>
      </c>
      <c r="P1256" s="13" t="e">
        <f t="shared" ca="1" si="513"/>
        <v>#N/A</v>
      </c>
      <c r="Q1256" t="e">
        <f t="shared" ca="1" si="514"/>
        <v>#N/A</v>
      </c>
    </row>
    <row r="1257" spans="1:17" hidden="1" x14ac:dyDescent="0.2">
      <c r="A1257">
        <f t="shared" si="527"/>
        <v>195</v>
      </c>
      <c r="B1257" s="83" t="str">
        <f t="shared" si="524"/>
        <v>Adorer_Schedule!AQ195</v>
      </c>
      <c r="C1257" t="str">
        <f t="shared" si="525"/>
        <v>Adorer_Schedule!AT195</v>
      </c>
      <c r="D1257" s="150" t="str">
        <f t="shared" si="526"/>
        <v>Adorer_Schedule!AV195</v>
      </c>
      <c r="E1257">
        <f t="shared" ca="1" si="510"/>
        <v>0</v>
      </c>
      <c r="F1257" t="str">
        <f ca="1">IF(OR(H1257=0,H1257=""),(""),(MAX($F$128:F1256)+1))</f>
        <v/>
      </c>
      <c r="H1257" t="str">
        <f ca="1">IF($N$4=Adorer_Schedule!$A$192,INDIRECT(B1257),(""))</f>
        <v/>
      </c>
      <c r="I1257" t="str">
        <f ca="1">IF($N$4=Adorer_Schedule!$A$192,INDIRECT(C1257),(""))</f>
        <v/>
      </c>
      <c r="J1257" t="str">
        <f ca="1">IF($N$4=Adorer_Schedule!$A$192,INDIRECT(D1257),(""))</f>
        <v/>
      </c>
      <c r="K1257" t="s">
        <v>76</v>
      </c>
      <c r="L1257" s="13" t="b">
        <f t="shared" ca="1" si="519"/>
        <v>0</v>
      </c>
      <c r="M1257" s="13">
        <v>1129</v>
      </c>
      <c r="N1257" s="13" t="e">
        <f t="shared" ca="1" si="511"/>
        <v>#N/A</v>
      </c>
      <c r="O1257" s="13" t="e">
        <f t="shared" ca="1" si="512"/>
        <v>#N/A</v>
      </c>
      <c r="P1257" s="13" t="e">
        <f t="shared" ca="1" si="513"/>
        <v>#N/A</v>
      </c>
      <c r="Q1257" t="e">
        <f t="shared" ca="1" si="514"/>
        <v>#N/A</v>
      </c>
    </row>
    <row r="1258" spans="1:17" hidden="1" x14ac:dyDescent="0.2">
      <c r="A1258">
        <f t="shared" si="527"/>
        <v>196</v>
      </c>
      <c r="B1258" s="83" t="str">
        <f t="shared" si="524"/>
        <v>Adorer_Schedule!AQ196</v>
      </c>
      <c r="C1258" t="str">
        <f t="shared" si="525"/>
        <v>Adorer_Schedule!AT196</v>
      </c>
      <c r="D1258" s="150" t="str">
        <f t="shared" si="526"/>
        <v>Adorer_Schedule!AV196</v>
      </c>
      <c r="E1258">
        <f t="shared" ca="1" si="510"/>
        <v>0</v>
      </c>
      <c r="F1258" t="str">
        <f ca="1">IF(OR(H1258=0,H1258=""),(""),(MAX($F$128:F1257)+1))</f>
        <v/>
      </c>
      <c r="H1258" t="str">
        <f ca="1">IF($N$4=Adorer_Schedule!$A$192,INDIRECT(B1258),(""))</f>
        <v/>
      </c>
      <c r="I1258" t="str">
        <f ca="1">IF($N$4=Adorer_Schedule!$A$192,INDIRECT(C1258),(""))</f>
        <v/>
      </c>
      <c r="J1258" t="str">
        <f ca="1">IF($N$4=Adorer_Schedule!$A$192,INDIRECT(D1258),(""))</f>
        <v/>
      </c>
      <c r="K1258" t="s">
        <v>76</v>
      </c>
      <c r="L1258" s="13" t="b">
        <f t="shared" ca="1" si="519"/>
        <v>0</v>
      </c>
      <c r="M1258" s="13">
        <v>1130</v>
      </c>
      <c r="N1258" s="13" t="e">
        <f t="shared" ca="1" si="511"/>
        <v>#N/A</v>
      </c>
      <c r="O1258" s="13" t="e">
        <f t="shared" ca="1" si="512"/>
        <v>#N/A</v>
      </c>
      <c r="P1258" s="13" t="e">
        <f t="shared" ca="1" si="513"/>
        <v>#N/A</v>
      </c>
      <c r="Q1258" t="e">
        <f t="shared" ca="1" si="514"/>
        <v>#N/A</v>
      </c>
    </row>
    <row r="1259" spans="1:17" hidden="1" x14ac:dyDescent="0.2">
      <c r="A1259">
        <f t="shared" si="527"/>
        <v>197</v>
      </c>
      <c r="B1259" s="83" t="str">
        <f t="shared" si="524"/>
        <v>Adorer_Schedule!AQ197</v>
      </c>
      <c r="C1259" t="str">
        <f t="shared" si="525"/>
        <v>Adorer_Schedule!AT197</v>
      </c>
      <c r="D1259" s="150" t="str">
        <f t="shared" si="526"/>
        <v>Adorer_Schedule!AV197</v>
      </c>
      <c r="E1259">
        <f t="shared" ca="1" si="510"/>
        <v>0</v>
      </c>
      <c r="F1259" t="str">
        <f ca="1">IF(OR(H1259=0,H1259=""),(""),(MAX($F$128:F1258)+1))</f>
        <v/>
      </c>
      <c r="H1259" t="str">
        <f ca="1">IF($N$4=Adorer_Schedule!$A$192,INDIRECT(B1259),(""))</f>
        <v/>
      </c>
      <c r="I1259" t="str">
        <f ca="1">IF($N$4=Adorer_Schedule!$A$192,INDIRECT(C1259),(""))</f>
        <v/>
      </c>
      <c r="J1259" t="str">
        <f ca="1">IF($N$4=Adorer_Schedule!$A$192,INDIRECT(D1259),(""))</f>
        <v/>
      </c>
      <c r="K1259" t="s">
        <v>76</v>
      </c>
      <c r="L1259" s="13" t="b">
        <f t="shared" ca="1" si="519"/>
        <v>0</v>
      </c>
      <c r="M1259" s="13">
        <v>1131</v>
      </c>
      <c r="N1259" s="13" t="e">
        <f t="shared" ca="1" si="511"/>
        <v>#N/A</v>
      </c>
      <c r="O1259" s="13" t="e">
        <f t="shared" ca="1" si="512"/>
        <v>#N/A</v>
      </c>
      <c r="P1259" s="13" t="e">
        <f t="shared" ca="1" si="513"/>
        <v>#N/A</v>
      </c>
      <c r="Q1259" t="e">
        <f t="shared" ca="1" si="514"/>
        <v>#N/A</v>
      </c>
    </row>
    <row r="1260" spans="1:17" hidden="1" x14ac:dyDescent="0.2">
      <c r="A1260">
        <f t="shared" si="527"/>
        <v>198</v>
      </c>
      <c r="B1260" s="83" t="str">
        <f t="shared" si="524"/>
        <v>Adorer_Schedule!AQ198</v>
      </c>
      <c r="C1260" t="str">
        <f t="shared" si="525"/>
        <v>Adorer_Schedule!AT198</v>
      </c>
      <c r="D1260" s="150" t="str">
        <f t="shared" si="526"/>
        <v>Adorer_Schedule!AV198</v>
      </c>
      <c r="E1260">
        <f t="shared" ca="1" si="510"/>
        <v>0</v>
      </c>
      <c r="F1260" t="str">
        <f ca="1">IF(OR(H1260=0,H1260=""),(""),(MAX($F$128:F1259)+1))</f>
        <v/>
      </c>
      <c r="H1260" t="str">
        <f ca="1">IF($N$4=Adorer_Schedule!$A$192,INDIRECT(B1260),(""))</f>
        <v/>
      </c>
      <c r="I1260" t="str">
        <f ca="1">IF($N$4=Adorer_Schedule!$A$192,INDIRECT(C1260),(""))</f>
        <v/>
      </c>
      <c r="J1260" t="str">
        <f ca="1">IF($N$4=Adorer_Schedule!$A$192,INDIRECT(D1260),(""))</f>
        <v/>
      </c>
      <c r="K1260" t="s">
        <v>76</v>
      </c>
      <c r="L1260" s="13" t="b">
        <f t="shared" ca="1" si="519"/>
        <v>0</v>
      </c>
      <c r="M1260" s="13">
        <v>1132</v>
      </c>
      <c r="N1260" s="13" t="e">
        <f t="shared" ca="1" si="511"/>
        <v>#N/A</v>
      </c>
      <c r="O1260" s="13" t="e">
        <f t="shared" ca="1" si="512"/>
        <v>#N/A</v>
      </c>
      <c r="P1260" s="13" t="e">
        <f t="shared" ca="1" si="513"/>
        <v>#N/A</v>
      </c>
      <c r="Q1260" t="e">
        <f t="shared" ca="1" si="514"/>
        <v>#N/A</v>
      </c>
    </row>
    <row r="1261" spans="1:17" hidden="1" x14ac:dyDescent="0.2">
      <c r="A1261">
        <f t="shared" si="527"/>
        <v>199</v>
      </c>
      <c r="B1261" s="83" t="str">
        <f t="shared" si="524"/>
        <v>Adorer_Schedule!AQ199</v>
      </c>
      <c r="C1261" t="str">
        <f t="shared" si="525"/>
        <v>Adorer_Schedule!AT199</v>
      </c>
      <c r="D1261" s="150" t="str">
        <f t="shared" si="526"/>
        <v>Adorer_Schedule!AV199</v>
      </c>
      <c r="E1261">
        <f t="shared" ca="1" si="510"/>
        <v>0</v>
      </c>
      <c r="F1261" t="str">
        <f ca="1">IF(OR(H1261=0,H1261=""),(""),(MAX($F$128:F1260)+1))</f>
        <v/>
      </c>
      <c r="H1261" t="str">
        <f ca="1">IF($N$4=Adorer_Schedule!$A$192,INDIRECT(B1261),(""))</f>
        <v/>
      </c>
      <c r="I1261" t="str">
        <f ca="1">IF($N$4=Adorer_Schedule!$A$192,INDIRECT(C1261),(""))</f>
        <v/>
      </c>
      <c r="J1261" t="str">
        <f ca="1">IF($N$4=Adorer_Schedule!$A$192,INDIRECT(D1261),(""))</f>
        <v/>
      </c>
      <c r="K1261" t="s">
        <v>76</v>
      </c>
      <c r="L1261" s="13" t="b">
        <f t="shared" ca="1" si="519"/>
        <v>0</v>
      </c>
      <c r="M1261" s="13">
        <v>1133</v>
      </c>
      <c r="N1261" s="13" t="e">
        <f t="shared" ca="1" si="511"/>
        <v>#N/A</v>
      </c>
      <c r="O1261" s="13" t="e">
        <f t="shared" ca="1" si="512"/>
        <v>#N/A</v>
      </c>
      <c r="P1261" s="13" t="e">
        <f t="shared" ca="1" si="513"/>
        <v>#N/A</v>
      </c>
      <c r="Q1261" t="e">
        <f t="shared" ca="1" si="514"/>
        <v>#N/A</v>
      </c>
    </row>
    <row r="1262" spans="1:17" hidden="1" x14ac:dyDescent="0.2">
      <c r="A1262">
        <f t="shared" si="527"/>
        <v>200</v>
      </c>
      <c r="B1262" s="83" t="str">
        <f t="shared" si="524"/>
        <v>Adorer_Schedule!AQ200</v>
      </c>
      <c r="C1262" t="str">
        <f t="shared" si="525"/>
        <v>Adorer_Schedule!AT200</v>
      </c>
      <c r="D1262" s="150" t="str">
        <f t="shared" si="526"/>
        <v>Adorer_Schedule!AV200</v>
      </c>
      <c r="E1262">
        <f t="shared" ca="1" si="510"/>
        <v>0</v>
      </c>
      <c r="F1262" t="str">
        <f ca="1">IF(OR(H1262=0,H1262=""),(""),(MAX($F$128:F1261)+1))</f>
        <v/>
      </c>
      <c r="H1262" t="str">
        <f ca="1">IF($N$4=Adorer_Schedule!$A$192,INDIRECT(B1262),(""))</f>
        <v/>
      </c>
      <c r="I1262" t="str">
        <f ca="1">IF($N$4=Adorer_Schedule!$A$192,INDIRECT(C1262),(""))</f>
        <v/>
      </c>
      <c r="J1262" t="str">
        <f ca="1">IF($N$4=Adorer_Schedule!$A$192,INDIRECT(D1262),(""))</f>
        <v/>
      </c>
      <c r="K1262" t="s">
        <v>76</v>
      </c>
      <c r="L1262" s="13" t="b">
        <f t="shared" ca="1" si="519"/>
        <v>0</v>
      </c>
      <c r="M1262" s="13">
        <v>1134</v>
      </c>
      <c r="N1262" s="13" t="e">
        <f t="shared" ca="1" si="511"/>
        <v>#N/A</v>
      </c>
      <c r="O1262" s="13" t="e">
        <f t="shared" ca="1" si="512"/>
        <v>#N/A</v>
      </c>
      <c r="P1262" s="13" t="e">
        <f t="shared" ca="1" si="513"/>
        <v>#N/A</v>
      </c>
      <c r="Q1262" t="e">
        <f t="shared" ca="1" si="514"/>
        <v>#N/A</v>
      </c>
    </row>
    <row r="1263" spans="1:17" hidden="1" x14ac:dyDescent="0.2">
      <c r="A1263">
        <f t="shared" si="527"/>
        <v>201</v>
      </c>
      <c r="B1263" s="83" t="str">
        <f t="shared" si="524"/>
        <v>Adorer_Schedule!AQ201</v>
      </c>
      <c r="C1263" t="str">
        <f t="shared" si="525"/>
        <v>Adorer_Schedule!AT201</v>
      </c>
      <c r="D1263" s="150" t="str">
        <f t="shared" si="526"/>
        <v>Adorer_Schedule!AV201</v>
      </c>
      <c r="E1263">
        <f t="shared" ca="1" si="510"/>
        <v>0</v>
      </c>
      <c r="F1263" t="str">
        <f ca="1">IF(OR(H1263=0,H1263=""),(""),(MAX($F$128:F1262)+1))</f>
        <v/>
      </c>
      <c r="H1263" t="str">
        <f ca="1">IF($N$4=Adorer_Schedule!$A$192,INDIRECT(B1263),(""))</f>
        <v/>
      </c>
      <c r="I1263" t="str">
        <f ca="1">IF($N$4=Adorer_Schedule!$A$192,INDIRECT(C1263),(""))</f>
        <v/>
      </c>
      <c r="J1263" t="str">
        <f ca="1">IF($N$4=Adorer_Schedule!$A$192,INDIRECT(D1263),(""))</f>
        <v/>
      </c>
      <c r="K1263" t="s">
        <v>76</v>
      </c>
      <c r="L1263" s="13" t="b">
        <f t="shared" ca="1" si="519"/>
        <v>0</v>
      </c>
      <c r="M1263" s="13">
        <v>1135</v>
      </c>
      <c r="N1263" s="13" t="e">
        <f t="shared" ca="1" si="511"/>
        <v>#N/A</v>
      </c>
      <c r="O1263" s="13" t="e">
        <f t="shared" ca="1" si="512"/>
        <v>#N/A</v>
      </c>
      <c r="P1263" s="13" t="e">
        <f t="shared" ca="1" si="513"/>
        <v>#N/A</v>
      </c>
      <c r="Q1263" t="e">
        <f t="shared" ca="1" si="514"/>
        <v>#N/A</v>
      </c>
    </row>
    <row r="1264" spans="1:17" hidden="1" x14ac:dyDescent="0.2">
      <c r="A1264">
        <f t="shared" si="527"/>
        <v>202</v>
      </c>
      <c r="B1264" s="83" t="str">
        <f t="shared" si="524"/>
        <v>Adorer_Schedule!AQ202</v>
      </c>
      <c r="C1264" t="str">
        <f t="shared" si="525"/>
        <v>Adorer_Schedule!AT202</v>
      </c>
      <c r="D1264" s="150" t="str">
        <f t="shared" si="526"/>
        <v>Adorer_Schedule!AV202</v>
      </c>
      <c r="E1264">
        <f t="shared" ca="1" si="510"/>
        <v>0</v>
      </c>
      <c r="F1264" t="str">
        <f ca="1">IF(OR(H1264=0,H1264=""),(""),(MAX($F$128:F1263)+1))</f>
        <v/>
      </c>
      <c r="H1264" t="str">
        <f ca="1">IF($N$4=Adorer_Schedule!$A$192,INDIRECT(B1264),(""))</f>
        <v/>
      </c>
      <c r="I1264" t="str">
        <f ca="1">IF($N$4=Adorer_Schedule!$A$192,INDIRECT(C1264),(""))</f>
        <v/>
      </c>
      <c r="J1264" t="str">
        <f ca="1">IF($N$4=Adorer_Schedule!$A$192,INDIRECT(D1264),(""))</f>
        <v/>
      </c>
      <c r="K1264" t="s">
        <v>76</v>
      </c>
      <c r="L1264" s="13" t="b">
        <f t="shared" ca="1" si="519"/>
        <v>0</v>
      </c>
      <c r="M1264" s="13">
        <v>1136</v>
      </c>
      <c r="N1264" s="13" t="e">
        <f t="shared" ca="1" si="511"/>
        <v>#N/A</v>
      </c>
      <c r="O1264" s="13" t="e">
        <f t="shared" ca="1" si="512"/>
        <v>#N/A</v>
      </c>
      <c r="P1264" s="13" t="e">
        <f t="shared" ca="1" si="513"/>
        <v>#N/A</v>
      </c>
      <c r="Q1264" t="e">
        <f t="shared" ca="1" si="514"/>
        <v>#N/A</v>
      </c>
    </row>
    <row r="1265" spans="1:17" hidden="1" x14ac:dyDescent="0.2">
      <c r="A1265">
        <f t="shared" si="527"/>
        <v>203</v>
      </c>
      <c r="B1265" s="83" t="str">
        <f t="shared" si="524"/>
        <v>Adorer_Schedule!AQ203</v>
      </c>
      <c r="C1265" t="str">
        <f t="shared" si="525"/>
        <v>Adorer_Schedule!AT203</v>
      </c>
      <c r="D1265" s="150" t="str">
        <f t="shared" si="526"/>
        <v>Adorer_Schedule!AV203</v>
      </c>
      <c r="E1265">
        <f t="shared" ca="1" si="510"/>
        <v>0</v>
      </c>
      <c r="F1265" t="str">
        <f ca="1">IF(OR(H1265=0,H1265=""),(""),(MAX($F$128:F1264)+1))</f>
        <v/>
      </c>
      <c r="H1265" t="str">
        <f ca="1">IF($N$4=Adorer_Schedule!$A$192,INDIRECT(B1265),(""))</f>
        <v/>
      </c>
      <c r="I1265" t="str">
        <f ca="1">IF($N$4=Adorer_Schedule!$A$192,INDIRECT(C1265),(""))</f>
        <v/>
      </c>
      <c r="J1265" t="str">
        <f ca="1">IF($N$4=Adorer_Schedule!$A$192,INDIRECT(D1265),(""))</f>
        <v/>
      </c>
      <c r="K1265" t="s">
        <v>76</v>
      </c>
      <c r="L1265" s="13" t="b">
        <f t="shared" ca="1" si="519"/>
        <v>0</v>
      </c>
      <c r="M1265" s="13">
        <v>1137</v>
      </c>
      <c r="N1265" s="13" t="e">
        <f t="shared" ca="1" si="511"/>
        <v>#N/A</v>
      </c>
      <c r="O1265" s="13" t="e">
        <f t="shared" ca="1" si="512"/>
        <v>#N/A</v>
      </c>
      <c r="P1265" s="13" t="e">
        <f t="shared" ca="1" si="513"/>
        <v>#N/A</v>
      </c>
      <c r="Q1265" t="e">
        <f t="shared" ca="1" si="514"/>
        <v>#N/A</v>
      </c>
    </row>
    <row r="1266" spans="1:17" hidden="1" x14ac:dyDescent="0.2">
      <c r="A1266">
        <f t="shared" si="527"/>
        <v>204</v>
      </c>
      <c r="B1266" s="83" t="str">
        <f t="shared" si="524"/>
        <v>Adorer_Schedule!AQ204</v>
      </c>
      <c r="C1266" t="str">
        <f t="shared" si="525"/>
        <v>Adorer_Schedule!AT204</v>
      </c>
      <c r="D1266" s="150" t="str">
        <f t="shared" si="526"/>
        <v>Adorer_Schedule!AV204</v>
      </c>
      <c r="E1266">
        <f t="shared" ca="1" si="510"/>
        <v>0</v>
      </c>
      <c r="F1266" t="str">
        <f ca="1">IF(OR(H1266=0,H1266=""),(""),(MAX($F$128:F1265)+1))</f>
        <v/>
      </c>
      <c r="H1266" t="str">
        <f ca="1">IF($N$4=Adorer_Schedule!$A$192,INDIRECT(B1266),(""))</f>
        <v/>
      </c>
      <c r="I1266" t="str">
        <f ca="1">IF($N$4=Adorer_Schedule!$A$192,INDIRECT(C1266),(""))</f>
        <v/>
      </c>
      <c r="J1266" t="str">
        <f ca="1">IF($N$4=Adorer_Schedule!$A$192,INDIRECT(D1266),(""))</f>
        <v/>
      </c>
      <c r="K1266" t="s">
        <v>76</v>
      </c>
      <c r="L1266" s="13" t="b">
        <f t="shared" ca="1" si="519"/>
        <v>0</v>
      </c>
      <c r="M1266" s="13">
        <v>1138</v>
      </c>
      <c r="N1266" s="13" t="e">
        <f t="shared" ca="1" si="511"/>
        <v>#N/A</v>
      </c>
      <c r="O1266" s="13" t="e">
        <f t="shared" ca="1" si="512"/>
        <v>#N/A</v>
      </c>
      <c r="P1266" s="13" t="e">
        <f t="shared" ca="1" si="513"/>
        <v>#N/A</v>
      </c>
      <c r="Q1266" t="e">
        <f t="shared" ca="1" si="514"/>
        <v>#N/A</v>
      </c>
    </row>
    <row r="1267" spans="1:17" hidden="1" x14ac:dyDescent="0.2">
      <c r="A1267">
        <f t="shared" si="527"/>
        <v>205</v>
      </c>
      <c r="B1267" s="83" t="str">
        <f t="shared" si="524"/>
        <v>Adorer_Schedule!AQ205</v>
      </c>
      <c r="C1267" t="str">
        <f t="shared" si="525"/>
        <v>Adorer_Schedule!AT205</v>
      </c>
      <c r="D1267" s="150" t="str">
        <f t="shared" si="526"/>
        <v>Adorer_Schedule!AV205</v>
      </c>
      <c r="E1267">
        <f t="shared" ca="1" si="510"/>
        <v>0</v>
      </c>
      <c r="F1267" t="str">
        <f ca="1">IF(OR(H1267=0,H1267=""),(""),(MAX($F$128:F1266)+1))</f>
        <v/>
      </c>
      <c r="H1267" t="str">
        <f ca="1">IF($N$4=Adorer_Schedule!$A$192,INDIRECT(B1267),(""))</f>
        <v/>
      </c>
      <c r="I1267" t="str">
        <f ca="1">IF($N$4=Adorer_Schedule!$A$192,INDIRECT(C1267),(""))</f>
        <v/>
      </c>
      <c r="J1267" t="str">
        <f ca="1">IF($N$4=Adorer_Schedule!$A$192,INDIRECT(D1267),(""))</f>
        <v/>
      </c>
      <c r="K1267" t="s">
        <v>76</v>
      </c>
      <c r="L1267" s="13" t="b">
        <f t="shared" ca="1" si="519"/>
        <v>0</v>
      </c>
      <c r="M1267" s="13">
        <v>1139</v>
      </c>
      <c r="N1267" s="13" t="e">
        <f t="shared" ca="1" si="511"/>
        <v>#N/A</v>
      </c>
      <c r="O1267" s="13" t="e">
        <f t="shared" ca="1" si="512"/>
        <v>#N/A</v>
      </c>
      <c r="P1267" s="13" t="e">
        <f t="shared" ca="1" si="513"/>
        <v>#N/A</v>
      </c>
      <c r="Q1267" t="e">
        <f t="shared" ca="1" si="514"/>
        <v>#N/A</v>
      </c>
    </row>
    <row r="1268" spans="1:17" hidden="1" x14ac:dyDescent="0.2">
      <c r="A1268">
        <f t="shared" si="527"/>
        <v>206</v>
      </c>
      <c r="B1268" s="83" t="str">
        <f t="shared" si="524"/>
        <v>Adorer_Schedule!AQ206</v>
      </c>
      <c r="C1268" t="str">
        <f t="shared" si="525"/>
        <v>Adorer_Schedule!AT206</v>
      </c>
      <c r="D1268" s="150" t="str">
        <f t="shared" si="526"/>
        <v>Adorer_Schedule!AV206</v>
      </c>
      <c r="E1268">
        <f t="shared" ca="1" si="510"/>
        <v>0</v>
      </c>
      <c r="F1268" t="str">
        <f ca="1">IF(OR(H1268=0,H1268=""),(""),(MAX($F$128:F1267)+1))</f>
        <v/>
      </c>
      <c r="H1268" t="str">
        <f ca="1">IF($N$4=Adorer_Schedule!$A$192,INDIRECT(B1268),(""))</f>
        <v/>
      </c>
      <c r="I1268" t="str">
        <f ca="1">IF($N$4=Adorer_Schedule!$A$192,INDIRECT(C1268),(""))</f>
        <v/>
      </c>
      <c r="J1268" t="str">
        <f ca="1">IF($N$4=Adorer_Schedule!$A$192,INDIRECT(D1268),(""))</f>
        <v/>
      </c>
      <c r="K1268" t="s">
        <v>76</v>
      </c>
      <c r="L1268" s="13" t="b">
        <f t="shared" ca="1" si="519"/>
        <v>0</v>
      </c>
      <c r="M1268" s="13">
        <v>1140</v>
      </c>
      <c r="N1268" s="13" t="e">
        <f t="shared" ca="1" si="511"/>
        <v>#N/A</v>
      </c>
      <c r="O1268" s="13" t="e">
        <f t="shared" ca="1" si="512"/>
        <v>#N/A</v>
      </c>
      <c r="P1268" s="13" t="e">
        <f t="shared" ca="1" si="513"/>
        <v>#N/A</v>
      </c>
      <c r="Q1268" t="e">
        <f t="shared" ca="1" si="514"/>
        <v>#N/A</v>
      </c>
    </row>
    <row r="1269" spans="1:17" hidden="1" x14ac:dyDescent="0.2">
      <c r="A1269">
        <f>A1254</f>
        <v>192</v>
      </c>
      <c r="B1269" s="83" t="str">
        <f>CONCATENATE("Adorer_Schedule!AY", $A1269)</f>
        <v>Adorer_Schedule!AY192</v>
      </c>
      <c r="C1269" t="str">
        <f>CONCATENATE("Adorer_Schedule!BB", $A1269)</f>
        <v>Adorer_Schedule!BB192</v>
      </c>
      <c r="D1269" s="150" t="str">
        <f>CONCATENATE("Adorer_Schedule!BD", $A1269)</f>
        <v>Adorer_Schedule!BD192</v>
      </c>
      <c r="E1269">
        <f t="shared" ca="1" si="510"/>
        <v>0</v>
      </c>
      <c r="F1269" t="str">
        <f ca="1">IF(OR(H1269=0,H1269=""),(""),(MAX($F$128:F1268)+1))</f>
        <v/>
      </c>
      <c r="H1269" t="str">
        <f ca="1">IF($N$4=Adorer_Schedule!$A$192,INDIRECT(B1269),(""))</f>
        <v/>
      </c>
      <c r="I1269" t="str">
        <f ca="1">IF($N$4=Adorer_Schedule!$A$192,INDIRECT(C1269),(""))</f>
        <v/>
      </c>
      <c r="J1269" t="str">
        <f ca="1">IF($N$4=Adorer_Schedule!$A$192,INDIRECT(D1269),(""))</f>
        <v/>
      </c>
      <c r="K1269" t="s">
        <v>77</v>
      </c>
      <c r="L1269" s="13" t="b">
        <f t="shared" ca="1" si="519"/>
        <v>0</v>
      </c>
      <c r="M1269" s="13">
        <v>1141</v>
      </c>
      <c r="N1269" s="13" t="e">
        <f t="shared" ca="1" si="511"/>
        <v>#N/A</v>
      </c>
      <c r="O1269" s="13" t="e">
        <f t="shared" ca="1" si="512"/>
        <v>#N/A</v>
      </c>
      <c r="P1269" s="13" t="e">
        <f t="shared" ca="1" si="513"/>
        <v>#N/A</v>
      </c>
      <c r="Q1269" t="e">
        <f t="shared" ca="1" si="514"/>
        <v>#N/A</v>
      </c>
    </row>
    <row r="1270" spans="1:17" hidden="1" x14ac:dyDescent="0.2">
      <c r="A1270">
        <f>A1269+1</f>
        <v>193</v>
      </c>
      <c r="B1270" s="83" t="str">
        <f t="shared" ref="B1270:B1283" si="528">CONCATENATE("Adorer_Schedule!AY", $A1270)</f>
        <v>Adorer_Schedule!AY193</v>
      </c>
      <c r="C1270" t="str">
        <f t="shared" ref="C1270:C1283" si="529">CONCATENATE("Adorer_Schedule!BB", $A1270)</f>
        <v>Adorer_Schedule!BB193</v>
      </c>
      <c r="D1270" s="150" t="str">
        <f t="shared" ref="D1270:D1283" si="530">CONCATENATE("Adorer_Schedule!BD", $A1270)</f>
        <v>Adorer_Schedule!BD193</v>
      </c>
      <c r="E1270">
        <f t="shared" ca="1" si="510"/>
        <v>0</v>
      </c>
      <c r="F1270" t="str">
        <f ca="1">IF(OR(H1270=0,H1270=""),(""),(MAX($F$128:F1269)+1))</f>
        <v/>
      </c>
      <c r="H1270" t="str">
        <f ca="1">IF($N$4=Adorer_Schedule!$A$192,INDIRECT(B1270),(""))</f>
        <v/>
      </c>
      <c r="I1270" t="str">
        <f ca="1">IF($N$4=Adorer_Schedule!$A$192,INDIRECT(C1270),(""))</f>
        <v/>
      </c>
      <c r="J1270" t="str">
        <f ca="1">IF($N$4=Adorer_Schedule!$A$192,INDIRECT(D1270),(""))</f>
        <v/>
      </c>
      <c r="K1270" t="s">
        <v>77</v>
      </c>
      <c r="L1270" s="13" t="b">
        <f t="shared" ca="1" si="519"/>
        <v>0</v>
      </c>
      <c r="M1270" s="13">
        <v>1142</v>
      </c>
      <c r="N1270" s="13" t="e">
        <f t="shared" ca="1" si="511"/>
        <v>#N/A</v>
      </c>
      <c r="O1270" s="13" t="e">
        <f t="shared" ca="1" si="512"/>
        <v>#N/A</v>
      </c>
      <c r="P1270" s="13" t="e">
        <f t="shared" ca="1" si="513"/>
        <v>#N/A</v>
      </c>
      <c r="Q1270" t="e">
        <f t="shared" ca="1" si="514"/>
        <v>#N/A</v>
      </c>
    </row>
    <row r="1271" spans="1:17" hidden="1" x14ac:dyDescent="0.2">
      <c r="A1271">
        <f t="shared" ref="A1271:A1283" si="531">A1270+1</f>
        <v>194</v>
      </c>
      <c r="B1271" s="83" t="str">
        <f t="shared" si="528"/>
        <v>Adorer_Schedule!AY194</v>
      </c>
      <c r="C1271" t="str">
        <f t="shared" si="529"/>
        <v>Adorer_Schedule!BB194</v>
      </c>
      <c r="D1271" s="150" t="str">
        <f t="shared" si="530"/>
        <v>Adorer_Schedule!BD194</v>
      </c>
      <c r="E1271">
        <f t="shared" ca="1" si="510"/>
        <v>0</v>
      </c>
      <c r="F1271" t="str">
        <f ca="1">IF(OR(H1271=0,H1271=""),(""),(MAX($F$128:F1270)+1))</f>
        <v/>
      </c>
      <c r="H1271" t="str">
        <f ca="1">IF($N$4=Adorer_Schedule!$A$192,INDIRECT(B1271),(""))</f>
        <v/>
      </c>
      <c r="I1271" t="str">
        <f ca="1">IF($N$4=Adorer_Schedule!$A$192,INDIRECT(C1271),(""))</f>
        <v/>
      </c>
      <c r="J1271" t="str">
        <f ca="1">IF($N$4=Adorer_Schedule!$A$192,INDIRECT(D1271),(""))</f>
        <v/>
      </c>
      <c r="K1271" t="s">
        <v>77</v>
      </c>
      <c r="L1271" s="13" t="b">
        <f t="shared" ca="1" si="519"/>
        <v>0</v>
      </c>
      <c r="M1271" s="13">
        <v>1143</v>
      </c>
      <c r="N1271" s="13" t="e">
        <f t="shared" ca="1" si="511"/>
        <v>#N/A</v>
      </c>
      <c r="O1271" s="13" t="e">
        <f t="shared" ca="1" si="512"/>
        <v>#N/A</v>
      </c>
      <c r="P1271" s="13" t="e">
        <f t="shared" ca="1" si="513"/>
        <v>#N/A</v>
      </c>
      <c r="Q1271" t="e">
        <f t="shared" ca="1" si="514"/>
        <v>#N/A</v>
      </c>
    </row>
    <row r="1272" spans="1:17" hidden="1" x14ac:dyDescent="0.2">
      <c r="A1272">
        <f t="shared" si="531"/>
        <v>195</v>
      </c>
      <c r="B1272" s="83" t="str">
        <f t="shared" si="528"/>
        <v>Adorer_Schedule!AY195</v>
      </c>
      <c r="C1272" t="str">
        <f t="shared" si="529"/>
        <v>Adorer_Schedule!BB195</v>
      </c>
      <c r="D1272" s="150" t="str">
        <f t="shared" si="530"/>
        <v>Adorer_Schedule!BD195</v>
      </c>
      <c r="E1272">
        <f t="shared" ca="1" si="510"/>
        <v>0</v>
      </c>
      <c r="F1272" t="str">
        <f ca="1">IF(OR(H1272=0,H1272=""),(""),(MAX($F$128:F1271)+1))</f>
        <v/>
      </c>
      <c r="H1272" t="str">
        <f ca="1">IF($N$4=Adorer_Schedule!$A$192,INDIRECT(B1272),(""))</f>
        <v/>
      </c>
      <c r="I1272" t="str">
        <f ca="1">IF($N$4=Adorer_Schedule!$A$192,INDIRECT(C1272),(""))</f>
        <v/>
      </c>
      <c r="J1272" t="str">
        <f ca="1">IF($N$4=Adorer_Schedule!$A$192,INDIRECT(D1272),(""))</f>
        <v/>
      </c>
      <c r="K1272" t="s">
        <v>77</v>
      </c>
      <c r="L1272" s="13" t="b">
        <f t="shared" ca="1" si="519"/>
        <v>0</v>
      </c>
      <c r="M1272" s="13">
        <v>1144</v>
      </c>
      <c r="N1272" s="13" t="e">
        <f t="shared" ca="1" si="511"/>
        <v>#N/A</v>
      </c>
      <c r="O1272" s="13" t="e">
        <f t="shared" ca="1" si="512"/>
        <v>#N/A</v>
      </c>
      <c r="P1272" s="13" t="e">
        <f t="shared" ca="1" si="513"/>
        <v>#N/A</v>
      </c>
      <c r="Q1272" t="e">
        <f t="shared" ca="1" si="514"/>
        <v>#N/A</v>
      </c>
    </row>
    <row r="1273" spans="1:17" hidden="1" x14ac:dyDescent="0.2">
      <c r="A1273">
        <f t="shared" si="531"/>
        <v>196</v>
      </c>
      <c r="B1273" s="83" t="str">
        <f t="shared" si="528"/>
        <v>Adorer_Schedule!AY196</v>
      </c>
      <c r="C1273" t="str">
        <f t="shared" si="529"/>
        <v>Adorer_Schedule!BB196</v>
      </c>
      <c r="D1273" s="150" t="str">
        <f t="shared" si="530"/>
        <v>Adorer_Schedule!BD196</v>
      </c>
      <c r="E1273">
        <f t="shared" ca="1" si="510"/>
        <v>0</v>
      </c>
      <c r="F1273" t="str">
        <f ca="1">IF(OR(H1273=0,H1273=""),(""),(MAX($F$128:F1272)+1))</f>
        <v/>
      </c>
      <c r="H1273" t="str">
        <f ca="1">IF($N$4=Adorer_Schedule!$A$192,INDIRECT(B1273),(""))</f>
        <v/>
      </c>
      <c r="I1273" t="str">
        <f ca="1">IF($N$4=Adorer_Schedule!$A$192,INDIRECT(C1273),(""))</f>
        <v/>
      </c>
      <c r="J1273" t="str">
        <f ca="1">IF($N$4=Adorer_Schedule!$A$192,INDIRECT(D1273),(""))</f>
        <v/>
      </c>
      <c r="K1273" t="s">
        <v>77</v>
      </c>
      <c r="L1273" s="13" t="b">
        <f t="shared" ca="1" si="519"/>
        <v>0</v>
      </c>
      <c r="M1273" s="13">
        <v>1145</v>
      </c>
      <c r="N1273" s="13" t="e">
        <f t="shared" ca="1" si="511"/>
        <v>#N/A</v>
      </c>
      <c r="O1273" s="13" t="e">
        <f t="shared" ca="1" si="512"/>
        <v>#N/A</v>
      </c>
      <c r="P1273" s="13" t="e">
        <f t="shared" ca="1" si="513"/>
        <v>#N/A</v>
      </c>
      <c r="Q1273" t="e">
        <f t="shared" ca="1" si="514"/>
        <v>#N/A</v>
      </c>
    </row>
    <row r="1274" spans="1:17" hidden="1" x14ac:dyDescent="0.2">
      <c r="A1274">
        <f t="shared" si="531"/>
        <v>197</v>
      </c>
      <c r="B1274" s="83" t="str">
        <f t="shared" si="528"/>
        <v>Adorer_Schedule!AY197</v>
      </c>
      <c r="C1274" t="str">
        <f t="shared" si="529"/>
        <v>Adorer_Schedule!BB197</v>
      </c>
      <c r="D1274" s="150" t="str">
        <f t="shared" si="530"/>
        <v>Adorer_Schedule!BD197</v>
      </c>
      <c r="E1274">
        <f t="shared" ca="1" si="510"/>
        <v>0</v>
      </c>
      <c r="F1274" t="str">
        <f ca="1">IF(OR(H1274=0,H1274=""),(""),(MAX($F$128:F1273)+1))</f>
        <v/>
      </c>
      <c r="H1274" t="str">
        <f ca="1">IF($N$4=Adorer_Schedule!$A$192,INDIRECT(B1274),(""))</f>
        <v/>
      </c>
      <c r="I1274" t="str">
        <f ca="1">IF($N$4=Adorer_Schedule!$A$192,INDIRECT(C1274),(""))</f>
        <v/>
      </c>
      <c r="J1274" t="str">
        <f ca="1">IF($N$4=Adorer_Schedule!$A$192,INDIRECT(D1274),(""))</f>
        <v/>
      </c>
      <c r="K1274" t="s">
        <v>77</v>
      </c>
      <c r="L1274" s="13" t="b">
        <f t="shared" ca="1" si="519"/>
        <v>0</v>
      </c>
      <c r="M1274" s="13">
        <v>1146</v>
      </c>
      <c r="N1274" s="13" t="e">
        <f t="shared" ca="1" si="511"/>
        <v>#N/A</v>
      </c>
      <c r="O1274" s="13" t="e">
        <f t="shared" ca="1" si="512"/>
        <v>#N/A</v>
      </c>
      <c r="P1274" s="13" t="e">
        <f t="shared" ca="1" si="513"/>
        <v>#N/A</v>
      </c>
      <c r="Q1274" t="e">
        <f t="shared" ca="1" si="514"/>
        <v>#N/A</v>
      </c>
    </row>
    <row r="1275" spans="1:17" hidden="1" x14ac:dyDescent="0.2">
      <c r="A1275">
        <f t="shared" si="531"/>
        <v>198</v>
      </c>
      <c r="B1275" s="83" t="str">
        <f t="shared" si="528"/>
        <v>Adorer_Schedule!AY198</v>
      </c>
      <c r="C1275" t="str">
        <f t="shared" si="529"/>
        <v>Adorer_Schedule!BB198</v>
      </c>
      <c r="D1275" s="150" t="str">
        <f t="shared" si="530"/>
        <v>Adorer_Schedule!BD198</v>
      </c>
      <c r="E1275">
        <f t="shared" ca="1" si="510"/>
        <v>0</v>
      </c>
      <c r="F1275" t="str">
        <f ca="1">IF(OR(H1275=0,H1275=""),(""),(MAX($F$128:F1274)+1))</f>
        <v/>
      </c>
      <c r="H1275" t="str">
        <f ca="1">IF($N$4=Adorer_Schedule!$A$192,INDIRECT(B1275),(""))</f>
        <v/>
      </c>
      <c r="I1275" t="str">
        <f ca="1">IF($N$4=Adorer_Schedule!$A$192,INDIRECT(C1275),(""))</f>
        <v/>
      </c>
      <c r="J1275" t="str">
        <f ca="1">IF($N$4=Adorer_Schedule!$A$192,INDIRECT(D1275),(""))</f>
        <v/>
      </c>
      <c r="K1275" t="s">
        <v>77</v>
      </c>
      <c r="L1275" s="13" t="b">
        <f t="shared" ca="1" si="519"/>
        <v>0</v>
      </c>
      <c r="M1275" s="13">
        <v>1147</v>
      </c>
      <c r="N1275" s="13" t="e">
        <f t="shared" ca="1" si="511"/>
        <v>#N/A</v>
      </c>
      <c r="O1275" s="13" t="e">
        <f t="shared" ca="1" si="512"/>
        <v>#N/A</v>
      </c>
      <c r="P1275" s="13" t="e">
        <f t="shared" ca="1" si="513"/>
        <v>#N/A</v>
      </c>
      <c r="Q1275" t="e">
        <f t="shared" ca="1" si="514"/>
        <v>#N/A</v>
      </c>
    </row>
    <row r="1276" spans="1:17" hidden="1" x14ac:dyDescent="0.2">
      <c r="A1276">
        <f t="shared" si="531"/>
        <v>199</v>
      </c>
      <c r="B1276" s="83" t="str">
        <f t="shared" si="528"/>
        <v>Adorer_Schedule!AY199</v>
      </c>
      <c r="C1276" t="str">
        <f t="shared" si="529"/>
        <v>Adorer_Schedule!BB199</v>
      </c>
      <c r="D1276" s="150" t="str">
        <f t="shared" si="530"/>
        <v>Adorer_Schedule!BD199</v>
      </c>
      <c r="E1276">
        <f t="shared" ca="1" si="510"/>
        <v>0</v>
      </c>
      <c r="F1276" t="str">
        <f ca="1">IF(OR(H1276=0,H1276=""),(""),(MAX($F$128:F1275)+1))</f>
        <v/>
      </c>
      <c r="H1276" t="str">
        <f ca="1">IF($N$4=Adorer_Schedule!$A$192,INDIRECT(B1276),(""))</f>
        <v/>
      </c>
      <c r="I1276" t="str">
        <f ca="1">IF($N$4=Adorer_Schedule!$A$192,INDIRECT(C1276),(""))</f>
        <v/>
      </c>
      <c r="J1276" t="str">
        <f ca="1">IF($N$4=Adorer_Schedule!$A$192,INDIRECT(D1276),(""))</f>
        <v/>
      </c>
      <c r="K1276" t="s">
        <v>77</v>
      </c>
      <c r="L1276" s="13" t="b">
        <f t="shared" ca="1" si="519"/>
        <v>0</v>
      </c>
      <c r="M1276" s="13">
        <v>1148</v>
      </c>
      <c r="N1276" s="13" t="e">
        <f t="shared" ca="1" si="511"/>
        <v>#N/A</v>
      </c>
      <c r="O1276" s="13" t="e">
        <f t="shared" ca="1" si="512"/>
        <v>#N/A</v>
      </c>
      <c r="P1276" s="13" t="e">
        <f t="shared" ca="1" si="513"/>
        <v>#N/A</v>
      </c>
      <c r="Q1276" t="e">
        <f t="shared" ca="1" si="514"/>
        <v>#N/A</v>
      </c>
    </row>
    <row r="1277" spans="1:17" hidden="1" x14ac:dyDescent="0.2">
      <c r="A1277">
        <f t="shared" si="531"/>
        <v>200</v>
      </c>
      <c r="B1277" s="83" t="str">
        <f t="shared" si="528"/>
        <v>Adorer_Schedule!AY200</v>
      </c>
      <c r="C1277" t="str">
        <f t="shared" si="529"/>
        <v>Adorer_Schedule!BB200</v>
      </c>
      <c r="D1277" s="150" t="str">
        <f t="shared" si="530"/>
        <v>Adorer_Schedule!BD200</v>
      </c>
      <c r="E1277">
        <f t="shared" ca="1" si="510"/>
        <v>0</v>
      </c>
      <c r="F1277" t="str">
        <f ca="1">IF(OR(H1277=0,H1277=""),(""),(MAX($F$128:F1276)+1))</f>
        <v/>
      </c>
      <c r="H1277" t="str">
        <f ca="1">IF($N$4=Adorer_Schedule!$A$192,INDIRECT(B1277),(""))</f>
        <v/>
      </c>
      <c r="I1277" t="str">
        <f ca="1">IF($N$4=Adorer_Schedule!$A$192,INDIRECT(C1277),(""))</f>
        <v/>
      </c>
      <c r="J1277" t="str">
        <f ca="1">IF($N$4=Adorer_Schedule!$A$192,INDIRECT(D1277),(""))</f>
        <v/>
      </c>
      <c r="K1277" t="s">
        <v>77</v>
      </c>
      <c r="L1277" s="13" t="b">
        <f t="shared" ca="1" si="519"/>
        <v>0</v>
      </c>
      <c r="M1277" s="13">
        <v>1149</v>
      </c>
      <c r="N1277" s="13" t="e">
        <f t="shared" ca="1" si="511"/>
        <v>#N/A</v>
      </c>
      <c r="O1277" s="13" t="e">
        <f t="shared" ca="1" si="512"/>
        <v>#N/A</v>
      </c>
      <c r="P1277" s="13" t="e">
        <f t="shared" ca="1" si="513"/>
        <v>#N/A</v>
      </c>
      <c r="Q1277" t="e">
        <f t="shared" ca="1" si="514"/>
        <v>#N/A</v>
      </c>
    </row>
    <row r="1278" spans="1:17" hidden="1" x14ac:dyDescent="0.2">
      <c r="A1278">
        <f t="shared" si="531"/>
        <v>201</v>
      </c>
      <c r="B1278" s="83" t="str">
        <f t="shared" si="528"/>
        <v>Adorer_Schedule!AY201</v>
      </c>
      <c r="C1278" t="str">
        <f t="shared" si="529"/>
        <v>Adorer_Schedule!BB201</v>
      </c>
      <c r="D1278" s="150" t="str">
        <f t="shared" si="530"/>
        <v>Adorer_Schedule!BD201</v>
      </c>
      <c r="E1278">
        <f t="shared" ca="1" si="510"/>
        <v>0</v>
      </c>
      <c r="F1278" t="str">
        <f ca="1">IF(OR(H1278=0,H1278=""),(""),(MAX($F$128:F1277)+1))</f>
        <v/>
      </c>
      <c r="H1278" t="str">
        <f ca="1">IF($N$4=Adorer_Schedule!$A$192,INDIRECT(B1278),(""))</f>
        <v/>
      </c>
      <c r="I1278" t="str">
        <f ca="1">IF($N$4=Adorer_Schedule!$A$192,INDIRECT(C1278),(""))</f>
        <v/>
      </c>
      <c r="J1278" t="str">
        <f ca="1">IF($N$4=Adorer_Schedule!$A$192,INDIRECT(D1278),(""))</f>
        <v/>
      </c>
      <c r="K1278" t="s">
        <v>77</v>
      </c>
      <c r="L1278" s="13" t="b">
        <f t="shared" ca="1" si="519"/>
        <v>0</v>
      </c>
      <c r="M1278" s="13">
        <v>1150</v>
      </c>
      <c r="N1278" s="13" t="e">
        <f t="shared" ca="1" si="511"/>
        <v>#N/A</v>
      </c>
      <c r="O1278" s="13" t="e">
        <f t="shared" ca="1" si="512"/>
        <v>#N/A</v>
      </c>
      <c r="P1278" s="13" t="e">
        <f t="shared" ca="1" si="513"/>
        <v>#N/A</v>
      </c>
      <c r="Q1278" t="e">
        <f t="shared" ca="1" si="514"/>
        <v>#N/A</v>
      </c>
    </row>
    <row r="1279" spans="1:17" hidden="1" x14ac:dyDescent="0.2">
      <c r="A1279">
        <f t="shared" si="531"/>
        <v>202</v>
      </c>
      <c r="B1279" s="83" t="str">
        <f t="shared" si="528"/>
        <v>Adorer_Schedule!AY202</v>
      </c>
      <c r="C1279" t="str">
        <f t="shared" si="529"/>
        <v>Adorer_Schedule!BB202</v>
      </c>
      <c r="D1279" s="150" t="str">
        <f t="shared" si="530"/>
        <v>Adorer_Schedule!BD202</v>
      </c>
      <c r="E1279">
        <f t="shared" ca="1" si="510"/>
        <v>0</v>
      </c>
      <c r="F1279" t="str">
        <f ca="1">IF(OR(H1279=0,H1279=""),(""),(MAX($F$128:F1278)+1))</f>
        <v/>
      </c>
      <c r="H1279" t="str">
        <f ca="1">IF($N$4=Adorer_Schedule!$A$192,INDIRECT(B1279),(""))</f>
        <v/>
      </c>
      <c r="I1279" t="str">
        <f ca="1">IF($N$4=Adorer_Schedule!$A$192,INDIRECT(C1279),(""))</f>
        <v/>
      </c>
      <c r="J1279" t="str">
        <f ca="1">IF($N$4=Adorer_Schedule!$A$192,INDIRECT(D1279),(""))</f>
        <v/>
      </c>
      <c r="K1279" t="s">
        <v>77</v>
      </c>
      <c r="L1279" s="13" t="b">
        <f t="shared" ca="1" si="519"/>
        <v>0</v>
      </c>
      <c r="M1279" s="13">
        <v>1151</v>
      </c>
      <c r="N1279" s="13" t="e">
        <f t="shared" ca="1" si="511"/>
        <v>#N/A</v>
      </c>
      <c r="O1279" s="13" t="e">
        <f t="shared" ca="1" si="512"/>
        <v>#N/A</v>
      </c>
      <c r="P1279" s="13" t="e">
        <f t="shared" ca="1" si="513"/>
        <v>#N/A</v>
      </c>
      <c r="Q1279" t="e">
        <f t="shared" ca="1" si="514"/>
        <v>#N/A</v>
      </c>
    </row>
    <row r="1280" spans="1:17" hidden="1" x14ac:dyDescent="0.2">
      <c r="A1280">
        <f t="shared" si="531"/>
        <v>203</v>
      </c>
      <c r="B1280" s="83" t="str">
        <f t="shared" si="528"/>
        <v>Adorer_Schedule!AY203</v>
      </c>
      <c r="C1280" t="str">
        <f t="shared" si="529"/>
        <v>Adorer_Schedule!BB203</v>
      </c>
      <c r="D1280" s="150" t="str">
        <f t="shared" si="530"/>
        <v>Adorer_Schedule!BD203</v>
      </c>
      <c r="E1280">
        <f t="shared" ca="1" si="510"/>
        <v>0</v>
      </c>
      <c r="F1280" t="str">
        <f ca="1">IF(OR(H1280=0,H1280=""),(""),(MAX($F$128:F1279)+1))</f>
        <v/>
      </c>
      <c r="H1280" t="str">
        <f ca="1">IF($N$4=Adorer_Schedule!$A$192,INDIRECT(B1280),(""))</f>
        <v/>
      </c>
      <c r="I1280" t="str">
        <f ca="1">IF($N$4=Adorer_Schedule!$A$192,INDIRECT(C1280),(""))</f>
        <v/>
      </c>
      <c r="J1280" t="str">
        <f ca="1">IF($N$4=Adorer_Schedule!$A$192,INDIRECT(D1280),(""))</f>
        <v/>
      </c>
      <c r="K1280" t="s">
        <v>77</v>
      </c>
      <c r="L1280" s="13" t="b">
        <f t="shared" ca="1" si="519"/>
        <v>0</v>
      </c>
      <c r="M1280" s="13">
        <v>1152</v>
      </c>
      <c r="N1280" s="13" t="e">
        <f t="shared" ca="1" si="511"/>
        <v>#N/A</v>
      </c>
      <c r="O1280" s="13" t="e">
        <f t="shared" ca="1" si="512"/>
        <v>#N/A</v>
      </c>
      <c r="P1280" s="13" t="e">
        <f t="shared" ca="1" si="513"/>
        <v>#N/A</v>
      </c>
      <c r="Q1280" t="e">
        <f t="shared" ca="1" si="514"/>
        <v>#N/A</v>
      </c>
    </row>
    <row r="1281" spans="1:17" hidden="1" x14ac:dyDescent="0.2">
      <c r="A1281">
        <f t="shared" si="531"/>
        <v>204</v>
      </c>
      <c r="B1281" s="83" t="str">
        <f t="shared" si="528"/>
        <v>Adorer_Schedule!AY204</v>
      </c>
      <c r="C1281" t="str">
        <f t="shared" si="529"/>
        <v>Adorer_Schedule!BB204</v>
      </c>
      <c r="D1281" s="150" t="str">
        <f t="shared" si="530"/>
        <v>Adorer_Schedule!BD204</v>
      </c>
      <c r="E1281">
        <f t="shared" ca="1" si="510"/>
        <v>0</v>
      </c>
      <c r="F1281" t="str">
        <f ca="1">IF(OR(H1281=0,H1281=""),(""),(MAX($F$128:F1280)+1))</f>
        <v/>
      </c>
      <c r="H1281" t="str">
        <f ca="1">IF($N$4=Adorer_Schedule!$A$192,INDIRECT(B1281),(""))</f>
        <v/>
      </c>
      <c r="I1281" t="str">
        <f ca="1">IF($N$4=Adorer_Schedule!$A$192,INDIRECT(C1281),(""))</f>
        <v/>
      </c>
      <c r="J1281" t="str">
        <f ca="1">IF($N$4=Adorer_Schedule!$A$192,INDIRECT(D1281),(""))</f>
        <v/>
      </c>
      <c r="K1281" t="s">
        <v>77</v>
      </c>
      <c r="L1281" s="13" t="b">
        <f t="shared" ca="1" si="519"/>
        <v>0</v>
      </c>
      <c r="M1281" s="13">
        <v>1153</v>
      </c>
      <c r="N1281" s="13" t="e">
        <f t="shared" ca="1" si="511"/>
        <v>#N/A</v>
      </c>
      <c r="O1281" s="13" t="e">
        <f t="shared" ca="1" si="512"/>
        <v>#N/A</v>
      </c>
      <c r="P1281" s="13" t="e">
        <f t="shared" ca="1" si="513"/>
        <v>#N/A</v>
      </c>
      <c r="Q1281" t="e">
        <f t="shared" ca="1" si="514"/>
        <v>#N/A</v>
      </c>
    </row>
    <row r="1282" spans="1:17" hidden="1" x14ac:dyDescent="0.2">
      <c r="A1282">
        <f t="shared" si="531"/>
        <v>205</v>
      </c>
      <c r="B1282" s="83" t="str">
        <f t="shared" si="528"/>
        <v>Adorer_Schedule!AY205</v>
      </c>
      <c r="C1282" t="str">
        <f t="shared" si="529"/>
        <v>Adorer_Schedule!BB205</v>
      </c>
      <c r="D1282" s="150" t="str">
        <f t="shared" si="530"/>
        <v>Adorer_Schedule!BD205</v>
      </c>
      <c r="E1282">
        <f t="shared" ref="E1282:E1345" ca="1" si="532">IF(F1282="",(0),(RANK(F1282,$F$129:$F$2648,(1))))</f>
        <v>0</v>
      </c>
      <c r="F1282" t="str">
        <f ca="1">IF(OR(H1282=0,H1282=""),(""),(MAX($F$128:F1281)+1))</f>
        <v/>
      </c>
      <c r="H1282" t="str">
        <f ca="1">IF($N$4=Adorer_Schedule!$A$192,INDIRECT(B1282),(""))</f>
        <v/>
      </c>
      <c r="I1282" t="str">
        <f ca="1">IF($N$4=Adorer_Schedule!$A$192,INDIRECT(C1282),(""))</f>
        <v/>
      </c>
      <c r="J1282" t="str">
        <f ca="1">IF($N$4=Adorer_Schedule!$A$192,INDIRECT(D1282),(""))</f>
        <v/>
      </c>
      <c r="K1282" t="s">
        <v>77</v>
      </c>
      <c r="L1282" s="13" t="b">
        <f t="shared" ca="1" si="519"/>
        <v>0</v>
      </c>
      <c r="M1282" s="13">
        <v>1154</v>
      </c>
      <c r="N1282" s="13" t="e">
        <f t="shared" ref="N1282:N1345" ca="1" si="533">VLOOKUP($M1282,$E$129:$K$2648,7,(FALSE))</f>
        <v>#N/A</v>
      </c>
      <c r="O1282" s="13" t="e">
        <f t="shared" ref="O1282:O1345" ca="1" si="534">VLOOKUP($M1282,$E$129:$K$2648,4,(FALSE))</f>
        <v>#N/A</v>
      </c>
      <c r="P1282" s="13" t="e">
        <f t="shared" ref="P1282:P1345" ca="1" si="535">VLOOKUP($M1282,$E$129:$K$2648,5,(FALSE))</f>
        <v>#N/A</v>
      </c>
      <c r="Q1282" t="e">
        <f t="shared" ref="Q1282:Q1345" ca="1" si="536">VLOOKUP($M1282,$E$129:$K$2648,6,(FALSE))</f>
        <v>#N/A</v>
      </c>
    </row>
    <row r="1283" spans="1:17" hidden="1" x14ac:dyDescent="0.2">
      <c r="A1283">
        <f t="shared" si="531"/>
        <v>206</v>
      </c>
      <c r="B1283" s="241" t="str">
        <f t="shared" si="528"/>
        <v>Adorer_Schedule!AY206</v>
      </c>
      <c r="C1283" s="242" t="str">
        <f t="shared" si="529"/>
        <v>Adorer_Schedule!BB206</v>
      </c>
      <c r="D1283" s="243" t="str">
        <f t="shared" si="530"/>
        <v>Adorer_Schedule!BD206</v>
      </c>
      <c r="E1283">
        <f t="shared" ca="1" si="532"/>
        <v>0</v>
      </c>
      <c r="F1283" t="str">
        <f ca="1">IF(OR(H1283=0,H1283=""),(""),(MAX($F$128:F1282)+1))</f>
        <v/>
      </c>
      <c r="H1283" t="str">
        <f ca="1">IF($N$4=Adorer_Schedule!$A$192,INDIRECT(B1283),(""))</f>
        <v/>
      </c>
      <c r="I1283" t="str">
        <f ca="1">IF($N$4=Adorer_Schedule!$A$192,INDIRECT(C1283),(""))</f>
        <v/>
      </c>
      <c r="J1283" t="str">
        <f ca="1">IF($N$4=Adorer_Schedule!$A$192,INDIRECT(D1283),(""))</f>
        <v/>
      </c>
      <c r="K1283" t="s">
        <v>77</v>
      </c>
      <c r="L1283" s="13" t="b">
        <f t="shared" ca="1" si="519"/>
        <v>0</v>
      </c>
      <c r="M1283" s="13">
        <v>1155</v>
      </c>
      <c r="N1283" s="13" t="e">
        <f t="shared" ca="1" si="533"/>
        <v>#N/A</v>
      </c>
      <c r="O1283" s="13" t="e">
        <f t="shared" ca="1" si="534"/>
        <v>#N/A</v>
      </c>
      <c r="P1283" s="13" t="e">
        <f t="shared" ca="1" si="535"/>
        <v>#N/A</v>
      </c>
      <c r="Q1283" t="e">
        <f t="shared" ca="1" si="536"/>
        <v>#N/A</v>
      </c>
    </row>
    <row r="1284" spans="1:17" hidden="1" x14ac:dyDescent="0.2">
      <c r="A1284">
        <f>A1179+17+1</f>
        <v>210</v>
      </c>
      <c r="B1284" s="83" t="str">
        <f>CONCATENATE("Adorer_Schedule!C", $A1284)</f>
        <v>Adorer_Schedule!C210</v>
      </c>
      <c r="C1284" t="str">
        <f>CONCATENATE("Adorer_Schedule!F", $A1284)</f>
        <v>Adorer_Schedule!F210</v>
      </c>
      <c r="D1284" s="150" t="str">
        <f>CONCATENATE("Adorer_Schedule!H", $A1284)</f>
        <v>Adorer_Schedule!H210</v>
      </c>
      <c r="E1284">
        <f t="shared" ca="1" si="532"/>
        <v>0</v>
      </c>
      <c r="F1284" t="str">
        <f ca="1">IF(OR(H1284=0,H1284=""),(""),(MAX($F$128:F1283)+1))</f>
        <v/>
      </c>
      <c r="G1284" s="174">
        <v>0.75</v>
      </c>
      <c r="H1284" t="str">
        <f ca="1">IF($N$4=Adorer_Schedule!$A$210,INDIRECT(B1284),(""))</f>
        <v/>
      </c>
      <c r="I1284" t="str">
        <f ca="1">IF($N$4=Adorer_Schedule!$A$210,INDIRECT(C1284),(""))</f>
        <v/>
      </c>
      <c r="J1284" t="str">
        <f ca="1">IF($N$4=Adorer_Schedule!$A$210,INDIRECT(D1284),(""))</f>
        <v/>
      </c>
      <c r="K1284" t="s">
        <v>71</v>
      </c>
      <c r="L1284" s="13" t="b">
        <f t="shared" ca="1" si="519"/>
        <v>0</v>
      </c>
      <c r="M1284" s="13">
        <v>1156</v>
      </c>
      <c r="N1284" s="13" t="e">
        <f t="shared" ca="1" si="533"/>
        <v>#N/A</v>
      </c>
      <c r="O1284" s="13" t="e">
        <f t="shared" ca="1" si="534"/>
        <v>#N/A</v>
      </c>
      <c r="P1284" s="13" t="e">
        <f t="shared" ca="1" si="535"/>
        <v>#N/A</v>
      </c>
      <c r="Q1284" t="e">
        <f t="shared" ca="1" si="536"/>
        <v>#N/A</v>
      </c>
    </row>
    <row r="1285" spans="1:17" hidden="1" x14ac:dyDescent="0.2">
      <c r="A1285">
        <f>A1284+1</f>
        <v>211</v>
      </c>
      <c r="B1285" s="83" t="str">
        <f>CONCATENATE("Adorer_Schedule!C", $A1285)</f>
        <v>Adorer_Schedule!C211</v>
      </c>
      <c r="C1285" t="str">
        <f t="shared" ref="C1285:C1298" si="537">CONCATENATE("Adorer_Schedule!F", $A1285)</f>
        <v>Adorer_Schedule!F211</v>
      </c>
      <c r="D1285" s="150" t="str">
        <f t="shared" ref="D1285:D1298" si="538">CONCATENATE("Adorer_Schedule!H", $A1285)</f>
        <v>Adorer_Schedule!H211</v>
      </c>
      <c r="E1285">
        <f t="shared" ca="1" si="532"/>
        <v>0</v>
      </c>
      <c r="F1285" t="str">
        <f ca="1">IF(OR(H1285=0,H1285=""),(""),(MAX($F$128:F1284)+1))</f>
        <v/>
      </c>
      <c r="H1285" t="str">
        <f ca="1">IF($N$4=Adorer_Schedule!$A$210,INDIRECT(B1285),(""))</f>
        <v/>
      </c>
      <c r="I1285" t="str">
        <f ca="1">IF($N$4=Adorer_Schedule!$A$210,INDIRECT(C1285),(""))</f>
        <v/>
      </c>
      <c r="J1285" t="str">
        <f ca="1">IF($N$4=Adorer_Schedule!$A$210,INDIRECT(D1285),(""))</f>
        <v/>
      </c>
      <c r="K1285" t="s">
        <v>71</v>
      </c>
      <c r="L1285" s="13" t="b">
        <f t="shared" ca="1" si="519"/>
        <v>0</v>
      </c>
      <c r="M1285" s="13">
        <v>1157</v>
      </c>
      <c r="N1285" s="13" t="e">
        <f t="shared" ca="1" si="533"/>
        <v>#N/A</v>
      </c>
      <c r="O1285" s="13" t="e">
        <f t="shared" ca="1" si="534"/>
        <v>#N/A</v>
      </c>
      <c r="P1285" s="13" t="e">
        <f t="shared" ca="1" si="535"/>
        <v>#N/A</v>
      </c>
      <c r="Q1285" t="e">
        <f t="shared" ca="1" si="536"/>
        <v>#N/A</v>
      </c>
    </row>
    <row r="1286" spans="1:17" hidden="1" x14ac:dyDescent="0.2">
      <c r="A1286">
        <f t="shared" ref="A1286:A1298" si="539">A1285+1</f>
        <v>212</v>
      </c>
      <c r="B1286" s="83" t="str">
        <f t="shared" ref="B1286:B1298" si="540">CONCATENATE("Adorer_Schedule!C", $A1286)</f>
        <v>Adorer_Schedule!C212</v>
      </c>
      <c r="C1286" t="str">
        <f t="shared" si="537"/>
        <v>Adorer_Schedule!F212</v>
      </c>
      <c r="D1286" s="150" t="str">
        <f t="shared" si="538"/>
        <v>Adorer_Schedule!H212</v>
      </c>
      <c r="E1286">
        <f t="shared" ca="1" si="532"/>
        <v>0</v>
      </c>
      <c r="F1286" t="str">
        <f ca="1">IF(OR(H1286=0,H1286=""),(""),(MAX($F$128:F1285)+1))</f>
        <v/>
      </c>
      <c r="H1286" t="str">
        <f ca="1">IF($N$4=Adorer_Schedule!$A$210,INDIRECT(B1286),(""))</f>
        <v/>
      </c>
      <c r="I1286" t="str">
        <f ca="1">IF($N$4=Adorer_Schedule!$A$210,INDIRECT(C1286),(""))</f>
        <v/>
      </c>
      <c r="J1286" t="str">
        <f ca="1">IF($N$4=Adorer_Schedule!$A$210,INDIRECT(D1286),(""))</f>
        <v/>
      </c>
      <c r="K1286" t="s">
        <v>71</v>
      </c>
      <c r="L1286" s="13" t="b">
        <f t="shared" ca="1" si="519"/>
        <v>0</v>
      </c>
      <c r="M1286" s="13">
        <v>1158</v>
      </c>
      <c r="N1286" s="13" t="e">
        <f t="shared" ca="1" si="533"/>
        <v>#N/A</v>
      </c>
      <c r="O1286" s="13" t="e">
        <f t="shared" ca="1" si="534"/>
        <v>#N/A</v>
      </c>
      <c r="P1286" s="13" t="e">
        <f t="shared" ca="1" si="535"/>
        <v>#N/A</v>
      </c>
      <c r="Q1286" t="e">
        <f t="shared" ca="1" si="536"/>
        <v>#N/A</v>
      </c>
    </row>
    <row r="1287" spans="1:17" hidden="1" x14ac:dyDescent="0.2">
      <c r="A1287">
        <f t="shared" si="539"/>
        <v>213</v>
      </c>
      <c r="B1287" s="83" t="str">
        <f t="shared" si="540"/>
        <v>Adorer_Schedule!C213</v>
      </c>
      <c r="C1287" t="str">
        <f t="shared" si="537"/>
        <v>Adorer_Schedule!F213</v>
      </c>
      <c r="D1287" s="150" t="str">
        <f t="shared" si="538"/>
        <v>Adorer_Schedule!H213</v>
      </c>
      <c r="E1287">
        <f t="shared" ca="1" si="532"/>
        <v>0</v>
      </c>
      <c r="F1287" t="str">
        <f ca="1">IF(OR(H1287=0,H1287=""),(""),(MAX($F$128:F1286)+1))</f>
        <v/>
      </c>
      <c r="H1287" t="str">
        <f ca="1">IF($N$4=Adorer_Schedule!$A$210,INDIRECT(B1287),(""))</f>
        <v/>
      </c>
      <c r="I1287" t="str">
        <f ca="1">IF($N$4=Adorer_Schedule!$A$210,INDIRECT(C1287),(""))</f>
        <v/>
      </c>
      <c r="J1287" t="str">
        <f ca="1">IF($N$4=Adorer_Schedule!$A$210,INDIRECT(D1287),(""))</f>
        <v/>
      </c>
      <c r="K1287" t="s">
        <v>71</v>
      </c>
      <c r="L1287" s="13" t="b">
        <f t="shared" ca="1" si="519"/>
        <v>0</v>
      </c>
      <c r="M1287" s="13">
        <v>1159</v>
      </c>
      <c r="N1287" s="13" t="e">
        <f t="shared" ca="1" si="533"/>
        <v>#N/A</v>
      </c>
      <c r="O1287" s="13" t="e">
        <f t="shared" ca="1" si="534"/>
        <v>#N/A</v>
      </c>
      <c r="P1287" s="13" t="e">
        <f t="shared" ca="1" si="535"/>
        <v>#N/A</v>
      </c>
      <c r="Q1287" t="e">
        <f t="shared" ca="1" si="536"/>
        <v>#N/A</v>
      </c>
    </row>
    <row r="1288" spans="1:17" hidden="1" x14ac:dyDescent="0.2">
      <c r="A1288">
        <f t="shared" si="539"/>
        <v>214</v>
      </c>
      <c r="B1288" s="83" t="str">
        <f t="shared" si="540"/>
        <v>Adorer_Schedule!C214</v>
      </c>
      <c r="C1288" t="str">
        <f t="shared" si="537"/>
        <v>Adorer_Schedule!F214</v>
      </c>
      <c r="D1288" s="150" t="str">
        <f t="shared" si="538"/>
        <v>Adorer_Schedule!H214</v>
      </c>
      <c r="E1288">
        <f t="shared" ca="1" si="532"/>
        <v>0</v>
      </c>
      <c r="F1288" t="str">
        <f ca="1">IF(OR(H1288=0,H1288=""),(""),(MAX($F$128:F1287)+1))</f>
        <v/>
      </c>
      <c r="H1288" t="str">
        <f ca="1">IF($N$4=Adorer_Schedule!$A$210,INDIRECT(B1288),(""))</f>
        <v/>
      </c>
      <c r="I1288" t="str">
        <f ca="1">IF($N$4=Adorer_Schedule!$A$210,INDIRECT(C1288),(""))</f>
        <v/>
      </c>
      <c r="J1288" t="str">
        <f ca="1">IF($N$4=Adorer_Schedule!$A$210,INDIRECT(D1288),(""))</f>
        <v/>
      </c>
      <c r="K1288" t="s">
        <v>71</v>
      </c>
      <c r="L1288" s="13" t="b">
        <f t="shared" ca="1" si="519"/>
        <v>0</v>
      </c>
      <c r="M1288" s="13">
        <v>1160</v>
      </c>
      <c r="N1288" s="13" t="e">
        <f t="shared" ca="1" si="533"/>
        <v>#N/A</v>
      </c>
      <c r="O1288" s="13" t="e">
        <f t="shared" ca="1" si="534"/>
        <v>#N/A</v>
      </c>
      <c r="P1288" s="13" t="e">
        <f t="shared" ca="1" si="535"/>
        <v>#N/A</v>
      </c>
      <c r="Q1288" t="e">
        <f t="shared" ca="1" si="536"/>
        <v>#N/A</v>
      </c>
    </row>
    <row r="1289" spans="1:17" hidden="1" x14ac:dyDescent="0.2">
      <c r="A1289">
        <f t="shared" si="539"/>
        <v>215</v>
      </c>
      <c r="B1289" s="83" t="str">
        <f t="shared" si="540"/>
        <v>Adorer_Schedule!C215</v>
      </c>
      <c r="C1289" t="str">
        <f t="shared" si="537"/>
        <v>Adorer_Schedule!F215</v>
      </c>
      <c r="D1289" s="150" t="str">
        <f t="shared" si="538"/>
        <v>Adorer_Schedule!H215</v>
      </c>
      <c r="E1289">
        <f t="shared" ca="1" si="532"/>
        <v>0</v>
      </c>
      <c r="F1289" t="str">
        <f ca="1">IF(OR(H1289=0,H1289=""),(""),(MAX($F$128:F1288)+1))</f>
        <v/>
      </c>
      <c r="H1289" t="str">
        <f ca="1">IF($N$4=Adorer_Schedule!$A$210,INDIRECT(B1289),(""))</f>
        <v/>
      </c>
      <c r="I1289" t="str">
        <f ca="1">IF($N$4=Adorer_Schedule!$A$210,INDIRECT(C1289),(""))</f>
        <v/>
      </c>
      <c r="J1289" t="str">
        <f ca="1">IF($N$4=Adorer_Schedule!$A$210,INDIRECT(D1289),(""))</f>
        <v/>
      </c>
      <c r="K1289" t="s">
        <v>71</v>
      </c>
      <c r="L1289" s="13" t="b">
        <f t="shared" ca="1" si="519"/>
        <v>0</v>
      </c>
      <c r="M1289" s="13">
        <v>1161</v>
      </c>
      <c r="N1289" s="13" t="e">
        <f t="shared" ca="1" si="533"/>
        <v>#N/A</v>
      </c>
      <c r="O1289" s="13" t="e">
        <f t="shared" ca="1" si="534"/>
        <v>#N/A</v>
      </c>
      <c r="P1289" s="13" t="e">
        <f t="shared" ca="1" si="535"/>
        <v>#N/A</v>
      </c>
      <c r="Q1289" t="e">
        <f t="shared" ca="1" si="536"/>
        <v>#N/A</v>
      </c>
    </row>
    <row r="1290" spans="1:17" hidden="1" x14ac:dyDescent="0.2">
      <c r="A1290">
        <f t="shared" si="539"/>
        <v>216</v>
      </c>
      <c r="B1290" s="83" t="str">
        <f t="shared" si="540"/>
        <v>Adorer_Schedule!C216</v>
      </c>
      <c r="C1290" t="str">
        <f t="shared" si="537"/>
        <v>Adorer_Schedule!F216</v>
      </c>
      <c r="D1290" s="150" t="str">
        <f t="shared" si="538"/>
        <v>Adorer_Schedule!H216</v>
      </c>
      <c r="E1290">
        <f t="shared" ca="1" si="532"/>
        <v>0</v>
      </c>
      <c r="F1290" t="str">
        <f ca="1">IF(OR(H1290=0,H1290=""),(""),(MAX($F$128:F1289)+1))</f>
        <v/>
      </c>
      <c r="H1290" t="str">
        <f ca="1">IF($N$4=Adorer_Schedule!$A$210,INDIRECT(B1290),(""))</f>
        <v/>
      </c>
      <c r="I1290" t="str">
        <f ca="1">IF($N$4=Adorer_Schedule!$A$210,INDIRECT(C1290),(""))</f>
        <v/>
      </c>
      <c r="J1290" t="str">
        <f ca="1">IF($N$4=Adorer_Schedule!$A$210,INDIRECT(D1290),(""))</f>
        <v/>
      </c>
      <c r="K1290" t="s">
        <v>71</v>
      </c>
      <c r="L1290" s="13" t="b">
        <f t="shared" ca="1" si="519"/>
        <v>0</v>
      </c>
      <c r="M1290" s="13">
        <v>1162</v>
      </c>
      <c r="N1290" s="13" t="e">
        <f t="shared" ca="1" si="533"/>
        <v>#N/A</v>
      </c>
      <c r="O1290" s="13" t="e">
        <f t="shared" ca="1" si="534"/>
        <v>#N/A</v>
      </c>
      <c r="P1290" s="13" t="e">
        <f t="shared" ca="1" si="535"/>
        <v>#N/A</v>
      </c>
      <c r="Q1290" t="e">
        <f t="shared" ca="1" si="536"/>
        <v>#N/A</v>
      </c>
    </row>
    <row r="1291" spans="1:17" hidden="1" x14ac:dyDescent="0.2">
      <c r="A1291">
        <f t="shared" si="539"/>
        <v>217</v>
      </c>
      <c r="B1291" s="83" t="str">
        <f t="shared" si="540"/>
        <v>Adorer_Schedule!C217</v>
      </c>
      <c r="C1291" t="str">
        <f t="shared" si="537"/>
        <v>Adorer_Schedule!F217</v>
      </c>
      <c r="D1291" s="150" t="str">
        <f t="shared" si="538"/>
        <v>Adorer_Schedule!H217</v>
      </c>
      <c r="E1291">
        <f t="shared" ca="1" si="532"/>
        <v>0</v>
      </c>
      <c r="F1291" t="str">
        <f ca="1">IF(OR(H1291=0,H1291=""),(""),(MAX($F$128:F1290)+1))</f>
        <v/>
      </c>
      <c r="H1291" t="str">
        <f ca="1">IF($N$4=Adorer_Schedule!$A$210,INDIRECT(B1291),(""))</f>
        <v/>
      </c>
      <c r="I1291" t="str">
        <f ca="1">IF($N$4=Adorer_Schedule!$A$210,INDIRECT(C1291),(""))</f>
        <v/>
      </c>
      <c r="J1291" t="str">
        <f ca="1">IF($N$4=Adorer_Schedule!$A$210,INDIRECT(D1291),(""))</f>
        <v/>
      </c>
      <c r="K1291" t="s">
        <v>71</v>
      </c>
      <c r="L1291" s="13" t="b">
        <f t="shared" ca="1" si="519"/>
        <v>0</v>
      </c>
      <c r="M1291" s="13">
        <v>1163</v>
      </c>
      <c r="N1291" s="13" t="e">
        <f t="shared" ca="1" si="533"/>
        <v>#N/A</v>
      </c>
      <c r="O1291" s="13" t="e">
        <f t="shared" ca="1" si="534"/>
        <v>#N/A</v>
      </c>
      <c r="P1291" s="13" t="e">
        <f t="shared" ca="1" si="535"/>
        <v>#N/A</v>
      </c>
      <c r="Q1291" t="e">
        <f t="shared" ca="1" si="536"/>
        <v>#N/A</v>
      </c>
    </row>
    <row r="1292" spans="1:17" hidden="1" x14ac:dyDescent="0.2">
      <c r="A1292">
        <f t="shared" si="539"/>
        <v>218</v>
      </c>
      <c r="B1292" s="83" t="str">
        <f t="shared" si="540"/>
        <v>Adorer_Schedule!C218</v>
      </c>
      <c r="C1292" t="str">
        <f t="shared" si="537"/>
        <v>Adorer_Schedule!F218</v>
      </c>
      <c r="D1292" s="150" t="str">
        <f t="shared" si="538"/>
        <v>Adorer_Schedule!H218</v>
      </c>
      <c r="E1292">
        <f t="shared" ca="1" si="532"/>
        <v>0</v>
      </c>
      <c r="F1292" t="str">
        <f ca="1">IF(OR(H1292=0,H1292=""),(""),(MAX($F$128:F1291)+1))</f>
        <v/>
      </c>
      <c r="H1292" t="str">
        <f ca="1">IF($N$4=Adorer_Schedule!$A$210,INDIRECT(B1292),(""))</f>
        <v/>
      </c>
      <c r="I1292" t="str">
        <f ca="1">IF($N$4=Adorer_Schedule!$A$210,INDIRECT(C1292),(""))</f>
        <v/>
      </c>
      <c r="J1292" t="str">
        <f ca="1">IF($N$4=Adorer_Schedule!$A$210,INDIRECT(D1292),(""))</f>
        <v/>
      </c>
      <c r="K1292" t="s">
        <v>71</v>
      </c>
      <c r="L1292" s="13" t="b">
        <f t="shared" ca="1" si="519"/>
        <v>0</v>
      </c>
      <c r="M1292" s="13">
        <v>1164</v>
      </c>
      <c r="N1292" s="13" t="e">
        <f t="shared" ca="1" si="533"/>
        <v>#N/A</v>
      </c>
      <c r="O1292" s="13" t="e">
        <f t="shared" ca="1" si="534"/>
        <v>#N/A</v>
      </c>
      <c r="P1292" s="13" t="e">
        <f t="shared" ca="1" si="535"/>
        <v>#N/A</v>
      </c>
      <c r="Q1292" t="e">
        <f t="shared" ca="1" si="536"/>
        <v>#N/A</v>
      </c>
    </row>
    <row r="1293" spans="1:17" hidden="1" x14ac:dyDescent="0.2">
      <c r="A1293">
        <f t="shared" si="539"/>
        <v>219</v>
      </c>
      <c r="B1293" s="83" t="str">
        <f t="shared" si="540"/>
        <v>Adorer_Schedule!C219</v>
      </c>
      <c r="C1293" t="str">
        <f t="shared" si="537"/>
        <v>Adorer_Schedule!F219</v>
      </c>
      <c r="D1293" s="150" t="str">
        <f t="shared" si="538"/>
        <v>Adorer_Schedule!H219</v>
      </c>
      <c r="E1293">
        <f t="shared" ca="1" si="532"/>
        <v>0</v>
      </c>
      <c r="F1293" t="str">
        <f ca="1">IF(OR(H1293=0,H1293=""),(""),(MAX($F$128:F1292)+1))</f>
        <v/>
      </c>
      <c r="H1293" t="str">
        <f ca="1">IF($N$4=Adorer_Schedule!$A$210,INDIRECT(B1293),(""))</f>
        <v/>
      </c>
      <c r="I1293" t="str">
        <f ca="1">IF($N$4=Adorer_Schedule!$A$210,INDIRECT(C1293),(""))</f>
        <v/>
      </c>
      <c r="J1293" t="str">
        <f ca="1">IF($N$4=Adorer_Schedule!$A$210,INDIRECT(D1293),(""))</f>
        <v/>
      </c>
      <c r="K1293" t="s">
        <v>71</v>
      </c>
      <c r="L1293" s="13" t="b">
        <f t="shared" ca="1" si="519"/>
        <v>0</v>
      </c>
      <c r="M1293" s="13">
        <v>1165</v>
      </c>
      <c r="N1293" s="13" t="e">
        <f t="shared" ca="1" si="533"/>
        <v>#N/A</v>
      </c>
      <c r="O1293" s="13" t="e">
        <f t="shared" ca="1" si="534"/>
        <v>#N/A</v>
      </c>
      <c r="P1293" s="13" t="e">
        <f t="shared" ca="1" si="535"/>
        <v>#N/A</v>
      </c>
      <c r="Q1293" t="e">
        <f t="shared" ca="1" si="536"/>
        <v>#N/A</v>
      </c>
    </row>
    <row r="1294" spans="1:17" hidden="1" x14ac:dyDescent="0.2">
      <c r="A1294">
        <f t="shared" si="539"/>
        <v>220</v>
      </c>
      <c r="B1294" s="83" t="str">
        <f t="shared" si="540"/>
        <v>Adorer_Schedule!C220</v>
      </c>
      <c r="C1294" t="str">
        <f t="shared" si="537"/>
        <v>Adorer_Schedule!F220</v>
      </c>
      <c r="D1294" s="150" t="str">
        <f t="shared" si="538"/>
        <v>Adorer_Schedule!H220</v>
      </c>
      <c r="E1294">
        <f t="shared" ca="1" si="532"/>
        <v>0</v>
      </c>
      <c r="F1294" t="str">
        <f ca="1">IF(OR(H1294=0,H1294=""),(""),(MAX($F$128:F1293)+1))</f>
        <v/>
      </c>
      <c r="H1294" t="str">
        <f ca="1">IF($N$4=Adorer_Schedule!$A$210,INDIRECT(B1294),(""))</f>
        <v/>
      </c>
      <c r="I1294" t="str">
        <f ca="1">IF($N$4=Adorer_Schedule!$A$210,INDIRECT(C1294),(""))</f>
        <v/>
      </c>
      <c r="J1294" t="str">
        <f ca="1">IF($N$4=Adorer_Schedule!$A$210,INDIRECT(D1294),(""))</f>
        <v/>
      </c>
      <c r="K1294" t="s">
        <v>71</v>
      </c>
      <c r="L1294" s="13" t="b">
        <f t="shared" ca="1" si="519"/>
        <v>0</v>
      </c>
      <c r="M1294" s="13">
        <v>1166</v>
      </c>
      <c r="N1294" s="13" t="e">
        <f t="shared" ca="1" si="533"/>
        <v>#N/A</v>
      </c>
      <c r="O1294" s="13" t="e">
        <f t="shared" ca="1" si="534"/>
        <v>#N/A</v>
      </c>
      <c r="P1294" s="13" t="e">
        <f t="shared" ca="1" si="535"/>
        <v>#N/A</v>
      </c>
      <c r="Q1294" t="e">
        <f t="shared" ca="1" si="536"/>
        <v>#N/A</v>
      </c>
    </row>
    <row r="1295" spans="1:17" hidden="1" x14ac:dyDescent="0.2">
      <c r="A1295">
        <f t="shared" si="539"/>
        <v>221</v>
      </c>
      <c r="B1295" s="83" t="str">
        <f t="shared" si="540"/>
        <v>Adorer_Schedule!C221</v>
      </c>
      <c r="C1295" t="str">
        <f t="shared" si="537"/>
        <v>Adorer_Schedule!F221</v>
      </c>
      <c r="D1295" s="150" t="str">
        <f t="shared" si="538"/>
        <v>Adorer_Schedule!H221</v>
      </c>
      <c r="E1295">
        <f t="shared" ca="1" si="532"/>
        <v>0</v>
      </c>
      <c r="F1295" t="str">
        <f ca="1">IF(OR(H1295=0,H1295=""),(""),(MAX($F$128:F1294)+1))</f>
        <v/>
      </c>
      <c r="H1295" t="str">
        <f ca="1">IF($N$4=Adorer_Schedule!$A$210,INDIRECT(B1295),(""))</f>
        <v/>
      </c>
      <c r="I1295" t="str">
        <f ca="1">IF($N$4=Adorer_Schedule!$A$210,INDIRECT(C1295),(""))</f>
        <v/>
      </c>
      <c r="J1295" t="str">
        <f ca="1">IF($N$4=Adorer_Schedule!$A$210,INDIRECT(D1295),(""))</f>
        <v/>
      </c>
      <c r="K1295" t="s">
        <v>71</v>
      </c>
      <c r="L1295" s="13" t="b">
        <f t="shared" ca="1" si="519"/>
        <v>0</v>
      </c>
      <c r="M1295" s="13">
        <v>1167</v>
      </c>
      <c r="N1295" s="13" t="e">
        <f t="shared" ca="1" si="533"/>
        <v>#N/A</v>
      </c>
      <c r="O1295" s="13" t="e">
        <f t="shared" ca="1" si="534"/>
        <v>#N/A</v>
      </c>
      <c r="P1295" s="13" t="e">
        <f t="shared" ca="1" si="535"/>
        <v>#N/A</v>
      </c>
      <c r="Q1295" t="e">
        <f t="shared" ca="1" si="536"/>
        <v>#N/A</v>
      </c>
    </row>
    <row r="1296" spans="1:17" hidden="1" x14ac:dyDescent="0.2">
      <c r="A1296">
        <f t="shared" si="539"/>
        <v>222</v>
      </c>
      <c r="B1296" s="83" t="str">
        <f t="shared" si="540"/>
        <v>Adorer_Schedule!C222</v>
      </c>
      <c r="C1296" t="str">
        <f t="shared" si="537"/>
        <v>Adorer_Schedule!F222</v>
      </c>
      <c r="D1296" s="150" t="str">
        <f t="shared" si="538"/>
        <v>Adorer_Schedule!H222</v>
      </c>
      <c r="E1296">
        <f t="shared" ca="1" si="532"/>
        <v>0</v>
      </c>
      <c r="F1296" t="str">
        <f ca="1">IF(OR(H1296=0,H1296=""),(""),(MAX($F$128:F1295)+1))</f>
        <v/>
      </c>
      <c r="H1296" t="str">
        <f ca="1">IF($N$4=Adorer_Schedule!$A$210,INDIRECT(B1296),(""))</f>
        <v/>
      </c>
      <c r="I1296" t="str">
        <f ca="1">IF($N$4=Adorer_Schedule!$A$210,INDIRECT(C1296),(""))</f>
        <v/>
      </c>
      <c r="J1296" t="str">
        <f ca="1">IF($N$4=Adorer_Schedule!$A$210,INDIRECT(D1296),(""))</f>
        <v/>
      </c>
      <c r="K1296" t="s">
        <v>71</v>
      </c>
      <c r="L1296" s="13" t="b">
        <f t="shared" ca="1" si="519"/>
        <v>0</v>
      </c>
      <c r="M1296" s="13">
        <v>1168</v>
      </c>
      <c r="N1296" s="13" t="e">
        <f t="shared" ca="1" si="533"/>
        <v>#N/A</v>
      </c>
      <c r="O1296" s="13" t="e">
        <f t="shared" ca="1" si="534"/>
        <v>#N/A</v>
      </c>
      <c r="P1296" s="13" t="e">
        <f t="shared" ca="1" si="535"/>
        <v>#N/A</v>
      </c>
      <c r="Q1296" t="e">
        <f t="shared" ca="1" si="536"/>
        <v>#N/A</v>
      </c>
    </row>
    <row r="1297" spans="1:17" hidden="1" x14ac:dyDescent="0.2">
      <c r="A1297">
        <f t="shared" si="539"/>
        <v>223</v>
      </c>
      <c r="B1297" s="83" t="str">
        <f t="shared" si="540"/>
        <v>Adorer_Schedule!C223</v>
      </c>
      <c r="C1297" t="str">
        <f t="shared" si="537"/>
        <v>Adorer_Schedule!F223</v>
      </c>
      <c r="D1297" s="150" t="str">
        <f t="shared" si="538"/>
        <v>Adorer_Schedule!H223</v>
      </c>
      <c r="E1297">
        <f t="shared" ca="1" si="532"/>
        <v>0</v>
      </c>
      <c r="F1297" t="str">
        <f ca="1">IF(OR(H1297=0,H1297=""),(""),(MAX($F$128:F1296)+1))</f>
        <v/>
      </c>
      <c r="H1297" t="str">
        <f ca="1">IF($N$4=Adorer_Schedule!$A$210,INDIRECT(B1297),(""))</f>
        <v/>
      </c>
      <c r="I1297" t="str">
        <f ca="1">IF($N$4=Adorer_Schedule!$A$210,INDIRECT(C1297),(""))</f>
        <v/>
      </c>
      <c r="J1297" t="str">
        <f ca="1">IF($N$4=Adorer_Schedule!$A$210,INDIRECT(D1297),(""))</f>
        <v/>
      </c>
      <c r="K1297" t="s">
        <v>71</v>
      </c>
      <c r="L1297" s="13" t="b">
        <f t="shared" ca="1" si="519"/>
        <v>0</v>
      </c>
      <c r="M1297" s="13">
        <v>1169</v>
      </c>
      <c r="N1297" s="13" t="e">
        <f t="shared" ca="1" si="533"/>
        <v>#N/A</v>
      </c>
      <c r="O1297" s="13" t="e">
        <f t="shared" ca="1" si="534"/>
        <v>#N/A</v>
      </c>
      <c r="P1297" s="13" t="e">
        <f t="shared" ca="1" si="535"/>
        <v>#N/A</v>
      </c>
      <c r="Q1297" t="e">
        <f t="shared" ca="1" si="536"/>
        <v>#N/A</v>
      </c>
    </row>
    <row r="1298" spans="1:17" hidden="1" x14ac:dyDescent="0.2">
      <c r="A1298">
        <f t="shared" si="539"/>
        <v>224</v>
      </c>
      <c r="B1298" s="83" t="str">
        <f t="shared" si="540"/>
        <v>Adorer_Schedule!C224</v>
      </c>
      <c r="C1298" t="str">
        <f t="shared" si="537"/>
        <v>Adorer_Schedule!F224</v>
      </c>
      <c r="D1298" s="150" t="str">
        <f t="shared" si="538"/>
        <v>Adorer_Schedule!H224</v>
      </c>
      <c r="E1298">
        <f t="shared" ca="1" si="532"/>
        <v>0</v>
      </c>
      <c r="F1298" t="str">
        <f ca="1">IF(OR(H1298=0,H1298=""),(""),(MAX($F$128:F1297)+1))</f>
        <v/>
      </c>
      <c r="H1298" t="str">
        <f ca="1">IF($N$4=Adorer_Schedule!$A$210,INDIRECT(B1298),(""))</f>
        <v/>
      </c>
      <c r="I1298" t="str">
        <f ca="1">IF($N$4=Adorer_Schedule!$A$210,INDIRECT(C1298),(""))</f>
        <v/>
      </c>
      <c r="J1298" t="str">
        <f ca="1">IF($N$4=Adorer_Schedule!$A$210,INDIRECT(D1298),(""))</f>
        <v/>
      </c>
      <c r="K1298" t="s">
        <v>71</v>
      </c>
      <c r="L1298" s="13" t="b">
        <f t="shared" ca="1" si="519"/>
        <v>0</v>
      </c>
      <c r="M1298" s="13">
        <v>1170</v>
      </c>
      <c r="N1298" s="13" t="e">
        <f t="shared" ca="1" si="533"/>
        <v>#N/A</v>
      </c>
      <c r="O1298" s="13" t="e">
        <f t="shared" ca="1" si="534"/>
        <v>#N/A</v>
      </c>
      <c r="P1298" s="13" t="e">
        <f t="shared" ca="1" si="535"/>
        <v>#N/A</v>
      </c>
      <c r="Q1298" t="e">
        <f t="shared" ca="1" si="536"/>
        <v>#N/A</v>
      </c>
    </row>
    <row r="1299" spans="1:17" hidden="1" x14ac:dyDescent="0.2">
      <c r="A1299">
        <f>A1284</f>
        <v>210</v>
      </c>
      <c r="B1299" s="83" t="str">
        <f>CONCATENATE("Adorer_Schedule!K", $A1299)</f>
        <v>Adorer_Schedule!K210</v>
      </c>
      <c r="C1299" t="str">
        <f>CONCATENATE("Adorer_Schedule!N", $A1299)</f>
        <v>Adorer_Schedule!N210</v>
      </c>
      <c r="D1299" s="150" t="str">
        <f>CONCATENATE("Adorer_Schedule!P", $A1299)</f>
        <v>Adorer_Schedule!P210</v>
      </c>
      <c r="E1299">
        <f t="shared" ca="1" si="532"/>
        <v>0</v>
      </c>
      <c r="F1299" t="str">
        <f ca="1">IF(OR(H1299=0,H1299=""),(""),(MAX($F$128:F1298)+1))</f>
        <v/>
      </c>
      <c r="H1299" t="str">
        <f ca="1">IF($N$4=Adorer_Schedule!$A$210,INDIRECT(B1299),(""))</f>
        <v/>
      </c>
      <c r="I1299" t="str">
        <f ca="1">IF($N$4=Adorer_Schedule!$A$210,INDIRECT(C1299),(""))</f>
        <v/>
      </c>
      <c r="J1299" t="str">
        <f ca="1">IF($N$4=Adorer_Schedule!$A$210,INDIRECT(D1299),(""))</f>
        <v/>
      </c>
      <c r="K1299" t="s">
        <v>72</v>
      </c>
      <c r="L1299" s="13" t="b">
        <f t="shared" ca="1" si="519"/>
        <v>0</v>
      </c>
      <c r="M1299" s="13">
        <v>1171</v>
      </c>
      <c r="N1299" s="13" t="e">
        <f t="shared" ca="1" si="533"/>
        <v>#N/A</v>
      </c>
      <c r="O1299" s="13" t="e">
        <f t="shared" ca="1" si="534"/>
        <v>#N/A</v>
      </c>
      <c r="P1299" s="13" t="e">
        <f t="shared" ca="1" si="535"/>
        <v>#N/A</v>
      </c>
      <c r="Q1299" t="e">
        <f t="shared" ca="1" si="536"/>
        <v>#N/A</v>
      </c>
    </row>
    <row r="1300" spans="1:17" hidden="1" x14ac:dyDescent="0.2">
      <c r="A1300">
        <f>A1299+1</f>
        <v>211</v>
      </c>
      <c r="B1300" s="83" t="str">
        <f t="shared" ref="B1300:B1313" si="541">CONCATENATE("Adorer_Schedule!K", $A1300)</f>
        <v>Adorer_Schedule!K211</v>
      </c>
      <c r="C1300" t="str">
        <f t="shared" ref="C1300:C1313" si="542">CONCATENATE("Adorer_Schedule!N", $A1300)</f>
        <v>Adorer_Schedule!N211</v>
      </c>
      <c r="D1300" s="150" t="str">
        <f t="shared" ref="D1300:D1313" si="543">CONCATENATE("Adorer_Schedule!P", $A1300)</f>
        <v>Adorer_Schedule!P211</v>
      </c>
      <c r="E1300">
        <f t="shared" ca="1" si="532"/>
        <v>0</v>
      </c>
      <c r="F1300" t="str">
        <f ca="1">IF(OR(H1300=0,H1300=""),(""),(MAX($F$128:F1299)+1))</f>
        <v/>
      </c>
      <c r="H1300" t="str">
        <f ca="1">IF($N$4=Adorer_Schedule!$A$210,INDIRECT(B1300),(""))</f>
        <v/>
      </c>
      <c r="I1300" t="str">
        <f ca="1">IF($N$4=Adorer_Schedule!$A$210,INDIRECT(C1300),(""))</f>
        <v/>
      </c>
      <c r="J1300" t="str">
        <f ca="1">IF($N$4=Adorer_Schedule!$A$210,INDIRECT(D1300),(""))</f>
        <v/>
      </c>
      <c r="K1300" t="s">
        <v>72</v>
      </c>
      <c r="L1300" s="13" t="b">
        <f t="shared" ca="1" si="519"/>
        <v>0</v>
      </c>
      <c r="M1300" s="13">
        <v>1172</v>
      </c>
      <c r="N1300" s="13" t="e">
        <f t="shared" ca="1" si="533"/>
        <v>#N/A</v>
      </c>
      <c r="O1300" s="13" t="e">
        <f t="shared" ca="1" si="534"/>
        <v>#N/A</v>
      </c>
      <c r="P1300" s="13" t="e">
        <f t="shared" ca="1" si="535"/>
        <v>#N/A</v>
      </c>
      <c r="Q1300" t="e">
        <f t="shared" ca="1" si="536"/>
        <v>#N/A</v>
      </c>
    </row>
    <row r="1301" spans="1:17" hidden="1" x14ac:dyDescent="0.2">
      <c r="A1301">
        <f t="shared" ref="A1301:A1313" si="544">A1300+1</f>
        <v>212</v>
      </c>
      <c r="B1301" s="83" t="str">
        <f t="shared" si="541"/>
        <v>Adorer_Schedule!K212</v>
      </c>
      <c r="C1301" t="str">
        <f t="shared" si="542"/>
        <v>Adorer_Schedule!N212</v>
      </c>
      <c r="D1301" s="150" t="str">
        <f t="shared" si="543"/>
        <v>Adorer_Schedule!P212</v>
      </c>
      <c r="E1301">
        <f t="shared" ca="1" si="532"/>
        <v>0</v>
      </c>
      <c r="F1301" t="str">
        <f ca="1">IF(OR(H1301=0,H1301=""),(""),(MAX($F$128:F1300)+1))</f>
        <v/>
      </c>
      <c r="H1301" t="str">
        <f ca="1">IF($N$4=Adorer_Schedule!$A$210,INDIRECT(B1301),(""))</f>
        <v/>
      </c>
      <c r="I1301" t="str">
        <f ca="1">IF($N$4=Adorer_Schedule!$A$210,INDIRECT(C1301),(""))</f>
        <v/>
      </c>
      <c r="J1301" t="str">
        <f ca="1">IF($N$4=Adorer_Schedule!$A$210,INDIRECT(D1301),(""))</f>
        <v/>
      </c>
      <c r="K1301" t="s">
        <v>72</v>
      </c>
      <c r="L1301" s="13" t="b">
        <f t="shared" ca="1" si="519"/>
        <v>0</v>
      </c>
      <c r="M1301" s="13">
        <v>1173</v>
      </c>
      <c r="N1301" s="13" t="e">
        <f t="shared" ca="1" si="533"/>
        <v>#N/A</v>
      </c>
      <c r="O1301" s="13" t="e">
        <f t="shared" ca="1" si="534"/>
        <v>#N/A</v>
      </c>
      <c r="P1301" s="13" t="e">
        <f t="shared" ca="1" si="535"/>
        <v>#N/A</v>
      </c>
      <c r="Q1301" t="e">
        <f t="shared" ca="1" si="536"/>
        <v>#N/A</v>
      </c>
    </row>
    <row r="1302" spans="1:17" hidden="1" x14ac:dyDescent="0.2">
      <c r="A1302">
        <f t="shared" si="544"/>
        <v>213</v>
      </c>
      <c r="B1302" s="83" t="str">
        <f t="shared" si="541"/>
        <v>Adorer_Schedule!K213</v>
      </c>
      <c r="C1302" t="str">
        <f t="shared" si="542"/>
        <v>Adorer_Schedule!N213</v>
      </c>
      <c r="D1302" s="150" t="str">
        <f t="shared" si="543"/>
        <v>Adorer_Schedule!P213</v>
      </c>
      <c r="E1302">
        <f t="shared" ca="1" si="532"/>
        <v>0</v>
      </c>
      <c r="F1302" t="str">
        <f ca="1">IF(OR(H1302=0,H1302=""),(""),(MAX($F$128:F1301)+1))</f>
        <v/>
      </c>
      <c r="H1302" t="str">
        <f ca="1">IF($N$4=Adorer_Schedule!$A$210,INDIRECT(B1302),(""))</f>
        <v/>
      </c>
      <c r="I1302" t="str">
        <f ca="1">IF($N$4=Adorer_Schedule!$A$210,INDIRECT(C1302),(""))</f>
        <v/>
      </c>
      <c r="J1302" t="str">
        <f ca="1">IF($N$4=Adorer_Schedule!$A$210,INDIRECT(D1302),(""))</f>
        <v/>
      </c>
      <c r="K1302" t="s">
        <v>72</v>
      </c>
      <c r="L1302" s="13" t="b">
        <f t="shared" ca="1" si="519"/>
        <v>0</v>
      </c>
      <c r="M1302" s="13">
        <v>1174</v>
      </c>
      <c r="N1302" s="13" t="e">
        <f t="shared" ca="1" si="533"/>
        <v>#N/A</v>
      </c>
      <c r="O1302" s="13" t="e">
        <f t="shared" ca="1" si="534"/>
        <v>#N/A</v>
      </c>
      <c r="P1302" s="13" t="e">
        <f t="shared" ca="1" si="535"/>
        <v>#N/A</v>
      </c>
      <c r="Q1302" t="e">
        <f t="shared" ca="1" si="536"/>
        <v>#N/A</v>
      </c>
    </row>
    <row r="1303" spans="1:17" hidden="1" x14ac:dyDescent="0.2">
      <c r="A1303">
        <f t="shared" si="544"/>
        <v>214</v>
      </c>
      <c r="B1303" s="83" t="str">
        <f t="shared" si="541"/>
        <v>Adorer_Schedule!K214</v>
      </c>
      <c r="C1303" t="str">
        <f t="shared" si="542"/>
        <v>Adorer_Schedule!N214</v>
      </c>
      <c r="D1303" s="150" t="str">
        <f t="shared" si="543"/>
        <v>Adorer_Schedule!P214</v>
      </c>
      <c r="E1303">
        <f t="shared" ca="1" si="532"/>
        <v>0</v>
      </c>
      <c r="F1303" t="str">
        <f ca="1">IF(OR(H1303=0,H1303=""),(""),(MAX($F$128:F1302)+1))</f>
        <v/>
      </c>
      <c r="H1303" t="str">
        <f ca="1">IF($N$4=Adorer_Schedule!$A$210,INDIRECT(B1303),(""))</f>
        <v/>
      </c>
      <c r="I1303" t="str">
        <f ca="1">IF($N$4=Adorer_Schedule!$A$210,INDIRECT(C1303),(""))</f>
        <v/>
      </c>
      <c r="J1303" t="str">
        <f ca="1">IF($N$4=Adorer_Schedule!$A$210,INDIRECT(D1303),(""))</f>
        <v/>
      </c>
      <c r="K1303" t="s">
        <v>72</v>
      </c>
      <c r="L1303" s="13" t="b">
        <f t="shared" ref="L1303:L1366" ca="1" si="545">OR(COUNTIF(N1303:Q1303,"*"),COUNT(N1303:Q1303))</f>
        <v>0</v>
      </c>
      <c r="M1303" s="13">
        <v>1175</v>
      </c>
      <c r="N1303" s="13" t="e">
        <f t="shared" ca="1" si="533"/>
        <v>#N/A</v>
      </c>
      <c r="O1303" s="13" t="e">
        <f t="shared" ca="1" si="534"/>
        <v>#N/A</v>
      </c>
      <c r="P1303" s="13" t="e">
        <f t="shared" ca="1" si="535"/>
        <v>#N/A</v>
      </c>
      <c r="Q1303" t="e">
        <f t="shared" ca="1" si="536"/>
        <v>#N/A</v>
      </c>
    </row>
    <row r="1304" spans="1:17" hidden="1" x14ac:dyDescent="0.2">
      <c r="A1304">
        <f t="shared" si="544"/>
        <v>215</v>
      </c>
      <c r="B1304" s="83" t="str">
        <f t="shared" si="541"/>
        <v>Adorer_Schedule!K215</v>
      </c>
      <c r="C1304" t="str">
        <f t="shared" si="542"/>
        <v>Adorer_Schedule!N215</v>
      </c>
      <c r="D1304" s="150" t="str">
        <f t="shared" si="543"/>
        <v>Adorer_Schedule!P215</v>
      </c>
      <c r="E1304">
        <f t="shared" ca="1" si="532"/>
        <v>0</v>
      </c>
      <c r="F1304" t="str">
        <f ca="1">IF(OR(H1304=0,H1304=""),(""),(MAX($F$128:F1303)+1))</f>
        <v/>
      </c>
      <c r="H1304" t="str">
        <f ca="1">IF($N$4=Adorer_Schedule!$A$210,INDIRECT(B1304),(""))</f>
        <v/>
      </c>
      <c r="I1304" t="str">
        <f ca="1">IF($N$4=Adorer_Schedule!$A$210,INDIRECT(C1304),(""))</f>
        <v/>
      </c>
      <c r="J1304" t="str">
        <f ca="1">IF($N$4=Adorer_Schedule!$A$210,INDIRECT(D1304),(""))</f>
        <v/>
      </c>
      <c r="K1304" t="s">
        <v>72</v>
      </c>
      <c r="L1304" s="13" t="b">
        <f t="shared" ca="1" si="545"/>
        <v>0</v>
      </c>
      <c r="M1304" s="13">
        <v>1176</v>
      </c>
      <c r="N1304" s="13" t="e">
        <f t="shared" ca="1" si="533"/>
        <v>#N/A</v>
      </c>
      <c r="O1304" s="13" t="e">
        <f t="shared" ca="1" si="534"/>
        <v>#N/A</v>
      </c>
      <c r="P1304" s="13" t="e">
        <f t="shared" ca="1" si="535"/>
        <v>#N/A</v>
      </c>
      <c r="Q1304" t="e">
        <f t="shared" ca="1" si="536"/>
        <v>#N/A</v>
      </c>
    </row>
    <row r="1305" spans="1:17" hidden="1" x14ac:dyDescent="0.2">
      <c r="A1305">
        <f t="shared" si="544"/>
        <v>216</v>
      </c>
      <c r="B1305" s="83" t="str">
        <f t="shared" si="541"/>
        <v>Adorer_Schedule!K216</v>
      </c>
      <c r="C1305" t="str">
        <f t="shared" si="542"/>
        <v>Adorer_Schedule!N216</v>
      </c>
      <c r="D1305" s="150" t="str">
        <f t="shared" si="543"/>
        <v>Adorer_Schedule!P216</v>
      </c>
      <c r="E1305">
        <f t="shared" ca="1" si="532"/>
        <v>0</v>
      </c>
      <c r="F1305" t="str">
        <f ca="1">IF(OR(H1305=0,H1305=""),(""),(MAX($F$128:F1304)+1))</f>
        <v/>
      </c>
      <c r="H1305" t="str">
        <f ca="1">IF($N$4=Adorer_Schedule!$A$210,INDIRECT(B1305),(""))</f>
        <v/>
      </c>
      <c r="I1305" t="str">
        <f ca="1">IF($N$4=Adorer_Schedule!$A$210,INDIRECT(C1305),(""))</f>
        <v/>
      </c>
      <c r="J1305" t="str">
        <f ca="1">IF($N$4=Adorer_Schedule!$A$210,INDIRECT(D1305),(""))</f>
        <v/>
      </c>
      <c r="K1305" t="s">
        <v>72</v>
      </c>
      <c r="L1305" s="13" t="b">
        <f t="shared" ca="1" si="545"/>
        <v>0</v>
      </c>
      <c r="M1305" s="13">
        <v>1177</v>
      </c>
      <c r="N1305" s="13" t="e">
        <f t="shared" ca="1" si="533"/>
        <v>#N/A</v>
      </c>
      <c r="O1305" s="13" t="e">
        <f t="shared" ca="1" si="534"/>
        <v>#N/A</v>
      </c>
      <c r="P1305" s="13" t="e">
        <f t="shared" ca="1" si="535"/>
        <v>#N/A</v>
      </c>
      <c r="Q1305" t="e">
        <f t="shared" ca="1" si="536"/>
        <v>#N/A</v>
      </c>
    </row>
    <row r="1306" spans="1:17" hidden="1" x14ac:dyDescent="0.2">
      <c r="A1306">
        <f t="shared" si="544"/>
        <v>217</v>
      </c>
      <c r="B1306" s="83" t="str">
        <f t="shared" si="541"/>
        <v>Adorer_Schedule!K217</v>
      </c>
      <c r="C1306" t="str">
        <f t="shared" si="542"/>
        <v>Adorer_Schedule!N217</v>
      </c>
      <c r="D1306" s="150" t="str">
        <f t="shared" si="543"/>
        <v>Adorer_Schedule!P217</v>
      </c>
      <c r="E1306">
        <f t="shared" ca="1" si="532"/>
        <v>0</v>
      </c>
      <c r="F1306" t="str">
        <f ca="1">IF(OR(H1306=0,H1306=""),(""),(MAX($F$128:F1305)+1))</f>
        <v/>
      </c>
      <c r="H1306" t="str">
        <f ca="1">IF($N$4=Adorer_Schedule!$A$210,INDIRECT(B1306),(""))</f>
        <v/>
      </c>
      <c r="I1306" t="str">
        <f ca="1">IF($N$4=Adorer_Schedule!$A$210,INDIRECT(C1306),(""))</f>
        <v/>
      </c>
      <c r="J1306" t="str">
        <f ca="1">IF($N$4=Adorer_Schedule!$A$210,INDIRECT(D1306),(""))</f>
        <v/>
      </c>
      <c r="K1306" t="s">
        <v>72</v>
      </c>
      <c r="L1306" s="13" t="b">
        <f t="shared" ca="1" si="545"/>
        <v>0</v>
      </c>
      <c r="M1306" s="13">
        <v>1178</v>
      </c>
      <c r="N1306" s="13" t="e">
        <f t="shared" ca="1" si="533"/>
        <v>#N/A</v>
      </c>
      <c r="O1306" s="13" t="e">
        <f t="shared" ca="1" si="534"/>
        <v>#N/A</v>
      </c>
      <c r="P1306" s="13" t="e">
        <f t="shared" ca="1" si="535"/>
        <v>#N/A</v>
      </c>
      <c r="Q1306" t="e">
        <f t="shared" ca="1" si="536"/>
        <v>#N/A</v>
      </c>
    </row>
    <row r="1307" spans="1:17" hidden="1" x14ac:dyDescent="0.2">
      <c r="A1307">
        <f t="shared" si="544"/>
        <v>218</v>
      </c>
      <c r="B1307" s="83" t="str">
        <f t="shared" si="541"/>
        <v>Adorer_Schedule!K218</v>
      </c>
      <c r="C1307" t="str">
        <f t="shared" si="542"/>
        <v>Adorer_Schedule!N218</v>
      </c>
      <c r="D1307" s="150" t="str">
        <f t="shared" si="543"/>
        <v>Adorer_Schedule!P218</v>
      </c>
      <c r="E1307">
        <f t="shared" ca="1" si="532"/>
        <v>0</v>
      </c>
      <c r="F1307" t="str">
        <f ca="1">IF(OR(H1307=0,H1307=""),(""),(MAX($F$128:F1306)+1))</f>
        <v/>
      </c>
      <c r="H1307" t="str">
        <f ca="1">IF($N$4=Adorer_Schedule!$A$210,INDIRECT(B1307),(""))</f>
        <v/>
      </c>
      <c r="I1307" t="str">
        <f ca="1">IF($N$4=Adorer_Schedule!$A$210,INDIRECT(C1307),(""))</f>
        <v/>
      </c>
      <c r="J1307" t="str">
        <f ca="1">IF($N$4=Adorer_Schedule!$A$210,INDIRECT(D1307),(""))</f>
        <v/>
      </c>
      <c r="K1307" t="s">
        <v>72</v>
      </c>
      <c r="L1307" s="13" t="b">
        <f t="shared" ca="1" si="545"/>
        <v>0</v>
      </c>
      <c r="M1307" s="13">
        <v>1179</v>
      </c>
      <c r="N1307" s="13" t="e">
        <f t="shared" ca="1" si="533"/>
        <v>#N/A</v>
      </c>
      <c r="O1307" s="13" t="e">
        <f t="shared" ca="1" si="534"/>
        <v>#N/A</v>
      </c>
      <c r="P1307" s="13" t="e">
        <f t="shared" ca="1" si="535"/>
        <v>#N/A</v>
      </c>
      <c r="Q1307" t="e">
        <f t="shared" ca="1" si="536"/>
        <v>#N/A</v>
      </c>
    </row>
    <row r="1308" spans="1:17" hidden="1" x14ac:dyDescent="0.2">
      <c r="A1308">
        <f t="shared" si="544"/>
        <v>219</v>
      </c>
      <c r="B1308" s="83" t="str">
        <f t="shared" si="541"/>
        <v>Adorer_Schedule!K219</v>
      </c>
      <c r="C1308" t="str">
        <f t="shared" si="542"/>
        <v>Adorer_Schedule!N219</v>
      </c>
      <c r="D1308" s="150" t="str">
        <f t="shared" si="543"/>
        <v>Adorer_Schedule!P219</v>
      </c>
      <c r="E1308">
        <f t="shared" ca="1" si="532"/>
        <v>0</v>
      </c>
      <c r="F1308" t="str">
        <f ca="1">IF(OR(H1308=0,H1308=""),(""),(MAX($F$128:F1307)+1))</f>
        <v/>
      </c>
      <c r="H1308" t="str">
        <f ca="1">IF($N$4=Adorer_Schedule!$A$210,INDIRECT(B1308),(""))</f>
        <v/>
      </c>
      <c r="I1308" t="str">
        <f ca="1">IF($N$4=Adorer_Schedule!$A$210,INDIRECT(C1308),(""))</f>
        <v/>
      </c>
      <c r="J1308" t="str">
        <f ca="1">IF($N$4=Adorer_Schedule!$A$210,INDIRECT(D1308),(""))</f>
        <v/>
      </c>
      <c r="K1308" t="s">
        <v>72</v>
      </c>
      <c r="L1308" s="13" t="b">
        <f t="shared" ca="1" si="545"/>
        <v>0</v>
      </c>
      <c r="M1308" s="13">
        <v>1180</v>
      </c>
      <c r="N1308" s="13" t="e">
        <f t="shared" ca="1" si="533"/>
        <v>#N/A</v>
      </c>
      <c r="O1308" s="13" t="e">
        <f t="shared" ca="1" si="534"/>
        <v>#N/A</v>
      </c>
      <c r="P1308" s="13" t="e">
        <f t="shared" ca="1" si="535"/>
        <v>#N/A</v>
      </c>
      <c r="Q1308" t="e">
        <f t="shared" ca="1" si="536"/>
        <v>#N/A</v>
      </c>
    </row>
    <row r="1309" spans="1:17" hidden="1" x14ac:dyDescent="0.2">
      <c r="A1309">
        <f t="shared" si="544"/>
        <v>220</v>
      </c>
      <c r="B1309" s="83" t="str">
        <f t="shared" si="541"/>
        <v>Adorer_Schedule!K220</v>
      </c>
      <c r="C1309" t="str">
        <f t="shared" si="542"/>
        <v>Adorer_Schedule!N220</v>
      </c>
      <c r="D1309" s="150" t="str">
        <f t="shared" si="543"/>
        <v>Adorer_Schedule!P220</v>
      </c>
      <c r="E1309">
        <f t="shared" ca="1" si="532"/>
        <v>0</v>
      </c>
      <c r="F1309" t="str">
        <f ca="1">IF(OR(H1309=0,H1309=""),(""),(MAX($F$128:F1308)+1))</f>
        <v/>
      </c>
      <c r="H1309" t="str">
        <f ca="1">IF($N$4=Adorer_Schedule!$A$210,INDIRECT(B1309),(""))</f>
        <v/>
      </c>
      <c r="I1309" t="str">
        <f ca="1">IF($N$4=Adorer_Schedule!$A$210,INDIRECT(C1309),(""))</f>
        <v/>
      </c>
      <c r="J1309" t="str">
        <f ca="1">IF($N$4=Adorer_Schedule!$A$210,INDIRECT(D1309),(""))</f>
        <v/>
      </c>
      <c r="K1309" t="s">
        <v>72</v>
      </c>
      <c r="L1309" s="13" t="b">
        <f t="shared" ca="1" si="545"/>
        <v>0</v>
      </c>
      <c r="M1309" s="13">
        <v>1181</v>
      </c>
      <c r="N1309" s="13" t="e">
        <f t="shared" ca="1" si="533"/>
        <v>#N/A</v>
      </c>
      <c r="O1309" s="13" t="e">
        <f t="shared" ca="1" si="534"/>
        <v>#N/A</v>
      </c>
      <c r="P1309" s="13" t="e">
        <f t="shared" ca="1" si="535"/>
        <v>#N/A</v>
      </c>
      <c r="Q1309" t="e">
        <f t="shared" ca="1" si="536"/>
        <v>#N/A</v>
      </c>
    </row>
    <row r="1310" spans="1:17" hidden="1" x14ac:dyDescent="0.2">
      <c r="A1310">
        <f t="shared" si="544"/>
        <v>221</v>
      </c>
      <c r="B1310" s="83" t="str">
        <f t="shared" si="541"/>
        <v>Adorer_Schedule!K221</v>
      </c>
      <c r="C1310" t="str">
        <f t="shared" si="542"/>
        <v>Adorer_Schedule!N221</v>
      </c>
      <c r="D1310" s="150" t="str">
        <f t="shared" si="543"/>
        <v>Adorer_Schedule!P221</v>
      </c>
      <c r="E1310">
        <f t="shared" ca="1" si="532"/>
        <v>0</v>
      </c>
      <c r="F1310" t="str">
        <f ca="1">IF(OR(H1310=0,H1310=""),(""),(MAX($F$128:F1309)+1))</f>
        <v/>
      </c>
      <c r="H1310" t="str">
        <f ca="1">IF($N$4=Adorer_Schedule!$A$210,INDIRECT(B1310),(""))</f>
        <v/>
      </c>
      <c r="I1310" t="str">
        <f ca="1">IF($N$4=Adorer_Schedule!$A$210,INDIRECT(C1310),(""))</f>
        <v/>
      </c>
      <c r="J1310" t="str">
        <f ca="1">IF($N$4=Adorer_Schedule!$A$210,INDIRECT(D1310),(""))</f>
        <v/>
      </c>
      <c r="K1310" t="s">
        <v>72</v>
      </c>
      <c r="L1310" s="13" t="b">
        <f t="shared" ca="1" si="545"/>
        <v>0</v>
      </c>
      <c r="M1310" s="13">
        <v>1182</v>
      </c>
      <c r="N1310" s="13" t="e">
        <f t="shared" ca="1" si="533"/>
        <v>#N/A</v>
      </c>
      <c r="O1310" s="13" t="e">
        <f t="shared" ca="1" si="534"/>
        <v>#N/A</v>
      </c>
      <c r="P1310" s="13" t="e">
        <f t="shared" ca="1" si="535"/>
        <v>#N/A</v>
      </c>
      <c r="Q1310" t="e">
        <f t="shared" ca="1" si="536"/>
        <v>#N/A</v>
      </c>
    </row>
    <row r="1311" spans="1:17" hidden="1" x14ac:dyDescent="0.2">
      <c r="A1311">
        <f t="shared" si="544"/>
        <v>222</v>
      </c>
      <c r="B1311" s="83" t="str">
        <f t="shared" si="541"/>
        <v>Adorer_Schedule!K222</v>
      </c>
      <c r="C1311" t="str">
        <f t="shared" si="542"/>
        <v>Adorer_Schedule!N222</v>
      </c>
      <c r="D1311" s="150" t="str">
        <f t="shared" si="543"/>
        <v>Adorer_Schedule!P222</v>
      </c>
      <c r="E1311">
        <f t="shared" ca="1" si="532"/>
        <v>0</v>
      </c>
      <c r="F1311" t="str">
        <f ca="1">IF(OR(H1311=0,H1311=""),(""),(MAX($F$128:F1310)+1))</f>
        <v/>
      </c>
      <c r="H1311" t="str">
        <f ca="1">IF($N$4=Adorer_Schedule!$A$210,INDIRECT(B1311),(""))</f>
        <v/>
      </c>
      <c r="I1311" t="str">
        <f ca="1">IF($N$4=Adorer_Schedule!$A$210,INDIRECT(C1311),(""))</f>
        <v/>
      </c>
      <c r="J1311" t="str">
        <f ca="1">IF($N$4=Adorer_Schedule!$A$210,INDIRECT(D1311),(""))</f>
        <v/>
      </c>
      <c r="K1311" t="s">
        <v>72</v>
      </c>
      <c r="L1311" s="13" t="b">
        <f t="shared" ca="1" si="545"/>
        <v>0</v>
      </c>
      <c r="M1311" s="13">
        <v>1183</v>
      </c>
      <c r="N1311" s="13" t="e">
        <f t="shared" ca="1" si="533"/>
        <v>#N/A</v>
      </c>
      <c r="O1311" s="13" t="e">
        <f t="shared" ca="1" si="534"/>
        <v>#N/A</v>
      </c>
      <c r="P1311" s="13" t="e">
        <f t="shared" ca="1" si="535"/>
        <v>#N/A</v>
      </c>
      <c r="Q1311" t="e">
        <f t="shared" ca="1" si="536"/>
        <v>#N/A</v>
      </c>
    </row>
    <row r="1312" spans="1:17" hidden="1" x14ac:dyDescent="0.2">
      <c r="A1312">
        <f t="shared" si="544"/>
        <v>223</v>
      </c>
      <c r="B1312" s="83" t="str">
        <f t="shared" si="541"/>
        <v>Adorer_Schedule!K223</v>
      </c>
      <c r="C1312" t="str">
        <f t="shared" si="542"/>
        <v>Adorer_Schedule!N223</v>
      </c>
      <c r="D1312" s="150" t="str">
        <f t="shared" si="543"/>
        <v>Adorer_Schedule!P223</v>
      </c>
      <c r="E1312">
        <f t="shared" ca="1" si="532"/>
        <v>0</v>
      </c>
      <c r="F1312" t="str">
        <f ca="1">IF(OR(H1312=0,H1312=""),(""),(MAX($F$128:F1311)+1))</f>
        <v/>
      </c>
      <c r="H1312" t="str">
        <f ca="1">IF($N$4=Adorer_Schedule!$A$210,INDIRECT(B1312),(""))</f>
        <v/>
      </c>
      <c r="I1312" t="str">
        <f ca="1">IF($N$4=Adorer_Schedule!$A$210,INDIRECT(C1312),(""))</f>
        <v/>
      </c>
      <c r="J1312" t="str">
        <f ca="1">IF($N$4=Adorer_Schedule!$A$210,INDIRECT(D1312),(""))</f>
        <v/>
      </c>
      <c r="K1312" t="s">
        <v>72</v>
      </c>
      <c r="L1312" s="13" t="b">
        <f t="shared" ca="1" si="545"/>
        <v>0</v>
      </c>
      <c r="M1312" s="13">
        <v>1184</v>
      </c>
      <c r="N1312" s="13" t="e">
        <f t="shared" ca="1" si="533"/>
        <v>#N/A</v>
      </c>
      <c r="O1312" s="13" t="e">
        <f t="shared" ca="1" si="534"/>
        <v>#N/A</v>
      </c>
      <c r="P1312" s="13" t="e">
        <f t="shared" ca="1" si="535"/>
        <v>#N/A</v>
      </c>
      <c r="Q1312" t="e">
        <f t="shared" ca="1" si="536"/>
        <v>#N/A</v>
      </c>
    </row>
    <row r="1313" spans="1:17" hidden="1" x14ac:dyDescent="0.2">
      <c r="A1313">
        <f t="shared" si="544"/>
        <v>224</v>
      </c>
      <c r="B1313" s="83" t="str">
        <f t="shared" si="541"/>
        <v>Adorer_Schedule!K224</v>
      </c>
      <c r="C1313" t="str">
        <f t="shared" si="542"/>
        <v>Adorer_Schedule!N224</v>
      </c>
      <c r="D1313" s="150" t="str">
        <f t="shared" si="543"/>
        <v>Adorer_Schedule!P224</v>
      </c>
      <c r="E1313">
        <f t="shared" ca="1" si="532"/>
        <v>0</v>
      </c>
      <c r="F1313" t="str">
        <f ca="1">IF(OR(H1313=0,H1313=""),(""),(MAX($F$128:F1312)+1))</f>
        <v/>
      </c>
      <c r="H1313" t="str">
        <f ca="1">IF($N$4=Adorer_Schedule!$A$210,INDIRECT(B1313),(""))</f>
        <v/>
      </c>
      <c r="I1313" t="str">
        <f ca="1">IF($N$4=Adorer_Schedule!$A$210,INDIRECT(C1313),(""))</f>
        <v/>
      </c>
      <c r="J1313" t="str">
        <f ca="1">IF($N$4=Adorer_Schedule!$A$210,INDIRECT(D1313),(""))</f>
        <v/>
      </c>
      <c r="K1313" t="s">
        <v>72</v>
      </c>
      <c r="L1313" s="13" t="b">
        <f t="shared" ca="1" si="545"/>
        <v>0</v>
      </c>
      <c r="M1313" s="13">
        <v>1185</v>
      </c>
      <c r="N1313" s="13" t="e">
        <f t="shared" ca="1" si="533"/>
        <v>#N/A</v>
      </c>
      <c r="O1313" s="13" t="e">
        <f t="shared" ca="1" si="534"/>
        <v>#N/A</v>
      </c>
      <c r="P1313" s="13" t="e">
        <f t="shared" ca="1" si="535"/>
        <v>#N/A</v>
      </c>
      <c r="Q1313" t="e">
        <f t="shared" ca="1" si="536"/>
        <v>#N/A</v>
      </c>
    </row>
    <row r="1314" spans="1:17" hidden="1" x14ac:dyDescent="0.2">
      <c r="A1314">
        <f>A1299</f>
        <v>210</v>
      </c>
      <c r="B1314" s="83" t="str">
        <f>CONCATENATE("Adorer_Schedule!S", $A1314)</f>
        <v>Adorer_Schedule!S210</v>
      </c>
      <c r="C1314" t="str">
        <f>CONCATENATE("Adorer_Schedule!V", $A1314)</f>
        <v>Adorer_Schedule!V210</v>
      </c>
      <c r="D1314" s="150" t="str">
        <f>CONCATENATE("Adorer_Schedule!X", $A1314)</f>
        <v>Adorer_Schedule!X210</v>
      </c>
      <c r="E1314">
        <f t="shared" ca="1" si="532"/>
        <v>0</v>
      </c>
      <c r="F1314" t="str">
        <f ca="1">IF(OR(H1314=0,H1314=""),(""),(MAX($F$128:F1313)+1))</f>
        <v/>
      </c>
      <c r="H1314" t="str">
        <f ca="1">IF($N$4=Adorer_Schedule!$A$210,INDIRECT(B1314),(""))</f>
        <v/>
      </c>
      <c r="I1314" t="str">
        <f ca="1">IF($N$4=Adorer_Schedule!$A$210,INDIRECT(C1314),(""))</f>
        <v/>
      </c>
      <c r="J1314" t="str">
        <f ca="1">IF($N$4=Adorer_Schedule!$A$210,INDIRECT(D1314),(""))</f>
        <v/>
      </c>
      <c r="K1314" t="s">
        <v>73</v>
      </c>
      <c r="L1314" s="13" t="b">
        <f t="shared" ca="1" si="545"/>
        <v>0</v>
      </c>
      <c r="M1314" s="13">
        <v>1186</v>
      </c>
      <c r="N1314" s="13" t="e">
        <f t="shared" ca="1" si="533"/>
        <v>#N/A</v>
      </c>
      <c r="O1314" s="13" t="e">
        <f t="shared" ca="1" si="534"/>
        <v>#N/A</v>
      </c>
      <c r="P1314" s="13" t="e">
        <f t="shared" ca="1" si="535"/>
        <v>#N/A</v>
      </c>
      <c r="Q1314" t="e">
        <f t="shared" ca="1" si="536"/>
        <v>#N/A</v>
      </c>
    </row>
    <row r="1315" spans="1:17" hidden="1" x14ac:dyDescent="0.2">
      <c r="A1315">
        <f>A1314+1</f>
        <v>211</v>
      </c>
      <c r="B1315" s="83" t="str">
        <f t="shared" ref="B1315:B1328" si="546">CONCATENATE("Adorer_Schedule!S", $A1315)</f>
        <v>Adorer_Schedule!S211</v>
      </c>
      <c r="C1315" t="str">
        <f t="shared" ref="C1315:C1328" si="547">CONCATENATE("Adorer_Schedule!V", $A1315)</f>
        <v>Adorer_Schedule!V211</v>
      </c>
      <c r="D1315" s="150" t="str">
        <f t="shared" ref="D1315:D1328" si="548">CONCATENATE("Adorer_Schedule!X", $A1315)</f>
        <v>Adorer_Schedule!X211</v>
      </c>
      <c r="E1315">
        <f t="shared" ca="1" si="532"/>
        <v>0</v>
      </c>
      <c r="F1315" t="str">
        <f ca="1">IF(OR(H1315=0,H1315=""),(""),(MAX($F$128:F1314)+1))</f>
        <v/>
      </c>
      <c r="H1315" t="str">
        <f ca="1">IF($N$4=Adorer_Schedule!$A$210,INDIRECT(B1315),(""))</f>
        <v/>
      </c>
      <c r="I1315" t="str">
        <f ca="1">IF($N$4=Adorer_Schedule!$A$210,INDIRECT(C1315),(""))</f>
        <v/>
      </c>
      <c r="J1315" t="str">
        <f ca="1">IF($N$4=Adorer_Schedule!$A$210,INDIRECT(D1315),(""))</f>
        <v/>
      </c>
      <c r="K1315" t="s">
        <v>73</v>
      </c>
      <c r="L1315" s="13" t="b">
        <f t="shared" ca="1" si="545"/>
        <v>0</v>
      </c>
      <c r="M1315" s="13">
        <v>1187</v>
      </c>
      <c r="N1315" s="13" t="e">
        <f t="shared" ca="1" si="533"/>
        <v>#N/A</v>
      </c>
      <c r="O1315" s="13" t="e">
        <f t="shared" ca="1" si="534"/>
        <v>#N/A</v>
      </c>
      <c r="P1315" s="13" t="e">
        <f t="shared" ca="1" si="535"/>
        <v>#N/A</v>
      </c>
      <c r="Q1315" t="e">
        <f t="shared" ca="1" si="536"/>
        <v>#N/A</v>
      </c>
    </row>
    <row r="1316" spans="1:17" hidden="1" x14ac:dyDescent="0.2">
      <c r="A1316">
        <f t="shared" ref="A1316:A1328" si="549">A1315+1</f>
        <v>212</v>
      </c>
      <c r="B1316" s="83" t="str">
        <f t="shared" si="546"/>
        <v>Adorer_Schedule!S212</v>
      </c>
      <c r="C1316" t="str">
        <f t="shared" si="547"/>
        <v>Adorer_Schedule!V212</v>
      </c>
      <c r="D1316" s="150" t="str">
        <f t="shared" si="548"/>
        <v>Adorer_Schedule!X212</v>
      </c>
      <c r="E1316">
        <f t="shared" ca="1" si="532"/>
        <v>0</v>
      </c>
      <c r="F1316" t="str">
        <f ca="1">IF(OR(H1316=0,H1316=""),(""),(MAX($F$128:F1315)+1))</f>
        <v/>
      </c>
      <c r="H1316" t="str">
        <f ca="1">IF($N$4=Adorer_Schedule!$A$210,INDIRECT(B1316),(""))</f>
        <v/>
      </c>
      <c r="I1316" t="str">
        <f ca="1">IF($N$4=Adorer_Schedule!$A$210,INDIRECT(C1316),(""))</f>
        <v/>
      </c>
      <c r="J1316" t="str">
        <f ca="1">IF($N$4=Adorer_Schedule!$A$210,INDIRECT(D1316),(""))</f>
        <v/>
      </c>
      <c r="K1316" t="s">
        <v>73</v>
      </c>
      <c r="L1316" s="13" t="b">
        <f t="shared" ca="1" si="545"/>
        <v>0</v>
      </c>
      <c r="M1316" s="13">
        <v>1188</v>
      </c>
      <c r="N1316" s="13" t="e">
        <f t="shared" ca="1" si="533"/>
        <v>#N/A</v>
      </c>
      <c r="O1316" s="13" t="e">
        <f t="shared" ca="1" si="534"/>
        <v>#N/A</v>
      </c>
      <c r="P1316" s="13" t="e">
        <f t="shared" ca="1" si="535"/>
        <v>#N/A</v>
      </c>
      <c r="Q1316" t="e">
        <f t="shared" ca="1" si="536"/>
        <v>#N/A</v>
      </c>
    </row>
    <row r="1317" spans="1:17" hidden="1" x14ac:dyDescent="0.2">
      <c r="A1317">
        <f t="shared" si="549"/>
        <v>213</v>
      </c>
      <c r="B1317" s="83" t="str">
        <f t="shared" si="546"/>
        <v>Adorer_Schedule!S213</v>
      </c>
      <c r="C1317" t="str">
        <f t="shared" si="547"/>
        <v>Adorer_Schedule!V213</v>
      </c>
      <c r="D1317" s="150" t="str">
        <f t="shared" si="548"/>
        <v>Adorer_Schedule!X213</v>
      </c>
      <c r="E1317">
        <f t="shared" ca="1" si="532"/>
        <v>0</v>
      </c>
      <c r="F1317" t="str">
        <f ca="1">IF(OR(H1317=0,H1317=""),(""),(MAX($F$128:F1316)+1))</f>
        <v/>
      </c>
      <c r="H1317" t="str">
        <f ca="1">IF($N$4=Adorer_Schedule!$A$210,INDIRECT(B1317),(""))</f>
        <v/>
      </c>
      <c r="I1317" t="str">
        <f ca="1">IF($N$4=Adorer_Schedule!$A$210,INDIRECT(C1317),(""))</f>
        <v/>
      </c>
      <c r="J1317" t="str">
        <f ca="1">IF($N$4=Adorer_Schedule!$A$210,INDIRECT(D1317),(""))</f>
        <v/>
      </c>
      <c r="K1317" t="s">
        <v>73</v>
      </c>
      <c r="L1317" s="13" t="b">
        <f t="shared" ca="1" si="545"/>
        <v>0</v>
      </c>
      <c r="M1317" s="13">
        <v>1189</v>
      </c>
      <c r="N1317" s="13" t="e">
        <f t="shared" ca="1" si="533"/>
        <v>#N/A</v>
      </c>
      <c r="O1317" s="13" t="e">
        <f t="shared" ca="1" si="534"/>
        <v>#N/A</v>
      </c>
      <c r="P1317" s="13" t="e">
        <f t="shared" ca="1" si="535"/>
        <v>#N/A</v>
      </c>
      <c r="Q1317" t="e">
        <f t="shared" ca="1" si="536"/>
        <v>#N/A</v>
      </c>
    </row>
    <row r="1318" spans="1:17" hidden="1" x14ac:dyDescent="0.2">
      <c r="A1318">
        <f t="shared" si="549"/>
        <v>214</v>
      </c>
      <c r="B1318" s="83" t="str">
        <f t="shared" si="546"/>
        <v>Adorer_Schedule!S214</v>
      </c>
      <c r="C1318" t="str">
        <f t="shared" si="547"/>
        <v>Adorer_Schedule!V214</v>
      </c>
      <c r="D1318" s="150" t="str">
        <f t="shared" si="548"/>
        <v>Adorer_Schedule!X214</v>
      </c>
      <c r="E1318">
        <f t="shared" ca="1" si="532"/>
        <v>0</v>
      </c>
      <c r="F1318" t="str">
        <f ca="1">IF(OR(H1318=0,H1318=""),(""),(MAX($F$128:F1317)+1))</f>
        <v/>
      </c>
      <c r="H1318" t="str">
        <f ca="1">IF($N$4=Adorer_Schedule!$A$210,INDIRECT(B1318),(""))</f>
        <v/>
      </c>
      <c r="I1318" t="str">
        <f ca="1">IF($N$4=Adorer_Schedule!$A$210,INDIRECT(C1318),(""))</f>
        <v/>
      </c>
      <c r="J1318" t="str">
        <f ca="1">IF($N$4=Adorer_Schedule!$A$210,INDIRECT(D1318),(""))</f>
        <v/>
      </c>
      <c r="K1318" t="s">
        <v>73</v>
      </c>
      <c r="L1318" s="13" t="b">
        <f t="shared" ca="1" si="545"/>
        <v>0</v>
      </c>
      <c r="M1318" s="13">
        <v>1190</v>
      </c>
      <c r="N1318" s="13" t="e">
        <f t="shared" ca="1" si="533"/>
        <v>#N/A</v>
      </c>
      <c r="O1318" s="13" t="e">
        <f t="shared" ca="1" si="534"/>
        <v>#N/A</v>
      </c>
      <c r="P1318" s="13" t="e">
        <f t="shared" ca="1" si="535"/>
        <v>#N/A</v>
      </c>
      <c r="Q1318" t="e">
        <f t="shared" ca="1" si="536"/>
        <v>#N/A</v>
      </c>
    </row>
    <row r="1319" spans="1:17" hidden="1" x14ac:dyDescent="0.2">
      <c r="A1319">
        <f t="shared" si="549"/>
        <v>215</v>
      </c>
      <c r="B1319" s="83" t="str">
        <f t="shared" si="546"/>
        <v>Adorer_Schedule!S215</v>
      </c>
      <c r="C1319" t="str">
        <f t="shared" si="547"/>
        <v>Adorer_Schedule!V215</v>
      </c>
      <c r="D1319" s="150" t="str">
        <f t="shared" si="548"/>
        <v>Adorer_Schedule!X215</v>
      </c>
      <c r="E1319">
        <f t="shared" ca="1" si="532"/>
        <v>0</v>
      </c>
      <c r="F1319" t="str">
        <f ca="1">IF(OR(H1319=0,H1319=""),(""),(MAX($F$128:F1318)+1))</f>
        <v/>
      </c>
      <c r="H1319" t="str">
        <f ca="1">IF($N$4=Adorer_Schedule!$A$210,INDIRECT(B1319),(""))</f>
        <v/>
      </c>
      <c r="I1319" t="str">
        <f ca="1">IF($N$4=Adorer_Schedule!$A$210,INDIRECT(C1319),(""))</f>
        <v/>
      </c>
      <c r="J1319" t="str">
        <f ca="1">IF($N$4=Adorer_Schedule!$A$210,INDIRECT(D1319),(""))</f>
        <v/>
      </c>
      <c r="K1319" t="s">
        <v>73</v>
      </c>
      <c r="L1319" s="13" t="b">
        <f t="shared" ca="1" si="545"/>
        <v>0</v>
      </c>
      <c r="M1319" s="13">
        <v>1191</v>
      </c>
      <c r="N1319" s="13" t="e">
        <f t="shared" ca="1" si="533"/>
        <v>#N/A</v>
      </c>
      <c r="O1319" s="13" t="e">
        <f t="shared" ca="1" si="534"/>
        <v>#N/A</v>
      </c>
      <c r="P1319" s="13" t="e">
        <f t="shared" ca="1" si="535"/>
        <v>#N/A</v>
      </c>
      <c r="Q1319" t="e">
        <f t="shared" ca="1" si="536"/>
        <v>#N/A</v>
      </c>
    </row>
    <row r="1320" spans="1:17" hidden="1" x14ac:dyDescent="0.2">
      <c r="A1320">
        <f t="shared" si="549"/>
        <v>216</v>
      </c>
      <c r="B1320" s="83" t="str">
        <f t="shared" si="546"/>
        <v>Adorer_Schedule!S216</v>
      </c>
      <c r="C1320" t="str">
        <f t="shared" si="547"/>
        <v>Adorer_Schedule!V216</v>
      </c>
      <c r="D1320" s="150" t="str">
        <f t="shared" si="548"/>
        <v>Adorer_Schedule!X216</v>
      </c>
      <c r="E1320">
        <f t="shared" ca="1" si="532"/>
        <v>0</v>
      </c>
      <c r="F1320" t="str">
        <f ca="1">IF(OR(H1320=0,H1320=""),(""),(MAX($F$128:F1319)+1))</f>
        <v/>
      </c>
      <c r="H1320" t="str">
        <f ca="1">IF($N$4=Adorer_Schedule!$A$210,INDIRECT(B1320),(""))</f>
        <v/>
      </c>
      <c r="I1320" t="str">
        <f ca="1">IF($N$4=Adorer_Schedule!$A$210,INDIRECT(C1320),(""))</f>
        <v/>
      </c>
      <c r="J1320" t="str">
        <f ca="1">IF($N$4=Adorer_Schedule!$A$210,INDIRECT(D1320),(""))</f>
        <v/>
      </c>
      <c r="K1320" t="s">
        <v>73</v>
      </c>
      <c r="L1320" s="13" t="b">
        <f t="shared" ca="1" si="545"/>
        <v>0</v>
      </c>
      <c r="M1320" s="13">
        <v>1192</v>
      </c>
      <c r="N1320" s="13" t="e">
        <f t="shared" ca="1" si="533"/>
        <v>#N/A</v>
      </c>
      <c r="O1320" s="13" t="e">
        <f t="shared" ca="1" si="534"/>
        <v>#N/A</v>
      </c>
      <c r="P1320" s="13" t="e">
        <f t="shared" ca="1" si="535"/>
        <v>#N/A</v>
      </c>
      <c r="Q1320" t="e">
        <f t="shared" ca="1" si="536"/>
        <v>#N/A</v>
      </c>
    </row>
    <row r="1321" spans="1:17" hidden="1" x14ac:dyDescent="0.2">
      <c r="A1321">
        <f t="shared" si="549"/>
        <v>217</v>
      </c>
      <c r="B1321" s="83" t="str">
        <f t="shared" si="546"/>
        <v>Adorer_Schedule!S217</v>
      </c>
      <c r="C1321" t="str">
        <f t="shared" si="547"/>
        <v>Adorer_Schedule!V217</v>
      </c>
      <c r="D1321" s="150" t="str">
        <f t="shared" si="548"/>
        <v>Adorer_Schedule!X217</v>
      </c>
      <c r="E1321">
        <f t="shared" ca="1" si="532"/>
        <v>0</v>
      </c>
      <c r="F1321" t="str">
        <f ca="1">IF(OR(H1321=0,H1321=""),(""),(MAX($F$128:F1320)+1))</f>
        <v/>
      </c>
      <c r="H1321" t="str">
        <f ca="1">IF($N$4=Adorer_Schedule!$A$210,INDIRECT(B1321),(""))</f>
        <v/>
      </c>
      <c r="I1321" t="str">
        <f ca="1">IF($N$4=Adorer_Schedule!$A$210,INDIRECT(C1321),(""))</f>
        <v/>
      </c>
      <c r="J1321" t="str">
        <f ca="1">IF($N$4=Adorer_Schedule!$A$210,INDIRECT(D1321),(""))</f>
        <v/>
      </c>
      <c r="K1321" t="s">
        <v>73</v>
      </c>
      <c r="L1321" s="13" t="b">
        <f t="shared" ca="1" si="545"/>
        <v>0</v>
      </c>
      <c r="M1321" s="13">
        <v>1193</v>
      </c>
      <c r="N1321" s="13" t="e">
        <f t="shared" ca="1" si="533"/>
        <v>#N/A</v>
      </c>
      <c r="O1321" s="13" t="e">
        <f t="shared" ca="1" si="534"/>
        <v>#N/A</v>
      </c>
      <c r="P1321" s="13" t="e">
        <f t="shared" ca="1" si="535"/>
        <v>#N/A</v>
      </c>
      <c r="Q1321" t="e">
        <f t="shared" ca="1" si="536"/>
        <v>#N/A</v>
      </c>
    </row>
    <row r="1322" spans="1:17" hidden="1" x14ac:dyDescent="0.2">
      <c r="A1322">
        <f t="shared" si="549"/>
        <v>218</v>
      </c>
      <c r="B1322" s="83" t="str">
        <f t="shared" si="546"/>
        <v>Adorer_Schedule!S218</v>
      </c>
      <c r="C1322" t="str">
        <f t="shared" si="547"/>
        <v>Adorer_Schedule!V218</v>
      </c>
      <c r="D1322" s="150" t="str">
        <f t="shared" si="548"/>
        <v>Adorer_Schedule!X218</v>
      </c>
      <c r="E1322">
        <f t="shared" ca="1" si="532"/>
        <v>0</v>
      </c>
      <c r="F1322" t="str">
        <f ca="1">IF(OR(H1322=0,H1322=""),(""),(MAX($F$128:F1321)+1))</f>
        <v/>
      </c>
      <c r="H1322" t="str">
        <f ca="1">IF($N$4=Adorer_Schedule!$A$210,INDIRECT(B1322),(""))</f>
        <v/>
      </c>
      <c r="I1322" t="str">
        <f ca="1">IF($N$4=Adorer_Schedule!$A$210,INDIRECT(C1322),(""))</f>
        <v/>
      </c>
      <c r="J1322" t="str">
        <f ca="1">IF($N$4=Adorer_Schedule!$A$210,INDIRECT(D1322),(""))</f>
        <v/>
      </c>
      <c r="K1322" t="s">
        <v>73</v>
      </c>
      <c r="L1322" s="13" t="b">
        <f t="shared" ca="1" si="545"/>
        <v>0</v>
      </c>
      <c r="M1322" s="13">
        <v>1194</v>
      </c>
      <c r="N1322" s="13" t="e">
        <f t="shared" ca="1" si="533"/>
        <v>#N/A</v>
      </c>
      <c r="O1322" s="13" t="e">
        <f t="shared" ca="1" si="534"/>
        <v>#N/A</v>
      </c>
      <c r="P1322" s="13" t="e">
        <f t="shared" ca="1" si="535"/>
        <v>#N/A</v>
      </c>
      <c r="Q1322" t="e">
        <f t="shared" ca="1" si="536"/>
        <v>#N/A</v>
      </c>
    </row>
    <row r="1323" spans="1:17" hidden="1" x14ac:dyDescent="0.2">
      <c r="A1323">
        <f t="shared" si="549"/>
        <v>219</v>
      </c>
      <c r="B1323" s="83" t="str">
        <f t="shared" si="546"/>
        <v>Adorer_Schedule!S219</v>
      </c>
      <c r="C1323" t="str">
        <f t="shared" si="547"/>
        <v>Adorer_Schedule!V219</v>
      </c>
      <c r="D1323" s="150" t="str">
        <f t="shared" si="548"/>
        <v>Adorer_Schedule!X219</v>
      </c>
      <c r="E1323">
        <f t="shared" ca="1" si="532"/>
        <v>0</v>
      </c>
      <c r="F1323" t="str">
        <f ca="1">IF(OR(H1323=0,H1323=""),(""),(MAX($F$128:F1322)+1))</f>
        <v/>
      </c>
      <c r="H1323" t="str">
        <f ca="1">IF($N$4=Adorer_Schedule!$A$210,INDIRECT(B1323),(""))</f>
        <v/>
      </c>
      <c r="I1323" t="str">
        <f ca="1">IF($N$4=Adorer_Schedule!$A$210,INDIRECT(C1323),(""))</f>
        <v/>
      </c>
      <c r="J1323" t="str">
        <f ca="1">IF($N$4=Adorer_Schedule!$A$210,INDIRECT(D1323),(""))</f>
        <v/>
      </c>
      <c r="K1323" t="s">
        <v>73</v>
      </c>
      <c r="L1323" s="13" t="b">
        <f t="shared" ca="1" si="545"/>
        <v>0</v>
      </c>
      <c r="M1323" s="13">
        <v>1195</v>
      </c>
      <c r="N1323" s="13" t="e">
        <f t="shared" ca="1" si="533"/>
        <v>#N/A</v>
      </c>
      <c r="O1323" s="13" t="e">
        <f t="shared" ca="1" si="534"/>
        <v>#N/A</v>
      </c>
      <c r="P1323" s="13" t="e">
        <f t="shared" ca="1" si="535"/>
        <v>#N/A</v>
      </c>
      <c r="Q1323" t="e">
        <f t="shared" ca="1" si="536"/>
        <v>#N/A</v>
      </c>
    </row>
    <row r="1324" spans="1:17" hidden="1" x14ac:dyDescent="0.2">
      <c r="A1324">
        <f t="shared" si="549"/>
        <v>220</v>
      </c>
      <c r="B1324" s="83" t="str">
        <f t="shared" si="546"/>
        <v>Adorer_Schedule!S220</v>
      </c>
      <c r="C1324" t="str">
        <f t="shared" si="547"/>
        <v>Adorer_Schedule!V220</v>
      </c>
      <c r="D1324" s="150" t="str">
        <f t="shared" si="548"/>
        <v>Adorer_Schedule!X220</v>
      </c>
      <c r="E1324">
        <f t="shared" ca="1" si="532"/>
        <v>0</v>
      </c>
      <c r="F1324" t="str">
        <f ca="1">IF(OR(H1324=0,H1324=""),(""),(MAX($F$128:F1323)+1))</f>
        <v/>
      </c>
      <c r="H1324" t="str">
        <f ca="1">IF($N$4=Adorer_Schedule!$A$210,INDIRECT(B1324),(""))</f>
        <v/>
      </c>
      <c r="I1324" t="str">
        <f ca="1">IF($N$4=Adorer_Schedule!$A$210,INDIRECT(C1324),(""))</f>
        <v/>
      </c>
      <c r="J1324" t="str">
        <f ca="1">IF($N$4=Adorer_Schedule!$A$210,INDIRECT(D1324),(""))</f>
        <v/>
      </c>
      <c r="K1324" t="s">
        <v>73</v>
      </c>
      <c r="L1324" s="13" t="b">
        <f t="shared" ca="1" si="545"/>
        <v>0</v>
      </c>
      <c r="M1324" s="13">
        <v>1196</v>
      </c>
      <c r="N1324" s="13" t="e">
        <f t="shared" ca="1" si="533"/>
        <v>#N/A</v>
      </c>
      <c r="O1324" s="13" t="e">
        <f t="shared" ca="1" si="534"/>
        <v>#N/A</v>
      </c>
      <c r="P1324" s="13" t="e">
        <f t="shared" ca="1" si="535"/>
        <v>#N/A</v>
      </c>
      <c r="Q1324" t="e">
        <f t="shared" ca="1" si="536"/>
        <v>#N/A</v>
      </c>
    </row>
    <row r="1325" spans="1:17" hidden="1" x14ac:dyDescent="0.2">
      <c r="A1325">
        <f t="shared" si="549"/>
        <v>221</v>
      </c>
      <c r="B1325" s="83" t="str">
        <f t="shared" si="546"/>
        <v>Adorer_Schedule!S221</v>
      </c>
      <c r="C1325" t="str">
        <f t="shared" si="547"/>
        <v>Adorer_Schedule!V221</v>
      </c>
      <c r="D1325" s="150" t="str">
        <f t="shared" si="548"/>
        <v>Adorer_Schedule!X221</v>
      </c>
      <c r="E1325">
        <f t="shared" ca="1" si="532"/>
        <v>0</v>
      </c>
      <c r="F1325" t="str">
        <f ca="1">IF(OR(H1325=0,H1325=""),(""),(MAX($F$128:F1324)+1))</f>
        <v/>
      </c>
      <c r="H1325" t="str">
        <f ca="1">IF($N$4=Adorer_Schedule!$A$210,INDIRECT(B1325),(""))</f>
        <v/>
      </c>
      <c r="I1325" t="str">
        <f ca="1">IF($N$4=Adorer_Schedule!$A$210,INDIRECT(C1325),(""))</f>
        <v/>
      </c>
      <c r="J1325" t="str">
        <f ca="1">IF($N$4=Adorer_Schedule!$A$210,INDIRECT(D1325),(""))</f>
        <v/>
      </c>
      <c r="K1325" t="s">
        <v>73</v>
      </c>
      <c r="L1325" s="13" t="b">
        <f t="shared" ca="1" si="545"/>
        <v>0</v>
      </c>
      <c r="M1325" s="13">
        <v>1197</v>
      </c>
      <c r="N1325" s="13" t="e">
        <f t="shared" ca="1" si="533"/>
        <v>#N/A</v>
      </c>
      <c r="O1325" s="13" t="e">
        <f t="shared" ca="1" si="534"/>
        <v>#N/A</v>
      </c>
      <c r="P1325" s="13" t="e">
        <f t="shared" ca="1" si="535"/>
        <v>#N/A</v>
      </c>
      <c r="Q1325" t="e">
        <f t="shared" ca="1" si="536"/>
        <v>#N/A</v>
      </c>
    </row>
    <row r="1326" spans="1:17" hidden="1" x14ac:dyDescent="0.2">
      <c r="A1326">
        <f t="shared" si="549"/>
        <v>222</v>
      </c>
      <c r="B1326" s="83" t="str">
        <f t="shared" si="546"/>
        <v>Adorer_Schedule!S222</v>
      </c>
      <c r="C1326" t="str">
        <f t="shared" si="547"/>
        <v>Adorer_Schedule!V222</v>
      </c>
      <c r="D1326" s="150" t="str">
        <f t="shared" si="548"/>
        <v>Adorer_Schedule!X222</v>
      </c>
      <c r="E1326">
        <f t="shared" ca="1" si="532"/>
        <v>0</v>
      </c>
      <c r="F1326" t="str">
        <f ca="1">IF(OR(H1326=0,H1326=""),(""),(MAX($F$128:F1325)+1))</f>
        <v/>
      </c>
      <c r="H1326" t="str">
        <f ca="1">IF($N$4=Adorer_Schedule!$A$210,INDIRECT(B1326),(""))</f>
        <v/>
      </c>
      <c r="I1326" t="str">
        <f ca="1">IF($N$4=Adorer_Schedule!$A$210,INDIRECT(C1326),(""))</f>
        <v/>
      </c>
      <c r="J1326" t="str">
        <f ca="1">IF($N$4=Adorer_Schedule!$A$210,INDIRECT(D1326),(""))</f>
        <v/>
      </c>
      <c r="K1326" t="s">
        <v>73</v>
      </c>
      <c r="L1326" s="13" t="b">
        <f t="shared" ca="1" si="545"/>
        <v>0</v>
      </c>
      <c r="M1326" s="13">
        <v>1198</v>
      </c>
      <c r="N1326" s="13" t="e">
        <f t="shared" ca="1" si="533"/>
        <v>#N/A</v>
      </c>
      <c r="O1326" s="13" t="e">
        <f t="shared" ca="1" si="534"/>
        <v>#N/A</v>
      </c>
      <c r="P1326" s="13" t="e">
        <f t="shared" ca="1" si="535"/>
        <v>#N/A</v>
      </c>
      <c r="Q1326" t="e">
        <f t="shared" ca="1" si="536"/>
        <v>#N/A</v>
      </c>
    </row>
    <row r="1327" spans="1:17" hidden="1" x14ac:dyDescent="0.2">
      <c r="A1327">
        <f t="shared" si="549"/>
        <v>223</v>
      </c>
      <c r="B1327" s="83" t="str">
        <f t="shared" si="546"/>
        <v>Adorer_Schedule!S223</v>
      </c>
      <c r="C1327" t="str">
        <f t="shared" si="547"/>
        <v>Adorer_Schedule!V223</v>
      </c>
      <c r="D1327" s="150" t="str">
        <f t="shared" si="548"/>
        <v>Adorer_Schedule!X223</v>
      </c>
      <c r="E1327">
        <f t="shared" ca="1" si="532"/>
        <v>0</v>
      </c>
      <c r="F1327" t="str">
        <f ca="1">IF(OR(H1327=0,H1327=""),(""),(MAX($F$128:F1326)+1))</f>
        <v/>
      </c>
      <c r="H1327" t="str">
        <f ca="1">IF($N$4=Adorer_Schedule!$A$210,INDIRECT(B1327),(""))</f>
        <v/>
      </c>
      <c r="I1327" t="str">
        <f ca="1">IF($N$4=Adorer_Schedule!$A$210,INDIRECT(C1327),(""))</f>
        <v/>
      </c>
      <c r="J1327" t="str">
        <f ca="1">IF($N$4=Adorer_Schedule!$A$210,INDIRECT(D1327),(""))</f>
        <v/>
      </c>
      <c r="K1327" t="s">
        <v>73</v>
      </c>
      <c r="L1327" s="13" t="b">
        <f t="shared" ca="1" si="545"/>
        <v>0</v>
      </c>
      <c r="M1327" s="13">
        <v>1199</v>
      </c>
      <c r="N1327" s="13" t="e">
        <f t="shared" ca="1" si="533"/>
        <v>#N/A</v>
      </c>
      <c r="O1327" s="13" t="e">
        <f t="shared" ca="1" si="534"/>
        <v>#N/A</v>
      </c>
      <c r="P1327" s="13" t="e">
        <f t="shared" ca="1" si="535"/>
        <v>#N/A</v>
      </c>
      <c r="Q1327" t="e">
        <f t="shared" ca="1" si="536"/>
        <v>#N/A</v>
      </c>
    </row>
    <row r="1328" spans="1:17" hidden="1" x14ac:dyDescent="0.2">
      <c r="A1328">
        <f t="shared" si="549"/>
        <v>224</v>
      </c>
      <c r="B1328" s="83" t="str">
        <f t="shared" si="546"/>
        <v>Adorer_Schedule!S224</v>
      </c>
      <c r="C1328" t="str">
        <f t="shared" si="547"/>
        <v>Adorer_Schedule!V224</v>
      </c>
      <c r="D1328" s="150" t="str">
        <f t="shared" si="548"/>
        <v>Adorer_Schedule!X224</v>
      </c>
      <c r="E1328">
        <f t="shared" ca="1" si="532"/>
        <v>0</v>
      </c>
      <c r="F1328" t="str">
        <f ca="1">IF(OR(H1328=0,H1328=""),(""),(MAX($F$128:F1327)+1))</f>
        <v/>
      </c>
      <c r="H1328" t="str">
        <f ca="1">IF($N$4=Adorer_Schedule!$A$210,INDIRECT(B1328),(""))</f>
        <v/>
      </c>
      <c r="I1328" t="str">
        <f ca="1">IF($N$4=Adorer_Schedule!$A$210,INDIRECT(C1328),(""))</f>
        <v/>
      </c>
      <c r="J1328" t="str">
        <f ca="1">IF($N$4=Adorer_Schedule!$A$210,INDIRECT(D1328),(""))</f>
        <v/>
      </c>
      <c r="K1328" t="s">
        <v>73</v>
      </c>
      <c r="L1328" s="13" t="b">
        <f t="shared" ca="1" si="545"/>
        <v>0</v>
      </c>
      <c r="M1328" s="13">
        <v>1200</v>
      </c>
      <c r="N1328" s="13" t="e">
        <f t="shared" ca="1" si="533"/>
        <v>#N/A</v>
      </c>
      <c r="O1328" s="13" t="e">
        <f t="shared" ca="1" si="534"/>
        <v>#N/A</v>
      </c>
      <c r="P1328" s="13" t="e">
        <f t="shared" ca="1" si="535"/>
        <v>#N/A</v>
      </c>
      <c r="Q1328" t="e">
        <f t="shared" ca="1" si="536"/>
        <v>#N/A</v>
      </c>
    </row>
    <row r="1329" spans="1:17" hidden="1" x14ac:dyDescent="0.2">
      <c r="A1329">
        <f>A1314</f>
        <v>210</v>
      </c>
      <c r="B1329" s="83" t="str">
        <f>CONCATENATE("Adorer_Schedule!AA", $A1329)</f>
        <v>Adorer_Schedule!AA210</v>
      </c>
      <c r="C1329" t="str">
        <f>CONCATENATE("Adorer_Schedule!AD", $A1329)</f>
        <v>Adorer_Schedule!AD210</v>
      </c>
      <c r="D1329" s="150" t="str">
        <f>CONCATENATE("Adorer_Schedule!AF", $A1329)</f>
        <v>Adorer_Schedule!AF210</v>
      </c>
      <c r="E1329">
        <f t="shared" ca="1" si="532"/>
        <v>0</v>
      </c>
      <c r="F1329" t="str">
        <f ca="1">IF(OR(H1329=0,H1329=""),(""),(MAX($F$128:F1328)+1))</f>
        <v/>
      </c>
      <c r="H1329" t="str">
        <f ca="1">IF($N$4=Adorer_Schedule!$A$210,INDIRECT(B1329),(""))</f>
        <v/>
      </c>
      <c r="I1329" t="str">
        <f ca="1">IF($N$4=Adorer_Schedule!$A$210,INDIRECT(C1329),(""))</f>
        <v/>
      </c>
      <c r="J1329" t="str">
        <f ca="1">IF($N$4=Adorer_Schedule!$A$210,INDIRECT(D1329),(""))</f>
        <v/>
      </c>
      <c r="K1329" t="s">
        <v>74</v>
      </c>
      <c r="L1329" s="13" t="b">
        <f t="shared" ca="1" si="545"/>
        <v>0</v>
      </c>
      <c r="M1329" s="13">
        <v>1201</v>
      </c>
      <c r="N1329" s="13" t="e">
        <f t="shared" ca="1" si="533"/>
        <v>#N/A</v>
      </c>
      <c r="O1329" s="13" t="e">
        <f t="shared" ca="1" si="534"/>
        <v>#N/A</v>
      </c>
      <c r="P1329" s="13" t="e">
        <f t="shared" ca="1" si="535"/>
        <v>#N/A</v>
      </c>
      <c r="Q1329" t="e">
        <f t="shared" ca="1" si="536"/>
        <v>#N/A</v>
      </c>
    </row>
    <row r="1330" spans="1:17" hidden="1" x14ac:dyDescent="0.2">
      <c r="A1330">
        <f>A1329+1</f>
        <v>211</v>
      </c>
      <c r="B1330" s="83" t="str">
        <f t="shared" ref="B1330:B1343" si="550">CONCATENATE("Adorer_Schedule!AA", $A1330)</f>
        <v>Adorer_Schedule!AA211</v>
      </c>
      <c r="C1330" t="str">
        <f t="shared" ref="C1330:C1343" si="551">CONCATENATE("Adorer_Schedule!AD", $A1330)</f>
        <v>Adorer_Schedule!AD211</v>
      </c>
      <c r="D1330" s="150" t="str">
        <f t="shared" ref="D1330:D1343" si="552">CONCATENATE("Adorer_Schedule!AF", $A1330)</f>
        <v>Adorer_Schedule!AF211</v>
      </c>
      <c r="E1330">
        <f t="shared" ca="1" si="532"/>
        <v>0</v>
      </c>
      <c r="F1330" t="str">
        <f ca="1">IF(OR(H1330=0,H1330=""),(""),(MAX($F$128:F1329)+1))</f>
        <v/>
      </c>
      <c r="H1330" t="str">
        <f ca="1">IF($N$4=Adorer_Schedule!$A$210,INDIRECT(B1330),(""))</f>
        <v/>
      </c>
      <c r="I1330" t="str">
        <f ca="1">IF($N$4=Adorer_Schedule!$A$210,INDIRECT(C1330),(""))</f>
        <v/>
      </c>
      <c r="J1330" t="str">
        <f ca="1">IF($N$4=Adorer_Schedule!$A$210,INDIRECT(D1330),(""))</f>
        <v/>
      </c>
      <c r="K1330" t="s">
        <v>74</v>
      </c>
      <c r="L1330" s="13" t="b">
        <f t="shared" ca="1" si="545"/>
        <v>0</v>
      </c>
      <c r="M1330" s="13">
        <v>1202</v>
      </c>
      <c r="N1330" s="13" t="e">
        <f t="shared" ca="1" si="533"/>
        <v>#N/A</v>
      </c>
      <c r="O1330" s="13" t="e">
        <f t="shared" ca="1" si="534"/>
        <v>#N/A</v>
      </c>
      <c r="P1330" s="13" t="e">
        <f t="shared" ca="1" si="535"/>
        <v>#N/A</v>
      </c>
      <c r="Q1330" t="e">
        <f t="shared" ca="1" si="536"/>
        <v>#N/A</v>
      </c>
    </row>
    <row r="1331" spans="1:17" hidden="1" x14ac:dyDescent="0.2">
      <c r="A1331">
        <f t="shared" ref="A1331:A1343" si="553">A1330+1</f>
        <v>212</v>
      </c>
      <c r="B1331" s="83" t="str">
        <f t="shared" si="550"/>
        <v>Adorer_Schedule!AA212</v>
      </c>
      <c r="C1331" t="str">
        <f t="shared" si="551"/>
        <v>Adorer_Schedule!AD212</v>
      </c>
      <c r="D1331" s="150" t="str">
        <f t="shared" si="552"/>
        <v>Adorer_Schedule!AF212</v>
      </c>
      <c r="E1331">
        <f t="shared" ca="1" si="532"/>
        <v>0</v>
      </c>
      <c r="F1331" t="str">
        <f ca="1">IF(OR(H1331=0,H1331=""),(""),(MAX($F$128:F1330)+1))</f>
        <v/>
      </c>
      <c r="H1331" t="str">
        <f ca="1">IF($N$4=Adorer_Schedule!$A$210,INDIRECT(B1331),(""))</f>
        <v/>
      </c>
      <c r="I1331" t="str">
        <f ca="1">IF($N$4=Adorer_Schedule!$A$210,INDIRECT(C1331),(""))</f>
        <v/>
      </c>
      <c r="J1331" t="str">
        <f ca="1">IF($N$4=Adorer_Schedule!$A$210,INDIRECT(D1331),(""))</f>
        <v/>
      </c>
      <c r="K1331" t="s">
        <v>74</v>
      </c>
      <c r="L1331" s="13" t="b">
        <f t="shared" ca="1" si="545"/>
        <v>0</v>
      </c>
      <c r="M1331" s="13">
        <v>1203</v>
      </c>
      <c r="N1331" s="13" t="e">
        <f t="shared" ca="1" si="533"/>
        <v>#N/A</v>
      </c>
      <c r="O1331" s="13" t="e">
        <f t="shared" ca="1" si="534"/>
        <v>#N/A</v>
      </c>
      <c r="P1331" s="13" t="e">
        <f t="shared" ca="1" si="535"/>
        <v>#N/A</v>
      </c>
      <c r="Q1331" t="e">
        <f t="shared" ca="1" si="536"/>
        <v>#N/A</v>
      </c>
    </row>
    <row r="1332" spans="1:17" hidden="1" x14ac:dyDescent="0.2">
      <c r="A1332">
        <f t="shared" si="553"/>
        <v>213</v>
      </c>
      <c r="B1332" s="83" t="str">
        <f t="shared" si="550"/>
        <v>Adorer_Schedule!AA213</v>
      </c>
      <c r="C1332" t="str">
        <f t="shared" si="551"/>
        <v>Adorer_Schedule!AD213</v>
      </c>
      <c r="D1332" s="150" t="str">
        <f t="shared" si="552"/>
        <v>Adorer_Schedule!AF213</v>
      </c>
      <c r="E1332">
        <f t="shared" ca="1" si="532"/>
        <v>0</v>
      </c>
      <c r="F1332" t="str">
        <f ca="1">IF(OR(H1332=0,H1332=""),(""),(MAX($F$128:F1331)+1))</f>
        <v/>
      </c>
      <c r="H1332" t="str">
        <f ca="1">IF($N$4=Adorer_Schedule!$A$210,INDIRECT(B1332),(""))</f>
        <v/>
      </c>
      <c r="I1332" t="str">
        <f ca="1">IF($N$4=Adorer_Schedule!$A$210,INDIRECT(C1332),(""))</f>
        <v/>
      </c>
      <c r="J1332" t="str">
        <f ca="1">IF($N$4=Adorer_Schedule!$A$210,INDIRECT(D1332),(""))</f>
        <v/>
      </c>
      <c r="K1332" t="s">
        <v>74</v>
      </c>
      <c r="L1332" s="13" t="b">
        <f t="shared" ca="1" si="545"/>
        <v>0</v>
      </c>
      <c r="M1332" s="13">
        <v>1204</v>
      </c>
      <c r="N1332" s="13" t="e">
        <f t="shared" ca="1" si="533"/>
        <v>#N/A</v>
      </c>
      <c r="O1332" s="13" t="e">
        <f t="shared" ca="1" si="534"/>
        <v>#N/A</v>
      </c>
      <c r="P1332" s="13" t="e">
        <f t="shared" ca="1" si="535"/>
        <v>#N/A</v>
      </c>
      <c r="Q1332" t="e">
        <f t="shared" ca="1" si="536"/>
        <v>#N/A</v>
      </c>
    </row>
    <row r="1333" spans="1:17" hidden="1" x14ac:dyDescent="0.2">
      <c r="A1333">
        <f t="shared" si="553"/>
        <v>214</v>
      </c>
      <c r="B1333" s="83" t="str">
        <f t="shared" si="550"/>
        <v>Adorer_Schedule!AA214</v>
      </c>
      <c r="C1333" t="str">
        <f t="shared" si="551"/>
        <v>Adorer_Schedule!AD214</v>
      </c>
      <c r="D1333" s="150" t="str">
        <f t="shared" si="552"/>
        <v>Adorer_Schedule!AF214</v>
      </c>
      <c r="E1333">
        <f t="shared" ca="1" si="532"/>
        <v>0</v>
      </c>
      <c r="F1333" t="str">
        <f ca="1">IF(OR(H1333=0,H1333=""),(""),(MAX($F$128:F1332)+1))</f>
        <v/>
      </c>
      <c r="H1333" t="str">
        <f ca="1">IF($N$4=Adorer_Schedule!$A$210,INDIRECT(B1333),(""))</f>
        <v/>
      </c>
      <c r="I1333" t="str">
        <f ca="1">IF($N$4=Adorer_Schedule!$A$210,INDIRECT(C1333),(""))</f>
        <v/>
      </c>
      <c r="J1333" t="str">
        <f ca="1">IF($N$4=Adorer_Schedule!$A$210,INDIRECT(D1333),(""))</f>
        <v/>
      </c>
      <c r="K1333" t="s">
        <v>74</v>
      </c>
      <c r="L1333" s="13" t="b">
        <f t="shared" ca="1" si="545"/>
        <v>0</v>
      </c>
      <c r="M1333" s="13">
        <v>1205</v>
      </c>
      <c r="N1333" s="13" t="e">
        <f t="shared" ca="1" si="533"/>
        <v>#N/A</v>
      </c>
      <c r="O1333" s="13" t="e">
        <f t="shared" ca="1" si="534"/>
        <v>#N/A</v>
      </c>
      <c r="P1333" s="13" t="e">
        <f t="shared" ca="1" si="535"/>
        <v>#N/A</v>
      </c>
      <c r="Q1333" t="e">
        <f t="shared" ca="1" si="536"/>
        <v>#N/A</v>
      </c>
    </row>
    <row r="1334" spans="1:17" hidden="1" x14ac:dyDescent="0.2">
      <c r="A1334">
        <f t="shared" si="553"/>
        <v>215</v>
      </c>
      <c r="B1334" s="83" t="str">
        <f t="shared" si="550"/>
        <v>Adorer_Schedule!AA215</v>
      </c>
      <c r="C1334" t="str">
        <f t="shared" si="551"/>
        <v>Adorer_Schedule!AD215</v>
      </c>
      <c r="D1334" s="150" t="str">
        <f t="shared" si="552"/>
        <v>Adorer_Schedule!AF215</v>
      </c>
      <c r="E1334">
        <f t="shared" ca="1" si="532"/>
        <v>0</v>
      </c>
      <c r="F1334" t="str">
        <f ca="1">IF(OR(H1334=0,H1334=""),(""),(MAX($F$128:F1333)+1))</f>
        <v/>
      </c>
      <c r="H1334" t="str">
        <f ca="1">IF($N$4=Adorer_Schedule!$A$210,INDIRECT(B1334),(""))</f>
        <v/>
      </c>
      <c r="I1334" t="str">
        <f ca="1">IF($N$4=Adorer_Schedule!$A$210,INDIRECT(C1334),(""))</f>
        <v/>
      </c>
      <c r="J1334" t="str">
        <f ca="1">IF($N$4=Adorer_Schedule!$A$210,INDIRECT(D1334),(""))</f>
        <v/>
      </c>
      <c r="K1334" t="s">
        <v>74</v>
      </c>
      <c r="L1334" s="13" t="b">
        <f t="shared" ca="1" si="545"/>
        <v>0</v>
      </c>
      <c r="M1334" s="13">
        <v>1206</v>
      </c>
      <c r="N1334" s="13" t="e">
        <f t="shared" ca="1" si="533"/>
        <v>#N/A</v>
      </c>
      <c r="O1334" s="13" t="e">
        <f t="shared" ca="1" si="534"/>
        <v>#N/A</v>
      </c>
      <c r="P1334" s="13" t="e">
        <f t="shared" ca="1" si="535"/>
        <v>#N/A</v>
      </c>
      <c r="Q1334" t="e">
        <f t="shared" ca="1" si="536"/>
        <v>#N/A</v>
      </c>
    </row>
    <row r="1335" spans="1:17" hidden="1" x14ac:dyDescent="0.2">
      <c r="A1335">
        <f t="shared" si="553"/>
        <v>216</v>
      </c>
      <c r="B1335" s="83" t="str">
        <f t="shared" si="550"/>
        <v>Adorer_Schedule!AA216</v>
      </c>
      <c r="C1335" t="str">
        <f t="shared" si="551"/>
        <v>Adorer_Schedule!AD216</v>
      </c>
      <c r="D1335" s="150" t="str">
        <f t="shared" si="552"/>
        <v>Adorer_Schedule!AF216</v>
      </c>
      <c r="E1335">
        <f t="shared" ca="1" si="532"/>
        <v>0</v>
      </c>
      <c r="F1335" t="str">
        <f ca="1">IF(OR(H1335=0,H1335=""),(""),(MAX($F$128:F1334)+1))</f>
        <v/>
      </c>
      <c r="H1335" t="str">
        <f ca="1">IF($N$4=Adorer_Schedule!$A$210,INDIRECT(B1335),(""))</f>
        <v/>
      </c>
      <c r="I1335" t="str">
        <f ca="1">IF($N$4=Adorer_Schedule!$A$210,INDIRECT(C1335),(""))</f>
        <v/>
      </c>
      <c r="J1335" t="str">
        <f ca="1">IF($N$4=Adorer_Schedule!$A$210,INDIRECT(D1335),(""))</f>
        <v/>
      </c>
      <c r="K1335" t="s">
        <v>74</v>
      </c>
      <c r="L1335" s="13" t="b">
        <f t="shared" ca="1" si="545"/>
        <v>0</v>
      </c>
      <c r="M1335" s="13">
        <v>1207</v>
      </c>
      <c r="N1335" s="13" t="e">
        <f t="shared" ca="1" si="533"/>
        <v>#N/A</v>
      </c>
      <c r="O1335" s="13" t="e">
        <f t="shared" ca="1" si="534"/>
        <v>#N/A</v>
      </c>
      <c r="P1335" s="13" t="e">
        <f t="shared" ca="1" si="535"/>
        <v>#N/A</v>
      </c>
      <c r="Q1335" t="e">
        <f t="shared" ca="1" si="536"/>
        <v>#N/A</v>
      </c>
    </row>
    <row r="1336" spans="1:17" hidden="1" x14ac:dyDescent="0.2">
      <c r="A1336">
        <f t="shared" si="553"/>
        <v>217</v>
      </c>
      <c r="B1336" s="83" t="str">
        <f t="shared" si="550"/>
        <v>Adorer_Schedule!AA217</v>
      </c>
      <c r="C1336" t="str">
        <f t="shared" si="551"/>
        <v>Adorer_Schedule!AD217</v>
      </c>
      <c r="D1336" s="150" t="str">
        <f t="shared" si="552"/>
        <v>Adorer_Schedule!AF217</v>
      </c>
      <c r="E1336">
        <f t="shared" ca="1" si="532"/>
        <v>0</v>
      </c>
      <c r="F1336" t="str">
        <f ca="1">IF(OR(H1336=0,H1336=""),(""),(MAX($F$128:F1335)+1))</f>
        <v/>
      </c>
      <c r="H1336" t="str">
        <f ca="1">IF($N$4=Adorer_Schedule!$A$210,INDIRECT(B1336),(""))</f>
        <v/>
      </c>
      <c r="I1336" t="str">
        <f ca="1">IF($N$4=Adorer_Schedule!$A$210,INDIRECT(C1336),(""))</f>
        <v/>
      </c>
      <c r="J1336" t="str">
        <f ca="1">IF($N$4=Adorer_Schedule!$A$210,INDIRECT(D1336),(""))</f>
        <v/>
      </c>
      <c r="K1336" t="s">
        <v>74</v>
      </c>
      <c r="L1336" s="13" t="b">
        <f t="shared" ca="1" si="545"/>
        <v>0</v>
      </c>
      <c r="M1336" s="13">
        <v>1208</v>
      </c>
      <c r="N1336" s="13" t="e">
        <f t="shared" ca="1" si="533"/>
        <v>#N/A</v>
      </c>
      <c r="O1336" s="13" t="e">
        <f t="shared" ca="1" si="534"/>
        <v>#N/A</v>
      </c>
      <c r="P1336" s="13" t="e">
        <f t="shared" ca="1" si="535"/>
        <v>#N/A</v>
      </c>
      <c r="Q1336" t="e">
        <f t="shared" ca="1" si="536"/>
        <v>#N/A</v>
      </c>
    </row>
    <row r="1337" spans="1:17" hidden="1" x14ac:dyDescent="0.2">
      <c r="A1337">
        <f t="shared" si="553"/>
        <v>218</v>
      </c>
      <c r="B1337" s="83" t="str">
        <f t="shared" si="550"/>
        <v>Adorer_Schedule!AA218</v>
      </c>
      <c r="C1337" t="str">
        <f t="shared" si="551"/>
        <v>Adorer_Schedule!AD218</v>
      </c>
      <c r="D1337" s="150" t="str">
        <f t="shared" si="552"/>
        <v>Adorer_Schedule!AF218</v>
      </c>
      <c r="E1337">
        <f t="shared" ca="1" si="532"/>
        <v>0</v>
      </c>
      <c r="F1337" t="str">
        <f ca="1">IF(OR(H1337=0,H1337=""),(""),(MAX($F$128:F1336)+1))</f>
        <v/>
      </c>
      <c r="H1337" t="str">
        <f ca="1">IF($N$4=Adorer_Schedule!$A$210,INDIRECT(B1337),(""))</f>
        <v/>
      </c>
      <c r="I1337" t="str">
        <f ca="1">IF($N$4=Adorer_Schedule!$A$210,INDIRECT(C1337),(""))</f>
        <v/>
      </c>
      <c r="J1337" t="str">
        <f ca="1">IF($N$4=Adorer_Schedule!$A$210,INDIRECT(D1337),(""))</f>
        <v/>
      </c>
      <c r="K1337" t="s">
        <v>74</v>
      </c>
      <c r="L1337" s="13" t="b">
        <f t="shared" ca="1" si="545"/>
        <v>0</v>
      </c>
      <c r="M1337" s="13">
        <v>1209</v>
      </c>
      <c r="N1337" s="13" t="e">
        <f t="shared" ca="1" si="533"/>
        <v>#N/A</v>
      </c>
      <c r="O1337" s="13" t="e">
        <f t="shared" ca="1" si="534"/>
        <v>#N/A</v>
      </c>
      <c r="P1337" s="13" t="e">
        <f t="shared" ca="1" si="535"/>
        <v>#N/A</v>
      </c>
      <c r="Q1337" t="e">
        <f t="shared" ca="1" si="536"/>
        <v>#N/A</v>
      </c>
    </row>
    <row r="1338" spans="1:17" hidden="1" x14ac:dyDescent="0.2">
      <c r="A1338">
        <f t="shared" si="553"/>
        <v>219</v>
      </c>
      <c r="B1338" s="83" t="str">
        <f t="shared" si="550"/>
        <v>Adorer_Schedule!AA219</v>
      </c>
      <c r="C1338" t="str">
        <f t="shared" si="551"/>
        <v>Adorer_Schedule!AD219</v>
      </c>
      <c r="D1338" s="150" t="str">
        <f t="shared" si="552"/>
        <v>Adorer_Schedule!AF219</v>
      </c>
      <c r="E1338">
        <f t="shared" ca="1" si="532"/>
        <v>0</v>
      </c>
      <c r="F1338" t="str">
        <f ca="1">IF(OR(H1338=0,H1338=""),(""),(MAX($F$128:F1337)+1))</f>
        <v/>
      </c>
      <c r="H1338" t="str">
        <f ca="1">IF($N$4=Adorer_Schedule!$A$210,INDIRECT(B1338),(""))</f>
        <v/>
      </c>
      <c r="I1338" t="str">
        <f ca="1">IF($N$4=Adorer_Schedule!$A$210,INDIRECT(C1338),(""))</f>
        <v/>
      </c>
      <c r="J1338" t="str">
        <f ca="1">IF($N$4=Adorer_Schedule!$A$210,INDIRECT(D1338),(""))</f>
        <v/>
      </c>
      <c r="K1338" t="s">
        <v>74</v>
      </c>
      <c r="L1338" s="13" t="b">
        <f t="shared" ca="1" si="545"/>
        <v>0</v>
      </c>
      <c r="M1338" s="13">
        <v>1210</v>
      </c>
      <c r="N1338" s="13" t="e">
        <f t="shared" ca="1" si="533"/>
        <v>#N/A</v>
      </c>
      <c r="O1338" s="13" t="e">
        <f t="shared" ca="1" si="534"/>
        <v>#N/A</v>
      </c>
      <c r="P1338" s="13" t="e">
        <f t="shared" ca="1" si="535"/>
        <v>#N/A</v>
      </c>
      <c r="Q1338" t="e">
        <f t="shared" ca="1" si="536"/>
        <v>#N/A</v>
      </c>
    </row>
    <row r="1339" spans="1:17" hidden="1" x14ac:dyDescent="0.2">
      <c r="A1339">
        <f t="shared" si="553"/>
        <v>220</v>
      </c>
      <c r="B1339" s="83" t="str">
        <f t="shared" si="550"/>
        <v>Adorer_Schedule!AA220</v>
      </c>
      <c r="C1339" t="str">
        <f t="shared" si="551"/>
        <v>Adorer_Schedule!AD220</v>
      </c>
      <c r="D1339" s="150" t="str">
        <f t="shared" si="552"/>
        <v>Adorer_Schedule!AF220</v>
      </c>
      <c r="E1339">
        <f t="shared" ca="1" si="532"/>
        <v>0</v>
      </c>
      <c r="F1339" t="str">
        <f ca="1">IF(OR(H1339=0,H1339=""),(""),(MAX($F$128:F1338)+1))</f>
        <v/>
      </c>
      <c r="H1339" t="str">
        <f ca="1">IF($N$4=Adorer_Schedule!$A$210,INDIRECT(B1339),(""))</f>
        <v/>
      </c>
      <c r="I1339" t="str">
        <f ca="1">IF($N$4=Adorer_Schedule!$A$210,INDIRECT(C1339),(""))</f>
        <v/>
      </c>
      <c r="J1339" t="str">
        <f ca="1">IF($N$4=Adorer_Schedule!$A$210,INDIRECT(D1339),(""))</f>
        <v/>
      </c>
      <c r="K1339" t="s">
        <v>74</v>
      </c>
      <c r="L1339" s="13" t="b">
        <f t="shared" ca="1" si="545"/>
        <v>0</v>
      </c>
      <c r="M1339" s="13">
        <v>1211</v>
      </c>
      <c r="N1339" s="13" t="e">
        <f t="shared" ca="1" si="533"/>
        <v>#N/A</v>
      </c>
      <c r="O1339" s="13" t="e">
        <f t="shared" ca="1" si="534"/>
        <v>#N/A</v>
      </c>
      <c r="P1339" s="13" t="e">
        <f t="shared" ca="1" si="535"/>
        <v>#N/A</v>
      </c>
      <c r="Q1339" t="e">
        <f t="shared" ca="1" si="536"/>
        <v>#N/A</v>
      </c>
    </row>
    <row r="1340" spans="1:17" hidden="1" x14ac:dyDescent="0.2">
      <c r="A1340">
        <f t="shared" si="553"/>
        <v>221</v>
      </c>
      <c r="B1340" s="83" t="str">
        <f t="shared" si="550"/>
        <v>Adorer_Schedule!AA221</v>
      </c>
      <c r="C1340" t="str">
        <f t="shared" si="551"/>
        <v>Adorer_Schedule!AD221</v>
      </c>
      <c r="D1340" s="150" t="str">
        <f t="shared" si="552"/>
        <v>Adorer_Schedule!AF221</v>
      </c>
      <c r="E1340">
        <f t="shared" ca="1" si="532"/>
        <v>0</v>
      </c>
      <c r="F1340" t="str">
        <f ca="1">IF(OR(H1340=0,H1340=""),(""),(MAX($F$128:F1339)+1))</f>
        <v/>
      </c>
      <c r="H1340" t="str">
        <f ca="1">IF($N$4=Adorer_Schedule!$A$210,INDIRECT(B1340),(""))</f>
        <v/>
      </c>
      <c r="I1340" t="str">
        <f ca="1">IF($N$4=Adorer_Schedule!$A$210,INDIRECT(C1340),(""))</f>
        <v/>
      </c>
      <c r="J1340" t="str">
        <f ca="1">IF($N$4=Adorer_Schedule!$A$210,INDIRECT(D1340),(""))</f>
        <v/>
      </c>
      <c r="K1340" t="s">
        <v>74</v>
      </c>
      <c r="L1340" s="13" t="b">
        <f t="shared" ca="1" si="545"/>
        <v>0</v>
      </c>
      <c r="M1340" s="13">
        <v>1212</v>
      </c>
      <c r="N1340" s="13" t="e">
        <f t="shared" ca="1" si="533"/>
        <v>#N/A</v>
      </c>
      <c r="O1340" s="13" t="e">
        <f t="shared" ca="1" si="534"/>
        <v>#N/A</v>
      </c>
      <c r="P1340" s="13" t="e">
        <f t="shared" ca="1" si="535"/>
        <v>#N/A</v>
      </c>
      <c r="Q1340" t="e">
        <f t="shared" ca="1" si="536"/>
        <v>#N/A</v>
      </c>
    </row>
    <row r="1341" spans="1:17" hidden="1" x14ac:dyDescent="0.2">
      <c r="A1341">
        <f t="shared" si="553"/>
        <v>222</v>
      </c>
      <c r="B1341" s="83" t="str">
        <f t="shared" si="550"/>
        <v>Adorer_Schedule!AA222</v>
      </c>
      <c r="C1341" t="str">
        <f t="shared" si="551"/>
        <v>Adorer_Schedule!AD222</v>
      </c>
      <c r="D1341" s="150" t="str">
        <f t="shared" si="552"/>
        <v>Adorer_Schedule!AF222</v>
      </c>
      <c r="E1341">
        <f t="shared" ca="1" si="532"/>
        <v>0</v>
      </c>
      <c r="F1341" t="str">
        <f ca="1">IF(OR(H1341=0,H1341=""),(""),(MAX($F$128:F1340)+1))</f>
        <v/>
      </c>
      <c r="H1341" t="str">
        <f ca="1">IF($N$4=Adorer_Schedule!$A$210,INDIRECT(B1341),(""))</f>
        <v/>
      </c>
      <c r="I1341" t="str">
        <f ca="1">IF($N$4=Adorer_Schedule!$A$210,INDIRECT(C1341),(""))</f>
        <v/>
      </c>
      <c r="J1341" t="str">
        <f ca="1">IF($N$4=Adorer_Schedule!$A$210,INDIRECT(D1341),(""))</f>
        <v/>
      </c>
      <c r="K1341" t="s">
        <v>74</v>
      </c>
      <c r="L1341" s="13" t="b">
        <f t="shared" ca="1" si="545"/>
        <v>0</v>
      </c>
      <c r="M1341" s="13">
        <v>1213</v>
      </c>
      <c r="N1341" s="13" t="e">
        <f t="shared" ca="1" si="533"/>
        <v>#N/A</v>
      </c>
      <c r="O1341" s="13" t="e">
        <f t="shared" ca="1" si="534"/>
        <v>#N/A</v>
      </c>
      <c r="P1341" s="13" t="e">
        <f t="shared" ca="1" si="535"/>
        <v>#N/A</v>
      </c>
      <c r="Q1341" t="e">
        <f t="shared" ca="1" si="536"/>
        <v>#N/A</v>
      </c>
    </row>
    <row r="1342" spans="1:17" hidden="1" x14ac:dyDescent="0.2">
      <c r="A1342">
        <f t="shared" si="553"/>
        <v>223</v>
      </c>
      <c r="B1342" s="83" t="str">
        <f t="shared" si="550"/>
        <v>Adorer_Schedule!AA223</v>
      </c>
      <c r="C1342" t="str">
        <f t="shared" si="551"/>
        <v>Adorer_Schedule!AD223</v>
      </c>
      <c r="D1342" s="150" t="str">
        <f t="shared" si="552"/>
        <v>Adorer_Schedule!AF223</v>
      </c>
      <c r="E1342">
        <f t="shared" ca="1" si="532"/>
        <v>0</v>
      </c>
      <c r="F1342" t="str">
        <f ca="1">IF(OR(H1342=0,H1342=""),(""),(MAX($F$128:F1341)+1))</f>
        <v/>
      </c>
      <c r="H1342" t="str">
        <f ca="1">IF($N$4=Adorer_Schedule!$A$210,INDIRECT(B1342),(""))</f>
        <v/>
      </c>
      <c r="I1342" t="str">
        <f ca="1">IF($N$4=Adorer_Schedule!$A$210,INDIRECT(C1342),(""))</f>
        <v/>
      </c>
      <c r="J1342" t="str">
        <f ca="1">IF($N$4=Adorer_Schedule!$A$210,INDIRECT(D1342),(""))</f>
        <v/>
      </c>
      <c r="K1342" t="s">
        <v>74</v>
      </c>
      <c r="L1342" s="13" t="b">
        <f t="shared" ca="1" si="545"/>
        <v>0</v>
      </c>
      <c r="M1342" s="13">
        <v>1214</v>
      </c>
      <c r="N1342" s="13" t="e">
        <f t="shared" ca="1" si="533"/>
        <v>#N/A</v>
      </c>
      <c r="O1342" s="13" t="e">
        <f t="shared" ca="1" si="534"/>
        <v>#N/A</v>
      </c>
      <c r="P1342" s="13" t="e">
        <f t="shared" ca="1" si="535"/>
        <v>#N/A</v>
      </c>
      <c r="Q1342" t="e">
        <f t="shared" ca="1" si="536"/>
        <v>#N/A</v>
      </c>
    </row>
    <row r="1343" spans="1:17" hidden="1" x14ac:dyDescent="0.2">
      <c r="A1343">
        <f t="shared" si="553"/>
        <v>224</v>
      </c>
      <c r="B1343" s="83" t="str">
        <f t="shared" si="550"/>
        <v>Adorer_Schedule!AA224</v>
      </c>
      <c r="C1343" t="str">
        <f t="shared" si="551"/>
        <v>Adorer_Schedule!AD224</v>
      </c>
      <c r="D1343" s="150" t="str">
        <f t="shared" si="552"/>
        <v>Adorer_Schedule!AF224</v>
      </c>
      <c r="E1343">
        <f t="shared" ca="1" si="532"/>
        <v>0</v>
      </c>
      <c r="F1343" t="str">
        <f ca="1">IF(OR(H1343=0,H1343=""),(""),(MAX($F$128:F1342)+1))</f>
        <v/>
      </c>
      <c r="H1343" t="str">
        <f ca="1">IF($N$4=Adorer_Schedule!$A$210,INDIRECT(B1343),(""))</f>
        <v/>
      </c>
      <c r="I1343" t="str">
        <f ca="1">IF($N$4=Adorer_Schedule!$A$210,INDIRECT(C1343),(""))</f>
        <v/>
      </c>
      <c r="J1343" t="str">
        <f ca="1">IF($N$4=Adorer_Schedule!$A$210,INDIRECT(D1343),(""))</f>
        <v/>
      </c>
      <c r="K1343" t="s">
        <v>74</v>
      </c>
      <c r="L1343" s="13" t="b">
        <f t="shared" ca="1" si="545"/>
        <v>0</v>
      </c>
      <c r="M1343" s="13">
        <v>1215</v>
      </c>
      <c r="N1343" s="13" t="e">
        <f t="shared" ca="1" si="533"/>
        <v>#N/A</v>
      </c>
      <c r="O1343" s="13" t="e">
        <f t="shared" ca="1" si="534"/>
        <v>#N/A</v>
      </c>
      <c r="P1343" s="13" t="e">
        <f t="shared" ca="1" si="535"/>
        <v>#N/A</v>
      </c>
      <c r="Q1343" t="e">
        <f t="shared" ca="1" si="536"/>
        <v>#N/A</v>
      </c>
    </row>
    <row r="1344" spans="1:17" hidden="1" x14ac:dyDescent="0.2">
      <c r="A1344">
        <f>A1329</f>
        <v>210</v>
      </c>
      <c r="B1344" s="83" t="str">
        <f>CONCATENATE("Adorer_Schedule!AI", $A1344)</f>
        <v>Adorer_Schedule!AI210</v>
      </c>
      <c r="C1344" t="str">
        <f>CONCATENATE("Adorer_Schedule!AL", $A1344)</f>
        <v>Adorer_Schedule!AL210</v>
      </c>
      <c r="D1344" s="150" t="str">
        <f>CONCATENATE("Adorer_Schedule!AN", $A1344)</f>
        <v>Adorer_Schedule!AN210</v>
      </c>
      <c r="E1344">
        <f t="shared" ca="1" si="532"/>
        <v>0</v>
      </c>
      <c r="F1344" t="str">
        <f ca="1">IF(OR(H1344=0,H1344=""),(""),(MAX($F$128:F1343)+1))</f>
        <v/>
      </c>
      <c r="H1344" t="str">
        <f ca="1">IF($N$4=Adorer_Schedule!$A$210,INDIRECT(B1344),(""))</f>
        <v/>
      </c>
      <c r="I1344" t="str">
        <f ca="1">IF($N$4=Adorer_Schedule!$A$210,INDIRECT(C1344),(""))</f>
        <v/>
      </c>
      <c r="J1344" t="str">
        <f ca="1">IF($N$4=Adorer_Schedule!$A$210,INDIRECT(D1344),(""))</f>
        <v/>
      </c>
      <c r="K1344" t="s">
        <v>75</v>
      </c>
      <c r="L1344" s="13" t="b">
        <f t="shared" ca="1" si="545"/>
        <v>0</v>
      </c>
      <c r="M1344" s="13">
        <v>1216</v>
      </c>
      <c r="N1344" s="13" t="e">
        <f t="shared" ca="1" si="533"/>
        <v>#N/A</v>
      </c>
      <c r="O1344" s="13" t="e">
        <f t="shared" ca="1" si="534"/>
        <v>#N/A</v>
      </c>
      <c r="P1344" s="13" t="e">
        <f t="shared" ca="1" si="535"/>
        <v>#N/A</v>
      </c>
      <c r="Q1344" t="e">
        <f t="shared" ca="1" si="536"/>
        <v>#N/A</v>
      </c>
    </row>
    <row r="1345" spans="1:17" hidden="1" x14ac:dyDescent="0.2">
      <c r="A1345">
        <f>A1344+1</f>
        <v>211</v>
      </c>
      <c r="B1345" s="83" t="str">
        <f t="shared" ref="B1345:B1358" si="554">CONCATENATE("Adorer_Schedule!AI", $A1345)</f>
        <v>Adorer_Schedule!AI211</v>
      </c>
      <c r="C1345" t="str">
        <f t="shared" ref="C1345:C1358" si="555">CONCATENATE("Adorer_Schedule!AL", $A1345)</f>
        <v>Adorer_Schedule!AL211</v>
      </c>
      <c r="D1345" s="150" t="str">
        <f t="shared" ref="D1345:D1358" si="556">CONCATENATE("Adorer_Schedule!AN", $A1345)</f>
        <v>Adorer_Schedule!AN211</v>
      </c>
      <c r="E1345">
        <f t="shared" ca="1" si="532"/>
        <v>0</v>
      </c>
      <c r="F1345" t="str">
        <f ca="1">IF(OR(H1345=0,H1345=""),(""),(MAX($F$128:F1344)+1))</f>
        <v/>
      </c>
      <c r="H1345" t="str">
        <f ca="1">IF($N$4=Adorer_Schedule!$A$210,INDIRECT(B1345),(""))</f>
        <v/>
      </c>
      <c r="I1345" t="str">
        <f ca="1">IF($N$4=Adorer_Schedule!$A$210,INDIRECT(C1345),(""))</f>
        <v/>
      </c>
      <c r="J1345" t="str">
        <f ca="1">IF($N$4=Adorer_Schedule!$A$210,INDIRECT(D1345),(""))</f>
        <v/>
      </c>
      <c r="K1345" t="s">
        <v>75</v>
      </c>
      <c r="L1345" s="13" t="b">
        <f t="shared" ca="1" si="545"/>
        <v>0</v>
      </c>
      <c r="M1345" s="13">
        <v>1217</v>
      </c>
      <c r="N1345" s="13" t="e">
        <f t="shared" ca="1" si="533"/>
        <v>#N/A</v>
      </c>
      <c r="O1345" s="13" t="e">
        <f t="shared" ca="1" si="534"/>
        <v>#N/A</v>
      </c>
      <c r="P1345" s="13" t="e">
        <f t="shared" ca="1" si="535"/>
        <v>#N/A</v>
      </c>
      <c r="Q1345" t="e">
        <f t="shared" ca="1" si="536"/>
        <v>#N/A</v>
      </c>
    </row>
    <row r="1346" spans="1:17" hidden="1" x14ac:dyDescent="0.2">
      <c r="A1346">
        <f t="shared" ref="A1346:A1358" si="557">A1345+1</f>
        <v>212</v>
      </c>
      <c r="B1346" s="83" t="str">
        <f t="shared" si="554"/>
        <v>Adorer_Schedule!AI212</v>
      </c>
      <c r="C1346" t="str">
        <f t="shared" si="555"/>
        <v>Adorer_Schedule!AL212</v>
      </c>
      <c r="D1346" s="150" t="str">
        <f t="shared" si="556"/>
        <v>Adorer_Schedule!AN212</v>
      </c>
      <c r="E1346">
        <f t="shared" ref="E1346:E1409" ca="1" si="558">IF(F1346="",(0),(RANK(F1346,$F$129:$F$2648,(1))))</f>
        <v>0</v>
      </c>
      <c r="F1346" t="str">
        <f ca="1">IF(OR(H1346=0,H1346=""),(""),(MAX($F$128:F1345)+1))</f>
        <v/>
      </c>
      <c r="H1346" t="str">
        <f ca="1">IF($N$4=Adorer_Schedule!$A$210,INDIRECT(B1346),(""))</f>
        <v/>
      </c>
      <c r="I1346" t="str">
        <f ca="1">IF($N$4=Adorer_Schedule!$A$210,INDIRECT(C1346),(""))</f>
        <v/>
      </c>
      <c r="J1346" t="str">
        <f ca="1">IF($N$4=Adorer_Schedule!$A$210,INDIRECT(D1346),(""))</f>
        <v/>
      </c>
      <c r="K1346" t="s">
        <v>75</v>
      </c>
      <c r="L1346" s="13" t="b">
        <f t="shared" ca="1" si="545"/>
        <v>0</v>
      </c>
      <c r="M1346" s="13">
        <v>1218</v>
      </c>
      <c r="N1346" s="13" t="e">
        <f t="shared" ref="N1346:N1409" ca="1" si="559">VLOOKUP($M1346,$E$129:$K$2648,7,(FALSE))</f>
        <v>#N/A</v>
      </c>
      <c r="O1346" s="13" t="e">
        <f t="shared" ref="O1346:O1409" ca="1" si="560">VLOOKUP($M1346,$E$129:$K$2648,4,(FALSE))</f>
        <v>#N/A</v>
      </c>
      <c r="P1346" s="13" t="e">
        <f t="shared" ref="P1346:P1409" ca="1" si="561">VLOOKUP($M1346,$E$129:$K$2648,5,(FALSE))</f>
        <v>#N/A</v>
      </c>
      <c r="Q1346" t="e">
        <f t="shared" ref="Q1346:Q1409" ca="1" si="562">VLOOKUP($M1346,$E$129:$K$2648,6,(FALSE))</f>
        <v>#N/A</v>
      </c>
    </row>
    <row r="1347" spans="1:17" hidden="1" x14ac:dyDescent="0.2">
      <c r="A1347">
        <f t="shared" si="557"/>
        <v>213</v>
      </c>
      <c r="B1347" s="83" t="str">
        <f t="shared" si="554"/>
        <v>Adorer_Schedule!AI213</v>
      </c>
      <c r="C1347" t="str">
        <f t="shared" si="555"/>
        <v>Adorer_Schedule!AL213</v>
      </c>
      <c r="D1347" s="150" t="str">
        <f t="shared" si="556"/>
        <v>Adorer_Schedule!AN213</v>
      </c>
      <c r="E1347">
        <f t="shared" ca="1" si="558"/>
        <v>0</v>
      </c>
      <c r="F1347" t="str">
        <f ca="1">IF(OR(H1347=0,H1347=""),(""),(MAX($F$128:F1346)+1))</f>
        <v/>
      </c>
      <c r="H1347" t="str">
        <f ca="1">IF($N$4=Adorer_Schedule!$A$210,INDIRECT(B1347),(""))</f>
        <v/>
      </c>
      <c r="I1347" t="str">
        <f ca="1">IF($N$4=Adorer_Schedule!$A$210,INDIRECT(C1347),(""))</f>
        <v/>
      </c>
      <c r="J1347" t="str">
        <f ca="1">IF($N$4=Adorer_Schedule!$A$210,INDIRECT(D1347),(""))</f>
        <v/>
      </c>
      <c r="K1347" t="s">
        <v>75</v>
      </c>
      <c r="L1347" s="13" t="b">
        <f t="shared" ca="1" si="545"/>
        <v>0</v>
      </c>
      <c r="M1347" s="13">
        <v>1219</v>
      </c>
      <c r="N1347" s="13" t="e">
        <f t="shared" ca="1" si="559"/>
        <v>#N/A</v>
      </c>
      <c r="O1347" s="13" t="e">
        <f t="shared" ca="1" si="560"/>
        <v>#N/A</v>
      </c>
      <c r="P1347" s="13" t="e">
        <f t="shared" ca="1" si="561"/>
        <v>#N/A</v>
      </c>
      <c r="Q1347" t="e">
        <f t="shared" ca="1" si="562"/>
        <v>#N/A</v>
      </c>
    </row>
    <row r="1348" spans="1:17" hidden="1" x14ac:dyDescent="0.2">
      <c r="A1348">
        <f t="shared" si="557"/>
        <v>214</v>
      </c>
      <c r="B1348" s="83" t="str">
        <f t="shared" si="554"/>
        <v>Adorer_Schedule!AI214</v>
      </c>
      <c r="C1348" t="str">
        <f t="shared" si="555"/>
        <v>Adorer_Schedule!AL214</v>
      </c>
      <c r="D1348" s="150" t="str">
        <f t="shared" si="556"/>
        <v>Adorer_Schedule!AN214</v>
      </c>
      <c r="E1348">
        <f t="shared" ca="1" si="558"/>
        <v>0</v>
      </c>
      <c r="F1348" t="str">
        <f ca="1">IF(OR(H1348=0,H1348=""),(""),(MAX($F$128:F1347)+1))</f>
        <v/>
      </c>
      <c r="H1348" t="str">
        <f ca="1">IF($N$4=Adorer_Schedule!$A$210,INDIRECT(B1348),(""))</f>
        <v/>
      </c>
      <c r="I1348" t="str">
        <f ca="1">IF($N$4=Adorer_Schedule!$A$210,INDIRECT(C1348),(""))</f>
        <v/>
      </c>
      <c r="J1348" t="str">
        <f ca="1">IF($N$4=Adorer_Schedule!$A$210,INDIRECT(D1348),(""))</f>
        <v/>
      </c>
      <c r="K1348" t="s">
        <v>75</v>
      </c>
      <c r="L1348" s="13" t="b">
        <f t="shared" ca="1" si="545"/>
        <v>0</v>
      </c>
      <c r="M1348" s="13">
        <v>1220</v>
      </c>
      <c r="N1348" s="13" t="e">
        <f t="shared" ca="1" si="559"/>
        <v>#N/A</v>
      </c>
      <c r="O1348" s="13" t="e">
        <f t="shared" ca="1" si="560"/>
        <v>#N/A</v>
      </c>
      <c r="P1348" s="13" t="e">
        <f t="shared" ca="1" si="561"/>
        <v>#N/A</v>
      </c>
      <c r="Q1348" t="e">
        <f t="shared" ca="1" si="562"/>
        <v>#N/A</v>
      </c>
    </row>
    <row r="1349" spans="1:17" hidden="1" x14ac:dyDescent="0.2">
      <c r="A1349">
        <f t="shared" si="557"/>
        <v>215</v>
      </c>
      <c r="B1349" s="83" t="str">
        <f t="shared" si="554"/>
        <v>Adorer_Schedule!AI215</v>
      </c>
      <c r="C1349" t="str">
        <f t="shared" si="555"/>
        <v>Adorer_Schedule!AL215</v>
      </c>
      <c r="D1349" s="150" t="str">
        <f t="shared" si="556"/>
        <v>Adorer_Schedule!AN215</v>
      </c>
      <c r="E1349">
        <f t="shared" ca="1" si="558"/>
        <v>0</v>
      </c>
      <c r="F1349" t="str">
        <f ca="1">IF(OR(H1349=0,H1349=""),(""),(MAX($F$128:F1348)+1))</f>
        <v/>
      </c>
      <c r="H1349" t="str">
        <f ca="1">IF($N$4=Adorer_Schedule!$A$210,INDIRECT(B1349),(""))</f>
        <v/>
      </c>
      <c r="I1349" t="str">
        <f ca="1">IF($N$4=Adorer_Schedule!$A$210,INDIRECT(C1349),(""))</f>
        <v/>
      </c>
      <c r="J1349" t="str">
        <f ca="1">IF($N$4=Adorer_Schedule!$A$210,INDIRECT(D1349),(""))</f>
        <v/>
      </c>
      <c r="K1349" t="s">
        <v>75</v>
      </c>
      <c r="L1349" s="13" t="b">
        <f t="shared" ca="1" si="545"/>
        <v>0</v>
      </c>
      <c r="M1349" s="13">
        <v>1221</v>
      </c>
      <c r="N1349" s="13" t="e">
        <f t="shared" ca="1" si="559"/>
        <v>#N/A</v>
      </c>
      <c r="O1349" s="13" t="e">
        <f t="shared" ca="1" si="560"/>
        <v>#N/A</v>
      </c>
      <c r="P1349" s="13" t="e">
        <f t="shared" ca="1" si="561"/>
        <v>#N/A</v>
      </c>
      <c r="Q1349" t="e">
        <f t="shared" ca="1" si="562"/>
        <v>#N/A</v>
      </c>
    </row>
    <row r="1350" spans="1:17" hidden="1" x14ac:dyDescent="0.2">
      <c r="A1350">
        <f t="shared" si="557"/>
        <v>216</v>
      </c>
      <c r="B1350" s="83" t="str">
        <f t="shared" si="554"/>
        <v>Adorer_Schedule!AI216</v>
      </c>
      <c r="C1350" t="str">
        <f t="shared" si="555"/>
        <v>Adorer_Schedule!AL216</v>
      </c>
      <c r="D1350" s="150" t="str">
        <f t="shared" si="556"/>
        <v>Adorer_Schedule!AN216</v>
      </c>
      <c r="E1350">
        <f t="shared" ca="1" si="558"/>
        <v>0</v>
      </c>
      <c r="F1350" t="str">
        <f ca="1">IF(OR(H1350=0,H1350=""),(""),(MAX($F$128:F1349)+1))</f>
        <v/>
      </c>
      <c r="H1350" t="str">
        <f ca="1">IF($N$4=Adorer_Schedule!$A$210,INDIRECT(B1350),(""))</f>
        <v/>
      </c>
      <c r="I1350" t="str">
        <f ca="1">IF($N$4=Adorer_Schedule!$A$210,INDIRECT(C1350),(""))</f>
        <v/>
      </c>
      <c r="J1350" t="str">
        <f ca="1">IF($N$4=Adorer_Schedule!$A$210,INDIRECT(D1350),(""))</f>
        <v/>
      </c>
      <c r="K1350" t="s">
        <v>75</v>
      </c>
      <c r="L1350" s="13" t="b">
        <f t="shared" ca="1" si="545"/>
        <v>0</v>
      </c>
      <c r="M1350" s="13">
        <v>1222</v>
      </c>
      <c r="N1350" s="13" t="e">
        <f t="shared" ca="1" si="559"/>
        <v>#N/A</v>
      </c>
      <c r="O1350" s="13" t="e">
        <f t="shared" ca="1" si="560"/>
        <v>#N/A</v>
      </c>
      <c r="P1350" s="13" t="e">
        <f t="shared" ca="1" si="561"/>
        <v>#N/A</v>
      </c>
      <c r="Q1350" t="e">
        <f t="shared" ca="1" si="562"/>
        <v>#N/A</v>
      </c>
    </row>
    <row r="1351" spans="1:17" hidden="1" x14ac:dyDescent="0.2">
      <c r="A1351">
        <f t="shared" si="557"/>
        <v>217</v>
      </c>
      <c r="B1351" s="83" t="str">
        <f t="shared" si="554"/>
        <v>Adorer_Schedule!AI217</v>
      </c>
      <c r="C1351" t="str">
        <f t="shared" si="555"/>
        <v>Adorer_Schedule!AL217</v>
      </c>
      <c r="D1351" s="150" t="str">
        <f t="shared" si="556"/>
        <v>Adorer_Schedule!AN217</v>
      </c>
      <c r="E1351">
        <f t="shared" ca="1" si="558"/>
        <v>0</v>
      </c>
      <c r="F1351" t="str">
        <f ca="1">IF(OR(H1351=0,H1351=""),(""),(MAX($F$128:F1350)+1))</f>
        <v/>
      </c>
      <c r="H1351" t="str">
        <f ca="1">IF($N$4=Adorer_Schedule!$A$210,INDIRECT(B1351),(""))</f>
        <v/>
      </c>
      <c r="I1351" t="str">
        <f ca="1">IF($N$4=Adorer_Schedule!$A$210,INDIRECT(C1351),(""))</f>
        <v/>
      </c>
      <c r="J1351" t="str">
        <f ca="1">IF($N$4=Adorer_Schedule!$A$210,INDIRECT(D1351),(""))</f>
        <v/>
      </c>
      <c r="K1351" t="s">
        <v>75</v>
      </c>
      <c r="L1351" s="13" t="b">
        <f t="shared" ca="1" si="545"/>
        <v>0</v>
      </c>
      <c r="M1351" s="13">
        <v>1223</v>
      </c>
      <c r="N1351" s="13" t="e">
        <f t="shared" ca="1" si="559"/>
        <v>#N/A</v>
      </c>
      <c r="O1351" s="13" t="e">
        <f t="shared" ca="1" si="560"/>
        <v>#N/A</v>
      </c>
      <c r="P1351" s="13" t="e">
        <f t="shared" ca="1" si="561"/>
        <v>#N/A</v>
      </c>
      <c r="Q1351" t="e">
        <f t="shared" ca="1" si="562"/>
        <v>#N/A</v>
      </c>
    </row>
    <row r="1352" spans="1:17" hidden="1" x14ac:dyDescent="0.2">
      <c r="A1352">
        <f t="shared" si="557"/>
        <v>218</v>
      </c>
      <c r="B1352" s="83" t="str">
        <f t="shared" si="554"/>
        <v>Adorer_Schedule!AI218</v>
      </c>
      <c r="C1352" t="str">
        <f t="shared" si="555"/>
        <v>Adorer_Schedule!AL218</v>
      </c>
      <c r="D1352" s="150" t="str">
        <f t="shared" si="556"/>
        <v>Adorer_Schedule!AN218</v>
      </c>
      <c r="E1352">
        <f t="shared" ca="1" si="558"/>
        <v>0</v>
      </c>
      <c r="F1352" t="str">
        <f ca="1">IF(OR(H1352=0,H1352=""),(""),(MAX($F$128:F1351)+1))</f>
        <v/>
      </c>
      <c r="H1352" t="str">
        <f ca="1">IF($N$4=Adorer_Schedule!$A$210,INDIRECT(B1352),(""))</f>
        <v/>
      </c>
      <c r="I1352" t="str">
        <f ca="1">IF($N$4=Adorer_Schedule!$A$210,INDIRECT(C1352),(""))</f>
        <v/>
      </c>
      <c r="J1352" t="str">
        <f ca="1">IF($N$4=Adorer_Schedule!$A$210,INDIRECT(D1352),(""))</f>
        <v/>
      </c>
      <c r="K1352" t="s">
        <v>75</v>
      </c>
      <c r="L1352" s="13" t="b">
        <f t="shared" ca="1" si="545"/>
        <v>0</v>
      </c>
      <c r="M1352" s="13">
        <v>1224</v>
      </c>
      <c r="N1352" s="13" t="e">
        <f t="shared" ca="1" si="559"/>
        <v>#N/A</v>
      </c>
      <c r="O1352" s="13" t="e">
        <f t="shared" ca="1" si="560"/>
        <v>#N/A</v>
      </c>
      <c r="P1352" s="13" t="e">
        <f t="shared" ca="1" si="561"/>
        <v>#N/A</v>
      </c>
      <c r="Q1352" t="e">
        <f t="shared" ca="1" si="562"/>
        <v>#N/A</v>
      </c>
    </row>
    <row r="1353" spans="1:17" hidden="1" x14ac:dyDescent="0.2">
      <c r="A1353">
        <f t="shared" si="557"/>
        <v>219</v>
      </c>
      <c r="B1353" s="83" t="str">
        <f t="shared" si="554"/>
        <v>Adorer_Schedule!AI219</v>
      </c>
      <c r="C1353" t="str">
        <f t="shared" si="555"/>
        <v>Adorer_Schedule!AL219</v>
      </c>
      <c r="D1353" s="150" t="str">
        <f t="shared" si="556"/>
        <v>Adorer_Schedule!AN219</v>
      </c>
      <c r="E1353">
        <f t="shared" ca="1" si="558"/>
        <v>0</v>
      </c>
      <c r="F1353" t="str">
        <f ca="1">IF(OR(H1353=0,H1353=""),(""),(MAX($F$128:F1352)+1))</f>
        <v/>
      </c>
      <c r="H1353" t="str">
        <f ca="1">IF($N$4=Adorer_Schedule!$A$210,INDIRECT(B1353),(""))</f>
        <v/>
      </c>
      <c r="I1353" t="str">
        <f ca="1">IF($N$4=Adorer_Schedule!$A$210,INDIRECT(C1353),(""))</f>
        <v/>
      </c>
      <c r="J1353" t="str">
        <f ca="1">IF($N$4=Adorer_Schedule!$A$210,INDIRECT(D1353),(""))</f>
        <v/>
      </c>
      <c r="K1353" t="s">
        <v>75</v>
      </c>
      <c r="L1353" s="13" t="b">
        <f t="shared" ca="1" si="545"/>
        <v>0</v>
      </c>
      <c r="M1353" s="13">
        <v>1225</v>
      </c>
      <c r="N1353" s="13" t="e">
        <f t="shared" ca="1" si="559"/>
        <v>#N/A</v>
      </c>
      <c r="O1353" s="13" t="e">
        <f t="shared" ca="1" si="560"/>
        <v>#N/A</v>
      </c>
      <c r="P1353" s="13" t="e">
        <f t="shared" ca="1" si="561"/>
        <v>#N/A</v>
      </c>
      <c r="Q1353" t="e">
        <f t="shared" ca="1" si="562"/>
        <v>#N/A</v>
      </c>
    </row>
    <row r="1354" spans="1:17" hidden="1" x14ac:dyDescent="0.2">
      <c r="A1354">
        <f t="shared" si="557"/>
        <v>220</v>
      </c>
      <c r="B1354" s="83" t="str">
        <f t="shared" si="554"/>
        <v>Adorer_Schedule!AI220</v>
      </c>
      <c r="C1354" t="str">
        <f t="shared" si="555"/>
        <v>Adorer_Schedule!AL220</v>
      </c>
      <c r="D1354" s="150" t="str">
        <f t="shared" si="556"/>
        <v>Adorer_Schedule!AN220</v>
      </c>
      <c r="E1354">
        <f t="shared" ca="1" si="558"/>
        <v>0</v>
      </c>
      <c r="F1354" t="str">
        <f ca="1">IF(OR(H1354=0,H1354=""),(""),(MAX($F$128:F1353)+1))</f>
        <v/>
      </c>
      <c r="H1354" t="str">
        <f ca="1">IF($N$4=Adorer_Schedule!$A$210,INDIRECT(B1354),(""))</f>
        <v/>
      </c>
      <c r="I1354" t="str">
        <f ca="1">IF($N$4=Adorer_Schedule!$A$210,INDIRECT(C1354),(""))</f>
        <v/>
      </c>
      <c r="J1354" t="str">
        <f ca="1">IF($N$4=Adorer_Schedule!$A$210,INDIRECT(D1354),(""))</f>
        <v/>
      </c>
      <c r="K1354" t="s">
        <v>75</v>
      </c>
      <c r="L1354" s="13" t="b">
        <f t="shared" ca="1" si="545"/>
        <v>0</v>
      </c>
      <c r="M1354" s="13">
        <v>1226</v>
      </c>
      <c r="N1354" s="13" t="e">
        <f t="shared" ca="1" si="559"/>
        <v>#N/A</v>
      </c>
      <c r="O1354" s="13" t="e">
        <f t="shared" ca="1" si="560"/>
        <v>#N/A</v>
      </c>
      <c r="P1354" s="13" t="e">
        <f t="shared" ca="1" si="561"/>
        <v>#N/A</v>
      </c>
      <c r="Q1354" t="e">
        <f t="shared" ca="1" si="562"/>
        <v>#N/A</v>
      </c>
    </row>
    <row r="1355" spans="1:17" hidden="1" x14ac:dyDescent="0.2">
      <c r="A1355">
        <f t="shared" si="557"/>
        <v>221</v>
      </c>
      <c r="B1355" s="83" t="str">
        <f t="shared" si="554"/>
        <v>Adorer_Schedule!AI221</v>
      </c>
      <c r="C1355" t="str">
        <f t="shared" si="555"/>
        <v>Adorer_Schedule!AL221</v>
      </c>
      <c r="D1355" s="150" t="str">
        <f t="shared" si="556"/>
        <v>Adorer_Schedule!AN221</v>
      </c>
      <c r="E1355">
        <f t="shared" ca="1" si="558"/>
        <v>0</v>
      </c>
      <c r="F1355" t="str">
        <f ca="1">IF(OR(H1355=0,H1355=""),(""),(MAX($F$128:F1354)+1))</f>
        <v/>
      </c>
      <c r="H1355" t="str">
        <f ca="1">IF($N$4=Adorer_Schedule!$A$210,INDIRECT(B1355),(""))</f>
        <v/>
      </c>
      <c r="I1355" t="str">
        <f ca="1">IF($N$4=Adorer_Schedule!$A$210,INDIRECT(C1355),(""))</f>
        <v/>
      </c>
      <c r="J1355" t="str">
        <f ca="1">IF($N$4=Adorer_Schedule!$A$210,INDIRECT(D1355),(""))</f>
        <v/>
      </c>
      <c r="K1355" t="s">
        <v>75</v>
      </c>
      <c r="L1355" s="13" t="b">
        <f t="shared" ca="1" si="545"/>
        <v>0</v>
      </c>
      <c r="M1355" s="13">
        <v>1227</v>
      </c>
      <c r="N1355" s="13" t="e">
        <f t="shared" ca="1" si="559"/>
        <v>#N/A</v>
      </c>
      <c r="O1355" s="13" t="e">
        <f t="shared" ca="1" si="560"/>
        <v>#N/A</v>
      </c>
      <c r="P1355" s="13" t="e">
        <f t="shared" ca="1" si="561"/>
        <v>#N/A</v>
      </c>
      <c r="Q1355" t="e">
        <f t="shared" ca="1" si="562"/>
        <v>#N/A</v>
      </c>
    </row>
    <row r="1356" spans="1:17" hidden="1" x14ac:dyDescent="0.2">
      <c r="A1356">
        <f t="shared" si="557"/>
        <v>222</v>
      </c>
      <c r="B1356" s="83" t="str">
        <f t="shared" si="554"/>
        <v>Adorer_Schedule!AI222</v>
      </c>
      <c r="C1356" t="str">
        <f t="shared" si="555"/>
        <v>Adorer_Schedule!AL222</v>
      </c>
      <c r="D1356" s="150" t="str">
        <f t="shared" si="556"/>
        <v>Adorer_Schedule!AN222</v>
      </c>
      <c r="E1356">
        <f t="shared" ca="1" si="558"/>
        <v>0</v>
      </c>
      <c r="F1356" t="str">
        <f ca="1">IF(OR(H1356=0,H1356=""),(""),(MAX($F$128:F1355)+1))</f>
        <v/>
      </c>
      <c r="H1356" t="str">
        <f ca="1">IF($N$4=Adorer_Schedule!$A$210,INDIRECT(B1356),(""))</f>
        <v/>
      </c>
      <c r="I1356" t="str">
        <f ca="1">IF($N$4=Adorer_Schedule!$A$210,INDIRECT(C1356),(""))</f>
        <v/>
      </c>
      <c r="J1356" t="str">
        <f ca="1">IF($N$4=Adorer_Schedule!$A$210,INDIRECT(D1356),(""))</f>
        <v/>
      </c>
      <c r="K1356" t="s">
        <v>75</v>
      </c>
      <c r="L1356" s="13" t="b">
        <f t="shared" ca="1" si="545"/>
        <v>0</v>
      </c>
      <c r="M1356" s="13">
        <v>1228</v>
      </c>
      <c r="N1356" s="13" t="e">
        <f t="shared" ca="1" si="559"/>
        <v>#N/A</v>
      </c>
      <c r="O1356" s="13" t="e">
        <f t="shared" ca="1" si="560"/>
        <v>#N/A</v>
      </c>
      <c r="P1356" s="13" t="e">
        <f t="shared" ca="1" si="561"/>
        <v>#N/A</v>
      </c>
      <c r="Q1356" t="e">
        <f t="shared" ca="1" si="562"/>
        <v>#N/A</v>
      </c>
    </row>
    <row r="1357" spans="1:17" hidden="1" x14ac:dyDescent="0.2">
      <c r="A1357">
        <f t="shared" si="557"/>
        <v>223</v>
      </c>
      <c r="B1357" s="83" t="str">
        <f t="shared" si="554"/>
        <v>Adorer_Schedule!AI223</v>
      </c>
      <c r="C1357" t="str">
        <f t="shared" si="555"/>
        <v>Adorer_Schedule!AL223</v>
      </c>
      <c r="D1357" s="150" t="str">
        <f t="shared" si="556"/>
        <v>Adorer_Schedule!AN223</v>
      </c>
      <c r="E1357">
        <f t="shared" ca="1" si="558"/>
        <v>0</v>
      </c>
      <c r="F1357" t="str">
        <f ca="1">IF(OR(H1357=0,H1357=""),(""),(MAX($F$128:F1356)+1))</f>
        <v/>
      </c>
      <c r="H1357" t="str">
        <f ca="1">IF($N$4=Adorer_Schedule!$A$210,INDIRECT(B1357),(""))</f>
        <v/>
      </c>
      <c r="I1357" t="str">
        <f ca="1">IF($N$4=Adorer_Schedule!$A$210,INDIRECT(C1357),(""))</f>
        <v/>
      </c>
      <c r="J1357" t="str">
        <f ca="1">IF($N$4=Adorer_Schedule!$A$210,INDIRECT(D1357),(""))</f>
        <v/>
      </c>
      <c r="K1357" t="s">
        <v>75</v>
      </c>
      <c r="L1357" s="13" t="b">
        <f t="shared" ca="1" si="545"/>
        <v>0</v>
      </c>
      <c r="M1357" s="13">
        <v>1229</v>
      </c>
      <c r="N1357" s="13" t="e">
        <f t="shared" ca="1" si="559"/>
        <v>#N/A</v>
      </c>
      <c r="O1357" s="13" t="e">
        <f t="shared" ca="1" si="560"/>
        <v>#N/A</v>
      </c>
      <c r="P1357" s="13" t="e">
        <f t="shared" ca="1" si="561"/>
        <v>#N/A</v>
      </c>
      <c r="Q1357" t="e">
        <f t="shared" ca="1" si="562"/>
        <v>#N/A</v>
      </c>
    </row>
    <row r="1358" spans="1:17" hidden="1" x14ac:dyDescent="0.2">
      <c r="A1358">
        <f t="shared" si="557"/>
        <v>224</v>
      </c>
      <c r="B1358" s="83" t="str">
        <f t="shared" si="554"/>
        <v>Adorer_Schedule!AI224</v>
      </c>
      <c r="C1358" t="str">
        <f t="shared" si="555"/>
        <v>Adorer_Schedule!AL224</v>
      </c>
      <c r="D1358" s="150" t="str">
        <f t="shared" si="556"/>
        <v>Adorer_Schedule!AN224</v>
      </c>
      <c r="E1358">
        <f t="shared" ca="1" si="558"/>
        <v>0</v>
      </c>
      <c r="F1358" t="str">
        <f ca="1">IF(OR(H1358=0,H1358=""),(""),(MAX($F$128:F1357)+1))</f>
        <v/>
      </c>
      <c r="H1358" t="str">
        <f ca="1">IF($N$4=Adorer_Schedule!$A$210,INDIRECT(B1358),(""))</f>
        <v/>
      </c>
      <c r="I1358" t="str">
        <f ca="1">IF($N$4=Adorer_Schedule!$A$210,INDIRECT(C1358),(""))</f>
        <v/>
      </c>
      <c r="J1358" t="str">
        <f ca="1">IF($N$4=Adorer_Schedule!$A$210,INDIRECT(D1358),(""))</f>
        <v/>
      </c>
      <c r="K1358" t="s">
        <v>75</v>
      </c>
      <c r="L1358" s="13" t="b">
        <f t="shared" ca="1" si="545"/>
        <v>0</v>
      </c>
      <c r="M1358" s="13">
        <v>1230</v>
      </c>
      <c r="N1358" s="13" t="e">
        <f t="shared" ca="1" si="559"/>
        <v>#N/A</v>
      </c>
      <c r="O1358" s="13" t="e">
        <f t="shared" ca="1" si="560"/>
        <v>#N/A</v>
      </c>
      <c r="P1358" s="13" t="e">
        <f t="shared" ca="1" si="561"/>
        <v>#N/A</v>
      </c>
      <c r="Q1358" t="e">
        <f t="shared" ca="1" si="562"/>
        <v>#N/A</v>
      </c>
    </row>
    <row r="1359" spans="1:17" hidden="1" x14ac:dyDescent="0.2">
      <c r="A1359">
        <f>A1344</f>
        <v>210</v>
      </c>
      <c r="B1359" s="83" t="str">
        <f>CONCATENATE("Adorer_Schedule!AQ", $A1359)</f>
        <v>Adorer_Schedule!AQ210</v>
      </c>
      <c r="C1359" t="str">
        <f>CONCATENATE("Adorer_Schedule!AT", $A1359)</f>
        <v>Adorer_Schedule!AT210</v>
      </c>
      <c r="D1359" s="150" t="str">
        <f>CONCATENATE("Adorer_Schedule!AV", $A1359)</f>
        <v>Adorer_Schedule!AV210</v>
      </c>
      <c r="E1359">
        <f t="shared" ca="1" si="558"/>
        <v>0</v>
      </c>
      <c r="F1359" t="str">
        <f ca="1">IF(OR(H1359=0,H1359=""),(""),(MAX($F$128:F1358)+1))</f>
        <v/>
      </c>
      <c r="H1359" t="str">
        <f ca="1">IF($N$4=Adorer_Schedule!$A$210,INDIRECT(B1359),(""))</f>
        <v/>
      </c>
      <c r="I1359" t="str">
        <f ca="1">IF($N$4=Adorer_Schedule!$A$210,INDIRECT(C1359),(""))</f>
        <v/>
      </c>
      <c r="J1359" t="str">
        <f ca="1">IF($N$4=Adorer_Schedule!$A$210,INDIRECT(D1359),(""))</f>
        <v/>
      </c>
      <c r="K1359" t="s">
        <v>76</v>
      </c>
      <c r="L1359" s="13" t="b">
        <f t="shared" ca="1" si="545"/>
        <v>0</v>
      </c>
      <c r="M1359" s="13">
        <v>1231</v>
      </c>
      <c r="N1359" s="13" t="e">
        <f t="shared" ca="1" si="559"/>
        <v>#N/A</v>
      </c>
      <c r="O1359" s="13" t="e">
        <f t="shared" ca="1" si="560"/>
        <v>#N/A</v>
      </c>
      <c r="P1359" s="13" t="e">
        <f t="shared" ca="1" si="561"/>
        <v>#N/A</v>
      </c>
      <c r="Q1359" t="e">
        <f t="shared" ca="1" si="562"/>
        <v>#N/A</v>
      </c>
    </row>
    <row r="1360" spans="1:17" hidden="1" x14ac:dyDescent="0.2">
      <c r="A1360">
        <f>A1359+1</f>
        <v>211</v>
      </c>
      <c r="B1360" s="83" t="str">
        <f t="shared" ref="B1360:B1373" si="563">CONCATENATE("Adorer_Schedule!AQ", $A1360)</f>
        <v>Adorer_Schedule!AQ211</v>
      </c>
      <c r="C1360" t="str">
        <f t="shared" ref="C1360:C1373" si="564">CONCATENATE("Adorer_Schedule!AT", $A1360)</f>
        <v>Adorer_Schedule!AT211</v>
      </c>
      <c r="D1360" s="150" t="str">
        <f t="shared" ref="D1360:D1373" si="565">CONCATENATE("Adorer_Schedule!AV", $A1360)</f>
        <v>Adorer_Schedule!AV211</v>
      </c>
      <c r="E1360">
        <f t="shared" ca="1" si="558"/>
        <v>0</v>
      </c>
      <c r="F1360" t="str">
        <f ca="1">IF(OR(H1360=0,H1360=""),(""),(MAX($F$128:F1359)+1))</f>
        <v/>
      </c>
      <c r="H1360" t="str">
        <f ca="1">IF($N$4=Adorer_Schedule!$A$210,INDIRECT(B1360),(""))</f>
        <v/>
      </c>
      <c r="I1360" t="str">
        <f ca="1">IF($N$4=Adorer_Schedule!$A$210,INDIRECT(C1360),(""))</f>
        <v/>
      </c>
      <c r="J1360" t="str">
        <f ca="1">IF($N$4=Adorer_Schedule!$A$210,INDIRECT(D1360),(""))</f>
        <v/>
      </c>
      <c r="K1360" t="s">
        <v>76</v>
      </c>
      <c r="L1360" s="13" t="b">
        <f t="shared" ca="1" si="545"/>
        <v>0</v>
      </c>
      <c r="M1360" s="13">
        <v>1232</v>
      </c>
      <c r="N1360" s="13" t="e">
        <f t="shared" ca="1" si="559"/>
        <v>#N/A</v>
      </c>
      <c r="O1360" s="13" t="e">
        <f t="shared" ca="1" si="560"/>
        <v>#N/A</v>
      </c>
      <c r="P1360" s="13" t="e">
        <f t="shared" ca="1" si="561"/>
        <v>#N/A</v>
      </c>
      <c r="Q1360" t="e">
        <f t="shared" ca="1" si="562"/>
        <v>#N/A</v>
      </c>
    </row>
    <row r="1361" spans="1:17" hidden="1" x14ac:dyDescent="0.2">
      <c r="A1361">
        <f t="shared" ref="A1361:A1373" si="566">A1360+1</f>
        <v>212</v>
      </c>
      <c r="B1361" s="83" t="str">
        <f t="shared" si="563"/>
        <v>Adorer_Schedule!AQ212</v>
      </c>
      <c r="C1361" t="str">
        <f t="shared" si="564"/>
        <v>Adorer_Schedule!AT212</v>
      </c>
      <c r="D1361" s="150" t="str">
        <f t="shared" si="565"/>
        <v>Adorer_Schedule!AV212</v>
      </c>
      <c r="E1361">
        <f t="shared" ca="1" si="558"/>
        <v>0</v>
      </c>
      <c r="F1361" t="str">
        <f ca="1">IF(OR(H1361=0,H1361=""),(""),(MAX($F$128:F1360)+1))</f>
        <v/>
      </c>
      <c r="H1361" t="str">
        <f ca="1">IF($N$4=Adorer_Schedule!$A$210,INDIRECT(B1361),(""))</f>
        <v/>
      </c>
      <c r="I1361" t="str">
        <f ca="1">IF($N$4=Adorer_Schedule!$A$210,INDIRECT(C1361),(""))</f>
        <v/>
      </c>
      <c r="J1361" t="str">
        <f ca="1">IF($N$4=Adorer_Schedule!$A$210,INDIRECT(D1361),(""))</f>
        <v/>
      </c>
      <c r="K1361" t="s">
        <v>76</v>
      </c>
      <c r="L1361" s="13" t="b">
        <f t="shared" ca="1" si="545"/>
        <v>0</v>
      </c>
      <c r="M1361" s="13">
        <v>1233</v>
      </c>
      <c r="N1361" s="13" t="e">
        <f t="shared" ca="1" si="559"/>
        <v>#N/A</v>
      </c>
      <c r="O1361" s="13" t="e">
        <f t="shared" ca="1" si="560"/>
        <v>#N/A</v>
      </c>
      <c r="P1361" s="13" t="e">
        <f t="shared" ca="1" si="561"/>
        <v>#N/A</v>
      </c>
      <c r="Q1361" t="e">
        <f t="shared" ca="1" si="562"/>
        <v>#N/A</v>
      </c>
    </row>
    <row r="1362" spans="1:17" hidden="1" x14ac:dyDescent="0.2">
      <c r="A1362">
        <f t="shared" si="566"/>
        <v>213</v>
      </c>
      <c r="B1362" s="83" t="str">
        <f t="shared" si="563"/>
        <v>Adorer_Schedule!AQ213</v>
      </c>
      <c r="C1362" t="str">
        <f t="shared" si="564"/>
        <v>Adorer_Schedule!AT213</v>
      </c>
      <c r="D1362" s="150" t="str">
        <f t="shared" si="565"/>
        <v>Adorer_Schedule!AV213</v>
      </c>
      <c r="E1362">
        <f t="shared" ca="1" si="558"/>
        <v>0</v>
      </c>
      <c r="F1362" t="str">
        <f ca="1">IF(OR(H1362=0,H1362=""),(""),(MAX($F$128:F1361)+1))</f>
        <v/>
      </c>
      <c r="H1362" t="str">
        <f ca="1">IF($N$4=Adorer_Schedule!$A$210,INDIRECT(B1362),(""))</f>
        <v/>
      </c>
      <c r="I1362" t="str">
        <f ca="1">IF($N$4=Adorer_Schedule!$A$210,INDIRECT(C1362),(""))</f>
        <v/>
      </c>
      <c r="J1362" t="str">
        <f ca="1">IF($N$4=Adorer_Schedule!$A$210,INDIRECT(D1362),(""))</f>
        <v/>
      </c>
      <c r="K1362" t="s">
        <v>76</v>
      </c>
      <c r="L1362" s="13" t="b">
        <f t="shared" ca="1" si="545"/>
        <v>0</v>
      </c>
      <c r="M1362" s="13">
        <v>1234</v>
      </c>
      <c r="N1362" s="13" t="e">
        <f t="shared" ca="1" si="559"/>
        <v>#N/A</v>
      </c>
      <c r="O1362" s="13" t="e">
        <f t="shared" ca="1" si="560"/>
        <v>#N/A</v>
      </c>
      <c r="P1362" s="13" t="e">
        <f t="shared" ca="1" si="561"/>
        <v>#N/A</v>
      </c>
      <c r="Q1362" t="e">
        <f t="shared" ca="1" si="562"/>
        <v>#N/A</v>
      </c>
    </row>
    <row r="1363" spans="1:17" hidden="1" x14ac:dyDescent="0.2">
      <c r="A1363">
        <f t="shared" si="566"/>
        <v>214</v>
      </c>
      <c r="B1363" s="83" t="str">
        <f t="shared" si="563"/>
        <v>Adorer_Schedule!AQ214</v>
      </c>
      <c r="C1363" t="str">
        <f t="shared" si="564"/>
        <v>Adorer_Schedule!AT214</v>
      </c>
      <c r="D1363" s="150" t="str">
        <f t="shared" si="565"/>
        <v>Adorer_Schedule!AV214</v>
      </c>
      <c r="E1363">
        <f t="shared" ca="1" si="558"/>
        <v>0</v>
      </c>
      <c r="F1363" t="str">
        <f ca="1">IF(OR(H1363=0,H1363=""),(""),(MAX($F$128:F1362)+1))</f>
        <v/>
      </c>
      <c r="H1363" t="str">
        <f ca="1">IF($N$4=Adorer_Schedule!$A$210,INDIRECT(B1363),(""))</f>
        <v/>
      </c>
      <c r="I1363" t="str">
        <f ca="1">IF($N$4=Adorer_Schedule!$A$210,INDIRECT(C1363),(""))</f>
        <v/>
      </c>
      <c r="J1363" t="str">
        <f ca="1">IF($N$4=Adorer_Schedule!$A$210,INDIRECT(D1363),(""))</f>
        <v/>
      </c>
      <c r="K1363" t="s">
        <v>76</v>
      </c>
      <c r="L1363" s="13" t="b">
        <f t="shared" ca="1" si="545"/>
        <v>0</v>
      </c>
      <c r="M1363" s="13">
        <v>1235</v>
      </c>
      <c r="N1363" s="13" t="e">
        <f t="shared" ca="1" si="559"/>
        <v>#N/A</v>
      </c>
      <c r="O1363" s="13" t="e">
        <f t="shared" ca="1" si="560"/>
        <v>#N/A</v>
      </c>
      <c r="P1363" s="13" t="e">
        <f t="shared" ca="1" si="561"/>
        <v>#N/A</v>
      </c>
      <c r="Q1363" t="e">
        <f t="shared" ca="1" si="562"/>
        <v>#N/A</v>
      </c>
    </row>
    <row r="1364" spans="1:17" hidden="1" x14ac:dyDescent="0.2">
      <c r="A1364">
        <f t="shared" si="566"/>
        <v>215</v>
      </c>
      <c r="B1364" s="83" t="str">
        <f t="shared" si="563"/>
        <v>Adorer_Schedule!AQ215</v>
      </c>
      <c r="C1364" t="str">
        <f t="shared" si="564"/>
        <v>Adorer_Schedule!AT215</v>
      </c>
      <c r="D1364" s="150" t="str">
        <f t="shared" si="565"/>
        <v>Adorer_Schedule!AV215</v>
      </c>
      <c r="E1364">
        <f t="shared" ca="1" si="558"/>
        <v>0</v>
      </c>
      <c r="F1364" t="str">
        <f ca="1">IF(OR(H1364=0,H1364=""),(""),(MAX($F$128:F1363)+1))</f>
        <v/>
      </c>
      <c r="H1364" t="str">
        <f ca="1">IF($N$4=Adorer_Schedule!$A$210,INDIRECT(B1364),(""))</f>
        <v/>
      </c>
      <c r="I1364" t="str">
        <f ca="1">IF($N$4=Adorer_Schedule!$A$210,INDIRECT(C1364),(""))</f>
        <v/>
      </c>
      <c r="J1364" t="str">
        <f ca="1">IF($N$4=Adorer_Schedule!$A$210,INDIRECT(D1364),(""))</f>
        <v/>
      </c>
      <c r="K1364" t="s">
        <v>76</v>
      </c>
      <c r="L1364" s="13" t="b">
        <f t="shared" ca="1" si="545"/>
        <v>0</v>
      </c>
      <c r="M1364" s="13">
        <v>1236</v>
      </c>
      <c r="N1364" s="13" t="e">
        <f t="shared" ca="1" si="559"/>
        <v>#N/A</v>
      </c>
      <c r="O1364" s="13" t="e">
        <f t="shared" ca="1" si="560"/>
        <v>#N/A</v>
      </c>
      <c r="P1364" s="13" t="e">
        <f t="shared" ca="1" si="561"/>
        <v>#N/A</v>
      </c>
      <c r="Q1364" t="e">
        <f t="shared" ca="1" si="562"/>
        <v>#N/A</v>
      </c>
    </row>
    <row r="1365" spans="1:17" hidden="1" x14ac:dyDescent="0.2">
      <c r="A1365">
        <f t="shared" si="566"/>
        <v>216</v>
      </c>
      <c r="B1365" s="83" t="str">
        <f t="shared" si="563"/>
        <v>Adorer_Schedule!AQ216</v>
      </c>
      <c r="C1365" t="str">
        <f t="shared" si="564"/>
        <v>Adorer_Schedule!AT216</v>
      </c>
      <c r="D1365" s="150" t="str">
        <f t="shared" si="565"/>
        <v>Adorer_Schedule!AV216</v>
      </c>
      <c r="E1365">
        <f t="shared" ca="1" si="558"/>
        <v>0</v>
      </c>
      <c r="F1365" t="str">
        <f ca="1">IF(OR(H1365=0,H1365=""),(""),(MAX($F$128:F1364)+1))</f>
        <v/>
      </c>
      <c r="H1365" t="str">
        <f ca="1">IF($N$4=Adorer_Schedule!$A$210,INDIRECT(B1365),(""))</f>
        <v/>
      </c>
      <c r="I1365" t="str">
        <f ca="1">IF($N$4=Adorer_Schedule!$A$210,INDIRECT(C1365),(""))</f>
        <v/>
      </c>
      <c r="J1365" t="str">
        <f ca="1">IF($N$4=Adorer_Schedule!$A$210,INDIRECT(D1365),(""))</f>
        <v/>
      </c>
      <c r="K1365" t="s">
        <v>76</v>
      </c>
      <c r="L1365" s="13" t="b">
        <f t="shared" ca="1" si="545"/>
        <v>0</v>
      </c>
      <c r="M1365" s="13">
        <v>1237</v>
      </c>
      <c r="N1365" s="13" t="e">
        <f t="shared" ca="1" si="559"/>
        <v>#N/A</v>
      </c>
      <c r="O1365" s="13" t="e">
        <f t="shared" ca="1" si="560"/>
        <v>#N/A</v>
      </c>
      <c r="P1365" s="13" t="e">
        <f t="shared" ca="1" si="561"/>
        <v>#N/A</v>
      </c>
      <c r="Q1365" t="e">
        <f t="shared" ca="1" si="562"/>
        <v>#N/A</v>
      </c>
    </row>
    <row r="1366" spans="1:17" hidden="1" x14ac:dyDescent="0.2">
      <c r="A1366">
        <f t="shared" si="566"/>
        <v>217</v>
      </c>
      <c r="B1366" s="83" t="str">
        <f t="shared" si="563"/>
        <v>Adorer_Schedule!AQ217</v>
      </c>
      <c r="C1366" t="str">
        <f t="shared" si="564"/>
        <v>Adorer_Schedule!AT217</v>
      </c>
      <c r="D1366" s="150" t="str">
        <f t="shared" si="565"/>
        <v>Adorer_Schedule!AV217</v>
      </c>
      <c r="E1366">
        <f t="shared" ca="1" si="558"/>
        <v>0</v>
      </c>
      <c r="F1366" t="str">
        <f ca="1">IF(OR(H1366=0,H1366=""),(""),(MAX($F$128:F1365)+1))</f>
        <v/>
      </c>
      <c r="H1366" t="str">
        <f ca="1">IF($N$4=Adorer_Schedule!$A$210,INDIRECT(B1366),(""))</f>
        <v/>
      </c>
      <c r="I1366" t="str">
        <f ca="1">IF($N$4=Adorer_Schedule!$A$210,INDIRECT(C1366),(""))</f>
        <v/>
      </c>
      <c r="J1366" t="str">
        <f ca="1">IF($N$4=Adorer_Schedule!$A$210,INDIRECT(D1366),(""))</f>
        <v/>
      </c>
      <c r="K1366" t="s">
        <v>76</v>
      </c>
      <c r="L1366" s="13" t="b">
        <f t="shared" ca="1" si="545"/>
        <v>0</v>
      </c>
      <c r="M1366" s="13">
        <v>1238</v>
      </c>
      <c r="N1366" s="13" t="e">
        <f t="shared" ca="1" si="559"/>
        <v>#N/A</v>
      </c>
      <c r="O1366" s="13" t="e">
        <f t="shared" ca="1" si="560"/>
        <v>#N/A</v>
      </c>
      <c r="P1366" s="13" t="e">
        <f t="shared" ca="1" si="561"/>
        <v>#N/A</v>
      </c>
      <c r="Q1366" t="e">
        <f t="shared" ca="1" si="562"/>
        <v>#N/A</v>
      </c>
    </row>
    <row r="1367" spans="1:17" hidden="1" x14ac:dyDescent="0.2">
      <c r="A1367">
        <f t="shared" si="566"/>
        <v>218</v>
      </c>
      <c r="B1367" s="83" t="str">
        <f t="shared" si="563"/>
        <v>Adorer_Schedule!AQ218</v>
      </c>
      <c r="C1367" t="str">
        <f t="shared" si="564"/>
        <v>Adorer_Schedule!AT218</v>
      </c>
      <c r="D1367" s="150" t="str">
        <f t="shared" si="565"/>
        <v>Adorer_Schedule!AV218</v>
      </c>
      <c r="E1367">
        <f t="shared" ca="1" si="558"/>
        <v>0</v>
      </c>
      <c r="F1367" t="str">
        <f ca="1">IF(OR(H1367=0,H1367=""),(""),(MAX($F$128:F1366)+1))</f>
        <v/>
      </c>
      <c r="H1367" t="str">
        <f ca="1">IF($N$4=Adorer_Schedule!$A$210,INDIRECT(B1367),(""))</f>
        <v/>
      </c>
      <c r="I1367" t="str">
        <f ca="1">IF($N$4=Adorer_Schedule!$A$210,INDIRECT(C1367),(""))</f>
        <v/>
      </c>
      <c r="J1367" t="str">
        <f ca="1">IF($N$4=Adorer_Schedule!$A$210,INDIRECT(D1367),(""))</f>
        <v/>
      </c>
      <c r="K1367" t="s">
        <v>76</v>
      </c>
      <c r="L1367" s="13" t="b">
        <f t="shared" ref="L1367:L1430" ca="1" si="567">OR(COUNTIF(N1367:Q1367,"*"),COUNT(N1367:Q1367))</f>
        <v>0</v>
      </c>
      <c r="M1367" s="13">
        <v>1239</v>
      </c>
      <c r="N1367" s="13" t="e">
        <f t="shared" ca="1" si="559"/>
        <v>#N/A</v>
      </c>
      <c r="O1367" s="13" t="e">
        <f t="shared" ca="1" si="560"/>
        <v>#N/A</v>
      </c>
      <c r="P1367" s="13" t="e">
        <f t="shared" ca="1" si="561"/>
        <v>#N/A</v>
      </c>
      <c r="Q1367" t="e">
        <f t="shared" ca="1" si="562"/>
        <v>#N/A</v>
      </c>
    </row>
    <row r="1368" spans="1:17" hidden="1" x14ac:dyDescent="0.2">
      <c r="A1368">
        <f t="shared" si="566"/>
        <v>219</v>
      </c>
      <c r="B1368" s="83" t="str">
        <f t="shared" si="563"/>
        <v>Adorer_Schedule!AQ219</v>
      </c>
      <c r="C1368" t="str">
        <f t="shared" si="564"/>
        <v>Adorer_Schedule!AT219</v>
      </c>
      <c r="D1368" s="150" t="str">
        <f t="shared" si="565"/>
        <v>Adorer_Schedule!AV219</v>
      </c>
      <c r="E1368">
        <f t="shared" ca="1" si="558"/>
        <v>0</v>
      </c>
      <c r="F1368" t="str">
        <f ca="1">IF(OR(H1368=0,H1368=""),(""),(MAX($F$128:F1367)+1))</f>
        <v/>
      </c>
      <c r="H1368" t="str">
        <f ca="1">IF($N$4=Adorer_Schedule!$A$210,INDIRECT(B1368),(""))</f>
        <v/>
      </c>
      <c r="I1368" t="str">
        <f ca="1">IF($N$4=Adorer_Schedule!$A$210,INDIRECT(C1368),(""))</f>
        <v/>
      </c>
      <c r="J1368" t="str">
        <f ca="1">IF($N$4=Adorer_Schedule!$A$210,INDIRECT(D1368),(""))</f>
        <v/>
      </c>
      <c r="K1368" t="s">
        <v>76</v>
      </c>
      <c r="L1368" s="13" t="b">
        <f t="shared" ca="1" si="567"/>
        <v>0</v>
      </c>
      <c r="M1368" s="13">
        <v>1240</v>
      </c>
      <c r="N1368" s="13" t="e">
        <f t="shared" ca="1" si="559"/>
        <v>#N/A</v>
      </c>
      <c r="O1368" s="13" t="e">
        <f t="shared" ca="1" si="560"/>
        <v>#N/A</v>
      </c>
      <c r="P1368" s="13" t="e">
        <f t="shared" ca="1" si="561"/>
        <v>#N/A</v>
      </c>
      <c r="Q1368" t="e">
        <f t="shared" ca="1" si="562"/>
        <v>#N/A</v>
      </c>
    </row>
    <row r="1369" spans="1:17" hidden="1" x14ac:dyDescent="0.2">
      <c r="A1369">
        <f t="shared" si="566"/>
        <v>220</v>
      </c>
      <c r="B1369" s="83" t="str">
        <f t="shared" si="563"/>
        <v>Adorer_Schedule!AQ220</v>
      </c>
      <c r="C1369" t="str">
        <f t="shared" si="564"/>
        <v>Adorer_Schedule!AT220</v>
      </c>
      <c r="D1369" s="150" t="str">
        <f t="shared" si="565"/>
        <v>Adorer_Schedule!AV220</v>
      </c>
      <c r="E1369">
        <f t="shared" ca="1" si="558"/>
        <v>0</v>
      </c>
      <c r="F1369" t="str">
        <f ca="1">IF(OR(H1369=0,H1369=""),(""),(MAX($F$128:F1368)+1))</f>
        <v/>
      </c>
      <c r="H1369" t="str">
        <f ca="1">IF($N$4=Adorer_Schedule!$A$210,INDIRECT(B1369),(""))</f>
        <v/>
      </c>
      <c r="I1369" t="str">
        <f ca="1">IF($N$4=Adorer_Schedule!$A$210,INDIRECT(C1369),(""))</f>
        <v/>
      </c>
      <c r="J1369" t="str">
        <f ca="1">IF($N$4=Adorer_Schedule!$A$210,INDIRECT(D1369),(""))</f>
        <v/>
      </c>
      <c r="K1369" t="s">
        <v>76</v>
      </c>
      <c r="L1369" s="13" t="b">
        <f t="shared" ca="1" si="567"/>
        <v>0</v>
      </c>
      <c r="M1369" s="13">
        <v>1241</v>
      </c>
      <c r="N1369" s="13" t="e">
        <f t="shared" ca="1" si="559"/>
        <v>#N/A</v>
      </c>
      <c r="O1369" s="13" t="e">
        <f t="shared" ca="1" si="560"/>
        <v>#N/A</v>
      </c>
      <c r="P1369" s="13" t="e">
        <f t="shared" ca="1" si="561"/>
        <v>#N/A</v>
      </c>
      <c r="Q1369" t="e">
        <f t="shared" ca="1" si="562"/>
        <v>#N/A</v>
      </c>
    </row>
    <row r="1370" spans="1:17" hidden="1" x14ac:dyDescent="0.2">
      <c r="A1370">
        <f t="shared" si="566"/>
        <v>221</v>
      </c>
      <c r="B1370" s="83" t="str">
        <f t="shared" si="563"/>
        <v>Adorer_Schedule!AQ221</v>
      </c>
      <c r="C1370" t="str">
        <f t="shared" si="564"/>
        <v>Adorer_Schedule!AT221</v>
      </c>
      <c r="D1370" s="150" t="str">
        <f t="shared" si="565"/>
        <v>Adorer_Schedule!AV221</v>
      </c>
      <c r="E1370">
        <f t="shared" ca="1" si="558"/>
        <v>0</v>
      </c>
      <c r="F1370" t="str">
        <f ca="1">IF(OR(H1370=0,H1370=""),(""),(MAX($F$128:F1369)+1))</f>
        <v/>
      </c>
      <c r="H1370" t="str">
        <f ca="1">IF($N$4=Adorer_Schedule!$A$210,INDIRECT(B1370),(""))</f>
        <v/>
      </c>
      <c r="I1370" t="str">
        <f ca="1">IF($N$4=Adorer_Schedule!$A$210,INDIRECT(C1370),(""))</f>
        <v/>
      </c>
      <c r="J1370" t="str">
        <f ca="1">IF($N$4=Adorer_Schedule!$A$210,INDIRECT(D1370),(""))</f>
        <v/>
      </c>
      <c r="K1370" t="s">
        <v>76</v>
      </c>
      <c r="L1370" s="13" t="b">
        <f t="shared" ca="1" si="567"/>
        <v>0</v>
      </c>
      <c r="M1370" s="13">
        <v>1242</v>
      </c>
      <c r="N1370" s="13" t="e">
        <f t="shared" ca="1" si="559"/>
        <v>#N/A</v>
      </c>
      <c r="O1370" s="13" t="e">
        <f t="shared" ca="1" si="560"/>
        <v>#N/A</v>
      </c>
      <c r="P1370" s="13" t="e">
        <f t="shared" ca="1" si="561"/>
        <v>#N/A</v>
      </c>
      <c r="Q1370" t="e">
        <f t="shared" ca="1" si="562"/>
        <v>#N/A</v>
      </c>
    </row>
    <row r="1371" spans="1:17" hidden="1" x14ac:dyDescent="0.2">
      <c r="A1371">
        <f t="shared" si="566"/>
        <v>222</v>
      </c>
      <c r="B1371" s="83" t="str">
        <f t="shared" si="563"/>
        <v>Adorer_Schedule!AQ222</v>
      </c>
      <c r="C1371" t="str">
        <f t="shared" si="564"/>
        <v>Adorer_Schedule!AT222</v>
      </c>
      <c r="D1371" s="150" t="str">
        <f t="shared" si="565"/>
        <v>Adorer_Schedule!AV222</v>
      </c>
      <c r="E1371">
        <f t="shared" ca="1" si="558"/>
        <v>0</v>
      </c>
      <c r="F1371" t="str">
        <f ca="1">IF(OR(H1371=0,H1371=""),(""),(MAX($F$128:F1370)+1))</f>
        <v/>
      </c>
      <c r="H1371" t="str">
        <f ca="1">IF($N$4=Adorer_Schedule!$A$210,INDIRECT(B1371),(""))</f>
        <v/>
      </c>
      <c r="I1371" t="str">
        <f ca="1">IF($N$4=Adorer_Schedule!$A$210,INDIRECT(C1371),(""))</f>
        <v/>
      </c>
      <c r="J1371" t="str">
        <f ca="1">IF($N$4=Adorer_Schedule!$A$210,INDIRECT(D1371),(""))</f>
        <v/>
      </c>
      <c r="K1371" t="s">
        <v>76</v>
      </c>
      <c r="L1371" s="13" t="b">
        <f t="shared" ca="1" si="567"/>
        <v>0</v>
      </c>
      <c r="M1371" s="13">
        <v>1243</v>
      </c>
      <c r="N1371" s="13" t="e">
        <f t="shared" ca="1" si="559"/>
        <v>#N/A</v>
      </c>
      <c r="O1371" s="13" t="e">
        <f t="shared" ca="1" si="560"/>
        <v>#N/A</v>
      </c>
      <c r="P1371" s="13" t="e">
        <f t="shared" ca="1" si="561"/>
        <v>#N/A</v>
      </c>
      <c r="Q1371" t="e">
        <f t="shared" ca="1" si="562"/>
        <v>#N/A</v>
      </c>
    </row>
    <row r="1372" spans="1:17" hidden="1" x14ac:dyDescent="0.2">
      <c r="A1372">
        <f t="shared" si="566"/>
        <v>223</v>
      </c>
      <c r="B1372" s="83" t="str">
        <f t="shared" si="563"/>
        <v>Adorer_Schedule!AQ223</v>
      </c>
      <c r="C1372" t="str">
        <f t="shared" si="564"/>
        <v>Adorer_Schedule!AT223</v>
      </c>
      <c r="D1372" s="150" t="str">
        <f t="shared" si="565"/>
        <v>Adorer_Schedule!AV223</v>
      </c>
      <c r="E1372">
        <f t="shared" ca="1" si="558"/>
        <v>0</v>
      </c>
      <c r="F1372" t="str">
        <f ca="1">IF(OR(H1372=0,H1372=""),(""),(MAX($F$128:F1371)+1))</f>
        <v/>
      </c>
      <c r="H1372" t="str">
        <f ca="1">IF($N$4=Adorer_Schedule!$A$210,INDIRECT(B1372),(""))</f>
        <v/>
      </c>
      <c r="I1372" t="str">
        <f ca="1">IF($N$4=Adorer_Schedule!$A$210,INDIRECT(C1372),(""))</f>
        <v/>
      </c>
      <c r="J1372" t="str">
        <f ca="1">IF($N$4=Adorer_Schedule!$A$210,INDIRECT(D1372),(""))</f>
        <v/>
      </c>
      <c r="K1372" t="s">
        <v>76</v>
      </c>
      <c r="L1372" s="13" t="b">
        <f t="shared" ca="1" si="567"/>
        <v>0</v>
      </c>
      <c r="M1372" s="13">
        <v>1244</v>
      </c>
      <c r="N1372" s="13" t="e">
        <f t="shared" ca="1" si="559"/>
        <v>#N/A</v>
      </c>
      <c r="O1372" s="13" t="e">
        <f t="shared" ca="1" si="560"/>
        <v>#N/A</v>
      </c>
      <c r="P1372" s="13" t="e">
        <f t="shared" ca="1" si="561"/>
        <v>#N/A</v>
      </c>
      <c r="Q1372" t="e">
        <f t="shared" ca="1" si="562"/>
        <v>#N/A</v>
      </c>
    </row>
    <row r="1373" spans="1:17" hidden="1" x14ac:dyDescent="0.2">
      <c r="A1373">
        <f t="shared" si="566"/>
        <v>224</v>
      </c>
      <c r="B1373" s="83" t="str">
        <f t="shared" si="563"/>
        <v>Adorer_Schedule!AQ224</v>
      </c>
      <c r="C1373" t="str">
        <f t="shared" si="564"/>
        <v>Adorer_Schedule!AT224</v>
      </c>
      <c r="D1373" s="150" t="str">
        <f t="shared" si="565"/>
        <v>Adorer_Schedule!AV224</v>
      </c>
      <c r="E1373">
        <f t="shared" ca="1" si="558"/>
        <v>0</v>
      </c>
      <c r="F1373" t="str">
        <f ca="1">IF(OR(H1373=0,H1373=""),(""),(MAX($F$128:F1372)+1))</f>
        <v/>
      </c>
      <c r="H1373" t="str">
        <f ca="1">IF($N$4=Adorer_Schedule!$A$210,INDIRECT(B1373),(""))</f>
        <v/>
      </c>
      <c r="I1373" t="str">
        <f ca="1">IF($N$4=Adorer_Schedule!$A$210,INDIRECT(C1373),(""))</f>
        <v/>
      </c>
      <c r="J1373" t="str">
        <f ca="1">IF($N$4=Adorer_Schedule!$A$210,INDIRECT(D1373),(""))</f>
        <v/>
      </c>
      <c r="K1373" t="s">
        <v>76</v>
      </c>
      <c r="L1373" s="13" t="b">
        <f t="shared" ca="1" si="567"/>
        <v>0</v>
      </c>
      <c r="M1373" s="13">
        <v>1245</v>
      </c>
      <c r="N1373" s="13" t="e">
        <f t="shared" ca="1" si="559"/>
        <v>#N/A</v>
      </c>
      <c r="O1373" s="13" t="e">
        <f t="shared" ca="1" si="560"/>
        <v>#N/A</v>
      </c>
      <c r="P1373" s="13" t="e">
        <f t="shared" ca="1" si="561"/>
        <v>#N/A</v>
      </c>
      <c r="Q1373" t="e">
        <f t="shared" ca="1" si="562"/>
        <v>#N/A</v>
      </c>
    </row>
    <row r="1374" spans="1:17" hidden="1" x14ac:dyDescent="0.2">
      <c r="A1374">
        <f>A1359</f>
        <v>210</v>
      </c>
      <c r="B1374" s="83" t="str">
        <f>CONCATENATE("Adorer_Schedule!AY", $A1374)</f>
        <v>Adorer_Schedule!AY210</v>
      </c>
      <c r="C1374" t="str">
        <f>CONCATENATE("Adorer_Schedule!BB", $A1374)</f>
        <v>Adorer_Schedule!BB210</v>
      </c>
      <c r="D1374" s="150" t="str">
        <f>CONCATENATE("Adorer_Schedule!BD", $A1374)</f>
        <v>Adorer_Schedule!BD210</v>
      </c>
      <c r="E1374">
        <f t="shared" ca="1" si="558"/>
        <v>0</v>
      </c>
      <c r="F1374" t="str">
        <f ca="1">IF(OR(H1374=0,H1374=""),(""),(MAX($F$128:F1373)+1))</f>
        <v/>
      </c>
      <c r="H1374" t="str">
        <f ca="1">IF($N$4=Adorer_Schedule!$A$210,INDIRECT(B1374),(""))</f>
        <v/>
      </c>
      <c r="I1374" t="str">
        <f ca="1">IF($N$4=Adorer_Schedule!$A$210,INDIRECT(C1374),(""))</f>
        <v/>
      </c>
      <c r="J1374" t="str">
        <f ca="1">IF($N$4=Adorer_Schedule!$A$210,INDIRECT(D1374),(""))</f>
        <v/>
      </c>
      <c r="K1374" t="s">
        <v>77</v>
      </c>
      <c r="L1374" s="13" t="b">
        <f t="shared" ca="1" si="567"/>
        <v>0</v>
      </c>
      <c r="M1374" s="13">
        <v>1246</v>
      </c>
      <c r="N1374" s="13" t="e">
        <f t="shared" ca="1" si="559"/>
        <v>#N/A</v>
      </c>
      <c r="O1374" s="13" t="e">
        <f t="shared" ca="1" si="560"/>
        <v>#N/A</v>
      </c>
      <c r="P1374" s="13" t="e">
        <f t="shared" ca="1" si="561"/>
        <v>#N/A</v>
      </c>
      <c r="Q1374" t="e">
        <f t="shared" ca="1" si="562"/>
        <v>#N/A</v>
      </c>
    </row>
    <row r="1375" spans="1:17" hidden="1" x14ac:dyDescent="0.2">
      <c r="A1375">
        <f>A1374+1</f>
        <v>211</v>
      </c>
      <c r="B1375" s="83" t="str">
        <f t="shared" ref="B1375:B1388" si="568">CONCATENATE("Adorer_Schedule!AY", $A1375)</f>
        <v>Adorer_Schedule!AY211</v>
      </c>
      <c r="C1375" t="str">
        <f t="shared" ref="C1375:C1388" si="569">CONCATENATE("Adorer_Schedule!BB", $A1375)</f>
        <v>Adorer_Schedule!BB211</v>
      </c>
      <c r="D1375" s="150" t="str">
        <f t="shared" ref="D1375:D1388" si="570">CONCATENATE("Adorer_Schedule!BD", $A1375)</f>
        <v>Adorer_Schedule!BD211</v>
      </c>
      <c r="E1375">
        <f t="shared" ca="1" si="558"/>
        <v>0</v>
      </c>
      <c r="F1375" t="str">
        <f ca="1">IF(OR(H1375=0,H1375=""),(""),(MAX($F$128:F1374)+1))</f>
        <v/>
      </c>
      <c r="H1375" t="str">
        <f ca="1">IF($N$4=Adorer_Schedule!$A$210,INDIRECT(B1375),(""))</f>
        <v/>
      </c>
      <c r="I1375" t="str">
        <f ca="1">IF($N$4=Adorer_Schedule!$A$210,INDIRECT(C1375),(""))</f>
        <v/>
      </c>
      <c r="J1375" t="str">
        <f ca="1">IF($N$4=Adorer_Schedule!$A$210,INDIRECT(D1375),(""))</f>
        <v/>
      </c>
      <c r="K1375" t="s">
        <v>77</v>
      </c>
      <c r="L1375" s="13" t="b">
        <f t="shared" ca="1" si="567"/>
        <v>0</v>
      </c>
      <c r="M1375" s="13">
        <v>1247</v>
      </c>
      <c r="N1375" s="13" t="e">
        <f t="shared" ca="1" si="559"/>
        <v>#N/A</v>
      </c>
      <c r="O1375" s="13" t="e">
        <f t="shared" ca="1" si="560"/>
        <v>#N/A</v>
      </c>
      <c r="P1375" s="13" t="e">
        <f t="shared" ca="1" si="561"/>
        <v>#N/A</v>
      </c>
      <c r="Q1375" t="e">
        <f t="shared" ca="1" si="562"/>
        <v>#N/A</v>
      </c>
    </row>
    <row r="1376" spans="1:17" hidden="1" x14ac:dyDescent="0.2">
      <c r="A1376">
        <f t="shared" ref="A1376:A1388" si="571">A1375+1</f>
        <v>212</v>
      </c>
      <c r="B1376" s="83" t="str">
        <f t="shared" si="568"/>
        <v>Adorer_Schedule!AY212</v>
      </c>
      <c r="C1376" t="str">
        <f t="shared" si="569"/>
        <v>Adorer_Schedule!BB212</v>
      </c>
      <c r="D1376" s="150" t="str">
        <f t="shared" si="570"/>
        <v>Adorer_Schedule!BD212</v>
      </c>
      <c r="E1376">
        <f t="shared" ca="1" si="558"/>
        <v>0</v>
      </c>
      <c r="F1376" t="str">
        <f ca="1">IF(OR(H1376=0,H1376=""),(""),(MAX($F$128:F1375)+1))</f>
        <v/>
      </c>
      <c r="H1376" t="str">
        <f ca="1">IF($N$4=Adorer_Schedule!$A$210,INDIRECT(B1376),(""))</f>
        <v/>
      </c>
      <c r="I1376" t="str">
        <f ca="1">IF($N$4=Adorer_Schedule!$A$210,INDIRECT(C1376),(""))</f>
        <v/>
      </c>
      <c r="J1376" t="str">
        <f ca="1">IF($N$4=Adorer_Schedule!$A$210,INDIRECT(D1376),(""))</f>
        <v/>
      </c>
      <c r="K1376" t="s">
        <v>77</v>
      </c>
      <c r="L1376" s="13" t="b">
        <f t="shared" ca="1" si="567"/>
        <v>0</v>
      </c>
      <c r="M1376" s="13">
        <v>1248</v>
      </c>
      <c r="N1376" s="13" t="e">
        <f t="shared" ca="1" si="559"/>
        <v>#N/A</v>
      </c>
      <c r="O1376" s="13" t="e">
        <f t="shared" ca="1" si="560"/>
        <v>#N/A</v>
      </c>
      <c r="P1376" s="13" t="e">
        <f t="shared" ca="1" si="561"/>
        <v>#N/A</v>
      </c>
      <c r="Q1376" t="e">
        <f t="shared" ca="1" si="562"/>
        <v>#N/A</v>
      </c>
    </row>
    <row r="1377" spans="1:17" hidden="1" x14ac:dyDescent="0.2">
      <c r="A1377">
        <f t="shared" si="571"/>
        <v>213</v>
      </c>
      <c r="B1377" s="83" t="str">
        <f t="shared" si="568"/>
        <v>Adorer_Schedule!AY213</v>
      </c>
      <c r="C1377" t="str">
        <f t="shared" si="569"/>
        <v>Adorer_Schedule!BB213</v>
      </c>
      <c r="D1377" s="150" t="str">
        <f t="shared" si="570"/>
        <v>Adorer_Schedule!BD213</v>
      </c>
      <c r="E1377">
        <f t="shared" ca="1" si="558"/>
        <v>0</v>
      </c>
      <c r="F1377" t="str">
        <f ca="1">IF(OR(H1377=0,H1377=""),(""),(MAX($F$128:F1376)+1))</f>
        <v/>
      </c>
      <c r="H1377" t="str">
        <f ca="1">IF($N$4=Adorer_Schedule!$A$210,INDIRECT(B1377),(""))</f>
        <v/>
      </c>
      <c r="I1377" t="str">
        <f ca="1">IF($N$4=Adorer_Schedule!$A$210,INDIRECT(C1377),(""))</f>
        <v/>
      </c>
      <c r="J1377" t="str">
        <f ca="1">IF($N$4=Adorer_Schedule!$A$210,INDIRECT(D1377),(""))</f>
        <v/>
      </c>
      <c r="K1377" t="s">
        <v>77</v>
      </c>
      <c r="L1377" s="13" t="b">
        <f t="shared" ca="1" si="567"/>
        <v>0</v>
      </c>
      <c r="M1377" s="13">
        <v>1249</v>
      </c>
      <c r="N1377" s="13" t="e">
        <f t="shared" ca="1" si="559"/>
        <v>#N/A</v>
      </c>
      <c r="O1377" s="13" t="e">
        <f t="shared" ca="1" si="560"/>
        <v>#N/A</v>
      </c>
      <c r="P1377" s="13" t="e">
        <f t="shared" ca="1" si="561"/>
        <v>#N/A</v>
      </c>
      <c r="Q1377" t="e">
        <f t="shared" ca="1" si="562"/>
        <v>#N/A</v>
      </c>
    </row>
    <row r="1378" spans="1:17" hidden="1" x14ac:dyDescent="0.2">
      <c r="A1378">
        <f t="shared" si="571"/>
        <v>214</v>
      </c>
      <c r="B1378" s="83" t="str">
        <f t="shared" si="568"/>
        <v>Adorer_Schedule!AY214</v>
      </c>
      <c r="C1378" t="str">
        <f t="shared" si="569"/>
        <v>Adorer_Schedule!BB214</v>
      </c>
      <c r="D1378" s="150" t="str">
        <f t="shared" si="570"/>
        <v>Adorer_Schedule!BD214</v>
      </c>
      <c r="E1378">
        <f t="shared" ca="1" si="558"/>
        <v>0</v>
      </c>
      <c r="F1378" t="str">
        <f ca="1">IF(OR(H1378=0,H1378=""),(""),(MAX($F$128:F1377)+1))</f>
        <v/>
      </c>
      <c r="H1378" t="str">
        <f ca="1">IF($N$4=Adorer_Schedule!$A$210,INDIRECT(B1378),(""))</f>
        <v/>
      </c>
      <c r="I1378" t="str">
        <f ca="1">IF($N$4=Adorer_Schedule!$A$210,INDIRECT(C1378),(""))</f>
        <v/>
      </c>
      <c r="J1378" t="str">
        <f ca="1">IF($N$4=Adorer_Schedule!$A$210,INDIRECT(D1378),(""))</f>
        <v/>
      </c>
      <c r="K1378" t="s">
        <v>77</v>
      </c>
      <c r="L1378" s="13" t="b">
        <f t="shared" ca="1" si="567"/>
        <v>0</v>
      </c>
      <c r="M1378" s="13">
        <v>1250</v>
      </c>
      <c r="N1378" s="13" t="e">
        <f t="shared" ca="1" si="559"/>
        <v>#N/A</v>
      </c>
      <c r="O1378" s="13" t="e">
        <f t="shared" ca="1" si="560"/>
        <v>#N/A</v>
      </c>
      <c r="P1378" s="13" t="e">
        <f t="shared" ca="1" si="561"/>
        <v>#N/A</v>
      </c>
      <c r="Q1378" t="e">
        <f t="shared" ca="1" si="562"/>
        <v>#N/A</v>
      </c>
    </row>
    <row r="1379" spans="1:17" hidden="1" x14ac:dyDescent="0.2">
      <c r="A1379">
        <f t="shared" si="571"/>
        <v>215</v>
      </c>
      <c r="B1379" s="83" t="str">
        <f t="shared" si="568"/>
        <v>Adorer_Schedule!AY215</v>
      </c>
      <c r="C1379" t="str">
        <f t="shared" si="569"/>
        <v>Adorer_Schedule!BB215</v>
      </c>
      <c r="D1379" s="150" t="str">
        <f t="shared" si="570"/>
        <v>Adorer_Schedule!BD215</v>
      </c>
      <c r="E1379">
        <f t="shared" ca="1" si="558"/>
        <v>0</v>
      </c>
      <c r="F1379" t="str">
        <f ca="1">IF(OR(H1379=0,H1379=""),(""),(MAX($F$128:F1378)+1))</f>
        <v/>
      </c>
      <c r="H1379" t="str">
        <f ca="1">IF($N$4=Adorer_Schedule!$A$210,INDIRECT(B1379),(""))</f>
        <v/>
      </c>
      <c r="I1379" t="str">
        <f ca="1">IF($N$4=Adorer_Schedule!$A$210,INDIRECT(C1379),(""))</f>
        <v/>
      </c>
      <c r="J1379" t="str">
        <f ca="1">IF($N$4=Adorer_Schedule!$A$210,INDIRECT(D1379),(""))</f>
        <v/>
      </c>
      <c r="K1379" t="s">
        <v>77</v>
      </c>
      <c r="L1379" s="13" t="b">
        <f t="shared" ca="1" si="567"/>
        <v>0</v>
      </c>
      <c r="M1379" s="13">
        <v>1251</v>
      </c>
      <c r="N1379" s="13" t="e">
        <f t="shared" ca="1" si="559"/>
        <v>#N/A</v>
      </c>
      <c r="O1379" s="13" t="e">
        <f t="shared" ca="1" si="560"/>
        <v>#N/A</v>
      </c>
      <c r="P1379" s="13" t="e">
        <f t="shared" ca="1" si="561"/>
        <v>#N/A</v>
      </c>
      <c r="Q1379" t="e">
        <f t="shared" ca="1" si="562"/>
        <v>#N/A</v>
      </c>
    </row>
    <row r="1380" spans="1:17" hidden="1" x14ac:dyDescent="0.2">
      <c r="A1380">
        <f t="shared" si="571"/>
        <v>216</v>
      </c>
      <c r="B1380" s="83" t="str">
        <f t="shared" si="568"/>
        <v>Adorer_Schedule!AY216</v>
      </c>
      <c r="C1380" t="str">
        <f t="shared" si="569"/>
        <v>Adorer_Schedule!BB216</v>
      </c>
      <c r="D1380" s="150" t="str">
        <f t="shared" si="570"/>
        <v>Adorer_Schedule!BD216</v>
      </c>
      <c r="E1380">
        <f t="shared" ca="1" si="558"/>
        <v>0</v>
      </c>
      <c r="F1380" t="str">
        <f ca="1">IF(OR(H1380=0,H1380=""),(""),(MAX($F$128:F1379)+1))</f>
        <v/>
      </c>
      <c r="H1380" t="str">
        <f ca="1">IF($N$4=Adorer_Schedule!$A$210,INDIRECT(B1380),(""))</f>
        <v/>
      </c>
      <c r="I1380" t="str">
        <f ca="1">IF($N$4=Adorer_Schedule!$A$210,INDIRECT(C1380),(""))</f>
        <v/>
      </c>
      <c r="J1380" t="str">
        <f ca="1">IF($N$4=Adorer_Schedule!$A$210,INDIRECT(D1380),(""))</f>
        <v/>
      </c>
      <c r="K1380" t="s">
        <v>77</v>
      </c>
      <c r="L1380" s="13" t="b">
        <f t="shared" ca="1" si="567"/>
        <v>0</v>
      </c>
      <c r="M1380" s="13">
        <v>1252</v>
      </c>
      <c r="N1380" s="13" t="e">
        <f t="shared" ca="1" si="559"/>
        <v>#N/A</v>
      </c>
      <c r="O1380" s="13" t="e">
        <f t="shared" ca="1" si="560"/>
        <v>#N/A</v>
      </c>
      <c r="P1380" s="13" t="e">
        <f t="shared" ca="1" si="561"/>
        <v>#N/A</v>
      </c>
      <c r="Q1380" t="e">
        <f t="shared" ca="1" si="562"/>
        <v>#N/A</v>
      </c>
    </row>
    <row r="1381" spans="1:17" hidden="1" x14ac:dyDescent="0.2">
      <c r="A1381">
        <f t="shared" si="571"/>
        <v>217</v>
      </c>
      <c r="B1381" s="83" t="str">
        <f t="shared" si="568"/>
        <v>Adorer_Schedule!AY217</v>
      </c>
      <c r="C1381" t="str">
        <f t="shared" si="569"/>
        <v>Adorer_Schedule!BB217</v>
      </c>
      <c r="D1381" s="150" t="str">
        <f t="shared" si="570"/>
        <v>Adorer_Schedule!BD217</v>
      </c>
      <c r="E1381">
        <f t="shared" ca="1" si="558"/>
        <v>0</v>
      </c>
      <c r="F1381" t="str">
        <f ca="1">IF(OR(H1381=0,H1381=""),(""),(MAX($F$128:F1380)+1))</f>
        <v/>
      </c>
      <c r="H1381" t="str">
        <f ca="1">IF($N$4=Adorer_Schedule!$A$210,INDIRECT(B1381),(""))</f>
        <v/>
      </c>
      <c r="I1381" t="str">
        <f ca="1">IF($N$4=Adorer_Schedule!$A$210,INDIRECT(C1381),(""))</f>
        <v/>
      </c>
      <c r="J1381" t="str">
        <f ca="1">IF($N$4=Adorer_Schedule!$A$210,INDIRECT(D1381),(""))</f>
        <v/>
      </c>
      <c r="K1381" t="s">
        <v>77</v>
      </c>
      <c r="L1381" s="13" t="b">
        <f t="shared" ca="1" si="567"/>
        <v>0</v>
      </c>
      <c r="M1381" s="13">
        <v>1253</v>
      </c>
      <c r="N1381" s="13" t="e">
        <f t="shared" ca="1" si="559"/>
        <v>#N/A</v>
      </c>
      <c r="O1381" s="13" t="e">
        <f t="shared" ca="1" si="560"/>
        <v>#N/A</v>
      </c>
      <c r="P1381" s="13" t="e">
        <f t="shared" ca="1" si="561"/>
        <v>#N/A</v>
      </c>
      <c r="Q1381" t="e">
        <f t="shared" ca="1" si="562"/>
        <v>#N/A</v>
      </c>
    </row>
    <row r="1382" spans="1:17" hidden="1" x14ac:dyDescent="0.2">
      <c r="A1382">
        <f t="shared" si="571"/>
        <v>218</v>
      </c>
      <c r="B1382" s="83" t="str">
        <f t="shared" si="568"/>
        <v>Adorer_Schedule!AY218</v>
      </c>
      <c r="C1382" t="str">
        <f t="shared" si="569"/>
        <v>Adorer_Schedule!BB218</v>
      </c>
      <c r="D1382" s="150" t="str">
        <f t="shared" si="570"/>
        <v>Adorer_Schedule!BD218</v>
      </c>
      <c r="E1382">
        <f t="shared" ca="1" si="558"/>
        <v>0</v>
      </c>
      <c r="F1382" t="str">
        <f ca="1">IF(OR(H1382=0,H1382=""),(""),(MAX($F$128:F1381)+1))</f>
        <v/>
      </c>
      <c r="H1382" t="str">
        <f ca="1">IF($N$4=Adorer_Schedule!$A$210,INDIRECT(B1382),(""))</f>
        <v/>
      </c>
      <c r="I1382" t="str">
        <f ca="1">IF($N$4=Adorer_Schedule!$A$210,INDIRECT(C1382),(""))</f>
        <v/>
      </c>
      <c r="J1382" t="str">
        <f ca="1">IF($N$4=Adorer_Schedule!$A$210,INDIRECT(D1382),(""))</f>
        <v/>
      </c>
      <c r="K1382" t="s">
        <v>77</v>
      </c>
      <c r="L1382" s="13" t="b">
        <f t="shared" ca="1" si="567"/>
        <v>0</v>
      </c>
      <c r="M1382" s="13">
        <v>1254</v>
      </c>
      <c r="N1382" s="13" t="e">
        <f t="shared" ca="1" si="559"/>
        <v>#N/A</v>
      </c>
      <c r="O1382" s="13" t="e">
        <f t="shared" ca="1" si="560"/>
        <v>#N/A</v>
      </c>
      <c r="P1382" s="13" t="e">
        <f t="shared" ca="1" si="561"/>
        <v>#N/A</v>
      </c>
      <c r="Q1382" t="e">
        <f t="shared" ca="1" si="562"/>
        <v>#N/A</v>
      </c>
    </row>
    <row r="1383" spans="1:17" hidden="1" x14ac:dyDescent="0.2">
      <c r="A1383">
        <f t="shared" si="571"/>
        <v>219</v>
      </c>
      <c r="B1383" s="83" t="str">
        <f t="shared" si="568"/>
        <v>Adorer_Schedule!AY219</v>
      </c>
      <c r="C1383" t="str">
        <f t="shared" si="569"/>
        <v>Adorer_Schedule!BB219</v>
      </c>
      <c r="D1383" s="150" t="str">
        <f t="shared" si="570"/>
        <v>Adorer_Schedule!BD219</v>
      </c>
      <c r="E1383">
        <f t="shared" ca="1" si="558"/>
        <v>0</v>
      </c>
      <c r="F1383" t="str">
        <f ca="1">IF(OR(H1383=0,H1383=""),(""),(MAX($F$128:F1382)+1))</f>
        <v/>
      </c>
      <c r="H1383" t="str">
        <f ca="1">IF($N$4=Adorer_Schedule!$A$210,INDIRECT(B1383),(""))</f>
        <v/>
      </c>
      <c r="I1383" t="str">
        <f ca="1">IF($N$4=Adorer_Schedule!$A$210,INDIRECT(C1383),(""))</f>
        <v/>
      </c>
      <c r="J1383" t="str">
        <f ca="1">IF($N$4=Adorer_Schedule!$A$210,INDIRECT(D1383),(""))</f>
        <v/>
      </c>
      <c r="K1383" t="s">
        <v>77</v>
      </c>
      <c r="L1383" s="13" t="b">
        <f t="shared" ca="1" si="567"/>
        <v>0</v>
      </c>
      <c r="M1383" s="13">
        <v>1255</v>
      </c>
      <c r="N1383" s="13" t="e">
        <f t="shared" ca="1" si="559"/>
        <v>#N/A</v>
      </c>
      <c r="O1383" s="13" t="e">
        <f t="shared" ca="1" si="560"/>
        <v>#N/A</v>
      </c>
      <c r="P1383" s="13" t="e">
        <f t="shared" ca="1" si="561"/>
        <v>#N/A</v>
      </c>
      <c r="Q1383" t="e">
        <f t="shared" ca="1" si="562"/>
        <v>#N/A</v>
      </c>
    </row>
    <row r="1384" spans="1:17" hidden="1" x14ac:dyDescent="0.2">
      <c r="A1384">
        <f t="shared" si="571"/>
        <v>220</v>
      </c>
      <c r="B1384" s="83" t="str">
        <f t="shared" si="568"/>
        <v>Adorer_Schedule!AY220</v>
      </c>
      <c r="C1384" t="str">
        <f t="shared" si="569"/>
        <v>Adorer_Schedule!BB220</v>
      </c>
      <c r="D1384" s="150" t="str">
        <f t="shared" si="570"/>
        <v>Adorer_Schedule!BD220</v>
      </c>
      <c r="E1384">
        <f t="shared" ca="1" si="558"/>
        <v>0</v>
      </c>
      <c r="F1384" t="str">
        <f ca="1">IF(OR(H1384=0,H1384=""),(""),(MAX($F$128:F1383)+1))</f>
        <v/>
      </c>
      <c r="H1384" t="str">
        <f ca="1">IF($N$4=Adorer_Schedule!$A$210,INDIRECT(B1384),(""))</f>
        <v/>
      </c>
      <c r="I1384" t="str">
        <f ca="1">IF($N$4=Adorer_Schedule!$A$210,INDIRECT(C1384),(""))</f>
        <v/>
      </c>
      <c r="J1384" t="str">
        <f ca="1">IF($N$4=Adorer_Schedule!$A$210,INDIRECT(D1384),(""))</f>
        <v/>
      </c>
      <c r="K1384" t="s">
        <v>77</v>
      </c>
      <c r="L1384" s="13" t="b">
        <f t="shared" ca="1" si="567"/>
        <v>0</v>
      </c>
      <c r="M1384" s="13">
        <v>1256</v>
      </c>
      <c r="N1384" s="13" t="e">
        <f t="shared" ca="1" si="559"/>
        <v>#N/A</v>
      </c>
      <c r="O1384" s="13" t="e">
        <f t="shared" ca="1" si="560"/>
        <v>#N/A</v>
      </c>
      <c r="P1384" s="13" t="e">
        <f t="shared" ca="1" si="561"/>
        <v>#N/A</v>
      </c>
      <c r="Q1384" t="e">
        <f t="shared" ca="1" si="562"/>
        <v>#N/A</v>
      </c>
    </row>
    <row r="1385" spans="1:17" hidden="1" x14ac:dyDescent="0.2">
      <c r="A1385">
        <f t="shared" si="571"/>
        <v>221</v>
      </c>
      <c r="B1385" s="83" t="str">
        <f t="shared" si="568"/>
        <v>Adorer_Schedule!AY221</v>
      </c>
      <c r="C1385" t="str">
        <f t="shared" si="569"/>
        <v>Adorer_Schedule!BB221</v>
      </c>
      <c r="D1385" s="150" t="str">
        <f t="shared" si="570"/>
        <v>Adorer_Schedule!BD221</v>
      </c>
      <c r="E1385">
        <f t="shared" ca="1" si="558"/>
        <v>0</v>
      </c>
      <c r="F1385" t="str">
        <f ca="1">IF(OR(H1385=0,H1385=""),(""),(MAX($F$128:F1384)+1))</f>
        <v/>
      </c>
      <c r="H1385" t="str">
        <f ca="1">IF($N$4=Adorer_Schedule!$A$210,INDIRECT(B1385),(""))</f>
        <v/>
      </c>
      <c r="I1385" t="str">
        <f ca="1">IF($N$4=Adorer_Schedule!$A$210,INDIRECT(C1385),(""))</f>
        <v/>
      </c>
      <c r="J1385" t="str">
        <f ca="1">IF($N$4=Adorer_Schedule!$A$210,INDIRECT(D1385),(""))</f>
        <v/>
      </c>
      <c r="K1385" t="s">
        <v>77</v>
      </c>
      <c r="L1385" s="13" t="b">
        <f t="shared" ca="1" si="567"/>
        <v>0</v>
      </c>
      <c r="M1385" s="13">
        <v>1257</v>
      </c>
      <c r="N1385" s="13" t="e">
        <f t="shared" ca="1" si="559"/>
        <v>#N/A</v>
      </c>
      <c r="O1385" s="13" t="e">
        <f t="shared" ca="1" si="560"/>
        <v>#N/A</v>
      </c>
      <c r="P1385" s="13" t="e">
        <f t="shared" ca="1" si="561"/>
        <v>#N/A</v>
      </c>
      <c r="Q1385" t="e">
        <f t="shared" ca="1" si="562"/>
        <v>#N/A</v>
      </c>
    </row>
    <row r="1386" spans="1:17" hidden="1" x14ac:dyDescent="0.2">
      <c r="A1386">
        <f t="shared" si="571"/>
        <v>222</v>
      </c>
      <c r="B1386" s="83" t="str">
        <f t="shared" si="568"/>
        <v>Adorer_Schedule!AY222</v>
      </c>
      <c r="C1386" t="str">
        <f t="shared" si="569"/>
        <v>Adorer_Schedule!BB222</v>
      </c>
      <c r="D1386" s="150" t="str">
        <f t="shared" si="570"/>
        <v>Adorer_Schedule!BD222</v>
      </c>
      <c r="E1386">
        <f t="shared" ca="1" si="558"/>
        <v>0</v>
      </c>
      <c r="F1386" t="str">
        <f ca="1">IF(OR(H1386=0,H1386=""),(""),(MAX($F$128:F1385)+1))</f>
        <v/>
      </c>
      <c r="H1386" t="str">
        <f ca="1">IF($N$4=Adorer_Schedule!$A$210,INDIRECT(B1386),(""))</f>
        <v/>
      </c>
      <c r="I1386" t="str">
        <f ca="1">IF($N$4=Adorer_Schedule!$A$210,INDIRECT(C1386),(""))</f>
        <v/>
      </c>
      <c r="J1386" t="str">
        <f ca="1">IF($N$4=Adorer_Schedule!$A$210,INDIRECT(D1386),(""))</f>
        <v/>
      </c>
      <c r="K1386" t="s">
        <v>77</v>
      </c>
      <c r="L1386" s="13" t="b">
        <f t="shared" ca="1" si="567"/>
        <v>0</v>
      </c>
      <c r="M1386" s="13">
        <v>1258</v>
      </c>
      <c r="N1386" s="13" t="e">
        <f t="shared" ca="1" si="559"/>
        <v>#N/A</v>
      </c>
      <c r="O1386" s="13" t="e">
        <f t="shared" ca="1" si="560"/>
        <v>#N/A</v>
      </c>
      <c r="P1386" s="13" t="e">
        <f t="shared" ca="1" si="561"/>
        <v>#N/A</v>
      </c>
      <c r="Q1386" t="e">
        <f t="shared" ca="1" si="562"/>
        <v>#N/A</v>
      </c>
    </row>
    <row r="1387" spans="1:17" hidden="1" x14ac:dyDescent="0.2">
      <c r="A1387">
        <f t="shared" si="571"/>
        <v>223</v>
      </c>
      <c r="B1387" s="83" t="str">
        <f t="shared" si="568"/>
        <v>Adorer_Schedule!AY223</v>
      </c>
      <c r="C1387" t="str">
        <f t="shared" si="569"/>
        <v>Adorer_Schedule!BB223</v>
      </c>
      <c r="D1387" s="150" t="str">
        <f t="shared" si="570"/>
        <v>Adorer_Schedule!BD223</v>
      </c>
      <c r="E1387">
        <f t="shared" ca="1" si="558"/>
        <v>0</v>
      </c>
      <c r="F1387" t="str">
        <f ca="1">IF(OR(H1387=0,H1387=""),(""),(MAX($F$128:F1386)+1))</f>
        <v/>
      </c>
      <c r="H1387" t="str">
        <f ca="1">IF($N$4=Adorer_Schedule!$A$210,INDIRECT(B1387),(""))</f>
        <v/>
      </c>
      <c r="I1387" t="str">
        <f ca="1">IF($N$4=Adorer_Schedule!$A$210,INDIRECT(C1387),(""))</f>
        <v/>
      </c>
      <c r="J1387" t="str">
        <f ca="1">IF($N$4=Adorer_Schedule!$A$210,INDIRECT(D1387),(""))</f>
        <v/>
      </c>
      <c r="K1387" t="s">
        <v>77</v>
      </c>
      <c r="L1387" s="13" t="b">
        <f t="shared" ca="1" si="567"/>
        <v>0</v>
      </c>
      <c r="M1387" s="13">
        <v>1259</v>
      </c>
      <c r="N1387" s="13" t="e">
        <f t="shared" ca="1" si="559"/>
        <v>#N/A</v>
      </c>
      <c r="O1387" s="13" t="e">
        <f t="shared" ca="1" si="560"/>
        <v>#N/A</v>
      </c>
      <c r="P1387" s="13" t="e">
        <f t="shared" ca="1" si="561"/>
        <v>#N/A</v>
      </c>
      <c r="Q1387" t="e">
        <f t="shared" ca="1" si="562"/>
        <v>#N/A</v>
      </c>
    </row>
    <row r="1388" spans="1:17" hidden="1" x14ac:dyDescent="0.2">
      <c r="A1388">
        <f t="shared" si="571"/>
        <v>224</v>
      </c>
      <c r="B1388" s="241" t="str">
        <f t="shared" si="568"/>
        <v>Adorer_Schedule!AY224</v>
      </c>
      <c r="C1388" s="242" t="str">
        <f t="shared" si="569"/>
        <v>Adorer_Schedule!BB224</v>
      </c>
      <c r="D1388" s="243" t="str">
        <f t="shared" si="570"/>
        <v>Adorer_Schedule!BD224</v>
      </c>
      <c r="E1388">
        <f t="shared" ca="1" si="558"/>
        <v>0</v>
      </c>
      <c r="F1388" t="str">
        <f ca="1">IF(OR(H1388=0,H1388=""),(""),(MAX($F$128:F1387)+1))</f>
        <v/>
      </c>
      <c r="H1388" t="str">
        <f ca="1">IF($N$4=Adorer_Schedule!$A$210,INDIRECT(B1388),(""))</f>
        <v/>
      </c>
      <c r="I1388" t="str">
        <f ca="1">IF($N$4=Adorer_Schedule!$A$210,INDIRECT(C1388),(""))</f>
        <v/>
      </c>
      <c r="J1388" t="str">
        <f ca="1">IF($N$4=Adorer_Schedule!$A$210,INDIRECT(D1388),(""))</f>
        <v/>
      </c>
      <c r="K1388" t="s">
        <v>77</v>
      </c>
      <c r="L1388" s="13" t="b">
        <f t="shared" ca="1" si="567"/>
        <v>0</v>
      </c>
      <c r="M1388" s="13">
        <v>1260</v>
      </c>
      <c r="N1388" s="13" t="e">
        <f t="shared" ca="1" si="559"/>
        <v>#N/A</v>
      </c>
      <c r="O1388" s="13" t="e">
        <f t="shared" ca="1" si="560"/>
        <v>#N/A</v>
      </c>
      <c r="P1388" s="13" t="e">
        <f t="shared" ca="1" si="561"/>
        <v>#N/A</v>
      </c>
      <c r="Q1388" t="e">
        <f t="shared" ca="1" si="562"/>
        <v>#N/A</v>
      </c>
    </row>
    <row r="1389" spans="1:17" hidden="1" x14ac:dyDescent="0.2">
      <c r="A1389">
        <f>A1284+17</f>
        <v>227</v>
      </c>
      <c r="B1389" s="83" t="str">
        <f>CONCATENATE("Adorer_Schedule!C", $A1389)</f>
        <v>Adorer_Schedule!C227</v>
      </c>
      <c r="C1389" t="str">
        <f>CONCATENATE("Adorer_Schedule!F", $A1389)</f>
        <v>Adorer_Schedule!F227</v>
      </c>
      <c r="D1389" s="150" t="str">
        <f>CONCATENATE("Adorer_Schedule!H", $A1389)</f>
        <v>Adorer_Schedule!H227</v>
      </c>
      <c r="E1389">
        <f t="shared" ca="1" si="558"/>
        <v>0</v>
      </c>
      <c r="F1389" t="str">
        <f ca="1">IF(OR(H1389=0,H1389=""),(""),(MAX($F$128:F1388)+1))</f>
        <v/>
      </c>
      <c r="G1389" s="174">
        <v>0.79166666666666663</v>
      </c>
      <c r="H1389" t="str">
        <f ca="1">IF($N$4=Adorer_Schedule!$A$227,INDIRECT(B1389),(""))</f>
        <v/>
      </c>
      <c r="I1389" t="str">
        <f ca="1">IF($N$4=Adorer_Schedule!$A$227,INDIRECT(C1389),(""))</f>
        <v/>
      </c>
      <c r="J1389" t="str">
        <f ca="1">IF($N$4=Adorer_Schedule!$A$227,INDIRECT(D1389),(""))</f>
        <v/>
      </c>
      <c r="K1389" t="s">
        <v>71</v>
      </c>
      <c r="L1389" s="13" t="b">
        <f t="shared" ca="1" si="567"/>
        <v>0</v>
      </c>
      <c r="M1389" s="13">
        <v>1261</v>
      </c>
      <c r="N1389" s="13" t="e">
        <f t="shared" ca="1" si="559"/>
        <v>#N/A</v>
      </c>
      <c r="O1389" s="13" t="e">
        <f t="shared" ca="1" si="560"/>
        <v>#N/A</v>
      </c>
      <c r="P1389" s="13" t="e">
        <f t="shared" ca="1" si="561"/>
        <v>#N/A</v>
      </c>
      <c r="Q1389" t="e">
        <f t="shared" ca="1" si="562"/>
        <v>#N/A</v>
      </c>
    </row>
    <row r="1390" spans="1:17" hidden="1" x14ac:dyDescent="0.2">
      <c r="A1390">
        <f>A1389+1</f>
        <v>228</v>
      </c>
      <c r="B1390" s="83" t="str">
        <f>CONCATENATE("Adorer_Schedule!C", $A1390)</f>
        <v>Adorer_Schedule!C228</v>
      </c>
      <c r="C1390" t="str">
        <f t="shared" ref="C1390:C1403" si="572">CONCATENATE("Adorer_Schedule!F", $A1390)</f>
        <v>Adorer_Schedule!F228</v>
      </c>
      <c r="D1390" s="150" t="str">
        <f t="shared" ref="D1390:D1403" si="573">CONCATENATE("Adorer_Schedule!H", $A1390)</f>
        <v>Adorer_Schedule!H228</v>
      </c>
      <c r="E1390">
        <f t="shared" ca="1" si="558"/>
        <v>0</v>
      </c>
      <c r="F1390" t="str">
        <f ca="1">IF(OR(H1390=0,H1390=""),(""),(MAX($F$128:F1389)+1))</f>
        <v/>
      </c>
      <c r="H1390" t="str">
        <f ca="1">IF($N$4=Adorer_Schedule!$A$227,INDIRECT(B1390),(""))</f>
        <v/>
      </c>
      <c r="I1390" t="str">
        <f ca="1">IF($N$4=Adorer_Schedule!$A$227,INDIRECT(C1390),(""))</f>
        <v/>
      </c>
      <c r="J1390" t="str">
        <f ca="1">IF($N$4=Adorer_Schedule!$A$227,INDIRECT(D1390),(""))</f>
        <v/>
      </c>
      <c r="K1390" t="s">
        <v>71</v>
      </c>
      <c r="L1390" s="13" t="b">
        <f t="shared" ca="1" si="567"/>
        <v>0</v>
      </c>
      <c r="M1390" s="13">
        <v>1262</v>
      </c>
      <c r="N1390" s="13" t="e">
        <f t="shared" ca="1" si="559"/>
        <v>#N/A</v>
      </c>
      <c r="O1390" s="13" t="e">
        <f t="shared" ca="1" si="560"/>
        <v>#N/A</v>
      </c>
      <c r="P1390" s="13" t="e">
        <f t="shared" ca="1" si="561"/>
        <v>#N/A</v>
      </c>
      <c r="Q1390" t="e">
        <f t="shared" ca="1" si="562"/>
        <v>#N/A</v>
      </c>
    </row>
    <row r="1391" spans="1:17" hidden="1" x14ac:dyDescent="0.2">
      <c r="A1391">
        <f t="shared" ref="A1391:A1403" si="574">A1390+1</f>
        <v>229</v>
      </c>
      <c r="B1391" s="83" t="str">
        <f t="shared" ref="B1391:B1403" si="575">CONCATENATE("Adorer_Schedule!C", $A1391)</f>
        <v>Adorer_Schedule!C229</v>
      </c>
      <c r="C1391" t="str">
        <f t="shared" si="572"/>
        <v>Adorer_Schedule!F229</v>
      </c>
      <c r="D1391" s="150" t="str">
        <f t="shared" si="573"/>
        <v>Adorer_Schedule!H229</v>
      </c>
      <c r="E1391">
        <f t="shared" ca="1" si="558"/>
        <v>0</v>
      </c>
      <c r="F1391" t="str">
        <f ca="1">IF(OR(H1391=0,H1391=""),(""),(MAX($F$128:F1390)+1))</f>
        <v/>
      </c>
      <c r="H1391" t="str">
        <f ca="1">IF($N$4=Adorer_Schedule!$A$227,INDIRECT(B1391),(""))</f>
        <v/>
      </c>
      <c r="I1391" t="str">
        <f ca="1">IF($N$4=Adorer_Schedule!$A$227,INDIRECT(C1391),(""))</f>
        <v/>
      </c>
      <c r="J1391" t="str">
        <f ca="1">IF($N$4=Adorer_Schedule!$A$227,INDIRECT(D1391),(""))</f>
        <v/>
      </c>
      <c r="K1391" t="s">
        <v>71</v>
      </c>
      <c r="L1391" s="13" t="b">
        <f t="shared" ca="1" si="567"/>
        <v>0</v>
      </c>
      <c r="M1391" s="13">
        <v>1263</v>
      </c>
      <c r="N1391" s="13" t="e">
        <f t="shared" ca="1" si="559"/>
        <v>#N/A</v>
      </c>
      <c r="O1391" s="13" t="e">
        <f t="shared" ca="1" si="560"/>
        <v>#N/A</v>
      </c>
      <c r="P1391" s="13" t="e">
        <f t="shared" ca="1" si="561"/>
        <v>#N/A</v>
      </c>
      <c r="Q1391" t="e">
        <f t="shared" ca="1" si="562"/>
        <v>#N/A</v>
      </c>
    </row>
    <row r="1392" spans="1:17" hidden="1" x14ac:dyDescent="0.2">
      <c r="A1392">
        <f t="shared" si="574"/>
        <v>230</v>
      </c>
      <c r="B1392" s="83" t="str">
        <f t="shared" si="575"/>
        <v>Adorer_Schedule!C230</v>
      </c>
      <c r="C1392" t="str">
        <f t="shared" si="572"/>
        <v>Adorer_Schedule!F230</v>
      </c>
      <c r="D1392" s="150" t="str">
        <f t="shared" si="573"/>
        <v>Adorer_Schedule!H230</v>
      </c>
      <c r="E1392">
        <f t="shared" ca="1" si="558"/>
        <v>0</v>
      </c>
      <c r="F1392" t="str">
        <f ca="1">IF(OR(H1392=0,H1392=""),(""),(MAX($F$128:F1391)+1))</f>
        <v/>
      </c>
      <c r="H1392" t="str">
        <f ca="1">IF($N$4=Adorer_Schedule!$A$227,INDIRECT(B1392),(""))</f>
        <v/>
      </c>
      <c r="I1392" t="str">
        <f ca="1">IF($N$4=Adorer_Schedule!$A$227,INDIRECT(C1392),(""))</f>
        <v/>
      </c>
      <c r="J1392" t="str">
        <f ca="1">IF($N$4=Adorer_Schedule!$A$227,INDIRECT(D1392),(""))</f>
        <v/>
      </c>
      <c r="K1392" t="s">
        <v>71</v>
      </c>
      <c r="L1392" s="13" t="b">
        <f t="shared" ca="1" si="567"/>
        <v>0</v>
      </c>
      <c r="M1392" s="13">
        <v>1264</v>
      </c>
      <c r="N1392" s="13" t="e">
        <f t="shared" ca="1" si="559"/>
        <v>#N/A</v>
      </c>
      <c r="O1392" s="13" t="e">
        <f t="shared" ca="1" si="560"/>
        <v>#N/A</v>
      </c>
      <c r="P1392" s="13" t="e">
        <f t="shared" ca="1" si="561"/>
        <v>#N/A</v>
      </c>
      <c r="Q1392" t="e">
        <f t="shared" ca="1" si="562"/>
        <v>#N/A</v>
      </c>
    </row>
    <row r="1393" spans="1:17" hidden="1" x14ac:dyDescent="0.2">
      <c r="A1393">
        <f t="shared" si="574"/>
        <v>231</v>
      </c>
      <c r="B1393" s="83" t="str">
        <f t="shared" si="575"/>
        <v>Adorer_Schedule!C231</v>
      </c>
      <c r="C1393" t="str">
        <f t="shared" si="572"/>
        <v>Adorer_Schedule!F231</v>
      </c>
      <c r="D1393" s="150" t="str">
        <f t="shared" si="573"/>
        <v>Adorer_Schedule!H231</v>
      </c>
      <c r="E1393">
        <f t="shared" ca="1" si="558"/>
        <v>0</v>
      </c>
      <c r="F1393" t="str">
        <f ca="1">IF(OR(H1393=0,H1393=""),(""),(MAX($F$128:F1392)+1))</f>
        <v/>
      </c>
      <c r="H1393" t="str">
        <f ca="1">IF($N$4=Adorer_Schedule!$A$227,INDIRECT(B1393),(""))</f>
        <v/>
      </c>
      <c r="I1393" t="str">
        <f ca="1">IF($N$4=Adorer_Schedule!$A$227,INDIRECT(C1393),(""))</f>
        <v/>
      </c>
      <c r="J1393" t="str">
        <f ca="1">IF($N$4=Adorer_Schedule!$A$227,INDIRECT(D1393),(""))</f>
        <v/>
      </c>
      <c r="K1393" t="s">
        <v>71</v>
      </c>
      <c r="L1393" s="13" t="b">
        <f t="shared" ca="1" si="567"/>
        <v>0</v>
      </c>
      <c r="M1393" s="13">
        <v>1265</v>
      </c>
      <c r="N1393" s="13" t="e">
        <f t="shared" ca="1" si="559"/>
        <v>#N/A</v>
      </c>
      <c r="O1393" s="13" t="e">
        <f t="shared" ca="1" si="560"/>
        <v>#N/A</v>
      </c>
      <c r="P1393" s="13" t="e">
        <f t="shared" ca="1" si="561"/>
        <v>#N/A</v>
      </c>
      <c r="Q1393" t="e">
        <f t="shared" ca="1" si="562"/>
        <v>#N/A</v>
      </c>
    </row>
    <row r="1394" spans="1:17" hidden="1" x14ac:dyDescent="0.2">
      <c r="A1394">
        <f t="shared" si="574"/>
        <v>232</v>
      </c>
      <c r="B1394" s="83" t="str">
        <f t="shared" si="575"/>
        <v>Adorer_Schedule!C232</v>
      </c>
      <c r="C1394" t="str">
        <f t="shared" si="572"/>
        <v>Adorer_Schedule!F232</v>
      </c>
      <c r="D1394" s="150" t="str">
        <f t="shared" si="573"/>
        <v>Adorer_Schedule!H232</v>
      </c>
      <c r="E1394">
        <f t="shared" ca="1" si="558"/>
        <v>0</v>
      </c>
      <c r="F1394" t="str">
        <f ca="1">IF(OR(H1394=0,H1394=""),(""),(MAX($F$128:F1393)+1))</f>
        <v/>
      </c>
      <c r="H1394" t="str">
        <f ca="1">IF($N$4=Adorer_Schedule!$A$227,INDIRECT(B1394),(""))</f>
        <v/>
      </c>
      <c r="I1394" t="str">
        <f ca="1">IF($N$4=Adorer_Schedule!$A$227,INDIRECT(C1394),(""))</f>
        <v/>
      </c>
      <c r="J1394" t="str">
        <f ca="1">IF($N$4=Adorer_Schedule!$A$227,INDIRECT(D1394),(""))</f>
        <v/>
      </c>
      <c r="K1394" t="s">
        <v>71</v>
      </c>
      <c r="L1394" s="13" t="b">
        <f t="shared" ca="1" si="567"/>
        <v>0</v>
      </c>
      <c r="M1394" s="13">
        <v>1266</v>
      </c>
      <c r="N1394" s="13" t="e">
        <f t="shared" ca="1" si="559"/>
        <v>#N/A</v>
      </c>
      <c r="O1394" s="13" t="e">
        <f t="shared" ca="1" si="560"/>
        <v>#N/A</v>
      </c>
      <c r="P1394" s="13" t="e">
        <f t="shared" ca="1" si="561"/>
        <v>#N/A</v>
      </c>
      <c r="Q1394" t="e">
        <f t="shared" ca="1" si="562"/>
        <v>#N/A</v>
      </c>
    </row>
    <row r="1395" spans="1:17" hidden="1" x14ac:dyDescent="0.2">
      <c r="A1395">
        <f t="shared" si="574"/>
        <v>233</v>
      </c>
      <c r="B1395" s="83" t="str">
        <f t="shared" si="575"/>
        <v>Adorer_Schedule!C233</v>
      </c>
      <c r="C1395" t="str">
        <f t="shared" si="572"/>
        <v>Adorer_Schedule!F233</v>
      </c>
      <c r="D1395" s="150" t="str">
        <f t="shared" si="573"/>
        <v>Adorer_Schedule!H233</v>
      </c>
      <c r="E1395">
        <f t="shared" ca="1" si="558"/>
        <v>0</v>
      </c>
      <c r="F1395" t="str">
        <f ca="1">IF(OR(H1395=0,H1395=""),(""),(MAX($F$128:F1394)+1))</f>
        <v/>
      </c>
      <c r="H1395" t="str">
        <f ca="1">IF($N$4=Adorer_Schedule!$A$227,INDIRECT(B1395),(""))</f>
        <v/>
      </c>
      <c r="I1395" t="str">
        <f ca="1">IF($N$4=Adorer_Schedule!$A$227,INDIRECT(C1395),(""))</f>
        <v/>
      </c>
      <c r="J1395" t="str">
        <f ca="1">IF($N$4=Adorer_Schedule!$A$227,INDIRECT(D1395),(""))</f>
        <v/>
      </c>
      <c r="K1395" t="s">
        <v>71</v>
      </c>
      <c r="L1395" s="13" t="b">
        <f t="shared" ca="1" si="567"/>
        <v>0</v>
      </c>
      <c r="M1395" s="13">
        <v>1267</v>
      </c>
      <c r="N1395" s="13" t="e">
        <f t="shared" ca="1" si="559"/>
        <v>#N/A</v>
      </c>
      <c r="O1395" s="13" t="e">
        <f t="shared" ca="1" si="560"/>
        <v>#N/A</v>
      </c>
      <c r="P1395" s="13" t="e">
        <f t="shared" ca="1" si="561"/>
        <v>#N/A</v>
      </c>
      <c r="Q1395" t="e">
        <f t="shared" ca="1" si="562"/>
        <v>#N/A</v>
      </c>
    </row>
    <row r="1396" spans="1:17" hidden="1" x14ac:dyDescent="0.2">
      <c r="A1396">
        <f t="shared" si="574"/>
        <v>234</v>
      </c>
      <c r="B1396" s="83" t="str">
        <f t="shared" si="575"/>
        <v>Adorer_Schedule!C234</v>
      </c>
      <c r="C1396" t="str">
        <f t="shared" si="572"/>
        <v>Adorer_Schedule!F234</v>
      </c>
      <c r="D1396" s="150" t="str">
        <f t="shared" si="573"/>
        <v>Adorer_Schedule!H234</v>
      </c>
      <c r="E1396">
        <f t="shared" ca="1" si="558"/>
        <v>0</v>
      </c>
      <c r="F1396" t="str">
        <f ca="1">IF(OR(H1396=0,H1396=""),(""),(MAX($F$128:F1395)+1))</f>
        <v/>
      </c>
      <c r="H1396" t="str">
        <f ca="1">IF($N$4=Adorer_Schedule!$A$227,INDIRECT(B1396),(""))</f>
        <v/>
      </c>
      <c r="I1396" t="str">
        <f ca="1">IF($N$4=Adorer_Schedule!$A$227,INDIRECT(C1396),(""))</f>
        <v/>
      </c>
      <c r="J1396" t="str">
        <f ca="1">IF($N$4=Adorer_Schedule!$A$227,INDIRECT(D1396),(""))</f>
        <v/>
      </c>
      <c r="K1396" t="s">
        <v>71</v>
      </c>
      <c r="L1396" s="13" t="b">
        <f t="shared" ca="1" si="567"/>
        <v>0</v>
      </c>
      <c r="M1396" s="13">
        <v>1268</v>
      </c>
      <c r="N1396" s="13" t="e">
        <f t="shared" ca="1" si="559"/>
        <v>#N/A</v>
      </c>
      <c r="O1396" s="13" t="e">
        <f t="shared" ca="1" si="560"/>
        <v>#N/A</v>
      </c>
      <c r="P1396" s="13" t="e">
        <f t="shared" ca="1" si="561"/>
        <v>#N/A</v>
      </c>
      <c r="Q1396" t="e">
        <f t="shared" ca="1" si="562"/>
        <v>#N/A</v>
      </c>
    </row>
    <row r="1397" spans="1:17" hidden="1" x14ac:dyDescent="0.2">
      <c r="A1397">
        <f t="shared" si="574"/>
        <v>235</v>
      </c>
      <c r="B1397" s="83" t="str">
        <f t="shared" si="575"/>
        <v>Adorer_Schedule!C235</v>
      </c>
      <c r="C1397" t="str">
        <f t="shared" si="572"/>
        <v>Adorer_Schedule!F235</v>
      </c>
      <c r="D1397" s="150" t="str">
        <f t="shared" si="573"/>
        <v>Adorer_Schedule!H235</v>
      </c>
      <c r="E1397">
        <f t="shared" ca="1" si="558"/>
        <v>0</v>
      </c>
      <c r="F1397" t="str">
        <f ca="1">IF(OR(H1397=0,H1397=""),(""),(MAX($F$128:F1396)+1))</f>
        <v/>
      </c>
      <c r="H1397" t="str">
        <f ca="1">IF($N$4=Adorer_Schedule!$A$227,INDIRECT(B1397),(""))</f>
        <v/>
      </c>
      <c r="I1397" t="str">
        <f ca="1">IF($N$4=Adorer_Schedule!$A$227,INDIRECT(C1397),(""))</f>
        <v/>
      </c>
      <c r="J1397" t="str">
        <f ca="1">IF($N$4=Adorer_Schedule!$A$227,INDIRECT(D1397),(""))</f>
        <v/>
      </c>
      <c r="K1397" t="s">
        <v>71</v>
      </c>
      <c r="L1397" s="13" t="b">
        <f t="shared" ca="1" si="567"/>
        <v>0</v>
      </c>
      <c r="M1397" s="13">
        <v>1269</v>
      </c>
      <c r="N1397" s="13" t="e">
        <f t="shared" ca="1" si="559"/>
        <v>#N/A</v>
      </c>
      <c r="O1397" s="13" t="e">
        <f t="shared" ca="1" si="560"/>
        <v>#N/A</v>
      </c>
      <c r="P1397" s="13" t="e">
        <f t="shared" ca="1" si="561"/>
        <v>#N/A</v>
      </c>
      <c r="Q1397" t="e">
        <f t="shared" ca="1" si="562"/>
        <v>#N/A</v>
      </c>
    </row>
    <row r="1398" spans="1:17" hidden="1" x14ac:dyDescent="0.2">
      <c r="A1398">
        <f t="shared" si="574"/>
        <v>236</v>
      </c>
      <c r="B1398" s="83" t="str">
        <f t="shared" si="575"/>
        <v>Adorer_Schedule!C236</v>
      </c>
      <c r="C1398" t="str">
        <f t="shared" si="572"/>
        <v>Adorer_Schedule!F236</v>
      </c>
      <c r="D1398" s="150" t="str">
        <f t="shared" si="573"/>
        <v>Adorer_Schedule!H236</v>
      </c>
      <c r="E1398">
        <f t="shared" ca="1" si="558"/>
        <v>0</v>
      </c>
      <c r="F1398" t="str">
        <f ca="1">IF(OR(H1398=0,H1398=""),(""),(MAX($F$128:F1397)+1))</f>
        <v/>
      </c>
      <c r="H1398" t="str">
        <f ca="1">IF($N$4=Adorer_Schedule!$A$227,INDIRECT(B1398),(""))</f>
        <v/>
      </c>
      <c r="I1398" t="str">
        <f ca="1">IF($N$4=Adorer_Schedule!$A$227,INDIRECT(C1398),(""))</f>
        <v/>
      </c>
      <c r="J1398" t="str">
        <f ca="1">IF($N$4=Adorer_Schedule!$A$227,INDIRECT(D1398),(""))</f>
        <v/>
      </c>
      <c r="K1398" t="s">
        <v>71</v>
      </c>
      <c r="L1398" s="13" t="b">
        <f t="shared" ca="1" si="567"/>
        <v>0</v>
      </c>
      <c r="M1398" s="13">
        <v>1270</v>
      </c>
      <c r="N1398" s="13" t="e">
        <f t="shared" ca="1" si="559"/>
        <v>#N/A</v>
      </c>
      <c r="O1398" s="13" t="e">
        <f t="shared" ca="1" si="560"/>
        <v>#N/A</v>
      </c>
      <c r="P1398" s="13" t="e">
        <f t="shared" ca="1" si="561"/>
        <v>#N/A</v>
      </c>
      <c r="Q1398" t="e">
        <f t="shared" ca="1" si="562"/>
        <v>#N/A</v>
      </c>
    </row>
    <row r="1399" spans="1:17" hidden="1" x14ac:dyDescent="0.2">
      <c r="A1399">
        <f t="shared" si="574"/>
        <v>237</v>
      </c>
      <c r="B1399" s="83" t="str">
        <f t="shared" si="575"/>
        <v>Adorer_Schedule!C237</v>
      </c>
      <c r="C1399" t="str">
        <f t="shared" si="572"/>
        <v>Adorer_Schedule!F237</v>
      </c>
      <c r="D1399" s="150" t="str">
        <f t="shared" si="573"/>
        <v>Adorer_Schedule!H237</v>
      </c>
      <c r="E1399">
        <f t="shared" ca="1" si="558"/>
        <v>0</v>
      </c>
      <c r="F1399" t="str">
        <f ca="1">IF(OR(H1399=0,H1399=""),(""),(MAX($F$128:F1398)+1))</f>
        <v/>
      </c>
      <c r="H1399" t="str">
        <f ca="1">IF($N$4=Adorer_Schedule!$A$227,INDIRECT(B1399),(""))</f>
        <v/>
      </c>
      <c r="I1399" t="str">
        <f ca="1">IF($N$4=Adorer_Schedule!$A$227,INDIRECT(C1399),(""))</f>
        <v/>
      </c>
      <c r="J1399" t="str">
        <f ca="1">IF($N$4=Adorer_Schedule!$A$227,INDIRECT(D1399),(""))</f>
        <v/>
      </c>
      <c r="K1399" t="s">
        <v>71</v>
      </c>
      <c r="L1399" s="13" t="b">
        <f t="shared" ca="1" si="567"/>
        <v>0</v>
      </c>
      <c r="M1399" s="13">
        <v>1271</v>
      </c>
      <c r="N1399" s="13" t="e">
        <f t="shared" ca="1" si="559"/>
        <v>#N/A</v>
      </c>
      <c r="O1399" s="13" t="e">
        <f t="shared" ca="1" si="560"/>
        <v>#N/A</v>
      </c>
      <c r="P1399" s="13" t="e">
        <f t="shared" ca="1" si="561"/>
        <v>#N/A</v>
      </c>
      <c r="Q1399" t="e">
        <f t="shared" ca="1" si="562"/>
        <v>#N/A</v>
      </c>
    </row>
    <row r="1400" spans="1:17" hidden="1" x14ac:dyDescent="0.2">
      <c r="A1400">
        <f t="shared" si="574"/>
        <v>238</v>
      </c>
      <c r="B1400" s="83" t="str">
        <f t="shared" si="575"/>
        <v>Adorer_Schedule!C238</v>
      </c>
      <c r="C1400" t="str">
        <f t="shared" si="572"/>
        <v>Adorer_Schedule!F238</v>
      </c>
      <c r="D1400" s="150" t="str">
        <f t="shared" si="573"/>
        <v>Adorer_Schedule!H238</v>
      </c>
      <c r="E1400">
        <f t="shared" ca="1" si="558"/>
        <v>0</v>
      </c>
      <c r="F1400" t="str">
        <f ca="1">IF(OR(H1400=0,H1400=""),(""),(MAX($F$128:F1399)+1))</f>
        <v/>
      </c>
      <c r="H1400" t="str">
        <f ca="1">IF($N$4=Adorer_Schedule!$A$227,INDIRECT(B1400),(""))</f>
        <v/>
      </c>
      <c r="I1400" t="str">
        <f ca="1">IF($N$4=Adorer_Schedule!$A$227,INDIRECT(C1400),(""))</f>
        <v/>
      </c>
      <c r="J1400" t="str">
        <f ca="1">IF($N$4=Adorer_Schedule!$A$227,INDIRECT(D1400),(""))</f>
        <v/>
      </c>
      <c r="K1400" t="s">
        <v>71</v>
      </c>
      <c r="L1400" s="13" t="b">
        <f t="shared" ca="1" si="567"/>
        <v>0</v>
      </c>
      <c r="M1400" s="13">
        <v>1272</v>
      </c>
      <c r="N1400" s="13" t="e">
        <f t="shared" ca="1" si="559"/>
        <v>#N/A</v>
      </c>
      <c r="O1400" s="13" t="e">
        <f t="shared" ca="1" si="560"/>
        <v>#N/A</v>
      </c>
      <c r="P1400" s="13" t="e">
        <f t="shared" ca="1" si="561"/>
        <v>#N/A</v>
      </c>
      <c r="Q1400" t="e">
        <f t="shared" ca="1" si="562"/>
        <v>#N/A</v>
      </c>
    </row>
    <row r="1401" spans="1:17" hidden="1" x14ac:dyDescent="0.2">
      <c r="A1401">
        <f t="shared" si="574"/>
        <v>239</v>
      </c>
      <c r="B1401" s="83" t="str">
        <f t="shared" si="575"/>
        <v>Adorer_Schedule!C239</v>
      </c>
      <c r="C1401" t="str">
        <f t="shared" si="572"/>
        <v>Adorer_Schedule!F239</v>
      </c>
      <c r="D1401" s="150" t="str">
        <f t="shared" si="573"/>
        <v>Adorer_Schedule!H239</v>
      </c>
      <c r="E1401">
        <f t="shared" ca="1" si="558"/>
        <v>0</v>
      </c>
      <c r="F1401" t="str">
        <f ca="1">IF(OR(H1401=0,H1401=""),(""),(MAX($F$128:F1400)+1))</f>
        <v/>
      </c>
      <c r="H1401" t="str">
        <f ca="1">IF($N$4=Adorer_Schedule!$A$227,INDIRECT(B1401),(""))</f>
        <v/>
      </c>
      <c r="I1401" t="str">
        <f ca="1">IF($N$4=Adorer_Schedule!$A$227,INDIRECT(C1401),(""))</f>
        <v/>
      </c>
      <c r="J1401" t="str">
        <f ca="1">IF($N$4=Adorer_Schedule!$A$227,INDIRECT(D1401),(""))</f>
        <v/>
      </c>
      <c r="K1401" t="s">
        <v>71</v>
      </c>
      <c r="L1401" s="13" t="b">
        <f t="shared" ca="1" si="567"/>
        <v>0</v>
      </c>
      <c r="M1401" s="13">
        <v>1273</v>
      </c>
      <c r="N1401" s="13" t="e">
        <f t="shared" ca="1" si="559"/>
        <v>#N/A</v>
      </c>
      <c r="O1401" s="13" t="e">
        <f t="shared" ca="1" si="560"/>
        <v>#N/A</v>
      </c>
      <c r="P1401" s="13" t="e">
        <f t="shared" ca="1" si="561"/>
        <v>#N/A</v>
      </c>
      <c r="Q1401" t="e">
        <f t="shared" ca="1" si="562"/>
        <v>#N/A</v>
      </c>
    </row>
    <row r="1402" spans="1:17" hidden="1" x14ac:dyDescent="0.2">
      <c r="A1402">
        <f t="shared" si="574"/>
        <v>240</v>
      </c>
      <c r="B1402" s="83" t="str">
        <f t="shared" si="575"/>
        <v>Adorer_Schedule!C240</v>
      </c>
      <c r="C1402" t="str">
        <f t="shared" si="572"/>
        <v>Adorer_Schedule!F240</v>
      </c>
      <c r="D1402" s="150" t="str">
        <f t="shared" si="573"/>
        <v>Adorer_Schedule!H240</v>
      </c>
      <c r="E1402">
        <f t="shared" ca="1" si="558"/>
        <v>0</v>
      </c>
      <c r="F1402" t="str">
        <f ca="1">IF(OR(H1402=0,H1402=""),(""),(MAX($F$128:F1401)+1))</f>
        <v/>
      </c>
      <c r="H1402" t="str">
        <f ca="1">IF($N$4=Adorer_Schedule!$A$227,INDIRECT(B1402),(""))</f>
        <v/>
      </c>
      <c r="I1402" t="str">
        <f ca="1">IF($N$4=Adorer_Schedule!$A$227,INDIRECT(C1402),(""))</f>
        <v/>
      </c>
      <c r="J1402" t="str">
        <f ca="1">IF($N$4=Adorer_Schedule!$A$227,INDIRECT(D1402),(""))</f>
        <v/>
      </c>
      <c r="K1402" t="s">
        <v>71</v>
      </c>
      <c r="L1402" s="13" t="b">
        <f t="shared" ca="1" si="567"/>
        <v>0</v>
      </c>
      <c r="M1402" s="13">
        <v>1274</v>
      </c>
      <c r="N1402" s="13" t="e">
        <f t="shared" ca="1" si="559"/>
        <v>#N/A</v>
      </c>
      <c r="O1402" s="13" t="e">
        <f t="shared" ca="1" si="560"/>
        <v>#N/A</v>
      </c>
      <c r="P1402" s="13" t="e">
        <f t="shared" ca="1" si="561"/>
        <v>#N/A</v>
      </c>
      <c r="Q1402" t="e">
        <f t="shared" ca="1" si="562"/>
        <v>#N/A</v>
      </c>
    </row>
    <row r="1403" spans="1:17" hidden="1" x14ac:dyDescent="0.2">
      <c r="A1403">
        <f t="shared" si="574"/>
        <v>241</v>
      </c>
      <c r="B1403" s="83" t="str">
        <f t="shared" si="575"/>
        <v>Adorer_Schedule!C241</v>
      </c>
      <c r="C1403" t="str">
        <f t="shared" si="572"/>
        <v>Adorer_Schedule!F241</v>
      </c>
      <c r="D1403" s="150" t="str">
        <f t="shared" si="573"/>
        <v>Adorer_Schedule!H241</v>
      </c>
      <c r="E1403">
        <f t="shared" ca="1" si="558"/>
        <v>0</v>
      </c>
      <c r="F1403" t="str">
        <f ca="1">IF(OR(H1403=0,H1403=""),(""),(MAX($F$128:F1402)+1))</f>
        <v/>
      </c>
      <c r="H1403" t="str">
        <f ca="1">IF($N$4=Adorer_Schedule!$A$227,INDIRECT(B1403),(""))</f>
        <v/>
      </c>
      <c r="I1403" t="str">
        <f ca="1">IF($N$4=Adorer_Schedule!$A$227,INDIRECT(C1403),(""))</f>
        <v/>
      </c>
      <c r="J1403" t="str">
        <f ca="1">IF($N$4=Adorer_Schedule!$A$227,INDIRECT(D1403),(""))</f>
        <v/>
      </c>
      <c r="K1403" t="s">
        <v>71</v>
      </c>
      <c r="L1403" s="13" t="b">
        <f t="shared" ca="1" si="567"/>
        <v>0</v>
      </c>
      <c r="M1403" s="13">
        <v>1275</v>
      </c>
      <c r="N1403" s="13" t="e">
        <f t="shared" ca="1" si="559"/>
        <v>#N/A</v>
      </c>
      <c r="O1403" s="13" t="e">
        <f t="shared" ca="1" si="560"/>
        <v>#N/A</v>
      </c>
      <c r="P1403" s="13" t="e">
        <f t="shared" ca="1" si="561"/>
        <v>#N/A</v>
      </c>
      <c r="Q1403" t="e">
        <f t="shared" ca="1" si="562"/>
        <v>#N/A</v>
      </c>
    </row>
    <row r="1404" spans="1:17" hidden="1" x14ac:dyDescent="0.2">
      <c r="A1404">
        <f>A1389</f>
        <v>227</v>
      </c>
      <c r="B1404" s="83" t="str">
        <f>CONCATENATE("Adorer_Schedule!K", $A1404)</f>
        <v>Adorer_Schedule!K227</v>
      </c>
      <c r="C1404" t="str">
        <f>CONCATENATE("Adorer_Schedule!N", $A1404)</f>
        <v>Adorer_Schedule!N227</v>
      </c>
      <c r="D1404" s="150" t="str">
        <f>CONCATENATE("Adorer_Schedule!P", $A1404)</f>
        <v>Adorer_Schedule!P227</v>
      </c>
      <c r="E1404">
        <f t="shared" ca="1" si="558"/>
        <v>0</v>
      </c>
      <c r="F1404" t="str">
        <f ca="1">IF(OR(H1404=0,H1404=""),(""),(MAX($F$128:F1403)+1))</f>
        <v/>
      </c>
      <c r="H1404" t="str">
        <f ca="1">IF($N$4=Adorer_Schedule!$A$227,INDIRECT(B1404),(""))</f>
        <v/>
      </c>
      <c r="I1404" t="str">
        <f ca="1">IF($N$4=Adorer_Schedule!$A$227,INDIRECT(C1404),(""))</f>
        <v/>
      </c>
      <c r="J1404" t="str">
        <f ca="1">IF($N$4=Adorer_Schedule!$A$227,INDIRECT(D1404),(""))</f>
        <v/>
      </c>
      <c r="K1404" t="s">
        <v>72</v>
      </c>
      <c r="L1404" s="13" t="b">
        <f t="shared" ca="1" si="567"/>
        <v>0</v>
      </c>
      <c r="M1404" s="13">
        <v>1276</v>
      </c>
      <c r="N1404" s="13" t="e">
        <f t="shared" ca="1" si="559"/>
        <v>#N/A</v>
      </c>
      <c r="O1404" s="13" t="e">
        <f t="shared" ca="1" si="560"/>
        <v>#N/A</v>
      </c>
      <c r="P1404" s="13" t="e">
        <f t="shared" ca="1" si="561"/>
        <v>#N/A</v>
      </c>
      <c r="Q1404" t="e">
        <f t="shared" ca="1" si="562"/>
        <v>#N/A</v>
      </c>
    </row>
    <row r="1405" spans="1:17" hidden="1" x14ac:dyDescent="0.2">
      <c r="A1405">
        <f>A1404+1</f>
        <v>228</v>
      </c>
      <c r="B1405" s="83" t="str">
        <f t="shared" ref="B1405:B1418" si="576">CONCATENATE("Adorer_Schedule!K", $A1405)</f>
        <v>Adorer_Schedule!K228</v>
      </c>
      <c r="C1405" t="str">
        <f t="shared" ref="C1405:C1418" si="577">CONCATENATE("Adorer_Schedule!N", $A1405)</f>
        <v>Adorer_Schedule!N228</v>
      </c>
      <c r="D1405" s="150" t="str">
        <f t="shared" ref="D1405:D1418" si="578">CONCATENATE("Adorer_Schedule!P", $A1405)</f>
        <v>Adorer_Schedule!P228</v>
      </c>
      <c r="E1405">
        <f t="shared" ca="1" si="558"/>
        <v>0</v>
      </c>
      <c r="F1405" t="str">
        <f ca="1">IF(OR(H1405=0,H1405=""),(""),(MAX($F$128:F1404)+1))</f>
        <v/>
      </c>
      <c r="H1405" t="str">
        <f ca="1">IF($N$4=Adorer_Schedule!$A$227,INDIRECT(B1405),(""))</f>
        <v/>
      </c>
      <c r="I1405" t="str">
        <f ca="1">IF($N$4=Adorer_Schedule!$A$227,INDIRECT(C1405),(""))</f>
        <v/>
      </c>
      <c r="J1405" t="str">
        <f ca="1">IF($N$4=Adorer_Schedule!$A$227,INDIRECT(D1405),(""))</f>
        <v/>
      </c>
      <c r="K1405" t="s">
        <v>72</v>
      </c>
      <c r="L1405" s="13" t="b">
        <f t="shared" ca="1" si="567"/>
        <v>0</v>
      </c>
      <c r="M1405" s="13">
        <v>1277</v>
      </c>
      <c r="N1405" s="13" t="e">
        <f t="shared" ca="1" si="559"/>
        <v>#N/A</v>
      </c>
      <c r="O1405" s="13" t="e">
        <f t="shared" ca="1" si="560"/>
        <v>#N/A</v>
      </c>
      <c r="P1405" s="13" t="e">
        <f t="shared" ca="1" si="561"/>
        <v>#N/A</v>
      </c>
      <c r="Q1405" t="e">
        <f t="shared" ca="1" si="562"/>
        <v>#N/A</v>
      </c>
    </row>
    <row r="1406" spans="1:17" hidden="1" x14ac:dyDescent="0.2">
      <c r="A1406">
        <f t="shared" ref="A1406:A1418" si="579">A1405+1</f>
        <v>229</v>
      </c>
      <c r="B1406" s="83" t="str">
        <f t="shared" si="576"/>
        <v>Adorer_Schedule!K229</v>
      </c>
      <c r="C1406" t="str">
        <f t="shared" si="577"/>
        <v>Adorer_Schedule!N229</v>
      </c>
      <c r="D1406" s="150" t="str">
        <f t="shared" si="578"/>
        <v>Adorer_Schedule!P229</v>
      </c>
      <c r="E1406">
        <f t="shared" ca="1" si="558"/>
        <v>0</v>
      </c>
      <c r="F1406" t="str">
        <f ca="1">IF(OR(H1406=0,H1406=""),(""),(MAX($F$128:F1405)+1))</f>
        <v/>
      </c>
      <c r="H1406" t="str">
        <f ca="1">IF($N$4=Adorer_Schedule!$A$227,INDIRECT(B1406),(""))</f>
        <v/>
      </c>
      <c r="I1406" t="str">
        <f ca="1">IF($N$4=Adorer_Schedule!$A$227,INDIRECT(C1406),(""))</f>
        <v/>
      </c>
      <c r="J1406" t="str">
        <f ca="1">IF($N$4=Adorer_Schedule!$A$227,INDIRECT(D1406),(""))</f>
        <v/>
      </c>
      <c r="K1406" t="s">
        <v>72</v>
      </c>
      <c r="L1406" s="13" t="b">
        <f t="shared" ca="1" si="567"/>
        <v>0</v>
      </c>
      <c r="M1406" s="13">
        <v>1278</v>
      </c>
      <c r="N1406" s="13" t="e">
        <f t="shared" ca="1" si="559"/>
        <v>#N/A</v>
      </c>
      <c r="O1406" s="13" t="e">
        <f t="shared" ca="1" si="560"/>
        <v>#N/A</v>
      </c>
      <c r="P1406" s="13" t="e">
        <f t="shared" ca="1" si="561"/>
        <v>#N/A</v>
      </c>
      <c r="Q1406" t="e">
        <f t="shared" ca="1" si="562"/>
        <v>#N/A</v>
      </c>
    </row>
    <row r="1407" spans="1:17" hidden="1" x14ac:dyDescent="0.2">
      <c r="A1407">
        <f t="shared" si="579"/>
        <v>230</v>
      </c>
      <c r="B1407" s="83" t="str">
        <f t="shared" si="576"/>
        <v>Adorer_Schedule!K230</v>
      </c>
      <c r="C1407" t="str">
        <f t="shared" si="577"/>
        <v>Adorer_Schedule!N230</v>
      </c>
      <c r="D1407" s="150" t="str">
        <f t="shared" si="578"/>
        <v>Adorer_Schedule!P230</v>
      </c>
      <c r="E1407">
        <f t="shared" ca="1" si="558"/>
        <v>0</v>
      </c>
      <c r="F1407" t="str">
        <f ca="1">IF(OR(H1407=0,H1407=""),(""),(MAX($F$128:F1406)+1))</f>
        <v/>
      </c>
      <c r="H1407" t="str">
        <f ca="1">IF($N$4=Adorer_Schedule!$A$227,INDIRECT(B1407),(""))</f>
        <v/>
      </c>
      <c r="I1407" t="str">
        <f ca="1">IF($N$4=Adorer_Schedule!$A$227,INDIRECT(C1407),(""))</f>
        <v/>
      </c>
      <c r="J1407" t="str">
        <f ca="1">IF($N$4=Adorer_Schedule!$A$227,INDIRECT(D1407),(""))</f>
        <v/>
      </c>
      <c r="K1407" t="s">
        <v>72</v>
      </c>
      <c r="L1407" s="13" t="b">
        <f t="shared" ca="1" si="567"/>
        <v>0</v>
      </c>
      <c r="M1407" s="13">
        <v>1279</v>
      </c>
      <c r="N1407" s="13" t="e">
        <f t="shared" ca="1" si="559"/>
        <v>#N/A</v>
      </c>
      <c r="O1407" s="13" t="e">
        <f t="shared" ca="1" si="560"/>
        <v>#N/A</v>
      </c>
      <c r="P1407" s="13" t="e">
        <f t="shared" ca="1" si="561"/>
        <v>#N/A</v>
      </c>
      <c r="Q1407" t="e">
        <f t="shared" ca="1" si="562"/>
        <v>#N/A</v>
      </c>
    </row>
    <row r="1408" spans="1:17" hidden="1" x14ac:dyDescent="0.2">
      <c r="A1408">
        <f t="shared" si="579"/>
        <v>231</v>
      </c>
      <c r="B1408" s="83" t="str">
        <f t="shared" si="576"/>
        <v>Adorer_Schedule!K231</v>
      </c>
      <c r="C1408" t="str">
        <f t="shared" si="577"/>
        <v>Adorer_Schedule!N231</v>
      </c>
      <c r="D1408" s="150" t="str">
        <f t="shared" si="578"/>
        <v>Adorer_Schedule!P231</v>
      </c>
      <c r="E1408">
        <f t="shared" ca="1" si="558"/>
        <v>0</v>
      </c>
      <c r="F1408" t="str">
        <f ca="1">IF(OR(H1408=0,H1408=""),(""),(MAX($F$128:F1407)+1))</f>
        <v/>
      </c>
      <c r="H1408" t="str">
        <f ca="1">IF($N$4=Adorer_Schedule!$A$227,INDIRECT(B1408),(""))</f>
        <v/>
      </c>
      <c r="I1408" t="str">
        <f ca="1">IF($N$4=Adorer_Schedule!$A$227,INDIRECT(C1408),(""))</f>
        <v/>
      </c>
      <c r="J1408" t="str">
        <f ca="1">IF($N$4=Adorer_Schedule!$A$227,INDIRECT(D1408),(""))</f>
        <v/>
      </c>
      <c r="K1408" t="s">
        <v>72</v>
      </c>
      <c r="L1408" s="13" t="b">
        <f t="shared" ca="1" si="567"/>
        <v>0</v>
      </c>
      <c r="M1408" s="13">
        <v>1280</v>
      </c>
      <c r="N1408" s="13" t="e">
        <f t="shared" ca="1" si="559"/>
        <v>#N/A</v>
      </c>
      <c r="O1408" s="13" t="e">
        <f t="shared" ca="1" si="560"/>
        <v>#N/A</v>
      </c>
      <c r="P1408" s="13" t="e">
        <f t="shared" ca="1" si="561"/>
        <v>#N/A</v>
      </c>
      <c r="Q1408" t="e">
        <f t="shared" ca="1" si="562"/>
        <v>#N/A</v>
      </c>
    </row>
    <row r="1409" spans="1:17" hidden="1" x14ac:dyDescent="0.2">
      <c r="A1409">
        <f t="shared" si="579"/>
        <v>232</v>
      </c>
      <c r="B1409" s="83" t="str">
        <f t="shared" si="576"/>
        <v>Adorer_Schedule!K232</v>
      </c>
      <c r="C1409" t="str">
        <f t="shared" si="577"/>
        <v>Adorer_Schedule!N232</v>
      </c>
      <c r="D1409" s="150" t="str">
        <f t="shared" si="578"/>
        <v>Adorer_Schedule!P232</v>
      </c>
      <c r="E1409">
        <f t="shared" ca="1" si="558"/>
        <v>0</v>
      </c>
      <c r="F1409" t="str">
        <f ca="1">IF(OR(H1409=0,H1409=""),(""),(MAX($F$128:F1408)+1))</f>
        <v/>
      </c>
      <c r="H1409" t="str">
        <f ca="1">IF($N$4=Adorer_Schedule!$A$227,INDIRECT(B1409),(""))</f>
        <v/>
      </c>
      <c r="I1409" t="str">
        <f ca="1">IF($N$4=Adorer_Schedule!$A$227,INDIRECT(C1409),(""))</f>
        <v/>
      </c>
      <c r="J1409" t="str">
        <f ca="1">IF($N$4=Adorer_Schedule!$A$227,INDIRECT(D1409),(""))</f>
        <v/>
      </c>
      <c r="K1409" t="s">
        <v>72</v>
      </c>
      <c r="L1409" s="13" t="b">
        <f t="shared" ca="1" si="567"/>
        <v>0</v>
      </c>
      <c r="M1409" s="13">
        <v>1281</v>
      </c>
      <c r="N1409" s="13" t="e">
        <f t="shared" ca="1" si="559"/>
        <v>#N/A</v>
      </c>
      <c r="O1409" s="13" t="e">
        <f t="shared" ca="1" si="560"/>
        <v>#N/A</v>
      </c>
      <c r="P1409" s="13" t="e">
        <f t="shared" ca="1" si="561"/>
        <v>#N/A</v>
      </c>
      <c r="Q1409" t="e">
        <f t="shared" ca="1" si="562"/>
        <v>#N/A</v>
      </c>
    </row>
    <row r="1410" spans="1:17" hidden="1" x14ac:dyDescent="0.2">
      <c r="A1410">
        <f t="shared" si="579"/>
        <v>233</v>
      </c>
      <c r="B1410" s="83" t="str">
        <f t="shared" si="576"/>
        <v>Adorer_Schedule!K233</v>
      </c>
      <c r="C1410" t="str">
        <f t="shared" si="577"/>
        <v>Adorer_Schedule!N233</v>
      </c>
      <c r="D1410" s="150" t="str">
        <f t="shared" si="578"/>
        <v>Adorer_Schedule!P233</v>
      </c>
      <c r="E1410">
        <f t="shared" ref="E1410:E1473" ca="1" si="580">IF(F1410="",(0),(RANK(F1410,$F$129:$F$2648,(1))))</f>
        <v>0</v>
      </c>
      <c r="F1410" t="str">
        <f ca="1">IF(OR(H1410=0,H1410=""),(""),(MAX($F$128:F1409)+1))</f>
        <v/>
      </c>
      <c r="H1410" t="str">
        <f ca="1">IF($N$4=Adorer_Schedule!$A$227,INDIRECT(B1410),(""))</f>
        <v/>
      </c>
      <c r="I1410" t="str">
        <f ca="1">IF($N$4=Adorer_Schedule!$A$227,INDIRECT(C1410),(""))</f>
        <v/>
      </c>
      <c r="J1410" t="str">
        <f ca="1">IF($N$4=Adorer_Schedule!$A$227,INDIRECT(D1410),(""))</f>
        <v/>
      </c>
      <c r="K1410" t="s">
        <v>72</v>
      </c>
      <c r="L1410" s="13" t="b">
        <f t="shared" ca="1" si="567"/>
        <v>0</v>
      </c>
      <c r="M1410" s="13">
        <v>1282</v>
      </c>
      <c r="N1410" s="13" t="e">
        <f t="shared" ref="N1410:N1473" ca="1" si="581">VLOOKUP($M1410,$E$129:$K$2648,7,(FALSE))</f>
        <v>#N/A</v>
      </c>
      <c r="O1410" s="13" t="e">
        <f t="shared" ref="O1410:O1473" ca="1" si="582">VLOOKUP($M1410,$E$129:$K$2648,4,(FALSE))</f>
        <v>#N/A</v>
      </c>
      <c r="P1410" s="13" t="e">
        <f t="shared" ref="P1410:P1473" ca="1" si="583">VLOOKUP($M1410,$E$129:$K$2648,5,(FALSE))</f>
        <v>#N/A</v>
      </c>
      <c r="Q1410" t="e">
        <f t="shared" ref="Q1410:Q1473" ca="1" si="584">VLOOKUP($M1410,$E$129:$K$2648,6,(FALSE))</f>
        <v>#N/A</v>
      </c>
    </row>
    <row r="1411" spans="1:17" hidden="1" x14ac:dyDescent="0.2">
      <c r="A1411">
        <f t="shared" si="579"/>
        <v>234</v>
      </c>
      <c r="B1411" s="83" t="str">
        <f t="shared" si="576"/>
        <v>Adorer_Schedule!K234</v>
      </c>
      <c r="C1411" t="str">
        <f t="shared" si="577"/>
        <v>Adorer_Schedule!N234</v>
      </c>
      <c r="D1411" s="150" t="str">
        <f t="shared" si="578"/>
        <v>Adorer_Schedule!P234</v>
      </c>
      <c r="E1411">
        <f t="shared" ca="1" si="580"/>
        <v>0</v>
      </c>
      <c r="F1411" t="str">
        <f ca="1">IF(OR(H1411=0,H1411=""),(""),(MAX($F$128:F1410)+1))</f>
        <v/>
      </c>
      <c r="H1411" t="str">
        <f ca="1">IF($N$4=Adorer_Schedule!$A$227,INDIRECT(B1411),(""))</f>
        <v/>
      </c>
      <c r="I1411" t="str">
        <f ca="1">IF($N$4=Adorer_Schedule!$A$227,INDIRECT(C1411),(""))</f>
        <v/>
      </c>
      <c r="J1411" t="str">
        <f ca="1">IF($N$4=Adorer_Schedule!$A$227,INDIRECT(D1411),(""))</f>
        <v/>
      </c>
      <c r="K1411" t="s">
        <v>72</v>
      </c>
      <c r="L1411" s="13" t="b">
        <f t="shared" ca="1" si="567"/>
        <v>0</v>
      </c>
      <c r="M1411" s="13">
        <v>1283</v>
      </c>
      <c r="N1411" s="13" t="e">
        <f t="shared" ca="1" si="581"/>
        <v>#N/A</v>
      </c>
      <c r="O1411" s="13" t="e">
        <f t="shared" ca="1" si="582"/>
        <v>#N/A</v>
      </c>
      <c r="P1411" s="13" t="e">
        <f t="shared" ca="1" si="583"/>
        <v>#N/A</v>
      </c>
      <c r="Q1411" t="e">
        <f t="shared" ca="1" si="584"/>
        <v>#N/A</v>
      </c>
    </row>
    <row r="1412" spans="1:17" hidden="1" x14ac:dyDescent="0.2">
      <c r="A1412">
        <f t="shared" si="579"/>
        <v>235</v>
      </c>
      <c r="B1412" s="83" t="str">
        <f t="shared" si="576"/>
        <v>Adorer_Schedule!K235</v>
      </c>
      <c r="C1412" t="str">
        <f t="shared" si="577"/>
        <v>Adorer_Schedule!N235</v>
      </c>
      <c r="D1412" s="150" t="str">
        <f t="shared" si="578"/>
        <v>Adorer_Schedule!P235</v>
      </c>
      <c r="E1412">
        <f t="shared" ca="1" si="580"/>
        <v>0</v>
      </c>
      <c r="F1412" t="str">
        <f ca="1">IF(OR(H1412=0,H1412=""),(""),(MAX($F$128:F1411)+1))</f>
        <v/>
      </c>
      <c r="H1412" t="str">
        <f ca="1">IF($N$4=Adorer_Schedule!$A$227,INDIRECT(B1412),(""))</f>
        <v/>
      </c>
      <c r="I1412" t="str">
        <f ca="1">IF($N$4=Adorer_Schedule!$A$227,INDIRECT(C1412),(""))</f>
        <v/>
      </c>
      <c r="J1412" t="str">
        <f ca="1">IF($N$4=Adorer_Schedule!$A$227,INDIRECT(D1412),(""))</f>
        <v/>
      </c>
      <c r="K1412" t="s">
        <v>72</v>
      </c>
      <c r="L1412" s="13" t="b">
        <f t="shared" ca="1" si="567"/>
        <v>0</v>
      </c>
      <c r="M1412" s="13">
        <v>1284</v>
      </c>
      <c r="N1412" s="13" t="e">
        <f t="shared" ca="1" si="581"/>
        <v>#N/A</v>
      </c>
      <c r="O1412" s="13" t="e">
        <f t="shared" ca="1" si="582"/>
        <v>#N/A</v>
      </c>
      <c r="P1412" s="13" t="e">
        <f t="shared" ca="1" si="583"/>
        <v>#N/A</v>
      </c>
      <c r="Q1412" t="e">
        <f t="shared" ca="1" si="584"/>
        <v>#N/A</v>
      </c>
    </row>
    <row r="1413" spans="1:17" hidden="1" x14ac:dyDescent="0.2">
      <c r="A1413">
        <f t="shared" si="579"/>
        <v>236</v>
      </c>
      <c r="B1413" s="83" t="str">
        <f t="shared" si="576"/>
        <v>Adorer_Schedule!K236</v>
      </c>
      <c r="C1413" t="str">
        <f t="shared" si="577"/>
        <v>Adorer_Schedule!N236</v>
      </c>
      <c r="D1413" s="150" t="str">
        <f t="shared" si="578"/>
        <v>Adorer_Schedule!P236</v>
      </c>
      <c r="E1413">
        <f t="shared" ca="1" si="580"/>
        <v>0</v>
      </c>
      <c r="F1413" t="str">
        <f ca="1">IF(OR(H1413=0,H1413=""),(""),(MAX($F$128:F1412)+1))</f>
        <v/>
      </c>
      <c r="H1413" t="str">
        <f ca="1">IF($N$4=Adorer_Schedule!$A$227,INDIRECT(B1413),(""))</f>
        <v/>
      </c>
      <c r="I1413" t="str">
        <f ca="1">IF($N$4=Adorer_Schedule!$A$227,INDIRECT(C1413),(""))</f>
        <v/>
      </c>
      <c r="J1413" t="str">
        <f ca="1">IF($N$4=Adorer_Schedule!$A$227,INDIRECT(D1413),(""))</f>
        <v/>
      </c>
      <c r="K1413" t="s">
        <v>72</v>
      </c>
      <c r="L1413" s="13" t="b">
        <f t="shared" ca="1" si="567"/>
        <v>0</v>
      </c>
      <c r="M1413" s="13">
        <v>1285</v>
      </c>
      <c r="N1413" s="13" t="e">
        <f t="shared" ca="1" si="581"/>
        <v>#N/A</v>
      </c>
      <c r="O1413" s="13" t="e">
        <f t="shared" ca="1" si="582"/>
        <v>#N/A</v>
      </c>
      <c r="P1413" s="13" t="e">
        <f t="shared" ca="1" si="583"/>
        <v>#N/A</v>
      </c>
      <c r="Q1413" t="e">
        <f t="shared" ca="1" si="584"/>
        <v>#N/A</v>
      </c>
    </row>
    <row r="1414" spans="1:17" hidden="1" x14ac:dyDescent="0.2">
      <c r="A1414">
        <f t="shared" si="579"/>
        <v>237</v>
      </c>
      <c r="B1414" s="83" t="str">
        <f t="shared" si="576"/>
        <v>Adorer_Schedule!K237</v>
      </c>
      <c r="C1414" t="str">
        <f t="shared" si="577"/>
        <v>Adorer_Schedule!N237</v>
      </c>
      <c r="D1414" s="150" t="str">
        <f t="shared" si="578"/>
        <v>Adorer_Schedule!P237</v>
      </c>
      <c r="E1414">
        <f t="shared" ca="1" si="580"/>
        <v>0</v>
      </c>
      <c r="F1414" t="str">
        <f ca="1">IF(OR(H1414=0,H1414=""),(""),(MAX($F$128:F1413)+1))</f>
        <v/>
      </c>
      <c r="H1414" t="str">
        <f ca="1">IF($N$4=Adorer_Schedule!$A$227,INDIRECT(B1414),(""))</f>
        <v/>
      </c>
      <c r="I1414" t="str">
        <f ca="1">IF($N$4=Adorer_Schedule!$A$227,INDIRECT(C1414),(""))</f>
        <v/>
      </c>
      <c r="J1414" t="str">
        <f ca="1">IF($N$4=Adorer_Schedule!$A$227,INDIRECT(D1414),(""))</f>
        <v/>
      </c>
      <c r="K1414" t="s">
        <v>72</v>
      </c>
      <c r="L1414" s="13" t="b">
        <f t="shared" ca="1" si="567"/>
        <v>0</v>
      </c>
      <c r="M1414" s="13">
        <v>1286</v>
      </c>
      <c r="N1414" s="13" t="e">
        <f t="shared" ca="1" si="581"/>
        <v>#N/A</v>
      </c>
      <c r="O1414" s="13" t="e">
        <f t="shared" ca="1" si="582"/>
        <v>#N/A</v>
      </c>
      <c r="P1414" s="13" t="e">
        <f t="shared" ca="1" si="583"/>
        <v>#N/A</v>
      </c>
      <c r="Q1414" t="e">
        <f t="shared" ca="1" si="584"/>
        <v>#N/A</v>
      </c>
    </row>
    <row r="1415" spans="1:17" hidden="1" x14ac:dyDescent="0.2">
      <c r="A1415">
        <f t="shared" si="579"/>
        <v>238</v>
      </c>
      <c r="B1415" s="83" t="str">
        <f t="shared" si="576"/>
        <v>Adorer_Schedule!K238</v>
      </c>
      <c r="C1415" t="str">
        <f t="shared" si="577"/>
        <v>Adorer_Schedule!N238</v>
      </c>
      <c r="D1415" s="150" t="str">
        <f t="shared" si="578"/>
        <v>Adorer_Schedule!P238</v>
      </c>
      <c r="E1415">
        <f t="shared" ca="1" si="580"/>
        <v>0</v>
      </c>
      <c r="F1415" t="str">
        <f ca="1">IF(OR(H1415=0,H1415=""),(""),(MAX($F$128:F1414)+1))</f>
        <v/>
      </c>
      <c r="H1415" t="str">
        <f ca="1">IF($N$4=Adorer_Schedule!$A$227,INDIRECT(B1415),(""))</f>
        <v/>
      </c>
      <c r="I1415" t="str">
        <f ca="1">IF($N$4=Adorer_Schedule!$A$227,INDIRECT(C1415),(""))</f>
        <v/>
      </c>
      <c r="J1415" t="str">
        <f ca="1">IF($N$4=Adorer_Schedule!$A$227,INDIRECT(D1415),(""))</f>
        <v/>
      </c>
      <c r="K1415" t="s">
        <v>72</v>
      </c>
      <c r="L1415" s="13" t="b">
        <f t="shared" ca="1" si="567"/>
        <v>0</v>
      </c>
      <c r="M1415" s="13">
        <v>1287</v>
      </c>
      <c r="N1415" s="13" t="e">
        <f t="shared" ca="1" si="581"/>
        <v>#N/A</v>
      </c>
      <c r="O1415" s="13" t="e">
        <f t="shared" ca="1" si="582"/>
        <v>#N/A</v>
      </c>
      <c r="P1415" s="13" t="e">
        <f t="shared" ca="1" si="583"/>
        <v>#N/A</v>
      </c>
      <c r="Q1415" t="e">
        <f t="shared" ca="1" si="584"/>
        <v>#N/A</v>
      </c>
    </row>
    <row r="1416" spans="1:17" hidden="1" x14ac:dyDescent="0.2">
      <c r="A1416">
        <f t="shared" si="579"/>
        <v>239</v>
      </c>
      <c r="B1416" s="83" t="str">
        <f t="shared" si="576"/>
        <v>Adorer_Schedule!K239</v>
      </c>
      <c r="C1416" t="str">
        <f t="shared" si="577"/>
        <v>Adorer_Schedule!N239</v>
      </c>
      <c r="D1416" s="150" t="str">
        <f t="shared" si="578"/>
        <v>Adorer_Schedule!P239</v>
      </c>
      <c r="E1416">
        <f t="shared" ca="1" si="580"/>
        <v>0</v>
      </c>
      <c r="F1416" t="str">
        <f ca="1">IF(OR(H1416=0,H1416=""),(""),(MAX($F$128:F1415)+1))</f>
        <v/>
      </c>
      <c r="H1416" t="str">
        <f ca="1">IF($N$4=Adorer_Schedule!$A$227,INDIRECT(B1416),(""))</f>
        <v/>
      </c>
      <c r="I1416" t="str">
        <f ca="1">IF($N$4=Adorer_Schedule!$A$227,INDIRECT(C1416),(""))</f>
        <v/>
      </c>
      <c r="J1416" t="str">
        <f ca="1">IF($N$4=Adorer_Schedule!$A$227,INDIRECT(D1416),(""))</f>
        <v/>
      </c>
      <c r="K1416" t="s">
        <v>72</v>
      </c>
      <c r="L1416" s="13" t="b">
        <f t="shared" ca="1" si="567"/>
        <v>0</v>
      </c>
      <c r="M1416" s="13">
        <v>1288</v>
      </c>
      <c r="N1416" s="13" t="e">
        <f t="shared" ca="1" si="581"/>
        <v>#N/A</v>
      </c>
      <c r="O1416" s="13" t="e">
        <f t="shared" ca="1" si="582"/>
        <v>#N/A</v>
      </c>
      <c r="P1416" s="13" t="e">
        <f t="shared" ca="1" si="583"/>
        <v>#N/A</v>
      </c>
      <c r="Q1416" t="e">
        <f t="shared" ca="1" si="584"/>
        <v>#N/A</v>
      </c>
    </row>
    <row r="1417" spans="1:17" hidden="1" x14ac:dyDescent="0.2">
      <c r="A1417">
        <f t="shared" si="579"/>
        <v>240</v>
      </c>
      <c r="B1417" s="83" t="str">
        <f t="shared" si="576"/>
        <v>Adorer_Schedule!K240</v>
      </c>
      <c r="C1417" t="str">
        <f t="shared" si="577"/>
        <v>Adorer_Schedule!N240</v>
      </c>
      <c r="D1417" s="150" t="str">
        <f t="shared" si="578"/>
        <v>Adorer_Schedule!P240</v>
      </c>
      <c r="E1417">
        <f t="shared" ca="1" si="580"/>
        <v>0</v>
      </c>
      <c r="F1417" t="str">
        <f ca="1">IF(OR(H1417=0,H1417=""),(""),(MAX($F$128:F1416)+1))</f>
        <v/>
      </c>
      <c r="H1417" t="str">
        <f ca="1">IF($N$4=Adorer_Schedule!$A$227,INDIRECT(B1417),(""))</f>
        <v/>
      </c>
      <c r="I1417" t="str">
        <f ca="1">IF($N$4=Adorer_Schedule!$A$227,INDIRECT(C1417),(""))</f>
        <v/>
      </c>
      <c r="J1417" t="str">
        <f ca="1">IF($N$4=Adorer_Schedule!$A$227,INDIRECT(D1417),(""))</f>
        <v/>
      </c>
      <c r="K1417" t="s">
        <v>72</v>
      </c>
      <c r="L1417" s="13" t="b">
        <f t="shared" ca="1" si="567"/>
        <v>0</v>
      </c>
      <c r="M1417" s="13">
        <v>1289</v>
      </c>
      <c r="N1417" s="13" t="e">
        <f t="shared" ca="1" si="581"/>
        <v>#N/A</v>
      </c>
      <c r="O1417" s="13" t="e">
        <f t="shared" ca="1" si="582"/>
        <v>#N/A</v>
      </c>
      <c r="P1417" s="13" t="e">
        <f t="shared" ca="1" si="583"/>
        <v>#N/A</v>
      </c>
      <c r="Q1417" t="e">
        <f t="shared" ca="1" si="584"/>
        <v>#N/A</v>
      </c>
    </row>
    <row r="1418" spans="1:17" hidden="1" x14ac:dyDescent="0.2">
      <c r="A1418">
        <f t="shared" si="579"/>
        <v>241</v>
      </c>
      <c r="B1418" s="83" t="str">
        <f t="shared" si="576"/>
        <v>Adorer_Schedule!K241</v>
      </c>
      <c r="C1418" t="str">
        <f t="shared" si="577"/>
        <v>Adorer_Schedule!N241</v>
      </c>
      <c r="D1418" s="150" t="str">
        <f t="shared" si="578"/>
        <v>Adorer_Schedule!P241</v>
      </c>
      <c r="E1418">
        <f t="shared" ca="1" si="580"/>
        <v>0</v>
      </c>
      <c r="F1418" t="str">
        <f ca="1">IF(OR(H1418=0,H1418=""),(""),(MAX($F$128:F1417)+1))</f>
        <v/>
      </c>
      <c r="H1418" t="str">
        <f ca="1">IF($N$4=Adorer_Schedule!$A$227,INDIRECT(B1418),(""))</f>
        <v/>
      </c>
      <c r="I1418" t="str">
        <f ca="1">IF($N$4=Adorer_Schedule!$A$227,INDIRECT(C1418),(""))</f>
        <v/>
      </c>
      <c r="J1418" t="str">
        <f ca="1">IF($N$4=Adorer_Schedule!$A$227,INDIRECT(D1418),(""))</f>
        <v/>
      </c>
      <c r="K1418" t="s">
        <v>72</v>
      </c>
      <c r="L1418" s="13" t="b">
        <f t="shared" ca="1" si="567"/>
        <v>0</v>
      </c>
      <c r="M1418" s="13">
        <v>1290</v>
      </c>
      <c r="N1418" s="13" t="e">
        <f t="shared" ca="1" si="581"/>
        <v>#N/A</v>
      </c>
      <c r="O1418" s="13" t="e">
        <f t="shared" ca="1" si="582"/>
        <v>#N/A</v>
      </c>
      <c r="P1418" s="13" t="e">
        <f t="shared" ca="1" si="583"/>
        <v>#N/A</v>
      </c>
      <c r="Q1418" t="e">
        <f t="shared" ca="1" si="584"/>
        <v>#N/A</v>
      </c>
    </row>
    <row r="1419" spans="1:17" hidden="1" x14ac:dyDescent="0.2">
      <c r="A1419">
        <f>A1404</f>
        <v>227</v>
      </c>
      <c r="B1419" s="83" t="str">
        <f>CONCATENATE("Adorer_Schedule!S", $A1419)</f>
        <v>Adorer_Schedule!S227</v>
      </c>
      <c r="C1419" t="str">
        <f>CONCATENATE("Adorer_Schedule!V", $A1419)</f>
        <v>Adorer_Schedule!V227</v>
      </c>
      <c r="D1419" s="150" t="str">
        <f>CONCATENATE("Adorer_Schedule!X", $A1419)</f>
        <v>Adorer_Schedule!X227</v>
      </c>
      <c r="E1419">
        <f t="shared" ca="1" si="580"/>
        <v>0</v>
      </c>
      <c r="F1419" t="str">
        <f ca="1">IF(OR(H1419=0,H1419=""),(""),(MAX($F$128:F1418)+1))</f>
        <v/>
      </c>
      <c r="H1419" t="str">
        <f ca="1">IF($N$4=Adorer_Schedule!$A$227,INDIRECT(B1419),(""))</f>
        <v/>
      </c>
      <c r="I1419" t="str">
        <f ca="1">IF($N$4=Adorer_Schedule!$A$227,INDIRECT(C1419),(""))</f>
        <v/>
      </c>
      <c r="J1419" t="str">
        <f ca="1">IF($N$4=Adorer_Schedule!$A$227,INDIRECT(D1419),(""))</f>
        <v/>
      </c>
      <c r="K1419" t="s">
        <v>73</v>
      </c>
      <c r="L1419" s="13" t="b">
        <f t="shared" ca="1" si="567"/>
        <v>0</v>
      </c>
      <c r="M1419" s="13">
        <v>1291</v>
      </c>
      <c r="N1419" s="13" t="e">
        <f t="shared" ca="1" si="581"/>
        <v>#N/A</v>
      </c>
      <c r="O1419" s="13" t="e">
        <f t="shared" ca="1" si="582"/>
        <v>#N/A</v>
      </c>
      <c r="P1419" s="13" t="e">
        <f t="shared" ca="1" si="583"/>
        <v>#N/A</v>
      </c>
      <c r="Q1419" t="e">
        <f t="shared" ca="1" si="584"/>
        <v>#N/A</v>
      </c>
    </row>
    <row r="1420" spans="1:17" hidden="1" x14ac:dyDescent="0.2">
      <c r="A1420">
        <f>A1419+1</f>
        <v>228</v>
      </c>
      <c r="B1420" s="83" t="str">
        <f t="shared" ref="B1420:B1433" si="585">CONCATENATE("Adorer_Schedule!S", $A1420)</f>
        <v>Adorer_Schedule!S228</v>
      </c>
      <c r="C1420" t="str">
        <f t="shared" ref="C1420:C1433" si="586">CONCATENATE("Adorer_Schedule!V", $A1420)</f>
        <v>Adorer_Schedule!V228</v>
      </c>
      <c r="D1420" s="150" t="str">
        <f t="shared" ref="D1420:D1433" si="587">CONCATENATE("Adorer_Schedule!X", $A1420)</f>
        <v>Adorer_Schedule!X228</v>
      </c>
      <c r="E1420">
        <f t="shared" ca="1" si="580"/>
        <v>0</v>
      </c>
      <c r="F1420" t="str">
        <f ca="1">IF(OR(H1420=0,H1420=""),(""),(MAX($F$128:F1419)+1))</f>
        <v/>
      </c>
      <c r="H1420" t="str">
        <f ca="1">IF($N$4=Adorer_Schedule!$A$227,INDIRECT(B1420),(""))</f>
        <v/>
      </c>
      <c r="I1420" t="str">
        <f ca="1">IF($N$4=Adorer_Schedule!$A$227,INDIRECT(C1420),(""))</f>
        <v/>
      </c>
      <c r="J1420" t="str">
        <f ca="1">IF($N$4=Adorer_Schedule!$A$227,INDIRECT(D1420),(""))</f>
        <v/>
      </c>
      <c r="K1420" t="s">
        <v>73</v>
      </c>
      <c r="L1420" s="13" t="b">
        <f t="shared" ca="1" si="567"/>
        <v>0</v>
      </c>
      <c r="M1420" s="13">
        <v>1292</v>
      </c>
      <c r="N1420" s="13" t="e">
        <f t="shared" ca="1" si="581"/>
        <v>#N/A</v>
      </c>
      <c r="O1420" s="13" t="e">
        <f t="shared" ca="1" si="582"/>
        <v>#N/A</v>
      </c>
      <c r="P1420" s="13" t="e">
        <f t="shared" ca="1" si="583"/>
        <v>#N/A</v>
      </c>
      <c r="Q1420" t="e">
        <f t="shared" ca="1" si="584"/>
        <v>#N/A</v>
      </c>
    </row>
    <row r="1421" spans="1:17" hidden="1" x14ac:dyDescent="0.2">
      <c r="A1421">
        <f t="shared" ref="A1421:A1433" si="588">A1420+1</f>
        <v>229</v>
      </c>
      <c r="B1421" s="83" t="str">
        <f t="shared" si="585"/>
        <v>Adorer_Schedule!S229</v>
      </c>
      <c r="C1421" t="str">
        <f t="shared" si="586"/>
        <v>Adorer_Schedule!V229</v>
      </c>
      <c r="D1421" s="150" t="str">
        <f t="shared" si="587"/>
        <v>Adorer_Schedule!X229</v>
      </c>
      <c r="E1421">
        <f t="shared" ca="1" si="580"/>
        <v>0</v>
      </c>
      <c r="F1421" t="str">
        <f ca="1">IF(OR(H1421=0,H1421=""),(""),(MAX($F$128:F1420)+1))</f>
        <v/>
      </c>
      <c r="H1421" t="str">
        <f ca="1">IF($N$4=Adorer_Schedule!$A$227,INDIRECT(B1421),(""))</f>
        <v/>
      </c>
      <c r="I1421" t="str">
        <f ca="1">IF($N$4=Adorer_Schedule!$A$227,INDIRECT(C1421),(""))</f>
        <v/>
      </c>
      <c r="J1421" t="str">
        <f ca="1">IF($N$4=Adorer_Schedule!$A$227,INDIRECT(D1421),(""))</f>
        <v/>
      </c>
      <c r="K1421" t="s">
        <v>73</v>
      </c>
      <c r="L1421" s="13" t="b">
        <f t="shared" ca="1" si="567"/>
        <v>0</v>
      </c>
      <c r="M1421" s="13">
        <v>1293</v>
      </c>
      <c r="N1421" s="13" t="e">
        <f t="shared" ca="1" si="581"/>
        <v>#N/A</v>
      </c>
      <c r="O1421" s="13" t="e">
        <f t="shared" ca="1" si="582"/>
        <v>#N/A</v>
      </c>
      <c r="P1421" s="13" t="e">
        <f t="shared" ca="1" si="583"/>
        <v>#N/A</v>
      </c>
      <c r="Q1421" t="e">
        <f t="shared" ca="1" si="584"/>
        <v>#N/A</v>
      </c>
    </row>
    <row r="1422" spans="1:17" hidden="1" x14ac:dyDescent="0.2">
      <c r="A1422">
        <f t="shared" si="588"/>
        <v>230</v>
      </c>
      <c r="B1422" s="83" t="str">
        <f t="shared" si="585"/>
        <v>Adorer_Schedule!S230</v>
      </c>
      <c r="C1422" t="str">
        <f t="shared" si="586"/>
        <v>Adorer_Schedule!V230</v>
      </c>
      <c r="D1422" s="150" t="str">
        <f t="shared" si="587"/>
        <v>Adorer_Schedule!X230</v>
      </c>
      <c r="E1422">
        <f t="shared" ca="1" si="580"/>
        <v>0</v>
      </c>
      <c r="F1422" t="str">
        <f ca="1">IF(OR(H1422=0,H1422=""),(""),(MAX($F$128:F1421)+1))</f>
        <v/>
      </c>
      <c r="H1422" t="str">
        <f ca="1">IF($N$4=Adorer_Schedule!$A$227,INDIRECT(B1422),(""))</f>
        <v/>
      </c>
      <c r="I1422" t="str">
        <f ca="1">IF($N$4=Adorer_Schedule!$A$227,INDIRECT(C1422),(""))</f>
        <v/>
      </c>
      <c r="J1422" t="str">
        <f ca="1">IF($N$4=Adorer_Schedule!$A$227,INDIRECT(D1422),(""))</f>
        <v/>
      </c>
      <c r="K1422" t="s">
        <v>73</v>
      </c>
      <c r="L1422" s="13" t="b">
        <f t="shared" ca="1" si="567"/>
        <v>0</v>
      </c>
      <c r="M1422" s="13">
        <v>1294</v>
      </c>
      <c r="N1422" s="13" t="e">
        <f t="shared" ca="1" si="581"/>
        <v>#N/A</v>
      </c>
      <c r="O1422" s="13" t="e">
        <f t="shared" ca="1" si="582"/>
        <v>#N/A</v>
      </c>
      <c r="P1422" s="13" t="e">
        <f t="shared" ca="1" si="583"/>
        <v>#N/A</v>
      </c>
      <c r="Q1422" t="e">
        <f t="shared" ca="1" si="584"/>
        <v>#N/A</v>
      </c>
    </row>
    <row r="1423" spans="1:17" hidden="1" x14ac:dyDescent="0.2">
      <c r="A1423">
        <f t="shared" si="588"/>
        <v>231</v>
      </c>
      <c r="B1423" s="83" t="str">
        <f t="shared" si="585"/>
        <v>Adorer_Schedule!S231</v>
      </c>
      <c r="C1423" t="str">
        <f t="shared" si="586"/>
        <v>Adorer_Schedule!V231</v>
      </c>
      <c r="D1423" s="150" t="str">
        <f t="shared" si="587"/>
        <v>Adorer_Schedule!X231</v>
      </c>
      <c r="E1423">
        <f t="shared" ca="1" si="580"/>
        <v>0</v>
      </c>
      <c r="F1423" t="str">
        <f ca="1">IF(OR(H1423=0,H1423=""),(""),(MAX($F$128:F1422)+1))</f>
        <v/>
      </c>
      <c r="H1423" t="str">
        <f ca="1">IF($N$4=Adorer_Schedule!$A$227,INDIRECT(B1423),(""))</f>
        <v/>
      </c>
      <c r="I1423" t="str">
        <f ca="1">IF($N$4=Adorer_Schedule!$A$227,INDIRECT(C1423),(""))</f>
        <v/>
      </c>
      <c r="J1423" t="str">
        <f ca="1">IF($N$4=Adorer_Schedule!$A$227,INDIRECT(D1423),(""))</f>
        <v/>
      </c>
      <c r="K1423" t="s">
        <v>73</v>
      </c>
      <c r="L1423" s="13" t="b">
        <f t="shared" ca="1" si="567"/>
        <v>0</v>
      </c>
      <c r="M1423" s="13">
        <v>1295</v>
      </c>
      <c r="N1423" s="13" t="e">
        <f t="shared" ca="1" si="581"/>
        <v>#N/A</v>
      </c>
      <c r="O1423" s="13" t="e">
        <f t="shared" ca="1" si="582"/>
        <v>#N/A</v>
      </c>
      <c r="P1423" s="13" t="e">
        <f t="shared" ca="1" si="583"/>
        <v>#N/A</v>
      </c>
      <c r="Q1423" t="e">
        <f t="shared" ca="1" si="584"/>
        <v>#N/A</v>
      </c>
    </row>
    <row r="1424" spans="1:17" hidden="1" x14ac:dyDescent="0.2">
      <c r="A1424">
        <f t="shared" si="588"/>
        <v>232</v>
      </c>
      <c r="B1424" s="83" t="str">
        <f t="shared" si="585"/>
        <v>Adorer_Schedule!S232</v>
      </c>
      <c r="C1424" t="str">
        <f t="shared" si="586"/>
        <v>Adorer_Schedule!V232</v>
      </c>
      <c r="D1424" s="150" t="str">
        <f t="shared" si="587"/>
        <v>Adorer_Schedule!X232</v>
      </c>
      <c r="E1424">
        <f t="shared" ca="1" si="580"/>
        <v>0</v>
      </c>
      <c r="F1424" t="str">
        <f ca="1">IF(OR(H1424=0,H1424=""),(""),(MAX($F$128:F1423)+1))</f>
        <v/>
      </c>
      <c r="H1424" t="str">
        <f ca="1">IF($N$4=Adorer_Schedule!$A$227,INDIRECT(B1424),(""))</f>
        <v/>
      </c>
      <c r="I1424" t="str">
        <f ca="1">IF($N$4=Adorer_Schedule!$A$227,INDIRECT(C1424),(""))</f>
        <v/>
      </c>
      <c r="J1424" t="str">
        <f ca="1">IF($N$4=Adorer_Schedule!$A$227,INDIRECT(D1424),(""))</f>
        <v/>
      </c>
      <c r="K1424" t="s">
        <v>73</v>
      </c>
      <c r="L1424" s="13" t="b">
        <f t="shared" ca="1" si="567"/>
        <v>0</v>
      </c>
      <c r="M1424" s="13">
        <v>1296</v>
      </c>
      <c r="N1424" s="13" t="e">
        <f t="shared" ca="1" si="581"/>
        <v>#N/A</v>
      </c>
      <c r="O1424" s="13" t="e">
        <f t="shared" ca="1" si="582"/>
        <v>#N/A</v>
      </c>
      <c r="P1424" s="13" t="e">
        <f t="shared" ca="1" si="583"/>
        <v>#N/A</v>
      </c>
      <c r="Q1424" t="e">
        <f t="shared" ca="1" si="584"/>
        <v>#N/A</v>
      </c>
    </row>
    <row r="1425" spans="1:17" hidden="1" x14ac:dyDescent="0.2">
      <c r="A1425">
        <f t="shared" si="588"/>
        <v>233</v>
      </c>
      <c r="B1425" s="83" t="str">
        <f t="shared" si="585"/>
        <v>Adorer_Schedule!S233</v>
      </c>
      <c r="C1425" t="str">
        <f t="shared" si="586"/>
        <v>Adorer_Schedule!V233</v>
      </c>
      <c r="D1425" s="150" t="str">
        <f t="shared" si="587"/>
        <v>Adorer_Schedule!X233</v>
      </c>
      <c r="E1425">
        <f t="shared" ca="1" si="580"/>
        <v>0</v>
      </c>
      <c r="F1425" t="str">
        <f ca="1">IF(OR(H1425=0,H1425=""),(""),(MAX($F$128:F1424)+1))</f>
        <v/>
      </c>
      <c r="H1425" t="str">
        <f ca="1">IF($N$4=Adorer_Schedule!$A$227,INDIRECT(B1425),(""))</f>
        <v/>
      </c>
      <c r="I1425" t="str">
        <f ca="1">IF($N$4=Adorer_Schedule!$A$227,INDIRECT(C1425),(""))</f>
        <v/>
      </c>
      <c r="J1425" t="str">
        <f ca="1">IF($N$4=Adorer_Schedule!$A$227,INDIRECT(D1425),(""))</f>
        <v/>
      </c>
      <c r="K1425" t="s">
        <v>73</v>
      </c>
      <c r="L1425" s="13" t="b">
        <f t="shared" ca="1" si="567"/>
        <v>0</v>
      </c>
      <c r="M1425" s="13">
        <v>1297</v>
      </c>
      <c r="N1425" s="13" t="e">
        <f t="shared" ca="1" si="581"/>
        <v>#N/A</v>
      </c>
      <c r="O1425" s="13" t="e">
        <f t="shared" ca="1" si="582"/>
        <v>#N/A</v>
      </c>
      <c r="P1425" s="13" t="e">
        <f t="shared" ca="1" si="583"/>
        <v>#N/A</v>
      </c>
      <c r="Q1425" t="e">
        <f t="shared" ca="1" si="584"/>
        <v>#N/A</v>
      </c>
    </row>
    <row r="1426" spans="1:17" hidden="1" x14ac:dyDescent="0.2">
      <c r="A1426">
        <f t="shared" si="588"/>
        <v>234</v>
      </c>
      <c r="B1426" s="83" t="str">
        <f t="shared" si="585"/>
        <v>Adorer_Schedule!S234</v>
      </c>
      <c r="C1426" t="str">
        <f t="shared" si="586"/>
        <v>Adorer_Schedule!V234</v>
      </c>
      <c r="D1426" s="150" t="str">
        <f t="shared" si="587"/>
        <v>Adorer_Schedule!X234</v>
      </c>
      <c r="E1426">
        <f t="shared" ca="1" si="580"/>
        <v>0</v>
      </c>
      <c r="F1426" t="str">
        <f ca="1">IF(OR(H1426=0,H1426=""),(""),(MAX($F$128:F1425)+1))</f>
        <v/>
      </c>
      <c r="H1426" t="str">
        <f ca="1">IF($N$4=Adorer_Schedule!$A$227,INDIRECT(B1426),(""))</f>
        <v/>
      </c>
      <c r="I1426" t="str">
        <f ca="1">IF($N$4=Adorer_Schedule!$A$227,INDIRECT(C1426),(""))</f>
        <v/>
      </c>
      <c r="J1426" t="str">
        <f ca="1">IF($N$4=Adorer_Schedule!$A$227,INDIRECT(D1426),(""))</f>
        <v/>
      </c>
      <c r="K1426" t="s">
        <v>73</v>
      </c>
      <c r="L1426" s="13" t="b">
        <f t="shared" ca="1" si="567"/>
        <v>0</v>
      </c>
      <c r="M1426" s="13">
        <v>1298</v>
      </c>
      <c r="N1426" s="13" t="e">
        <f t="shared" ca="1" si="581"/>
        <v>#N/A</v>
      </c>
      <c r="O1426" s="13" t="e">
        <f t="shared" ca="1" si="582"/>
        <v>#N/A</v>
      </c>
      <c r="P1426" s="13" t="e">
        <f t="shared" ca="1" si="583"/>
        <v>#N/A</v>
      </c>
      <c r="Q1426" t="e">
        <f t="shared" ca="1" si="584"/>
        <v>#N/A</v>
      </c>
    </row>
    <row r="1427" spans="1:17" hidden="1" x14ac:dyDescent="0.2">
      <c r="A1427">
        <f t="shared" si="588"/>
        <v>235</v>
      </c>
      <c r="B1427" s="83" t="str">
        <f t="shared" si="585"/>
        <v>Adorer_Schedule!S235</v>
      </c>
      <c r="C1427" t="str">
        <f t="shared" si="586"/>
        <v>Adorer_Schedule!V235</v>
      </c>
      <c r="D1427" s="150" t="str">
        <f t="shared" si="587"/>
        <v>Adorer_Schedule!X235</v>
      </c>
      <c r="E1427">
        <f t="shared" ca="1" si="580"/>
        <v>0</v>
      </c>
      <c r="F1427" t="str">
        <f ca="1">IF(OR(H1427=0,H1427=""),(""),(MAX($F$128:F1426)+1))</f>
        <v/>
      </c>
      <c r="H1427" t="str">
        <f ca="1">IF($N$4=Adorer_Schedule!$A$227,INDIRECT(B1427),(""))</f>
        <v/>
      </c>
      <c r="I1427" t="str">
        <f ca="1">IF($N$4=Adorer_Schedule!$A$227,INDIRECT(C1427),(""))</f>
        <v/>
      </c>
      <c r="J1427" t="str">
        <f ca="1">IF($N$4=Adorer_Schedule!$A$227,INDIRECT(D1427),(""))</f>
        <v/>
      </c>
      <c r="K1427" t="s">
        <v>73</v>
      </c>
      <c r="L1427" s="13" t="b">
        <f t="shared" ca="1" si="567"/>
        <v>0</v>
      </c>
      <c r="M1427" s="13">
        <v>1299</v>
      </c>
      <c r="N1427" s="13" t="e">
        <f t="shared" ca="1" si="581"/>
        <v>#N/A</v>
      </c>
      <c r="O1427" s="13" t="e">
        <f t="shared" ca="1" si="582"/>
        <v>#N/A</v>
      </c>
      <c r="P1427" s="13" t="e">
        <f t="shared" ca="1" si="583"/>
        <v>#N/A</v>
      </c>
      <c r="Q1427" t="e">
        <f t="shared" ca="1" si="584"/>
        <v>#N/A</v>
      </c>
    </row>
    <row r="1428" spans="1:17" hidden="1" x14ac:dyDescent="0.2">
      <c r="A1428">
        <f t="shared" si="588"/>
        <v>236</v>
      </c>
      <c r="B1428" s="83" t="str">
        <f t="shared" si="585"/>
        <v>Adorer_Schedule!S236</v>
      </c>
      <c r="C1428" t="str">
        <f t="shared" si="586"/>
        <v>Adorer_Schedule!V236</v>
      </c>
      <c r="D1428" s="150" t="str">
        <f t="shared" si="587"/>
        <v>Adorer_Schedule!X236</v>
      </c>
      <c r="E1428">
        <f t="shared" ca="1" si="580"/>
        <v>0</v>
      </c>
      <c r="F1428" t="str">
        <f ca="1">IF(OR(H1428=0,H1428=""),(""),(MAX($F$128:F1427)+1))</f>
        <v/>
      </c>
      <c r="H1428" t="str">
        <f ca="1">IF($N$4=Adorer_Schedule!$A$227,INDIRECT(B1428),(""))</f>
        <v/>
      </c>
      <c r="I1428" t="str">
        <f ca="1">IF($N$4=Adorer_Schedule!$A$227,INDIRECT(C1428),(""))</f>
        <v/>
      </c>
      <c r="J1428" t="str">
        <f ca="1">IF($N$4=Adorer_Schedule!$A$227,INDIRECT(D1428),(""))</f>
        <v/>
      </c>
      <c r="K1428" t="s">
        <v>73</v>
      </c>
      <c r="L1428" s="13" t="b">
        <f t="shared" ca="1" si="567"/>
        <v>0</v>
      </c>
      <c r="M1428" s="13">
        <v>1300</v>
      </c>
      <c r="N1428" s="13" t="e">
        <f t="shared" ca="1" si="581"/>
        <v>#N/A</v>
      </c>
      <c r="O1428" s="13" t="e">
        <f t="shared" ca="1" si="582"/>
        <v>#N/A</v>
      </c>
      <c r="P1428" s="13" t="e">
        <f t="shared" ca="1" si="583"/>
        <v>#N/A</v>
      </c>
      <c r="Q1428" t="e">
        <f t="shared" ca="1" si="584"/>
        <v>#N/A</v>
      </c>
    </row>
    <row r="1429" spans="1:17" hidden="1" x14ac:dyDescent="0.2">
      <c r="A1429">
        <f t="shared" si="588"/>
        <v>237</v>
      </c>
      <c r="B1429" s="83" t="str">
        <f t="shared" si="585"/>
        <v>Adorer_Schedule!S237</v>
      </c>
      <c r="C1429" t="str">
        <f t="shared" si="586"/>
        <v>Adorer_Schedule!V237</v>
      </c>
      <c r="D1429" s="150" t="str">
        <f t="shared" si="587"/>
        <v>Adorer_Schedule!X237</v>
      </c>
      <c r="E1429">
        <f t="shared" ca="1" si="580"/>
        <v>0</v>
      </c>
      <c r="F1429" t="str">
        <f ca="1">IF(OR(H1429=0,H1429=""),(""),(MAX($F$128:F1428)+1))</f>
        <v/>
      </c>
      <c r="H1429" t="str">
        <f ca="1">IF($N$4=Adorer_Schedule!$A$227,INDIRECT(B1429),(""))</f>
        <v/>
      </c>
      <c r="I1429" t="str">
        <f ca="1">IF($N$4=Adorer_Schedule!$A$227,INDIRECT(C1429),(""))</f>
        <v/>
      </c>
      <c r="J1429" t="str">
        <f ca="1">IF($N$4=Adorer_Schedule!$A$227,INDIRECT(D1429),(""))</f>
        <v/>
      </c>
      <c r="K1429" t="s">
        <v>73</v>
      </c>
      <c r="L1429" s="13" t="b">
        <f t="shared" ca="1" si="567"/>
        <v>0</v>
      </c>
      <c r="M1429" s="13">
        <v>1301</v>
      </c>
      <c r="N1429" s="13" t="e">
        <f t="shared" ca="1" si="581"/>
        <v>#N/A</v>
      </c>
      <c r="O1429" s="13" t="e">
        <f t="shared" ca="1" si="582"/>
        <v>#N/A</v>
      </c>
      <c r="P1429" s="13" t="e">
        <f t="shared" ca="1" si="583"/>
        <v>#N/A</v>
      </c>
      <c r="Q1429" t="e">
        <f t="shared" ca="1" si="584"/>
        <v>#N/A</v>
      </c>
    </row>
    <row r="1430" spans="1:17" hidden="1" x14ac:dyDescent="0.2">
      <c r="A1430">
        <f t="shared" si="588"/>
        <v>238</v>
      </c>
      <c r="B1430" s="83" t="str">
        <f t="shared" si="585"/>
        <v>Adorer_Schedule!S238</v>
      </c>
      <c r="C1430" t="str">
        <f t="shared" si="586"/>
        <v>Adorer_Schedule!V238</v>
      </c>
      <c r="D1430" s="150" t="str">
        <f t="shared" si="587"/>
        <v>Adorer_Schedule!X238</v>
      </c>
      <c r="E1430">
        <f t="shared" ca="1" si="580"/>
        <v>0</v>
      </c>
      <c r="F1430" t="str">
        <f ca="1">IF(OR(H1430=0,H1430=""),(""),(MAX($F$128:F1429)+1))</f>
        <v/>
      </c>
      <c r="H1430" t="str">
        <f ca="1">IF($N$4=Adorer_Schedule!$A$227,INDIRECT(B1430),(""))</f>
        <v/>
      </c>
      <c r="I1430" t="str">
        <f ca="1">IF($N$4=Adorer_Schedule!$A$227,INDIRECT(C1430),(""))</f>
        <v/>
      </c>
      <c r="J1430" t="str">
        <f ca="1">IF($N$4=Adorer_Schedule!$A$227,INDIRECT(D1430),(""))</f>
        <v/>
      </c>
      <c r="K1430" t="s">
        <v>73</v>
      </c>
      <c r="L1430" s="13" t="b">
        <f t="shared" ca="1" si="567"/>
        <v>0</v>
      </c>
      <c r="M1430" s="13">
        <v>1302</v>
      </c>
      <c r="N1430" s="13" t="e">
        <f t="shared" ca="1" si="581"/>
        <v>#N/A</v>
      </c>
      <c r="O1430" s="13" t="e">
        <f t="shared" ca="1" si="582"/>
        <v>#N/A</v>
      </c>
      <c r="P1430" s="13" t="e">
        <f t="shared" ca="1" si="583"/>
        <v>#N/A</v>
      </c>
      <c r="Q1430" t="e">
        <f t="shared" ca="1" si="584"/>
        <v>#N/A</v>
      </c>
    </row>
    <row r="1431" spans="1:17" hidden="1" x14ac:dyDescent="0.2">
      <c r="A1431">
        <f t="shared" si="588"/>
        <v>239</v>
      </c>
      <c r="B1431" s="83" t="str">
        <f t="shared" si="585"/>
        <v>Adorer_Schedule!S239</v>
      </c>
      <c r="C1431" t="str">
        <f t="shared" si="586"/>
        <v>Adorer_Schedule!V239</v>
      </c>
      <c r="D1431" s="150" t="str">
        <f t="shared" si="587"/>
        <v>Adorer_Schedule!X239</v>
      </c>
      <c r="E1431">
        <f t="shared" ca="1" si="580"/>
        <v>0</v>
      </c>
      <c r="F1431" t="str">
        <f ca="1">IF(OR(H1431=0,H1431=""),(""),(MAX($F$128:F1430)+1))</f>
        <v/>
      </c>
      <c r="H1431" t="str">
        <f ca="1">IF($N$4=Adorer_Schedule!$A$227,INDIRECT(B1431),(""))</f>
        <v/>
      </c>
      <c r="I1431" t="str">
        <f ca="1">IF($N$4=Adorer_Schedule!$A$227,INDIRECT(C1431),(""))</f>
        <v/>
      </c>
      <c r="J1431" t="str">
        <f ca="1">IF($N$4=Adorer_Schedule!$A$227,INDIRECT(D1431),(""))</f>
        <v/>
      </c>
      <c r="K1431" t="s">
        <v>73</v>
      </c>
      <c r="L1431" s="13" t="b">
        <f t="shared" ref="L1431:L1494" ca="1" si="589">OR(COUNTIF(N1431:Q1431,"*"),COUNT(N1431:Q1431))</f>
        <v>0</v>
      </c>
      <c r="M1431" s="13">
        <v>1303</v>
      </c>
      <c r="N1431" s="13" t="e">
        <f t="shared" ca="1" si="581"/>
        <v>#N/A</v>
      </c>
      <c r="O1431" s="13" t="e">
        <f t="shared" ca="1" si="582"/>
        <v>#N/A</v>
      </c>
      <c r="P1431" s="13" t="e">
        <f t="shared" ca="1" si="583"/>
        <v>#N/A</v>
      </c>
      <c r="Q1431" t="e">
        <f t="shared" ca="1" si="584"/>
        <v>#N/A</v>
      </c>
    </row>
    <row r="1432" spans="1:17" hidden="1" x14ac:dyDescent="0.2">
      <c r="A1432">
        <f t="shared" si="588"/>
        <v>240</v>
      </c>
      <c r="B1432" s="83" t="str">
        <f t="shared" si="585"/>
        <v>Adorer_Schedule!S240</v>
      </c>
      <c r="C1432" t="str">
        <f t="shared" si="586"/>
        <v>Adorer_Schedule!V240</v>
      </c>
      <c r="D1432" s="150" t="str">
        <f t="shared" si="587"/>
        <v>Adorer_Schedule!X240</v>
      </c>
      <c r="E1432">
        <f t="shared" ca="1" si="580"/>
        <v>0</v>
      </c>
      <c r="F1432" t="str">
        <f ca="1">IF(OR(H1432=0,H1432=""),(""),(MAX($F$128:F1431)+1))</f>
        <v/>
      </c>
      <c r="H1432" t="str">
        <f ca="1">IF($N$4=Adorer_Schedule!$A$227,INDIRECT(B1432),(""))</f>
        <v/>
      </c>
      <c r="I1432" t="str">
        <f ca="1">IF($N$4=Adorer_Schedule!$A$227,INDIRECT(C1432),(""))</f>
        <v/>
      </c>
      <c r="J1432" t="str">
        <f ca="1">IF($N$4=Adorer_Schedule!$A$227,INDIRECT(D1432),(""))</f>
        <v/>
      </c>
      <c r="K1432" t="s">
        <v>73</v>
      </c>
      <c r="L1432" s="13" t="b">
        <f t="shared" ca="1" si="589"/>
        <v>0</v>
      </c>
      <c r="M1432" s="13">
        <v>1304</v>
      </c>
      <c r="N1432" s="13" t="e">
        <f t="shared" ca="1" si="581"/>
        <v>#N/A</v>
      </c>
      <c r="O1432" s="13" t="e">
        <f t="shared" ca="1" si="582"/>
        <v>#N/A</v>
      </c>
      <c r="P1432" s="13" t="e">
        <f t="shared" ca="1" si="583"/>
        <v>#N/A</v>
      </c>
      <c r="Q1432" t="e">
        <f t="shared" ca="1" si="584"/>
        <v>#N/A</v>
      </c>
    </row>
    <row r="1433" spans="1:17" hidden="1" x14ac:dyDescent="0.2">
      <c r="A1433">
        <f t="shared" si="588"/>
        <v>241</v>
      </c>
      <c r="B1433" s="83" t="str">
        <f t="shared" si="585"/>
        <v>Adorer_Schedule!S241</v>
      </c>
      <c r="C1433" t="str">
        <f t="shared" si="586"/>
        <v>Adorer_Schedule!V241</v>
      </c>
      <c r="D1433" s="150" t="str">
        <f t="shared" si="587"/>
        <v>Adorer_Schedule!X241</v>
      </c>
      <c r="E1433">
        <f t="shared" ca="1" si="580"/>
        <v>0</v>
      </c>
      <c r="F1433" t="str">
        <f ca="1">IF(OR(H1433=0,H1433=""),(""),(MAX($F$128:F1432)+1))</f>
        <v/>
      </c>
      <c r="H1433" t="str">
        <f ca="1">IF($N$4=Adorer_Schedule!$A$227,INDIRECT(B1433),(""))</f>
        <v/>
      </c>
      <c r="I1433" t="str">
        <f ca="1">IF($N$4=Adorer_Schedule!$A$227,INDIRECT(C1433),(""))</f>
        <v/>
      </c>
      <c r="J1433" t="str">
        <f ca="1">IF($N$4=Adorer_Schedule!$A$227,INDIRECT(D1433),(""))</f>
        <v/>
      </c>
      <c r="K1433" t="s">
        <v>73</v>
      </c>
      <c r="L1433" s="13" t="b">
        <f t="shared" ca="1" si="589"/>
        <v>0</v>
      </c>
      <c r="M1433" s="13">
        <v>1305</v>
      </c>
      <c r="N1433" s="13" t="e">
        <f t="shared" ca="1" si="581"/>
        <v>#N/A</v>
      </c>
      <c r="O1433" s="13" t="e">
        <f t="shared" ca="1" si="582"/>
        <v>#N/A</v>
      </c>
      <c r="P1433" s="13" t="e">
        <f t="shared" ca="1" si="583"/>
        <v>#N/A</v>
      </c>
      <c r="Q1433" t="e">
        <f t="shared" ca="1" si="584"/>
        <v>#N/A</v>
      </c>
    </row>
    <row r="1434" spans="1:17" hidden="1" x14ac:dyDescent="0.2">
      <c r="A1434">
        <f>A1419</f>
        <v>227</v>
      </c>
      <c r="B1434" s="83" t="str">
        <f>CONCATENATE("Adorer_Schedule!AA", $A1434)</f>
        <v>Adorer_Schedule!AA227</v>
      </c>
      <c r="C1434" t="str">
        <f>CONCATENATE("Adorer_Schedule!AD", $A1434)</f>
        <v>Adorer_Schedule!AD227</v>
      </c>
      <c r="D1434" s="150" t="str">
        <f>CONCATENATE("Adorer_Schedule!AF", $A1434)</f>
        <v>Adorer_Schedule!AF227</v>
      </c>
      <c r="E1434">
        <f t="shared" ca="1" si="580"/>
        <v>0</v>
      </c>
      <c r="F1434" t="str">
        <f ca="1">IF(OR(H1434=0,H1434=""),(""),(MAX($F$128:F1433)+1))</f>
        <v/>
      </c>
      <c r="H1434" t="str">
        <f ca="1">IF($N$4=Adorer_Schedule!$A$227,INDIRECT(B1434),(""))</f>
        <v/>
      </c>
      <c r="I1434" t="str">
        <f ca="1">IF($N$4=Adorer_Schedule!$A$227,INDIRECT(C1434),(""))</f>
        <v/>
      </c>
      <c r="J1434" t="str">
        <f ca="1">IF($N$4=Adorer_Schedule!$A$227,INDIRECT(D1434),(""))</f>
        <v/>
      </c>
      <c r="K1434" t="s">
        <v>74</v>
      </c>
      <c r="L1434" s="13" t="b">
        <f t="shared" ca="1" si="589"/>
        <v>0</v>
      </c>
      <c r="M1434" s="13">
        <v>1306</v>
      </c>
      <c r="N1434" s="13" t="e">
        <f t="shared" ca="1" si="581"/>
        <v>#N/A</v>
      </c>
      <c r="O1434" s="13" t="e">
        <f t="shared" ca="1" si="582"/>
        <v>#N/A</v>
      </c>
      <c r="P1434" s="13" t="e">
        <f t="shared" ca="1" si="583"/>
        <v>#N/A</v>
      </c>
      <c r="Q1434" t="e">
        <f t="shared" ca="1" si="584"/>
        <v>#N/A</v>
      </c>
    </row>
    <row r="1435" spans="1:17" hidden="1" x14ac:dyDescent="0.2">
      <c r="A1435">
        <f>A1434+1</f>
        <v>228</v>
      </c>
      <c r="B1435" s="83" t="str">
        <f t="shared" ref="B1435:B1448" si="590">CONCATENATE("Adorer_Schedule!AA", $A1435)</f>
        <v>Adorer_Schedule!AA228</v>
      </c>
      <c r="C1435" t="str">
        <f t="shared" ref="C1435:C1448" si="591">CONCATENATE("Adorer_Schedule!AD", $A1435)</f>
        <v>Adorer_Schedule!AD228</v>
      </c>
      <c r="D1435" s="150" t="str">
        <f t="shared" ref="D1435:D1448" si="592">CONCATENATE("Adorer_Schedule!AF", $A1435)</f>
        <v>Adorer_Schedule!AF228</v>
      </c>
      <c r="E1435">
        <f t="shared" ca="1" si="580"/>
        <v>0</v>
      </c>
      <c r="F1435" t="str">
        <f ca="1">IF(OR(H1435=0,H1435=""),(""),(MAX($F$128:F1434)+1))</f>
        <v/>
      </c>
      <c r="H1435" t="str">
        <f ca="1">IF($N$4=Adorer_Schedule!$A$227,INDIRECT(B1435),(""))</f>
        <v/>
      </c>
      <c r="I1435" t="str">
        <f ca="1">IF($N$4=Adorer_Schedule!$A$227,INDIRECT(C1435),(""))</f>
        <v/>
      </c>
      <c r="J1435" t="str">
        <f ca="1">IF($N$4=Adorer_Schedule!$A$227,INDIRECT(D1435),(""))</f>
        <v/>
      </c>
      <c r="K1435" t="s">
        <v>74</v>
      </c>
      <c r="L1435" s="13" t="b">
        <f t="shared" ca="1" si="589"/>
        <v>0</v>
      </c>
      <c r="M1435" s="13">
        <v>1307</v>
      </c>
      <c r="N1435" s="13" t="e">
        <f t="shared" ca="1" si="581"/>
        <v>#N/A</v>
      </c>
      <c r="O1435" s="13" t="e">
        <f t="shared" ca="1" si="582"/>
        <v>#N/A</v>
      </c>
      <c r="P1435" s="13" t="e">
        <f t="shared" ca="1" si="583"/>
        <v>#N/A</v>
      </c>
      <c r="Q1435" t="e">
        <f t="shared" ca="1" si="584"/>
        <v>#N/A</v>
      </c>
    </row>
    <row r="1436" spans="1:17" hidden="1" x14ac:dyDescent="0.2">
      <c r="A1436">
        <f t="shared" ref="A1436:A1448" si="593">A1435+1</f>
        <v>229</v>
      </c>
      <c r="B1436" s="83" t="str">
        <f t="shared" si="590"/>
        <v>Adorer_Schedule!AA229</v>
      </c>
      <c r="C1436" t="str">
        <f t="shared" si="591"/>
        <v>Adorer_Schedule!AD229</v>
      </c>
      <c r="D1436" s="150" t="str">
        <f t="shared" si="592"/>
        <v>Adorer_Schedule!AF229</v>
      </c>
      <c r="E1436">
        <f t="shared" ca="1" si="580"/>
        <v>0</v>
      </c>
      <c r="F1436" t="str">
        <f ca="1">IF(OR(H1436=0,H1436=""),(""),(MAX($F$128:F1435)+1))</f>
        <v/>
      </c>
      <c r="H1436" t="str">
        <f ca="1">IF($N$4=Adorer_Schedule!$A$227,INDIRECT(B1436),(""))</f>
        <v/>
      </c>
      <c r="I1436" t="str">
        <f ca="1">IF($N$4=Adorer_Schedule!$A$227,INDIRECT(C1436),(""))</f>
        <v/>
      </c>
      <c r="J1436" t="str">
        <f ca="1">IF($N$4=Adorer_Schedule!$A$227,INDIRECT(D1436),(""))</f>
        <v/>
      </c>
      <c r="K1436" t="s">
        <v>74</v>
      </c>
      <c r="L1436" s="13" t="b">
        <f t="shared" ca="1" si="589"/>
        <v>0</v>
      </c>
      <c r="M1436" s="13">
        <v>1308</v>
      </c>
      <c r="N1436" s="13" t="e">
        <f t="shared" ca="1" si="581"/>
        <v>#N/A</v>
      </c>
      <c r="O1436" s="13" t="e">
        <f t="shared" ca="1" si="582"/>
        <v>#N/A</v>
      </c>
      <c r="P1436" s="13" t="e">
        <f t="shared" ca="1" si="583"/>
        <v>#N/A</v>
      </c>
      <c r="Q1436" t="e">
        <f t="shared" ca="1" si="584"/>
        <v>#N/A</v>
      </c>
    </row>
    <row r="1437" spans="1:17" hidden="1" x14ac:dyDescent="0.2">
      <c r="A1437">
        <f t="shared" si="593"/>
        <v>230</v>
      </c>
      <c r="B1437" s="83" t="str">
        <f t="shared" si="590"/>
        <v>Adorer_Schedule!AA230</v>
      </c>
      <c r="C1437" t="str">
        <f t="shared" si="591"/>
        <v>Adorer_Schedule!AD230</v>
      </c>
      <c r="D1437" s="150" t="str">
        <f t="shared" si="592"/>
        <v>Adorer_Schedule!AF230</v>
      </c>
      <c r="E1437">
        <f t="shared" ca="1" si="580"/>
        <v>0</v>
      </c>
      <c r="F1437" t="str">
        <f ca="1">IF(OR(H1437=0,H1437=""),(""),(MAX($F$128:F1436)+1))</f>
        <v/>
      </c>
      <c r="H1437" t="str">
        <f ca="1">IF($N$4=Adorer_Schedule!$A$227,INDIRECT(B1437),(""))</f>
        <v/>
      </c>
      <c r="I1437" t="str">
        <f ca="1">IF($N$4=Adorer_Schedule!$A$227,INDIRECT(C1437),(""))</f>
        <v/>
      </c>
      <c r="J1437" t="str">
        <f ca="1">IF($N$4=Adorer_Schedule!$A$227,INDIRECT(D1437),(""))</f>
        <v/>
      </c>
      <c r="K1437" t="s">
        <v>74</v>
      </c>
      <c r="L1437" s="13" t="b">
        <f t="shared" ca="1" si="589"/>
        <v>0</v>
      </c>
      <c r="M1437" s="13">
        <v>1309</v>
      </c>
      <c r="N1437" s="13" t="e">
        <f t="shared" ca="1" si="581"/>
        <v>#N/A</v>
      </c>
      <c r="O1437" s="13" t="e">
        <f t="shared" ca="1" si="582"/>
        <v>#N/A</v>
      </c>
      <c r="P1437" s="13" t="e">
        <f t="shared" ca="1" si="583"/>
        <v>#N/A</v>
      </c>
      <c r="Q1437" t="e">
        <f t="shared" ca="1" si="584"/>
        <v>#N/A</v>
      </c>
    </row>
    <row r="1438" spans="1:17" hidden="1" x14ac:dyDescent="0.2">
      <c r="A1438">
        <f t="shared" si="593"/>
        <v>231</v>
      </c>
      <c r="B1438" s="83" t="str">
        <f t="shared" si="590"/>
        <v>Adorer_Schedule!AA231</v>
      </c>
      <c r="C1438" t="str">
        <f t="shared" si="591"/>
        <v>Adorer_Schedule!AD231</v>
      </c>
      <c r="D1438" s="150" t="str">
        <f t="shared" si="592"/>
        <v>Adorer_Schedule!AF231</v>
      </c>
      <c r="E1438">
        <f t="shared" ca="1" si="580"/>
        <v>0</v>
      </c>
      <c r="F1438" t="str">
        <f ca="1">IF(OR(H1438=0,H1438=""),(""),(MAX($F$128:F1437)+1))</f>
        <v/>
      </c>
      <c r="H1438" t="str">
        <f ca="1">IF($N$4=Adorer_Schedule!$A$227,INDIRECT(B1438),(""))</f>
        <v/>
      </c>
      <c r="I1438" t="str">
        <f ca="1">IF($N$4=Adorer_Schedule!$A$227,INDIRECT(C1438),(""))</f>
        <v/>
      </c>
      <c r="J1438" t="str">
        <f ca="1">IF($N$4=Adorer_Schedule!$A$227,INDIRECT(D1438),(""))</f>
        <v/>
      </c>
      <c r="K1438" t="s">
        <v>74</v>
      </c>
      <c r="L1438" s="13" t="b">
        <f t="shared" ca="1" si="589"/>
        <v>0</v>
      </c>
      <c r="M1438" s="13">
        <v>1310</v>
      </c>
      <c r="N1438" s="13" t="e">
        <f t="shared" ca="1" si="581"/>
        <v>#N/A</v>
      </c>
      <c r="O1438" s="13" t="e">
        <f t="shared" ca="1" si="582"/>
        <v>#N/A</v>
      </c>
      <c r="P1438" s="13" t="e">
        <f t="shared" ca="1" si="583"/>
        <v>#N/A</v>
      </c>
      <c r="Q1438" t="e">
        <f t="shared" ca="1" si="584"/>
        <v>#N/A</v>
      </c>
    </row>
    <row r="1439" spans="1:17" hidden="1" x14ac:dyDescent="0.2">
      <c r="A1439">
        <f t="shared" si="593"/>
        <v>232</v>
      </c>
      <c r="B1439" s="83" t="str">
        <f t="shared" si="590"/>
        <v>Adorer_Schedule!AA232</v>
      </c>
      <c r="C1439" t="str">
        <f t="shared" si="591"/>
        <v>Adorer_Schedule!AD232</v>
      </c>
      <c r="D1439" s="150" t="str">
        <f t="shared" si="592"/>
        <v>Adorer_Schedule!AF232</v>
      </c>
      <c r="E1439">
        <f t="shared" ca="1" si="580"/>
        <v>0</v>
      </c>
      <c r="F1439" t="str">
        <f ca="1">IF(OR(H1439=0,H1439=""),(""),(MAX($F$128:F1438)+1))</f>
        <v/>
      </c>
      <c r="H1439" t="str">
        <f ca="1">IF($N$4=Adorer_Schedule!$A$227,INDIRECT(B1439),(""))</f>
        <v/>
      </c>
      <c r="I1439" t="str">
        <f ca="1">IF($N$4=Adorer_Schedule!$A$227,INDIRECT(C1439),(""))</f>
        <v/>
      </c>
      <c r="J1439" t="str">
        <f ca="1">IF($N$4=Adorer_Schedule!$A$227,INDIRECT(D1439),(""))</f>
        <v/>
      </c>
      <c r="K1439" t="s">
        <v>74</v>
      </c>
      <c r="L1439" s="13" t="b">
        <f t="shared" ca="1" si="589"/>
        <v>0</v>
      </c>
      <c r="M1439" s="13">
        <v>1311</v>
      </c>
      <c r="N1439" s="13" t="e">
        <f t="shared" ca="1" si="581"/>
        <v>#N/A</v>
      </c>
      <c r="O1439" s="13" t="e">
        <f t="shared" ca="1" si="582"/>
        <v>#N/A</v>
      </c>
      <c r="P1439" s="13" t="e">
        <f t="shared" ca="1" si="583"/>
        <v>#N/A</v>
      </c>
      <c r="Q1439" t="e">
        <f t="shared" ca="1" si="584"/>
        <v>#N/A</v>
      </c>
    </row>
    <row r="1440" spans="1:17" hidden="1" x14ac:dyDescent="0.2">
      <c r="A1440">
        <f t="shared" si="593"/>
        <v>233</v>
      </c>
      <c r="B1440" s="83" t="str">
        <f t="shared" si="590"/>
        <v>Adorer_Schedule!AA233</v>
      </c>
      <c r="C1440" t="str">
        <f t="shared" si="591"/>
        <v>Adorer_Schedule!AD233</v>
      </c>
      <c r="D1440" s="150" t="str">
        <f t="shared" si="592"/>
        <v>Adorer_Schedule!AF233</v>
      </c>
      <c r="E1440">
        <f t="shared" ca="1" si="580"/>
        <v>0</v>
      </c>
      <c r="F1440" t="str">
        <f ca="1">IF(OR(H1440=0,H1440=""),(""),(MAX($F$128:F1439)+1))</f>
        <v/>
      </c>
      <c r="H1440" t="str">
        <f ca="1">IF($N$4=Adorer_Schedule!$A$227,INDIRECT(B1440),(""))</f>
        <v/>
      </c>
      <c r="I1440" t="str">
        <f ca="1">IF($N$4=Adorer_Schedule!$A$227,INDIRECT(C1440),(""))</f>
        <v/>
      </c>
      <c r="J1440" t="str">
        <f ca="1">IF($N$4=Adorer_Schedule!$A$227,INDIRECT(D1440),(""))</f>
        <v/>
      </c>
      <c r="K1440" t="s">
        <v>74</v>
      </c>
      <c r="L1440" s="13" t="b">
        <f t="shared" ca="1" si="589"/>
        <v>0</v>
      </c>
      <c r="M1440" s="13">
        <v>1312</v>
      </c>
      <c r="N1440" s="13" t="e">
        <f t="shared" ca="1" si="581"/>
        <v>#N/A</v>
      </c>
      <c r="O1440" s="13" t="e">
        <f t="shared" ca="1" si="582"/>
        <v>#N/A</v>
      </c>
      <c r="P1440" s="13" t="e">
        <f t="shared" ca="1" si="583"/>
        <v>#N/A</v>
      </c>
      <c r="Q1440" t="e">
        <f t="shared" ca="1" si="584"/>
        <v>#N/A</v>
      </c>
    </row>
    <row r="1441" spans="1:17" hidden="1" x14ac:dyDescent="0.2">
      <c r="A1441">
        <f t="shared" si="593"/>
        <v>234</v>
      </c>
      <c r="B1441" s="83" t="str">
        <f t="shared" si="590"/>
        <v>Adorer_Schedule!AA234</v>
      </c>
      <c r="C1441" t="str">
        <f t="shared" si="591"/>
        <v>Adorer_Schedule!AD234</v>
      </c>
      <c r="D1441" s="150" t="str">
        <f t="shared" si="592"/>
        <v>Adorer_Schedule!AF234</v>
      </c>
      <c r="E1441">
        <f t="shared" ca="1" si="580"/>
        <v>0</v>
      </c>
      <c r="F1441" t="str">
        <f ca="1">IF(OR(H1441=0,H1441=""),(""),(MAX($F$128:F1440)+1))</f>
        <v/>
      </c>
      <c r="H1441" t="str">
        <f ca="1">IF($N$4=Adorer_Schedule!$A$227,INDIRECT(B1441),(""))</f>
        <v/>
      </c>
      <c r="I1441" t="str">
        <f ca="1">IF($N$4=Adorer_Schedule!$A$227,INDIRECT(C1441),(""))</f>
        <v/>
      </c>
      <c r="J1441" t="str">
        <f ca="1">IF($N$4=Adorer_Schedule!$A$227,INDIRECT(D1441),(""))</f>
        <v/>
      </c>
      <c r="K1441" t="s">
        <v>74</v>
      </c>
      <c r="L1441" s="13" t="b">
        <f t="shared" ca="1" si="589"/>
        <v>0</v>
      </c>
      <c r="M1441" s="13">
        <v>1313</v>
      </c>
      <c r="N1441" s="13" t="e">
        <f t="shared" ca="1" si="581"/>
        <v>#N/A</v>
      </c>
      <c r="O1441" s="13" t="e">
        <f t="shared" ca="1" si="582"/>
        <v>#N/A</v>
      </c>
      <c r="P1441" s="13" t="e">
        <f t="shared" ca="1" si="583"/>
        <v>#N/A</v>
      </c>
      <c r="Q1441" t="e">
        <f t="shared" ca="1" si="584"/>
        <v>#N/A</v>
      </c>
    </row>
    <row r="1442" spans="1:17" hidden="1" x14ac:dyDescent="0.2">
      <c r="A1442">
        <f t="shared" si="593"/>
        <v>235</v>
      </c>
      <c r="B1442" s="83" t="str">
        <f t="shared" si="590"/>
        <v>Adorer_Schedule!AA235</v>
      </c>
      <c r="C1442" t="str">
        <f t="shared" si="591"/>
        <v>Adorer_Schedule!AD235</v>
      </c>
      <c r="D1442" s="150" t="str">
        <f t="shared" si="592"/>
        <v>Adorer_Schedule!AF235</v>
      </c>
      <c r="E1442">
        <f t="shared" ca="1" si="580"/>
        <v>0</v>
      </c>
      <c r="F1442" t="str">
        <f ca="1">IF(OR(H1442=0,H1442=""),(""),(MAX($F$128:F1441)+1))</f>
        <v/>
      </c>
      <c r="H1442" t="str">
        <f ca="1">IF($N$4=Adorer_Schedule!$A$227,INDIRECT(B1442),(""))</f>
        <v/>
      </c>
      <c r="I1442" t="str">
        <f ca="1">IF($N$4=Adorer_Schedule!$A$227,INDIRECT(C1442),(""))</f>
        <v/>
      </c>
      <c r="J1442" t="str">
        <f ca="1">IF($N$4=Adorer_Schedule!$A$227,INDIRECT(D1442),(""))</f>
        <v/>
      </c>
      <c r="K1442" t="s">
        <v>74</v>
      </c>
      <c r="L1442" s="13" t="b">
        <f t="shared" ca="1" si="589"/>
        <v>0</v>
      </c>
      <c r="M1442" s="13">
        <v>1314</v>
      </c>
      <c r="N1442" s="13" t="e">
        <f t="shared" ca="1" si="581"/>
        <v>#N/A</v>
      </c>
      <c r="O1442" s="13" t="e">
        <f t="shared" ca="1" si="582"/>
        <v>#N/A</v>
      </c>
      <c r="P1442" s="13" t="e">
        <f t="shared" ca="1" si="583"/>
        <v>#N/A</v>
      </c>
      <c r="Q1442" t="e">
        <f t="shared" ca="1" si="584"/>
        <v>#N/A</v>
      </c>
    </row>
    <row r="1443" spans="1:17" hidden="1" x14ac:dyDescent="0.2">
      <c r="A1443">
        <f t="shared" si="593"/>
        <v>236</v>
      </c>
      <c r="B1443" s="83" t="str">
        <f t="shared" si="590"/>
        <v>Adorer_Schedule!AA236</v>
      </c>
      <c r="C1443" t="str">
        <f t="shared" si="591"/>
        <v>Adorer_Schedule!AD236</v>
      </c>
      <c r="D1443" s="150" t="str">
        <f t="shared" si="592"/>
        <v>Adorer_Schedule!AF236</v>
      </c>
      <c r="E1443">
        <f t="shared" ca="1" si="580"/>
        <v>0</v>
      </c>
      <c r="F1443" t="str">
        <f ca="1">IF(OR(H1443=0,H1443=""),(""),(MAX($F$128:F1442)+1))</f>
        <v/>
      </c>
      <c r="H1443" t="str">
        <f ca="1">IF($N$4=Adorer_Schedule!$A$227,INDIRECT(B1443),(""))</f>
        <v/>
      </c>
      <c r="I1443" t="str">
        <f ca="1">IF($N$4=Adorer_Schedule!$A$227,INDIRECT(C1443),(""))</f>
        <v/>
      </c>
      <c r="J1443" t="str">
        <f ca="1">IF($N$4=Adorer_Schedule!$A$227,INDIRECT(D1443),(""))</f>
        <v/>
      </c>
      <c r="K1443" t="s">
        <v>74</v>
      </c>
      <c r="L1443" s="13" t="b">
        <f t="shared" ca="1" si="589"/>
        <v>0</v>
      </c>
      <c r="M1443" s="13">
        <v>1315</v>
      </c>
      <c r="N1443" s="13" t="e">
        <f t="shared" ca="1" si="581"/>
        <v>#N/A</v>
      </c>
      <c r="O1443" s="13" t="e">
        <f t="shared" ca="1" si="582"/>
        <v>#N/A</v>
      </c>
      <c r="P1443" s="13" t="e">
        <f t="shared" ca="1" si="583"/>
        <v>#N/A</v>
      </c>
      <c r="Q1443" t="e">
        <f t="shared" ca="1" si="584"/>
        <v>#N/A</v>
      </c>
    </row>
    <row r="1444" spans="1:17" hidden="1" x14ac:dyDescent="0.2">
      <c r="A1444">
        <f t="shared" si="593"/>
        <v>237</v>
      </c>
      <c r="B1444" s="83" t="str">
        <f t="shared" si="590"/>
        <v>Adorer_Schedule!AA237</v>
      </c>
      <c r="C1444" t="str">
        <f t="shared" si="591"/>
        <v>Adorer_Schedule!AD237</v>
      </c>
      <c r="D1444" s="150" t="str">
        <f t="shared" si="592"/>
        <v>Adorer_Schedule!AF237</v>
      </c>
      <c r="E1444">
        <f t="shared" ca="1" si="580"/>
        <v>0</v>
      </c>
      <c r="F1444" t="str">
        <f ca="1">IF(OR(H1444=0,H1444=""),(""),(MAX($F$128:F1443)+1))</f>
        <v/>
      </c>
      <c r="H1444" t="str">
        <f ca="1">IF($N$4=Adorer_Schedule!$A$227,INDIRECT(B1444),(""))</f>
        <v/>
      </c>
      <c r="I1444" t="str">
        <f ca="1">IF($N$4=Adorer_Schedule!$A$227,INDIRECT(C1444),(""))</f>
        <v/>
      </c>
      <c r="J1444" t="str">
        <f ca="1">IF($N$4=Adorer_Schedule!$A$227,INDIRECT(D1444),(""))</f>
        <v/>
      </c>
      <c r="K1444" t="s">
        <v>74</v>
      </c>
      <c r="L1444" s="13" t="b">
        <f t="shared" ca="1" si="589"/>
        <v>0</v>
      </c>
      <c r="M1444" s="13">
        <v>1316</v>
      </c>
      <c r="N1444" s="13" t="e">
        <f t="shared" ca="1" si="581"/>
        <v>#N/A</v>
      </c>
      <c r="O1444" s="13" t="e">
        <f t="shared" ca="1" si="582"/>
        <v>#N/A</v>
      </c>
      <c r="P1444" s="13" t="e">
        <f t="shared" ca="1" si="583"/>
        <v>#N/A</v>
      </c>
      <c r="Q1444" t="e">
        <f t="shared" ca="1" si="584"/>
        <v>#N/A</v>
      </c>
    </row>
    <row r="1445" spans="1:17" hidden="1" x14ac:dyDescent="0.2">
      <c r="A1445">
        <f t="shared" si="593"/>
        <v>238</v>
      </c>
      <c r="B1445" s="83" t="str">
        <f t="shared" si="590"/>
        <v>Adorer_Schedule!AA238</v>
      </c>
      <c r="C1445" t="str">
        <f t="shared" si="591"/>
        <v>Adorer_Schedule!AD238</v>
      </c>
      <c r="D1445" s="150" t="str">
        <f t="shared" si="592"/>
        <v>Adorer_Schedule!AF238</v>
      </c>
      <c r="E1445">
        <f t="shared" ca="1" si="580"/>
        <v>0</v>
      </c>
      <c r="F1445" t="str">
        <f ca="1">IF(OR(H1445=0,H1445=""),(""),(MAX($F$128:F1444)+1))</f>
        <v/>
      </c>
      <c r="H1445" t="str">
        <f ca="1">IF($N$4=Adorer_Schedule!$A$227,INDIRECT(B1445),(""))</f>
        <v/>
      </c>
      <c r="I1445" t="str">
        <f ca="1">IF($N$4=Adorer_Schedule!$A$227,INDIRECT(C1445),(""))</f>
        <v/>
      </c>
      <c r="J1445" t="str">
        <f ca="1">IF($N$4=Adorer_Schedule!$A$227,INDIRECT(D1445),(""))</f>
        <v/>
      </c>
      <c r="K1445" t="s">
        <v>74</v>
      </c>
      <c r="L1445" s="13" t="b">
        <f t="shared" ca="1" si="589"/>
        <v>0</v>
      </c>
      <c r="M1445" s="13">
        <v>1317</v>
      </c>
      <c r="N1445" s="13" t="e">
        <f t="shared" ca="1" si="581"/>
        <v>#N/A</v>
      </c>
      <c r="O1445" s="13" t="e">
        <f t="shared" ca="1" si="582"/>
        <v>#N/A</v>
      </c>
      <c r="P1445" s="13" t="e">
        <f t="shared" ca="1" si="583"/>
        <v>#N/A</v>
      </c>
      <c r="Q1445" t="e">
        <f t="shared" ca="1" si="584"/>
        <v>#N/A</v>
      </c>
    </row>
    <row r="1446" spans="1:17" hidden="1" x14ac:dyDescent="0.2">
      <c r="A1446">
        <f t="shared" si="593"/>
        <v>239</v>
      </c>
      <c r="B1446" s="83" t="str">
        <f t="shared" si="590"/>
        <v>Adorer_Schedule!AA239</v>
      </c>
      <c r="C1446" t="str">
        <f t="shared" si="591"/>
        <v>Adorer_Schedule!AD239</v>
      </c>
      <c r="D1446" s="150" t="str">
        <f t="shared" si="592"/>
        <v>Adorer_Schedule!AF239</v>
      </c>
      <c r="E1446">
        <f t="shared" ca="1" si="580"/>
        <v>0</v>
      </c>
      <c r="F1446" t="str">
        <f ca="1">IF(OR(H1446=0,H1446=""),(""),(MAX($F$128:F1445)+1))</f>
        <v/>
      </c>
      <c r="H1446" t="str">
        <f ca="1">IF($N$4=Adorer_Schedule!$A$227,INDIRECT(B1446),(""))</f>
        <v/>
      </c>
      <c r="I1446" t="str">
        <f ca="1">IF($N$4=Adorer_Schedule!$A$227,INDIRECT(C1446),(""))</f>
        <v/>
      </c>
      <c r="J1446" t="str">
        <f ca="1">IF($N$4=Adorer_Schedule!$A$227,INDIRECT(D1446),(""))</f>
        <v/>
      </c>
      <c r="K1446" t="s">
        <v>74</v>
      </c>
      <c r="L1446" s="13" t="b">
        <f t="shared" ca="1" si="589"/>
        <v>0</v>
      </c>
      <c r="M1446" s="13">
        <v>1318</v>
      </c>
      <c r="N1446" s="13" t="e">
        <f t="shared" ca="1" si="581"/>
        <v>#N/A</v>
      </c>
      <c r="O1446" s="13" t="e">
        <f t="shared" ca="1" si="582"/>
        <v>#N/A</v>
      </c>
      <c r="P1446" s="13" t="e">
        <f t="shared" ca="1" si="583"/>
        <v>#N/A</v>
      </c>
      <c r="Q1446" t="e">
        <f t="shared" ca="1" si="584"/>
        <v>#N/A</v>
      </c>
    </row>
    <row r="1447" spans="1:17" hidden="1" x14ac:dyDescent="0.2">
      <c r="A1447">
        <f t="shared" si="593"/>
        <v>240</v>
      </c>
      <c r="B1447" s="83" t="str">
        <f t="shared" si="590"/>
        <v>Adorer_Schedule!AA240</v>
      </c>
      <c r="C1447" t="str">
        <f t="shared" si="591"/>
        <v>Adorer_Schedule!AD240</v>
      </c>
      <c r="D1447" s="150" t="str">
        <f t="shared" si="592"/>
        <v>Adorer_Schedule!AF240</v>
      </c>
      <c r="E1447">
        <f t="shared" ca="1" si="580"/>
        <v>0</v>
      </c>
      <c r="F1447" t="str">
        <f ca="1">IF(OR(H1447=0,H1447=""),(""),(MAX($F$128:F1446)+1))</f>
        <v/>
      </c>
      <c r="H1447" t="str">
        <f ca="1">IF($N$4=Adorer_Schedule!$A$227,INDIRECT(B1447),(""))</f>
        <v/>
      </c>
      <c r="I1447" t="str">
        <f ca="1">IF($N$4=Adorer_Schedule!$A$227,INDIRECT(C1447),(""))</f>
        <v/>
      </c>
      <c r="J1447" t="str">
        <f ca="1">IF($N$4=Adorer_Schedule!$A$227,INDIRECT(D1447),(""))</f>
        <v/>
      </c>
      <c r="K1447" t="s">
        <v>74</v>
      </c>
      <c r="L1447" s="13" t="b">
        <f t="shared" ca="1" si="589"/>
        <v>0</v>
      </c>
      <c r="M1447" s="13">
        <v>1319</v>
      </c>
      <c r="N1447" s="13" t="e">
        <f t="shared" ca="1" si="581"/>
        <v>#N/A</v>
      </c>
      <c r="O1447" s="13" t="e">
        <f t="shared" ca="1" si="582"/>
        <v>#N/A</v>
      </c>
      <c r="P1447" s="13" t="e">
        <f t="shared" ca="1" si="583"/>
        <v>#N/A</v>
      </c>
      <c r="Q1447" t="e">
        <f t="shared" ca="1" si="584"/>
        <v>#N/A</v>
      </c>
    </row>
    <row r="1448" spans="1:17" hidden="1" x14ac:dyDescent="0.2">
      <c r="A1448">
        <f t="shared" si="593"/>
        <v>241</v>
      </c>
      <c r="B1448" s="83" t="str">
        <f t="shared" si="590"/>
        <v>Adorer_Schedule!AA241</v>
      </c>
      <c r="C1448" t="str">
        <f t="shared" si="591"/>
        <v>Adorer_Schedule!AD241</v>
      </c>
      <c r="D1448" s="150" t="str">
        <f t="shared" si="592"/>
        <v>Adorer_Schedule!AF241</v>
      </c>
      <c r="E1448">
        <f t="shared" ca="1" si="580"/>
        <v>0</v>
      </c>
      <c r="F1448" t="str">
        <f ca="1">IF(OR(H1448=0,H1448=""),(""),(MAX($F$128:F1447)+1))</f>
        <v/>
      </c>
      <c r="H1448" t="str">
        <f ca="1">IF($N$4=Adorer_Schedule!$A$227,INDIRECT(B1448),(""))</f>
        <v/>
      </c>
      <c r="I1448" t="str">
        <f ca="1">IF($N$4=Adorer_Schedule!$A$227,INDIRECT(C1448),(""))</f>
        <v/>
      </c>
      <c r="J1448" t="str">
        <f ca="1">IF($N$4=Adorer_Schedule!$A$227,INDIRECT(D1448),(""))</f>
        <v/>
      </c>
      <c r="K1448" t="s">
        <v>74</v>
      </c>
      <c r="L1448" s="13" t="b">
        <f t="shared" ca="1" si="589"/>
        <v>0</v>
      </c>
      <c r="M1448" s="13">
        <v>1320</v>
      </c>
      <c r="N1448" s="13" t="e">
        <f t="shared" ca="1" si="581"/>
        <v>#N/A</v>
      </c>
      <c r="O1448" s="13" t="e">
        <f t="shared" ca="1" si="582"/>
        <v>#N/A</v>
      </c>
      <c r="P1448" s="13" t="e">
        <f t="shared" ca="1" si="583"/>
        <v>#N/A</v>
      </c>
      <c r="Q1448" t="e">
        <f t="shared" ca="1" si="584"/>
        <v>#N/A</v>
      </c>
    </row>
    <row r="1449" spans="1:17" hidden="1" x14ac:dyDescent="0.2">
      <c r="A1449">
        <f>A1434</f>
        <v>227</v>
      </c>
      <c r="B1449" s="83" t="str">
        <f>CONCATENATE("Adorer_Schedule!AI", $A1449)</f>
        <v>Adorer_Schedule!AI227</v>
      </c>
      <c r="C1449" t="str">
        <f>CONCATENATE("Adorer_Schedule!AL", $A1449)</f>
        <v>Adorer_Schedule!AL227</v>
      </c>
      <c r="D1449" s="150" t="str">
        <f>CONCATENATE("Adorer_Schedule!AN", $A1449)</f>
        <v>Adorer_Schedule!AN227</v>
      </c>
      <c r="E1449">
        <f t="shared" ca="1" si="580"/>
        <v>0</v>
      </c>
      <c r="F1449" t="str">
        <f ca="1">IF(OR(H1449=0,H1449=""),(""),(MAX($F$128:F1448)+1))</f>
        <v/>
      </c>
      <c r="H1449" t="str">
        <f ca="1">IF($N$4=Adorer_Schedule!$A$227,INDIRECT(B1449),(""))</f>
        <v/>
      </c>
      <c r="I1449" t="str">
        <f ca="1">IF($N$4=Adorer_Schedule!$A$227,INDIRECT(C1449),(""))</f>
        <v/>
      </c>
      <c r="J1449" t="str">
        <f ca="1">IF($N$4=Adorer_Schedule!$A$227,INDIRECT(D1449),(""))</f>
        <v/>
      </c>
      <c r="K1449" t="s">
        <v>75</v>
      </c>
      <c r="L1449" s="13" t="b">
        <f t="shared" ca="1" si="589"/>
        <v>0</v>
      </c>
      <c r="M1449" s="13">
        <v>1321</v>
      </c>
      <c r="N1449" s="13" t="e">
        <f t="shared" ca="1" si="581"/>
        <v>#N/A</v>
      </c>
      <c r="O1449" s="13" t="e">
        <f t="shared" ca="1" si="582"/>
        <v>#N/A</v>
      </c>
      <c r="P1449" s="13" t="e">
        <f t="shared" ca="1" si="583"/>
        <v>#N/A</v>
      </c>
      <c r="Q1449" t="e">
        <f t="shared" ca="1" si="584"/>
        <v>#N/A</v>
      </c>
    </row>
    <row r="1450" spans="1:17" hidden="1" x14ac:dyDescent="0.2">
      <c r="A1450">
        <f>A1449+1</f>
        <v>228</v>
      </c>
      <c r="B1450" s="83" t="str">
        <f t="shared" ref="B1450:B1463" si="594">CONCATENATE("Adorer_Schedule!AI", $A1450)</f>
        <v>Adorer_Schedule!AI228</v>
      </c>
      <c r="C1450" t="str">
        <f t="shared" ref="C1450:C1463" si="595">CONCATENATE("Adorer_Schedule!AL", $A1450)</f>
        <v>Adorer_Schedule!AL228</v>
      </c>
      <c r="D1450" s="150" t="str">
        <f t="shared" ref="D1450:D1463" si="596">CONCATENATE("Adorer_Schedule!AN", $A1450)</f>
        <v>Adorer_Schedule!AN228</v>
      </c>
      <c r="E1450">
        <f t="shared" ca="1" si="580"/>
        <v>0</v>
      </c>
      <c r="F1450" t="str">
        <f ca="1">IF(OR(H1450=0,H1450=""),(""),(MAX($F$128:F1449)+1))</f>
        <v/>
      </c>
      <c r="H1450" t="str">
        <f ca="1">IF($N$4=Adorer_Schedule!$A$227,INDIRECT(B1450),(""))</f>
        <v/>
      </c>
      <c r="I1450" t="str">
        <f ca="1">IF($N$4=Adorer_Schedule!$A$227,INDIRECT(C1450),(""))</f>
        <v/>
      </c>
      <c r="J1450" t="str">
        <f ca="1">IF($N$4=Adorer_Schedule!$A$227,INDIRECT(D1450),(""))</f>
        <v/>
      </c>
      <c r="K1450" t="s">
        <v>75</v>
      </c>
      <c r="L1450" s="13" t="b">
        <f t="shared" ca="1" si="589"/>
        <v>0</v>
      </c>
      <c r="M1450" s="13">
        <v>1322</v>
      </c>
      <c r="N1450" s="13" t="e">
        <f t="shared" ca="1" si="581"/>
        <v>#N/A</v>
      </c>
      <c r="O1450" s="13" t="e">
        <f t="shared" ca="1" si="582"/>
        <v>#N/A</v>
      </c>
      <c r="P1450" s="13" t="e">
        <f t="shared" ca="1" si="583"/>
        <v>#N/A</v>
      </c>
      <c r="Q1450" t="e">
        <f t="shared" ca="1" si="584"/>
        <v>#N/A</v>
      </c>
    </row>
    <row r="1451" spans="1:17" hidden="1" x14ac:dyDescent="0.2">
      <c r="A1451">
        <f t="shared" ref="A1451:A1463" si="597">A1450+1</f>
        <v>229</v>
      </c>
      <c r="B1451" s="83" t="str">
        <f t="shared" si="594"/>
        <v>Adorer_Schedule!AI229</v>
      </c>
      <c r="C1451" t="str">
        <f t="shared" si="595"/>
        <v>Adorer_Schedule!AL229</v>
      </c>
      <c r="D1451" s="150" t="str">
        <f t="shared" si="596"/>
        <v>Adorer_Schedule!AN229</v>
      </c>
      <c r="E1451">
        <f t="shared" ca="1" si="580"/>
        <v>0</v>
      </c>
      <c r="F1451" t="str">
        <f ca="1">IF(OR(H1451=0,H1451=""),(""),(MAX($F$128:F1450)+1))</f>
        <v/>
      </c>
      <c r="H1451" t="str">
        <f ca="1">IF($N$4=Adorer_Schedule!$A$227,INDIRECT(B1451),(""))</f>
        <v/>
      </c>
      <c r="I1451" t="str">
        <f ca="1">IF($N$4=Adorer_Schedule!$A$227,INDIRECT(C1451),(""))</f>
        <v/>
      </c>
      <c r="J1451" t="str">
        <f ca="1">IF($N$4=Adorer_Schedule!$A$227,INDIRECT(D1451),(""))</f>
        <v/>
      </c>
      <c r="K1451" t="s">
        <v>75</v>
      </c>
      <c r="L1451" s="13" t="b">
        <f t="shared" ca="1" si="589"/>
        <v>0</v>
      </c>
      <c r="M1451" s="13">
        <v>1323</v>
      </c>
      <c r="N1451" s="13" t="e">
        <f t="shared" ca="1" si="581"/>
        <v>#N/A</v>
      </c>
      <c r="O1451" s="13" t="e">
        <f t="shared" ca="1" si="582"/>
        <v>#N/A</v>
      </c>
      <c r="P1451" s="13" t="e">
        <f t="shared" ca="1" si="583"/>
        <v>#N/A</v>
      </c>
      <c r="Q1451" t="e">
        <f t="shared" ca="1" si="584"/>
        <v>#N/A</v>
      </c>
    </row>
    <row r="1452" spans="1:17" hidden="1" x14ac:dyDescent="0.2">
      <c r="A1452">
        <f t="shared" si="597"/>
        <v>230</v>
      </c>
      <c r="B1452" s="83" t="str">
        <f t="shared" si="594"/>
        <v>Adorer_Schedule!AI230</v>
      </c>
      <c r="C1452" t="str">
        <f t="shared" si="595"/>
        <v>Adorer_Schedule!AL230</v>
      </c>
      <c r="D1452" s="150" t="str">
        <f t="shared" si="596"/>
        <v>Adorer_Schedule!AN230</v>
      </c>
      <c r="E1452">
        <f t="shared" ca="1" si="580"/>
        <v>0</v>
      </c>
      <c r="F1452" t="str">
        <f ca="1">IF(OR(H1452=0,H1452=""),(""),(MAX($F$128:F1451)+1))</f>
        <v/>
      </c>
      <c r="H1452" t="str">
        <f ca="1">IF($N$4=Adorer_Schedule!$A$227,INDIRECT(B1452),(""))</f>
        <v/>
      </c>
      <c r="I1452" t="str">
        <f ca="1">IF($N$4=Adorer_Schedule!$A$227,INDIRECT(C1452),(""))</f>
        <v/>
      </c>
      <c r="J1452" t="str">
        <f ca="1">IF($N$4=Adorer_Schedule!$A$227,INDIRECT(D1452),(""))</f>
        <v/>
      </c>
      <c r="K1452" t="s">
        <v>75</v>
      </c>
      <c r="L1452" s="13" t="b">
        <f t="shared" ca="1" si="589"/>
        <v>0</v>
      </c>
      <c r="M1452" s="13">
        <v>1324</v>
      </c>
      <c r="N1452" s="13" t="e">
        <f t="shared" ca="1" si="581"/>
        <v>#N/A</v>
      </c>
      <c r="O1452" s="13" t="e">
        <f t="shared" ca="1" si="582"/>
        <v>#N/A</v>
      </c>
      <c r="P1452" s="13" t="e">
        <f t="shared" ca="1" si="583"/>
        <v>#N/A</v>
      </c>
      <c r="Q1452" t="e">
        <f t="shared" ca="1" si="584"/>
        <v>#N/A</v>
      </c>
    </row>
    <row r="1453" spans="1:17" hidden="1" x14ac:dyDescent="0.2">
      <c r="A1453">
        <f t="shared" si="597"/>
        <v>231</v>
      </c>
      <c r="B1453" s="83" t="str">
        <f t="shared" si="594"/>
        <v>Adorer_Schedule!AI231</v>
      </c>
      <c r="C1453" t="str">
        <f t="shared" si="595"/>
        <v>Adorer_Schedule!AL231</v>
      </c>
      <c r="D1453" s="150" t="str">
        <f t="shared" si="596"/>
        <v>Adorer_Schedule!AN231</v>
      </c>
      <c r="E1453">
        <f t="shared" ca="1" si="580"/>
        <v>0</v>
      </c>
      <c r="F1453" t="str">
        <f ca="1">IF(OR(H1453=0,H1453=""),(""),(MAX($F$128:F1452)+1))</f>
        <v/>
      </c>
      <c r="H1453" t="str">
        <f ca="1">IF($N$4=Adorer_Schedule!$A$227,INDIRECT(B1453),(""))</f>
        <v/>
      </c>
      <c r="I1453" t="str">
        <f ca="1">IF($N$4=Adorer_Schedule!$A$227,INDIRECT(C1453),(""))</f>
        <v/>
      </c>
      <c r="J1453" t="str">
        <f ca="1">IF($N$4=Adorer_Schedule!$A$227,INDIRECT(D1453),(""))</f>
        <v/>
      </c>
      <c r="K1453" t="s">
        <v>75</v>
      </c>
      <c r="L1453" s="13" t="b">
        <f t="shared" ca="1" si="589"/>
        <v>0</v>
      </c>
      <c r="M1453" s="13">
        <v>1325</v>
      </c>
      <c r="N1453" s="13" t="e">
        <f t="shared" ca="1" si="581"/>
        <v>#N/A</v>
      </c>
      <c r="O1453" s="13" t="e">
        <f t="shared" ca="1" si="582"/>
        <v>#N/A</v>
      </c>
      <c r="P1453" s="13" t="e">
        <f t="shared" ca="1" si="583"/>
        <v>#N/A</v>
      </c>
      <c r="Q1453" t="e">
        <f t="shared" ca="1" si="584"/>
        <v>#N/A</v>
      </c>
    </row>
    <row r="1454" spans="1:17" hidden="1" x14ac:dyDescent="0.2">
      <c r="A1454">
        <f t="shared" si="597"/>
        <v>232</v>
      </c>
      <c r="B1454" s="83" t="str">
        <f t="shared" si="594"/>
        <v>Adorer_Schedule!AI232</v>
      </c>
      <c r="C1454" t="str">
        <f t="shared" si="595"/>
        <v>Adorer_Schedule!AL232</v>
      </c>
      <c r="D1454" s="150" t="str">
        <f t="shared" si="596"/>
        <v>Adorer_Schedule!AN232</v>
      </c>
      <c r="E1454">
        <f t="shared" ca="1" si="580"/>
        <v>0</v>
      </c>
      <c r="F1454" t="str">
        <f ca="1">IF(OR(H1454=0,H1454=""),(""),(MAX($F$128:F1453)+1))</f>
        <v/>
      </c>
      <c r="H1454" t="str">
        <f ca="1">IF($N$4=Adorer_Schedule!$A$227,INDIRECT(B1454),(""))</f>
        <v/>
      </c>
      <c r="I1454" t="str">
        <f ca="1">IF($N$4=Adorer_Schedule!$A$227,INDIRECT(C1454),(""))</f>
        <v/>
      </c>
      <c r="J1454" t="str">
        <f ca="1">IF($N$4=Adorer_Schedule!$A$227,INDIRECT(D1454),(""))</f>
        <v/>
      </c>
      <c r="K1454" t="s">
        <v>75</v>
      </c>
      <c r="L1454" s="13" t="b">
        <f t="shared" ca="1" si="589"/>
        <v>0</v>
      </c>
      <c r="M1454" s="13">
        <v>1326</v>
      </c>
      <c r="N1454" s="13" t="e">
        <f t="shared" ca="1" si="581"/>
        <v>#N/A</v>
      </c>
      <c r="O1454" s="13" t="e">
        <f t="shared" ca="1" si="582"/>
        <v>#N/A</v>
      </c>
      <c r="P1454" s="13" t="e">
        <f t="shared" ca="1" si="583"/>
        <v>#N/A</v>
      </c>
      <c r="Q1454" t="e">
        <f t="shared" ca="1" si="584"/>
        <v>#N/A</v>
      </c>
    </row>
    <row r="1455" spans="1:17" hidden="1" x14ac:dyDescent="0.2">
      <c r="A1455">
        <f t="shared" si="597"/>
        <v>233</v>
      </c>
      <c r="B1455" s="83" t="str">
        <f t="shared" si="594"/>
        <v>Adorer_Schedule!AI233</v>
      </c>
      <c r="C1455" t="str">
        <f t="shared" si="595"/>
        <v>Adorer_Schedule!AL233</v>
      </c>
      <c r="D1455" s="150" t="str">
        <f t="shared" si="596"/>
        <v>Adorer_Schedule!AN233</v>
      </c>
      <c r="E1455">
        <f t="shared" ca="1" si="580"/>
        <v>0</v>
      </c>
      <c r="F1455" t="str">
        <f ca="1">IF(OR(H1455=0,H1455=""),(""),(MAX($F$128:F1454)+1))</f>
        <v/>
      </c>
      <c r="H1455" t="str">
        <f ca="1">IF($N$4=Adorer_Schedule!$A$227,INDIRECT(B1455),(""))</f>
        <v/>
      </c>
      <c r="I1455" t="str">
        <f ca="1">IF($N$4=Adorer_Schedule!$A$227,INDIRECT(C1455),(""))</f>
        <v/>
      </c>
      <c r="J1455" t="str">
        <f ca="1">IF($N$4=Adorer_Schedule!$A$227,INDIRECT(D1455),(""))</f>
        <v/>
      </c>
      <c r="K1455" t="s">
        <v>75</v>
      </c>
      <c r="L1455" s="13" t="b">
        <f t="shared" ca="1" si="589"/>
        <v>0</v>
      </c>
      <c r="M1455" s="13">
        <v>1327</v>
      </c>
      <c r="N1455" s="13" t="e">
        <f t="shared" ca="1" si="581"/>
        <v>#N/A</v>
      </c>
      <c r="O1455" s="13" t="e">
        <f t="shared" ca="1" si="582"/>
        <v>#N/A</v>
      </c>
      <c r="P1455" s="13" t="e">
        <f t="shared" ca="1" si="583"/>
        <v>#N/A</v>
      </c>
      <c r="Q1455" t="e">
        <f t="shared" ca="1" si="584"/>
        <v>#N/A</v>
      </c>
    </row>
    <row r="1456" spans="1:17" hidden="1" x14ac:dyDescent="0.2">
      <c r="A1456">
        <f t="shared" si="597"/>
        <v>234</v>
      </c>
      <c r="B1456" s="83" t="str">
        <f t="shared" si="594"/>
        <v>Adorer_Schedule!AI234</v>
      </c>
      <c r="C1456" t="str">
        <f t="shared" si="595"/>
        <v>Adorer_Schedule!AL234</v>
      </c>
      <c r="D1456" s="150" t="str">
        <f t="shared" si="596"/>
        <v>Adorer_Schedule!AN234</v>
      </c>
      <c r="E1456">
        <f t="shared" ca="1" si="580"/>
        <v>0</v>
      </c>
      <c r="F1456" t="str">
        <f ca="1">IF(OR(H1456=0,H1456=""),(""),(MAX($F$128:F1455)+1))</f>
        <v/>
      </c>
      <c r="H1456" t="str">
        <f ca="1">IF($N$4=Adorer_Schedule!$A$227,INDIRECT(B1456),(""))</f>
        <v/>
      </c>
      <c r="I1456" t="str">
        <f ca="1">IF($N$4=Adorer_Schedule!$A$227,INDIRECT(C1456),(""))</f>
        <v/>
      </c>
      <c r="J1456" t="str">
        <f ca="1">IF($N$4=Adorer_Schedule!$A$227,INDIRECT(D1456),(""))</f>
        <v/>
      </c>
      <c r="K1456" t="s">
        <v>75</v>
      </c>
      <c r="L1456" s="13" t="b">
        <f t="shared" ca="1" si="589"/>
        <v>0</v>
      </c>
      <c r="M1456" s="13">
        <v>1328</v>
      </c>
      <c r="N1456" s="13" t="e">
        <f t="shared" ca="1" si="581"/>
        <v>#N/A</v>
      </c>
      <c r="O1456" s="13" t="e">
        <f t="shared" ca="1" si="582"/>
        <v>#N/A</v>
      </c>
      <c r="P1456" s="13" t="e">
        <f t="shared" ca="1" si="583"/>
        <v>#N/A</v>
      </c>
      <c r="Q1456" t="e">
        <f t="shared" ca="1" si="584"/>
        <v>#N/A</v>
      </c>
    </row>
    <row r="1457" spans="1:17" hidden="1" x14ac:dyDescent="0.2">
      <c r="A1457">
        <f t="shared" si="597"/>
        <v>235</v>
      </c>
      <c r="B1457" s="83" t="str">
        <f t="shared" si="594"/>
        <v>Adorer_Schedule!AI235</v>
      </c>
      <c r="C1457" t="str">
        <f t="shared" si="595"/>
        <v>Adorer_Schedule!AL235</v>
      </c>
      <c r="D1457" s="150" t="str">
        <f t="shared" si="596"/>
        <v>Adorer_Schedule!AN235</v>
      </c>
      <c r="E1457">
        <f t="shared" ca="1" si="580"/>
        <v>0</v>
      </c>
      <c r="F1457" t="str">
        <f ca="1">IF(OR(H1457=0,H1457=""),(""),(MAX($F$128:F1456)+1))</f>
        <v/>
      </c>
      <c r="H1457" t="str">
        <f ca="1">IF($N$4=Adorer_Schedule!$A$227,INDIRECT(B1457),(""))</f>
        <v/>
      </c>
      <c r="I1457" t="str">
        <f ca="1">IF($N$4=Adorer_Schedule!$A$227,INDIRECT(C1457),(""))</f>
        <v/>
      </c>
      <c r="J1457" t="str">
        <f ca="1">IF($N$4=Adorer_Schedule!$A$227,INDIRECT(D1457),(""))</f>
        <v/>
      </c>
      <c r="K1457" t="s">
        <v>75</v>
      </c>
      <c r="L1457" s="13" t="b">
        <f t="shared" ca="1" si="589"/>
        <v>0</v>
      </c>
      <c r="M1457" s="13">
        <v>1329</v>
      </c>
      <c r="N1457" s="13" t="e">
        <f t="shared" ca="1" si="581"/>
        <v>#N/A</v>
      </c>
      <c r="O1457" s="13" t="e">
        <f t="shared" ca="1" si="582"/>
        <v>#N/A</v>
      </c>
      <c r="P1457" s="13" t="e">
        <f t="shared" ca="1" si="583"/>
        <v>#N/A</v>
      </c>
      <c r="Q1457" t="e">
        <f t="shared" ca="1" si="584"/>
        <v>#N/A</v>
      </c>
    </row>
    <row r="1458" spans="1:17" hidden="1" x14ac:dyDescent="0.2">
      <c r="A1458">
        <f t="shared" si="597"/>
        <v>236</v>
      </c>
      <c r="B1458" s="83" t="str">
        <f t="shared" si="594"/>
        <v>Adorer_Schedule!AI236</v>
      </c>
      <c r="C1458" t="str">
        <f t="shared" si="595"/>
        <v>Adorer_Schedule!AL236</v>
      </c>
      <c r="D1458" s="150" t="str">
        <f t="shared" si="596"/>
        <v>Adorer_Schedule!AN236</v>
      </c>
      <c r="E1458">
        <f t="shared" ca="1" si="580"/>
        <v>0</v>
      </c>
      <c r="F1458" t="str">
        <f ca="1">IF(OR(H1458=0,H1458=""),(""),(MAX($F$128:F1457)+1))</f>
        <v/>
      </c>
      <c r="H1458" t="str">
        <f ca="1">IF($N$4=Adorer_Schedule!$A$227,INDIRECT(B1458),(""))</f>
        <v/>
      </c>
      <c r="I1458" t="str">
        <f ca="1">IF($N$4=Adorer_Schedule!$A$227,INDIRECT(C1458),(""))</f>
        <v/>
      </c>
      <c r="J1458" t="str">
        <f ca="1">IF($N$4=Adorer_Schedule!$A$227,INDIRECT(D1458),(""))</f>
        <v/>
      </c>
      <c r="K1458" t="s">
        <v>75</v>
      </c>
      <c r="L1458" s="13" t="b">
        <f t="shared" ca="1" si="589"/>
        <v>0</v>
      </c>
      <c r="M1458" s="13">
        <v>1330</v>
      </c>
      <c r="N1458" s="13" t="e">
        <f t="shared" ca="1" si="581"/>
        <v>#N/A</v>
      </c>
      <c r="O1458" s="13" t="e">
        <f t="shared" ca="1" si="582"/>
        <v>#N/A</v>
      </c>
      <c r="P1458" s="13" t="e">
        <f t="shared" ca="1" si="583"/>
        <v>#N/A</v>
      </c>
      <c r="Q1458" t="e">
        <f t="shared" ca="1" si="584"/>
        <v>#N/A</v>
      </c>
    </row>
    <row r="1459" spans="1:17" hidden="1" x14ac:dyDescent="0.2">
      <c r="A1459">
        <f t="shared" si="597"/>
        <v>237</v>
      </c>
      <c r="B1459" s="83" t="str">
        <f t="shared" si="594"/>
        <v>Adorer_Schedule!AI237</v>
      </c>
      <c r="C1459" t="str">
        <f t="shared" si="595"/>
        <v>Adorer_Schedule!AL237</v>
      </c>
      <c r="D1459" s="150" t="str">
        <f t="shared" si="596"/>
        <v>Adorer_Schedule!AN237</v>
      </c>
      <c r="E1459">
        <f t="shared" ca="1" si="580"/>
        <v>0</v>
      </c>
      <c r="F1459" t="str">
        <f ca="1">IF(OR(H1459=0,H1459=""),(""),(MAX($F$128:F1458)+1))</f>
        <v/>
      </c>
      <c r="H1459" t="str">
        <f ca="1">IF($N$4=Adorer_Schedule!$A$227,INDIRECT(B1459),(""))</f>
        <v/>
      </c>
      <c r="I1459" t="str">
        <f ca="1">IF($N$4=Adorer_Schedule!$A$227,INDIRECT(C1459),(""))</f>
        <v/>
      </c>
      <c r="J1459" t="str">
        <f ca="1">IF($N$4=Adorer_Schedule!$A$227,INDIRECT(D1459),(""))</f>
        <v/>
      </c>
      <c r="K1459" t="s">
        <v>75</v>
      </c>
      <c r="L1459" s="13" t="b">
        <f t="shared" ca="1" si="589"/>
        <v>0</v>
      </c>
      <c r="M1459" s="13">
        <v>1331</v>
      </c>
      <c r="N1459" s="13" t="e">
        <f t="shared" ca="1" si="581"/>
        <v>#N/A</v>
      </c>
      <c r="O1459" s="13" t="e">
        <f t="shared" ca="1" si="582"/>
        <v>#N/A</v>
      </c>
      <c r="P1459" s="13" t="e">
        <f t="shared" ca="1" si="583"/>
        <v>#N/A</v>
      </c>
      <c r="Q1459" t="e">
        <f t="shared" ca="1" si="584"/>
        <v>#N/A</v>
      </c>
    </row>
    <row r="1460" spans="1:17" hidden="1" x14ac:dyDescent="0.2">
      <c r="A1460">
        <f t="shared" si="597"/>
        <v>238</v>
      </c>
      <c r="B1460" s="83" t="str">
        <f t="shared" si="594"/>
        <v>Adorer_Schedule!AI238</v>
      </c>
      <c r="C1460" t="str">
        <f t="shared" si="595"/>
        <v>Adorer_Schedule!AL238</v>
      </c>
      <c r="D1460" s="150" t="str">
        <f t="shared" si="596"/>
        <v>Adorer_Schedule!AN238</v>
      </c>
      <c r="E1460">
        <f t="shared" ca="1" si="580"/>
        <v>0</v>
      </c>
      <c r="F1460" t="str">
        <f ca="1">IF(OR(H1460=0,H1460=""),(""),(MAX($F$128:F1459)+1))</f>
        <v/>
      </c>
      <c r="H1460" t="str">
        <f ca="1">IF($N$4=Adorer_Schedule!$A$227,INDIRECT(B1460),(""))</f>
        <v/>
      </c>
      <c r="I1460" t="str">
        <f ca="1">IF($N$4=Adorer_Schedule!$A$227,INDIRECT(C1460),(""))</f>
        <v/>
      </c>
      <c r="J1460" t="str">
        <f ca="1">IF($N$4=Adorer_Schedule!$A$227,INDIRECT(D1460),(""))</f>
        <v/>
      </c>
      <c r="K1460" t="s">
        <v>75</v>
      </c>
      <c r="L1460" s="13" t="b">
        <f t="shared" ca="1" si="589"/>
        <v>0</v>
      </c>
      <c r="M1460" s="13">
        <v>1332</v>
      </c>
      <c r="N1460" s="13" t="e">
        <f t="shared" ca="1" si="581"/>
        <v>#N/A</v>
      </c>
      <c r="O1460" s="13" t="e">
        <f t="shared" ca="1" si="582"/>
        <v>#N/A</v>
      </c>
      <c r="P1460" s="13" t="e">
        <f t="shared" ca="1" si="583"/>
        <v>#N/A</v>
      </c>
      <c r="Q1460" t="e">
        <f t="shared" ca="1" si="584"/>
        <v>#N/A</v>
      </c>
    </row>
    <row r="1461" spans="1:17" hidden="1" x14ac:dyDescent="0.2">
      <c r="A1461">
        <f t="shared" si="597"/>
        <v>239</v>
      </c>
      <c r="B1461" s="83" t="str">
        <f t="shared" si="594"/>
        <v>Adorer_Schedule!AI239</v>
      </c>
      <c r="C1461" t="str">
        <f t="shared" si="595"/>
        <v>Adorer_Schedule!AL239</v>
      </c>
      <c r="D1461" s="150" t="str">
        <f t="shared" si="596"/>
        <v>Adorer_Schedule!AN239</v>
      </c>
      <c r="E1461">
        <f t="shared" ca="1" si="580"/>
        <v>0</v>
      </c>
      <c r="F1461" t="str">
        <f ca="1">IF(OR(H1461=0,H1461=""),(""),(MAX($F$128:F1460)+1))</f>
        <v/>
      </c>
      <c r="H1461" t="str">
        <f ca="1">IF($N$4=Adorer_Schedule!$A$227,INDIRECT(B1461),(""))</f>
        <v/>
      </c>
      <c r="I1461" t="str">
        <f ca="1">IF($N$4=Adorer_Schedule!$A$227,INDIRECT(C1461),(""))</f>
        <v/>
      </c>
      <c r="J1461" t="str">
        <f ca="1">IF($N$4=Adorer_Schedule!$A$227,INDIRECT(D1461),(""))</f>
        <v/>
      </c>
      <c r="K1461" t="s">
        <v>75</v>
      </c>
      <c r="L1461" s="13" t="b">
        <f t="shared" ca="1" si="589"/>
        <v>0</v>
      </c>
      <c r="M1461" s="13">
        <v>1333</v>
      </c>
      <c r="N1461" s="13" t="e">
        <f t="shared" ca="1" si="581"/>
        <v>#N/A</v>
      </c>
      <c r="O1461" s="13" t="e">
        <f t="shared" ca="1" si="582"/>
        <v>#N/A</v>
      </c>
      <c r="P1461" s="13" t="e">
        <f t="shared" ca="1" si="583"/>
        <v>#N/A</v>
      </c>
      <c r="Q1461" t="e">
        <f t="shared" ca="1" si="584"/>
        <v>#N/A</v>
      </c>
    </row>
    <row r="1462" spans="1:17" hidden="1" x14ac:dyDescent="0.2">
      <c r="A1462">
        <f t="shared" si="597"/>
        <v>240</v>
      </c>
      <c r="B1462" s="83" t="str">
        <f t="shared" si="594"/>
        <v>Adorer_Schedule!AI240</v>
      </c>
      <c r="C1462" t="str">
        <f t="shared" si="595"/>
        <v>Adorer_Schedule!AL240</v>
      </c>
      <c r="D1462" s="150" t="str">
        <f t="shared" si="596"/>
        <v>Adorer_Schedule!AN240</v>
      </c>
      <c r="E1462">
        <f t="shared" ca="1" si="580"/>
        <v>0</v>
      </c>
      <c r="F1462" t="str">
        <f ca="1">IF(OR(H1462=0,H1462=""),(""),(MAX($F$128:F1461)+1))</f>
        <v/>
      </c>
      <c r="H1462" t="str">
        <f ca="1">IF($N$4=Adorer_Schedule!$A$227,INDIRECT(B1462),(""))</f>
        <v/>
      </c>
      <c r="I1462" t="str">
        <f ca="1">IF($N$4=Adorer_Schedule!$A$227,INDIRECT(C1462),(""))</f>
        <v/>
      </c>
      <c r="J1462" t="str">
        <f ca="1">IF($N$4=Adorer_Schedule!$A$227,INDIRECT(D1462),(""))</f>
        <v/>
      </c>
      <c r="K1462" t="s">
        <v>75</v>
      </c>
      <c r="L1462" s="13" t="b">
        <f t="shared" ca="1" si="589"/>
        <v>0</v>
      </c>
      <c r="M1462" s="13">
        <v>1334</v>
      </c>
      <c r="N1462" s="13" t="e">
        <f t="shared" ca="1" si="581"/>
        <v>#N/A</v>
      </c>
      <c r="O1462" s="13" t="e">
        <f t="shared" ca="1" si="582"/>
        <v>#N/A</v>
      </c>
      <c r="P1462" s="13" t="e">
        <f t="shared" ca="1" si="583"/>
        <v>#N/A</v>
      </c>
      <c r="Q1462" t="e">
        <f t="shared" ca="1" si="584"/>
        <v>#N/A</v>
      </c>
    </row>
    <row r="1463" spans="1:17" hidden="1" x14ac:dyDescent="0.2">
      <c r="A1463">
        <f t="shared" si="597"/>
        <v>241</v>
      </c>
      <c r="B1463" s="83" t="str">
        <f t="shared" si="594"/>
        <v>Adorer_Schedule!AI241</v>
      </c>
      <c r="C1463" t="str">
        <f t="shared" si="595"/>
        <v>Adorer_Schedule!AL241</v>
      </c>
      <c r="D1463" s="150" t="str">
        <f t="shared" si="596"/>
        <v>Adorer_Schedule!AN241</v>
      </c>
      <c r="E1463">
        <f t="shared" ca="1" si="580"/>
        <v>0</v>
      </c>
      <c r="F1463" t="str">
        <f ca="1">IF(OR(H1463=0,H1463=""),(""),(MAX($F$128:F1462)+1))</f>
        <v/>
      </c>
      <c r="H1463" t="str">
        <f ca="1">IF($N$4=Adorer_Schedule!$A$227,INDIRECT(B1463),(""))</f>
        <v/>
      </c>
      <c r="I1463" t="str">
        <f ca="1">IF($N$4=Adorer_Schedule!$A$227,INDIRECT(C1463),(""))</f>
        <v/>
      </c>
      <c r="J1463" t="str">
        <f ca="1">IF($N$4=Adorer_Schedule!$A$227,INDIRECT(D1463),(""))</f>
        <v/>
      </c>
      <c r="K1463" t="s">
        <v>75</v>
      </c>
      <c r="L1463" s="13" t="b">
        <f t="shared" ca="1" si="589"/>
        <v>0</v>
      </c>
      <c r="M1463" s="13">
        <v>1335</v>
      </c>
      <c r="N1463" s="13" t="e">
        <f t="shared" ca="1" si="581"/>
        <v>#N/A</v>
      </c>
      <c r="O1463" s="13" t="e">
        <f t="shared" ca="1" si="582"/>
        <v>#N/A</v>
      </c>
      <c r="P1463" s="13" t="e">
        <f t="shared" ca="1" si="583"/>
        <v>#N/A</v>
      </c>
      <c r="Q1463" t="e">
        <f t="shared" ca="1" si="584"/>
        <v>#N/A</v>
      </c>
    </row>
    <row r="1464" spans="1:17" hidden="1" x14ac:dyDescent="0.2">
      <c r="A1464">
        <f>A1449</f>
        <v>227</v>
      </c>
      <c r="B1464" s="83" t="str">
        <f>CONCATENATE("Adorer_Schedule!AQ", $A1464)</f>
        <v>Adorer_Schedule!AQ227</v>
      </c>
      <c r="C1464" t="str">
        <f>CONCATENATE("Adorer_Schedule!AT", $A1464)</f>
        <v>Adorer_Schedule!AT227</v>
      </c>
      <c r="D1464" s="150" t="str">
        <f>CONCATENATE("Adorer_Schedule!AV", $A1464)</f>
        <v>Adorer_Schedule!AV227</v>
      </c>
      <c r="E1464">
        <f t="shared" ca="1" si="580"/>
        <v>0</v>
      </c>
      <c r="F1464" t="str">
        <f ca="1">IF(OR(H1464=0,H1464=""),(""),(MAX($F$128:F1463)+1))</f>
        <v/>
      </c>
      <c r="H1464" t="str">
        <f ca="1">IF($N$4=Adorer_Schedule!$A$227,INDIRECT(B1464),(""))</f>
        <v/>
      </c>
      <c r="I1464" t="str">
        <f ca="1">IF($N$4=Adorer_Schedule!$A$227,INDIRECT(C1464),(""))</f>
        <v/>
      </c>
      <c r="J1464" t="str">
        <f ca="1">IF($N$4=Adorer_Schedule!$A$227,INDIRECT(D1464),(""))</f>
        <v/>
      </c>
      <c r="K1464" t="s">
        <v>76</v>
      </c>
      <c r="L1464" s="13" t="b">
        <f t="shared" ca="1" si="589"/>
        <v>0</v>
      </c>
      <c r="M1464" s="13">
        <v>1336</v>
      </c>
      <c r="N1464" s="13" t="e">
        <f t="shared" ca="1" si="581"/>
        <v>#N/A</v>
      </c>
      <c r="O1464" s="13" t="e">
        <f t="shared" ca="1" si="582"/>
        <v>#N/A</v>
      </c>
      <c r="P1464" s="13" t="e">
        <f t="shared" ca="1" si="583"/>
        <v>#N/A</v>
      </c>
      <c r="Q1464" t="e">
        <f t="shared" ca="1" si="584"/>
        <v>#N/A</v>
      </c>
    </row>
    <row r="1465" spans="1:17" hidden="1" x14ac:dyDescent="0.2">
      <c r="A1465">
        <f>A1464+1</f>
        <v>228</v>
      </c>
      <c r="B1465" s="83" t="str">
        <f t="shared" ref="B1465:B1478" si="598">CONCATENATE("Adorer_Schedule!AQ", $A1465)</f>
        <v>Adorer_Schedule!AQ228</v>
      </c>
      <c r="C1465" t="str">
        <f t="shared" ref="C1465:C1478" si="599">CONCATENATE("Adorer_Schedule!AT", $A1465)</f>
        <v>Adorer_Schedule!AT228</v>
      </c>
      <c r="D1465" s="150" t="str">
        <f t="shared" ref="D1465:D1478" si="600">CONCATENATE("Adorer_Schedule!AV", $A1465)</f>
        <v>Adorer_Schedule!AV228</v>
      </c>
      <c r="E1465">
        <f t="shared" ca="1" si="580"/>
        <v>0</v>
      </c>
      <c r="F1465" t="str">
        <f ca="1">IF(OR(H1465=0,H1465=""),(""),(MAX($F$128:F1464)+1))</f>
        <v/>
      </c>
      <c r="H1465" t="str">
        <f ca="1">IF($N$4=Adorer_Schedule!$A$227,INDIRECT(B1465),(""))</f>
        <v/>
      </c>
      <c r="I1465" t="str">
        <f ca="1">IF($N$4=Adorer_Schedule!$A$227,INDIRECT(C1465),(""))</f>
        <v/>
      </c>
      <c r="J1465" t="str">
        <f ca="1">IF($N$4=Adorer_Schedule!$A$227,INDIRECT(D1465),(""))</f>
        <v/>
      </c>
      <c r="K1465" t="s">
        <v>76</v>
      </c>
      <c r="L1465" s="13" t="b">
        <f t="shared" ca="1" si="589"/>
        <v>0</v>
      </c>
      <c r="M1465" s="13">
        <v>1337</v>
      </c>
      <c r="N1465" s="13" t="e">
        <f t="shared" ca="1" si="581"/>
        <v>#N/A</v>
      </c>
      <c r="O1465" s="13" t="e">
        <f t="shared" ca="1" si="582"/>
        <v>#N/A</v>
      </c>
      <c r="P1465" s="13" t="e">
        <f t="shared" ca="1" si="583"/>
        <v>#N/A</v>
      </c>
      <c r="Q1465" t="e">
        <f t="shared" ca="1" si="584"/>
        <v>#N/A</v>
      </c>
    </row>
    <row r="1466" spans="1:17" hidden="1" x14ac:dyDescent="0.2">
      <c r="A1466">
        <f t="shared" ref="A1466:A1478" si="601">A1465+1</f>
        <v>229</v>
      </c>
      <c r="B1466" s="83" t="str">
        <f t="shared" si="598"/>
        <v>Adorer_Schedule!AQ229</v>
      </c>
      <c r="C1466" t="str">
        <f t="shared" si="599"/>
        <v>Adorer_Schedule!AT229</v>
      </c>
      <c r="D1466" s="150" t="str">
        <f t="shared" si="600"/>
        <v>Adorer_Schedule!AV229</v>
      </c>
      <c r="E1466">
        <f t="shared" ca="1" si="580"/>
        <v>0</v>
      </c>
      <c r="F1466" t="str">
        <f ca="1">IF(OR(H1466=0,H1466=""),(""),(MAX($F$128:F1465)+1))</f>
        <v/>
      </c>
      <c r="H1466" t="str">
        <f ca="1">IF($N$4=Adorer_Schedule!$A$227,INDIRECT(B1466),(""))</f>
        <v/>
      </c>
      <c r="I1466" t="str">
        <f ca="1">IF($N$4=Adorer_Schedule!$A$227,INDIRECT(C1466),(""))</f>
        <v/>
      </c>
      <c r="J1466" t="str">
        <f ca="1">IF($N$4=Adorer_Schedule!$A$227,INDIRECT(D1466),(""))</f>
        <v/>
      </c>
      <c r="K1466" t="s">
        <v>76</v>
      </c>
      <c r="L1466" s="13" t="b">
        <f t="shared" ca="1" si="589"/>
        <v>0</v>
      </c>
      <c r="M1466" s="13">
        <v>1338</v>
      </c>
      <c r="N1466" s="13" t="e">
        <f t="shared" ca="1" si="581"/>
        <v>#N/A</v>
      </c>
      <c r="O1466" s="13" t="e">
        <f t="shared" ca="1" si="582"/>
        <v>#N/A</v>
      </c>
      <c r="P1466" s="13" t="e">
        <f t="shared" ca="1" si="583"/>
        <v>#N/A</v>
      </c>
      <c r="Q1466" t="e">
        <f t="shared" ca="1" si="584"/>
        <v>#N/A</v>
      </c>
    </row>
    <row r="1467" spans="1:17" hidden="1" x14ac:dyDescent="0.2">
      <c r="A1467">
        <f t="shared" si="601"/>
        <v>230</v>
      </c>
      <c r="B1467" s="83" t="str">
        <f t="shared" si="598"/>
        <v>Adorer_Schedule!AQ230</v>
      </c>
      <c r="C1467" t="str">
        <f t="shared" si="599"/>
        <v>Adorer_Schedule!AT230</v>
      </c>
      <c r="D1467" s="150" t="str">
        <f t="shared" si="600"/>
        <v>Adorer_Schedule!AV230</v>
      </c>
      <c r="E1467">
        <f t="shared" ca="1" si="580"/>
        <v>0</v>
      </c>
      <c r="F1467" t="str">
        <f ca="1">IF(OR(H1467=0,H1467=""),(""),(MAX($F$128:F1466)+1))</f>
        <v/>
      </c>
      <c r="H1467" t="str">
        <f ca="1">IF($N$4=Adorer_Schedule!$A$227,INDIRECT(B1467),(""))</f>
        <v/>
      </c>
      <c r="I1467" t="str">
        <f ca="1">IF($N$4=Adorer_Schedule!$A$227,INDIRECT(C1467),(""))</f>
        <v/>
      </c>
      <c r="J1467" t="str">
        <f ca="1">IF($N$4=Adorer_Schedule!$A$227,INDIRECT(D1467),(""))</f>
        <v/>
      </c>
      <c r="K1467" t="s">
        <v>76</v>
      </c>
      <c r="L1467" s="13" t="b">
        <f t="shared" ca="1" si="589"/>
        <v>0</v>
      </c>
      <c r="M1467" s="13">
        <v>1339</v>
      </c>
      <c r="N1467" s="13" t="e">
        <f t="shared" ca="1" si="581"/>
        <v>#N/A</v>
      </c>
      <c r="O1467" s="13" t="e">
        <f t="shared" ca="1" si="582"/>
        <v>#N/A</v>
      </c>
      <c r="P1467" s="13" t="e">
        <f t="shared" ca="1" si="583"/>
        <v>#N/A</v>
      </c>
      <c r="Q1467" t="e">
        <f t="shared" ca="1" si="584"/>
        <v>#N/A</v>
      </c>
    </row>
    <row r="1468" spans="1:17" hidden="1" x14ac:dyDescent="0.2">
      <c r="A1468">
        <f t="shared" si="601"/>
        <v>231</v>
      </c>
      <c r="B1468" s="83" t="str">
        <f t="shared" si="598"/>
        <v>Adorer_Schedule!AQ231</v>
      </c>
      <c r="C1468" t="str">
        <f t="shared" si="599"/>
        <v>Adorer_Schedule!AT231</v>
      </c>
      <c r="D1468" s="150" t="str">
        <f t="shared" si="600"/>
        <v>Adorer_Schedule!AV231</v>
      </c>
      <c r="E1468">
        <f t="shared" ca="1" si="580"/>
        <v>0</v>
      </c>
      <c r="F1468" t="str">
        <f ca="1">IF(OR(H1468=0,H1468=""),(""),(MAX($F$128:F1467)+1))</f>
        <v/>
      </c>
      <c r="H1468" t="str">
        <f ca="1">IF($N$4=Adorer_Schedule!$A$227,INDIRECT(B1468),(""))</f>
        <v/>
      </c>
      <c r="I1468" t="str">
        <f ca="1">IF($N$4=Adorer_Schedule!$A$227,INDIRECT(C1468),(""))</f>
        <v/>
      </c>
      <c r="J1468" t="str">
        <f ca="1">IF($N$4=Adorer_Schedule!$A$227,INDIRECT(D1468),(""))</f>
        <v/>
      </c>
      <c r="K1468" t="s">
        <v>76</v>
      </c>
      <c r="L1468" s="13" t="b">
        <f t="shared" ca="1" si="589"/>
        <v>0</v>
      </c>
      <c r="M1468" s="13">
        <v>1340</v>
      </c>
      <c r="N1468" s="13" t="e">
        <f t="shared" ca="1" si="581"/>
        <v>#N/A</v>
      </c>
      <c r="O1468" s="13" t="e">
        <f t="shared" ca="1" si="582"/>
        <v>#N/A</v>
      </c>
      <c r="P1468" s="13" t="e">
        <f t="shared" ca="1" si="583"/>
        <v>#N/A</v>
      </c>
      <c r="Q1468" t="e">
        <f t="shared" ca="1" si="584"/>
        <v>#N/A</v>
      </c>
    </row>
    <row r="1469" spans="1:17" hidden="1" x14ac:dyDescent="0.2">
      <c r="A1469">
        <f t="shared" si="601"/>
        <v>232</v>
      </c>
      <c r="B1469" s="83" t="str">
        <f t="shared" si="598"/>
        <v>Adorer_Schedule!AQ232</v>
      </c>
      <c r="C1469" t="str">
        <f t="shared" si="599"/>
        <v>Adorer_Schedule!AT232</v>
      </c>
      <c r="D1469" s="150" t="str">
        <f t="shared" si="600"/>
        <v>Adorer_Schedule!AV232</v>
      </c>
      <c r="E1469">
        <f t="shared" ca="1" si="580"/>
        <v>0</v>
      </c>
      <c r="F1469" t="str">
        <f ca="1">IF(OR(H1469=0,H1469=""),(""),(MAX($F$128:F1468)+1))</f>
        <v/>
      </c>
      <c r="H1469" t="str">
        <f ca="1">IF($N$4=Adorer_Schedule!$A$227,INDIRECT(B1469),(""))</f>
        <v/>
      </c>
      <c r="I1469" t="str">
        <f ca="1">IF($N$4=Adorer_Schedule!$A$227,INDIRECT(C1469),(""))</f>
        <v/>
      </c>
      <c r="J1469" t="str">
        <f ca="1">IF($N$4=Adorer_Schedule!$A$227,INDIRECT(D1469),(""))</f>
        <v/>
      </c>
      <c r="K1469" t="s">
        <v>76</v>
      </c>
      <c r="L1469" s="13" t="b">
        <f t="shared" ca="1" si="589"/>
        <v>0</v>
      </c>
      <c r="M1469" s="13">
        <v>1341</v>
      </c>
      <c r="N1469" s="13" t="e">
        <f t="shared" ca="1" si="581"/>
        <v>#N/A</v>
      </c>
      <c r="O1469" s="13" t="e">
        <f t="shared" ca="1" si="582"/>
        <v>#N/A</v>
      </c>
      <c r="P1469" s="13" t="e">
        <f t="shared" ca="1" si="583"/>
        <v>#N/A</v>
      </c>
      <c r="Q1469" t="e">
        <f t="shared" ca="1" si="584"/>
        <v>#N/A</v>
      </c>
    </row>
    <row r="1470" spans="1:17" hidden="1" x14ac:dyDescent="0.2">
      <c r="A1470">
        <f t="shared" si="601"/>
        <v>233</v>
      </c>
      <c r="B1470" s="83" t="str">
        <f t="shared" si="598"/>
        <v>Adorer_Schedule!AQ233</v>
      </c>
      <c r="C1470" t="str">
        <f t="shared" si="599"/>
        <v>Adorer_Schedule!AT233</v>
      </c>
      <c r="D1470" s="150" t="str">
        <f t="shared" si="600"/>
        <v>Adorer_Schedule!AV233</v>
      </c>
      <c r="E1470">
        <f t="shared" ca="1" si="580"/>
        <v>0</v>
      </c>
      <c r="F1470" t="str">
        <f ca="1">IF(OR(H1470=0,H1470=""),(""),(MAX($F$128:F1469)+1))</f>
        <v/>
      </c>
      <c r="H1470" t="str">
        <f ca="1">IF($N$4=Adorer_Schedule!$A$227,INDIRECT(B1470),(""))</f>
        <v/>
      </c>
      <c r="I1470" t="str">
        <f ca="1">IF($N$4=Adorer_Schedule!$A$227,INDIRECT(C1470),(""))</f>
        <v/>
      </c>
      <c r="J1470" t="str">
        <f ca="1">IF($N$4=Adorer_Schedule!$A$227,INDIRECT(D1470),(""))</f>
        <v/>
      </c>
      <c r="K1470" t="s">
        <v>76</v>
      </c>
      <c r="L1470" s="13" t="b">
        <f t="shared" ca="1" si="589"/>
        <v>0</v>
      </c>
      <c r="M1470" s="13">
        <v>1342</v>
      </c>
      <c r="N1470" s="13" t="e">
        <f t="shared" ca="1" si="581"/>
        <v>#N/A</v>
      </c>
      <c r="O1470" s="13" t="e">
        <f t="shared" ca="1" si="582"/>
        <v>#N/A</v>
      </c>
      <c r="P1470" s="13" t="e">
        <f t="shared" ca="1" si="583"/>
        <v>#N/A</v>
      </c>
      <c r="Q1470" t="e">
        <f t="shared" ca="1" si="584"/>
        <v>#N/A</v>
      </c>
    </row>
    <row r="1471" spans="1:17" hidden="1" x14ac:dyDescent="0.2">
      <c r="A1471">
        <f t="shared" si="601"/>
        <v>234</v>
      </c>
      <c r="B1471" s="83" t="str">
        <f t="shared" si="598"/>
        <v>Adorer_Schedule!AQ234</v>
      </c>
      <c r="C1471" t="str">
        <f t="shared" si="599"/>
        <v>Adorer_Schedule!AT234</v>
      </c>
      <c r="D1471" s="150" t="str">
        <f t="shared" si="600"/>
        <v>Adorer_Schedule!AV234</v>
      </c>
      <c r="E1471">
        <f t="shared" ca="1" si="580"/>
        <v>0</v>
      </c>
      <c r="F1471" t="str">
        <f ca="1">IF(OR(H1471=0,H1471=""),(""),(MAX($F$128:F1470)+1))</f>
        <v/>
      </c>
      <c r="H1471" t="str">
        <f ca="1">IF($N$4=Adorer_Schedule!$A$227,INDIRECT(B1471),(""))</f>
        <v/>
      </c>
      <c r="I1471" t="str">
        <f ca="1">IF($N$4=Adorer_Schedule!$A$227,INDIRECT(C1471),(""))</f>
        <v/>
      </c>
      <c r="J1471" t="str">
        <f ca="1">IF($N$4=Adorer_Schedule!$A$227,INDIRECT(D1471),(""))</f>
        <v/>
      </c>
      <c r="K1471" t="s">
        <v>76</v>
      </c>
      <c r="L1471" s="13" t="b">
        <f t="shared" ca="1" si="589"/>
        <v>0</v>
      </c>
      <c r="M1471" s="13">
        <v>1343</v>
      </c>
      <c r="N1471" s="13" t="e">
        <f t="shared" ca="1" si="581"/>
        <v>#N/A</v>
      </c>
      <c r="O1471" s="13" t="e">
        <f t="shared" ca="1" si="582"/>
        <v>#N/A</v>
      </c>
      <c r="P1471" s="13" t="e">
        <f t="shared" ca="1" si="583"/>
        <v>#N/A</v>
      </c>
      <c r="Q1471" t="e">
        <f t="shared" ca="1" si="584"/>
        <v>#N/A</v>
      </c>
    </row>
    <row r="1472" spans="1:17" hidden="1" x14ac:dyDescent="0.2">
      <c r="A1472">
        <f t="shared" si="601"/>
        <v>235</v>
      </c>
      <c r="B1472" s="83" t="str">
        <f t="shared" si="598"/>
        <v>Adorer_Schedule!AQ235</v>
      </c>
      <c r="C1472" t="str">
        <f t="shared" si="599"/>
        <v>Adorer_Schedule!AT235</v>
      </c>
      <c r="D1472" s="150" t="str">
        <f t="shared" si="600"/>
        <v>Adorer_Schedule!AV235</v>
      </c>
      <c r="E1472">
        <f t="shared" ca="1" si="580"/>
        <v>0</v>
      </c>
      <c r="F1472" t="str">
        <f ca="1">IF(OR(H1472=0,H1472=""),(""),(MAX($F$128:F1471)+1))</f>
        <v/>
      </c>
      <c r="H1472" t="str">
        <f ca="1">IF($N$4=Adorer_Schedule!$A$227,INDIRECT(B1472),(""))</f>
        <v/>
      </c>
      <c r="I1472" t="str">
        <f ca="1">IF($N$4=Adorer_Schedule!$A$227,INDIRECT(C1472),(""))</f>
        <v/>
      </c>
      <c r="J1472" t="str">
        <f ca="1">IF($N$4=Adorer_Schedule!$A$227,INDIRECT(D1472),(""))</f>
        <v/>
      </c>
      <c r="K1472" t="s">
        <v>76</v>
      </c>
      <c r="L1472" s="13" t="b">
        <f t="shared" ca="1" si="589"/>
        <v>0</v>
      </c>
      <c r="M1472" s="13">
        <v>1344</v>
      </c>
      <c r="N1472" s="13" t="e">
        <f t="shared" ca="1" si="581"/>
        <v>#N/A</v>
      </c>
      <c r="O1472" s="13" t="e">
        <f t="shared" ca="1" si="582"/>
        <v>#N/A</v>
      </c>
      <c r="P1472" s="13" t="e">
        <f t="shared" ca="1" si="583"/>
        <v>#N/A</v>
      </c>
      <c r="Q1472" t="e">
        <f t="shared" ca="1" si="584"/>
        <v>#N/A</v>
      </c>
    </row>
    <row r="1473" spans="1:17" hidden="1" x14ac:dyDescent="0.2">
      <c r="A1473">
        <f t="shared" si="601"/>
        <v>236</v>
      </c>
      <c r="B1473" s="83" t="str">
        <f t="shared" si="598"/>
        <v>Adorer_Schedule!AQ236</v>
      </c>
      <c r="C1473" t="str">
        <f t="shared" si="599"/>
        <v>Adorer_Schedule!AT236</v>
      </c>
      <c r="D1473" s="150" t="str">
        <f t="shared" si="600"/>
        <v>Adorer_Schedule!AV236</v>
      </c>
      <c r="E1473">
        <f t="shared" ca="1" si="580"/>
        <v>0</v>
      </c>
      <c r="F1473" t="str">
        <f ca="1">IF(OR(H1473=0,H1473=""),(""),(MAX($F$128:F1472)+1))</f>
        <v/>
      </c>
      <c r="H1473" t="str">
        <f ca="1">IF($N$4=Adorer_Schedule!$A$227,INDIRECT(B1473),(""))</f>
        <v/>
      </c>
      <c r="I1473" t="str">
        <f ca="1">IF($N$4=Adorer_Schedule!$A$227,INDIRECT(C1473),(""))</f>
        <v/>
      </c>
      <c r="J1473" t="str">
        <f ca="1">IF($N$4=Adorer_Schedule!$A$227,INDIRECT(D1473),(""))</f>
        <v/>
      </c>
      <c r="K1473" t="s">
        <v>76</v>
      </c>
      <c r="L1473" s="13" t="b">
        <f t="shared" ca="1" si="589"/>
        <v>0</v>
      </c>
      <c r="M1473" s="13">
        <v>1345</v>
      </c>
      <c r="N1473" s="13" t="e">
        <f t="shared" ca="1" si="581"/>
        <v>#N/A</v>
      </c>
      <c r="O1473" s="13" t="e">
        <f t="shared" ca="1" si="582"/>
        <v>#N/A</v>
      </c>
      <c r="P1473" s="13" t="e">
        <f t="shared" ca="1" si="583"/>
        <v>#N/A</v>
      </c>
      <c r="Q1473" t="e">
        <f t="shared" ca="1" si="584"/>
        <v>#N/A</v>
      </c>
    </row>
    <row r="1474" spans="1:17" hidden="1" x14ac:dyDescent="0.2">
      <c r="A1474">
        <f t="shared" si="601"/>
        <v>237</v>
      </c>
      <c r="B1474" s="83" t="str">
        <f t="shared" si="598"/>
        <v>Adorer_Schedule!AQ237</v>
      </c>
      <c r="C1474" t="str">
        <f t="shared" si="599"/>
        <v>Adorer_Schedule!AT237</v>
      </c>
      <c r="D1474" s="150" t="str">
        <f t="shared" si="600"/>
        <v>Adorer_Schedule!AV237</v>
      </c>
      <c r="E1474">
        <f t="shared" ref="E1474:E1537" ca="1" si="602">IF(F1474="",(0),(RANK(F1474,$F$129:$F$2648,(1))))</f>
        <v>0</v>
      </c>
      <c r="F1474" t="str">
        <f ca="1">IF(OR(H1474=0,H1474=""),(""),(MAX($F$128:F1473)+1))</f>
        <v/>
      </c>
      <c r="H1474" t="str">
        <f ca="1">IF($N$4=Adorer_Schedule!$A$227,INDIRECT(B1474),(""))</f>
        <v/>
      </c>
      <c r="I1474" t="str">
        <f ca="1">IF($N$4=Adorer_Schedule!$A$227,INDIRECT(C1474),(""))</f>
        <v/>
      </c>
      <c r="J1474" t="str">
        <f ca="1">IF($N$4=Adorer_Schedule!$A$227,INDIRECT(D1474),(""))</f>
        <v/>
      </c>
      <c r="K1474" t="s">
        <v>76</v>
      </c>
      <c r="L1474" s="13" t="b">
        <f t="shared" ca="1" si="589"/>
        <v>0</v>
      </c>
      <c r="M1474" s="13">
        <v>1346</v>
      </c>
      <c r="N1474" s="13" t="e">
        <f t="shared" ref="N1474:N1537" ca="1" si="603">VLOOKUP($M1474,$E$129:$K$2648,7,(FALSE))</f>
        <v>#N/A</v>
      </c>
      <c r="O1474" s="13" t="e">
        <f t="shared" ref="O1474:O1537" ca="1" si="604">VLOOKUP($M1474,$E$129:$K$2648,4,(FALSE))</f>
        <v>#N/A</v>
      </c>
      <c r="P1474" s="13" t="e">
        <f t="shared" ref="P1474:P1537" ca="1" si="605">VLOOKUP($M1474,$E$129:$K$2648,5,(FALSE))</f>
        <v>#N/A</v>
      </c>
      <c r="Q1474" t="e">
        <f t="shared" ref="Q1474:Q1537" ca="1" si="606">VLOOKUP($M1474,$E$129:$K$2648,6,(FALSE))</f>
        <v>#N/A</v>
      </c>
    </row>
    <row r="1475" spans="1:17" hidden="1" x14ac:dyDescent="0.2">
      <c r="A1475">
        <f t="shared" si="601"/>
        <v>238</v>
      </c>
      <c r="B1475" s="83" t="str">
        <f t="shared" si="598"/>
        <v>Adorer_Schedule!AQ238</v>
      </c>
      <c r="C1475" t="str">
        <f t="shared" si="599"/>
        <v>Adorer_Schedule!AT238</v>
      </c>
      <c r="D1475" s="150" t="str">
        <f t="shared" si="600"/>
        <v>Adorer_Schedule!AV238</v>
      </c>
      <c r="E1475">
        <f t="shared" ca="1" si="602"/>
        <v>0</v>
      </c>
      <c r="F1475" t="str">
        <f ca="1">IF(OR(H1475=0,H1475=""),(""),(MAX($F$128:F1474)+1))</f>
        <v/>
      </c>
      <c r="H1475" t="str">
        <f ca="1">IF($N$4=Adorer_Schedule!$A$227,INDIRECT(B1475),(""))</f>
        <v/>
      </c>
      <c r="I1475" t="str">
        <f ca="1">IF($N$4=Adorer_Schedule!$A$227,INDIRECT(C1475),(""))</f>
        <v/>
      </c>
      <c r="J1475" t="str">
        <f ca="1">IF($N$4=Adorer_Schedule!$A$227,INDIRECT(D1475),(""))</f>
        <v/>
      </c>
      <c r="K1475" t="s">
        <v>76</v>
      </c>
      <c r="L1475" s="13" t="b">
        <f t="shared" ca="1" si="589"/>
        <v>0</v>
      </c>
      <c r="M1475" s="13">
        <v>1347</v>
      </c>
      <c r="N1475" s="13" t="e">
        <f t="shared" ca="1" si="603"/>
        <v>#N/A</v>
      </c>
      <c r="O1475" s="13" t="e">
        <f t="shared" ca="1" si="604"/>
        <v>#N/A</v>
      </c>
      <c r="P1475" s="13" t="e">
        <f t="shared" ca="1" si="605"/>
        <v>#N/A</v>
      </c>
      <c r="Q1475" t="e">
        <f t="shared" ca="1" si="606"/>
        <v>#N/A</v>
      </c>
    </row>
    <row r="1476" spans="1:17" hidden="1" x14ac:dyDescent="0.2">
      <c r="A1476">
        <f t="shared" si="601"/>
        <v>239</v>
      </c>
      <c r="B1476" s="83" t="str">
        <f t="shared" si="598"/>
        <v>Adorer_Schedule!AQ239</v>
      </c>
      <c r="C1476" t="str">
        <f t="shared" si="599"/>
        <v>Adorer_Schedule!AT239</v>
      </c>
      <c r="D1476" s="150" t="str">
        <f t="shared" si="600"/>
        <v>Adorer_Schedule!AV239</v>
      </c>
      <c r="E1476">
        <f t="shared" ca="1" si="602"/>
        <v>0</v>
      </c>
      <c r="F1476" t="str">
        <f ca="1">IF(OR(H1476=0,H1476=""),(""),(MAX($F$128:F1475)+1))</f>
        <v/>
      </c>
      <c r="H1476" t="str">
        <f ca="1">IF($N$4=Adorer_Schedule!$A$227,INDIRECT(B1476),(""))</f>
        <v/>
      </c>
      <c r="I1476" t="str">
        <f ca="1">IF($N$4=Adorer_Schedule!$A$227,INDIRECT(C1476),(""))</f>
        <v/>
      </c>
      <c r="J1476" t="str">
        <f ca="1">IF($N$4=Adorer_Schedule!$A$227,INDIRECT(D1476),(""))</f>
        <v/>
      </c>
      <c r="K1476" t="s">
        <v>76</v>
      </c>
      <c r="L1476" s="13" t="b">
        <f t="shared" ca="1" si="589"/>
        <v>0</v>
      </c>
      <c r="M1476" s="13">
        <v>1348</v>
      </c>
      <c r="N1476" s="13" t="e">
        <f t="shared" ca="1" si="603"/>
        <v>#N/A</v>
      </c>
      <c r="O1476" s="13" t="e">
        <f t="shared" ca="1" si="604"/>
        <v>#N/A</v>
      </c>
      <c r="P1476" s="13" t="e">
        <f t="shared" ca="1" si="605"/>
        <v>#N/A</v>
      </c>
      <c r="Q1476" t="e">
        <f t="shared" ca="1" si="606"/>
        <v>#N/A</v>
      </c>
    </row>
    <row r="1477" spans="1:17" hidden="1" x14ac:dyDescent="0.2">
      <c r="A1477">
        <f t="shared" si="601"/>
        <v>240</v>
      </c>
      <c r="B1477" s="83" t="str">
        <f t="shared" si="598"/>
        <v>Adorer_Schedule!AQ240</v>
      </c>
      <c r="C1477" t="str">
        <f t="shared" si="599"/>
        <v>Adorer_Schedule!AT240</v>
      </c>
      <c r="D1477" s="150" t="str">
        <f t="shared" si="600"/>
        <v>Adorer_Schedule!AV240</v>
      </c>
      <c r="E1477">
        <f t="shared" ca="1" si="602"/>
        <v>0</v>
      </c>
      <c r="F1477" t="str">
        <f ca="1">IF(OR(H1477=0,H1477=""),(""),(MAX($F$128:F1476)+1))</f>
        <v/>
      </c>
      <c r="H1477" t="str">
        <f ca="1">IF($N$4=Adorer_Schedule!$A$227,INDIRECT(B1477),(""))</f>
        <v/>
      </c>
      <c r="I1477" t="str">
        <f ca="1">IF($N$4=Adorer_Schedule!$A$227,INDIRECT(C1477),(""))</f>
        <v/>
      </c>
      <c r="J1477" t="str">
        <f ca="1">IF($N$4=Adorer_Schedule!$A$227,INDIRECT(D1477),(""))</f>
        <v/>
      </c>
      <c r="K1477" t="s">
        <v>76</v>
      </c>
      <c r="L1477" s="13" t="b">
        <f t="shared" ca="1" si="589"/>
        <v>0</v>
      </c>
      <c r="M1477" s="13">
        <v>1349</v>
      </c>
      <c r="N1477" s="13" t="e">
        <f t="shared" ca="1" si="603"/>
        <v>#N/A</v>
      </c>
      <c r="O1477" s="13" t="e">
        <f t="shared" ca="1" si="604"/>
        <v>#N/A</v>
      </c>
      <c r="P1477" s="13" t="e">
        <f t="shared" ca="1" si="605"/>
        <v>#N/A</v>
      </c>
      <c r="Q1477" t="e">
        <f t="shared" ca="1" si="606"/>
        <v>#N/A</v>
      </c>
    </row>
    <row r="1478" spans="1:17" hidden="1" x14ac:dyDescent="0.2">
      <c r="A1478">
        <f t="shared" si="601"/>
        <v>241</v>
      </c>
      <c r="B1478" s="83" t="str">
        <f t="shared" si="598"/>
        <v>Adorer_Schedule!AQ241</v>
      </c>
      <c r="C1478" t="str">
        <f t="shared" si="599"/>
        <v>Adorer_Schedule!AT241</v>
      </c>
      <c r="D1478" s="150" t="str">
        <f t="shared" si="600"/>
        <v>Adorer_Schedule!AV241</v>
      </c>
      <c r="E1478">
        <f t="shared" ca="1" si="602"/>
        <v>0</v>
      </c>
      <c r="F1478" t="str">
        <f ca="1">IF(OR(H1478=0,H1478=""),(""),(MAX($F$128:F1477)+1))</f>
        <v/>
      </c>
      <c r="H1478" t="str">
        <f ca="1">IF($N$4=Adorer_Schedule!$A$227,INDIRECT(B1478),(""))</f>
        <v/>
      </c>
      <c r="I1478" t="str">
        <f ca="1">IF($N$4=Adorer_Schedule!$A$227,INDIRECT(C1478),(""))</f>
        <v/>
      </c>
      <c r="J1478" t="str">
        <f ca="1">IF($N$4=Adorer_Schedule!$A$227,INDIRECT(D1478),(""))</f>
        <v/>
      </c>
      <c r="K1478" t="s">
        <v>76</v>
      </c>
      <c r="L1478" s="13" t="b">
        <f t="shared" ca="1" si="589"/>
        <v>0</v>
      </c>
      <c r="M1478" s="13">
        <v>1350</v>
      </c>
      <c r="N1478" s="13" t="e">
        <f t="shared" ca="1" si="603"/>
        <v>#N/A</v>
      </c>
      <c r="O1478" s="13" t="e">
        <f t="shared" ca="1" si="604"/>
        <v>#N/A</v>
      </c>
      <c r="P1478" s="13" t="e">
        <f t="shared" ca="1" si="605"/>
        <v>#N/A</v>
      </c>
      <c r="Q1478" t="e">
        <f t="shared" ca="1" si="606"/>
        <v>#N/A</v>
      </c>
    </row>
    <row r="1479" spans="1:17" hidden="1" x14ac:dyDescent="0.2">
      <c r="A1479">
        <f>A1464</f>
        <v>227</v>
      </c>
      <c r="B1479" s="83" t="str">
        <f>CONCATENATE("Adorer_Schedule!AY", $A1479)</f>
        <v>Adorer_Schedule!AY227</v>
      </c>
      <c r="C1479" t="str">
        <f>CONCATENATE("Adorer_Schedule!BB", $A1479)</f>
        <v>Adorer_Schedule!BB227</v>
      </c>
      <c r="D1479" s="150" t="str">
        <f>CONCATENATE("Adorer_Schedule!BD", $A1479)</f>
        <v>Adorer_Schedule!BD227</v>
      </c>
      <c r="E1479">
        <f t="shared" ca="1" si="602"/>
        <v>0</v>
      </c>
      <c r="F1479" t="str">
        <f ca="1">IF(OR(H1479=0,H1479=""),(""),(MAX($F$128:F1478)+1))</f>
        <v/>
      </c>
      <c r="H1479" t="str">
        <f ca="1">IF($N$4=Adorer_Schedule!$A$227,INDIRECT(B1479),(""))</f>
        <v/>
      </c>
      <c r="I1479" t="str">
        <f ca="1">IF($N$4=Adorer_Schedule!$A$227,INDIRECT(C1479),(""))</f>
        <v/>
      </c>
      <c r="J1479" t="str">
        <f ca="1">IF($N$4=Adorer_Schedule!$A$227,INDIRECT(D1479),(""))</f>
        <v/>
      </c>
      <c r="K1479" t="s">
        <v>77</v>
      </c>
      <c r="L1479" s="13" t="b">
        <f t="shared" ca="1" si="589"/>
        <v>0</v>
      </c>
      <c r="M1479" s="13">
        <v>1351</v>
      </c>
      <c r="N1479" s="13" t="e">
        <f t="shared" ca="1" si="603"/>
        <v>#N/A</v>
      </c>
      <c r="O1479" s="13" t="e">
        <f t="shared" ca="1" si="604"/>
        <v>#N/A</v>
      </c>
      <c r="P1479" s="13" t="e">
        <f t="shared" ca="1" si="605"/>
        <v>#N/A</v>
      </c>
      <c r="Q1479" t="e">
        <f t="shared" ca="1" si="606"/>
        <v>#N/A</v>
      </c>
    </row>
    <row r="1480" spans="1:17" hidden="1" x14ac:dyDescent="0.2">
      <c r="A1480">
        <f>A1479+1</f>
        <v>228</v>
      </c>
      <c r="B1480" s="83" t="str">
        <f t="shared" ref="B1480:B1493" si="607">CONCATENATE("Adorer_Schedule!AY", $A1480)</f>
        <v>Adorer_Schedule!AY228</v>
      </c>
      <c r="C1480" t="str">
        <f t="shared" ref="C1480:C1493" si="608">CONCATENATE("Adorer_Schedule!BB", $A1480)</f>
        <v>Adorer_Schedule!BB228</v>
      </c>
      <c r="D1480" s="150" t="str">
        <f t="shared" ref="D1480:D1493" si="609">CONCATENATE("Adorer_Schedule!BD", $A1480)</f>
        <v>Adorer_Schedule!BD228</v>
      </c>
      <c r="E1480">
        <f t="shared" ca="1" si="602"/>
        <v>0</v>
      </c>
      <c r="F1480" t="str">
        <f ca="1">IF(OR(H1480=0,H1480=""),(""),(MAX($F$128:F1479)+1))</f>
        <v/>
      </c>
      <c r="H1480" t="str">
        <f ca="1">IF($N$4=Adorer_Schedule!$A$227,INDIRECT(B1480),(""))</f>
        <v/>
      </c>
      <c r="I1480" t="str">
        <f ca="1">IF($N$4=Adorer_Schedule!$A$227,INDIRECT(C1480),(""))</f>
        <v/>
      </c>
      <c r="J1480" t="str">
        <f ca="1">IF($N$4=Adorer_Schedule!$A$227,INDIRECT(D1480),(""))</f>
        <v/>
      </c>
      <c r="K1480" t="s">
        <v>77</v>
      </c>
      <c r="L1480" s="13" t="b">
        <f t="shared" ca="1" si="589"/>
        <v>0</v>
      </c>
      <c r="M1480" s="13">
        <v>1352</v>
      </c>
      <c r="N1480" s="13" t="e">
        <f t="shared" ca="1" si="603"/>
        <v>#N/A</v>
      </c>
      <c r="O1480" s="13" t="e">
        <f t="shared" ca="1" si="604"/>
        <v>#N/A</v>
      </c>
      <c r="P1480" s="13" t="e">
        <f t="shared" ca="1" si="605"/>
        <v>#N/A</v>
      </c>
      <c r="Q1480" t="e">
        <f t="shared" ca="1" si="606"/>
        <v>#N/A</v>
      </c>
    </row>
    <row r="1481" spans="1:17" hidden="1" x14ac:dyDescent="0.2">
      <c r="A1481">
        <f t="shared" ref="A1481:A1493" si="610">A1480+1</f>
        <v>229</v>
      </c>
      <c r="B1481" s="83" t="str">
        <f t="shared" si="607"/>
        <v>Adorer_Schedule!AY229</v>
      </c>
      <c r="C1481" t="str">
        <f t="shared" si="608"/>
        <v>Adorer_Schedule!BB229</v>
      </c>
      <c r="D1481" s="150" t="str">
        <f t="shared" si="609"/>
        <v>Adorer_Schedule!BD229</v>
      </c>
      <c r="E1481">
        <f t="shared" ca="1" si="602"/>
        <v>0</v>
      </c>
      <c r="F1481" t="str">
        <f ca="1">IF(OR(H1481=0,H1481=""),(""),(MAX($F$128:F1480)+1))</f>
        <v/>
      </c>
      <c r="H1481" t="str">
        <f ca="1">IF($N$4=Adorer_Schedule!$A$227,INDIRECT(B1481),(""))</f>
        <v/>
      </c>
      <c r="I1481" t="str">
        <f ca="1">IF($N$4=Adorer_Schedule!$A$227,INDIRECT(C1481),(""))</f>
        <v/>
      </c>
      <c r="J1481" t="str">
        <f ca="1">IF($N$4=Adorer_Schedule!$A$227,INDIRECT(D1481),(""))</f>
        <v/>
      </c>
      <c r="K1481" t="s">
        <v>77</v>
      </c>
      <c r="L1481" s="13" t="b">
        <f t="shared" ca="1" si="589"/>
        <v>0</v>
      </c>
      <c r="M1481" s="13">
        <v>1353</v>
      </c>
      <c r="N1481" s="13" t="e">
        <f t="shared" ca="1" si="603"/>
        <v>#N/A</v>
      </c>
      <c r="O1481" s="13" t="e">
        <f t="shared" ca="1" si="604"/>
        <v>#N/A</v>
      </c>
      <c r="P1481" s="13" t="e">
        <f t="shared" ca="1" si="605"/>
        <v>#N/A</v>
      </c>
      <c r="Q1481" t="e">
        <f t="shared" ca="1" si="606"/>
        <v>#N/A</v>
      </c>
    </row>
    <row r="1482" spans="1:17" hidden="1" x14ac:dyDescent="0.2">
      <c r="A1482">
        <f t="shared" si="610"/>
        <v>230</v>
      </c>
      <c r="B1482" s="83" t="str">
        <f t="shared" si="607"/>
        <v>Adorer_Schedule!AY230</v>
      </c>
      <c r="C1482" t="str">
        <f t="shared" si="608"/>
        <v>Adorer_Schedule!BB230</v>
      </c>
      <c r="D1482" s="150" t="str">
        <f t="shared" si="609"/>
        <v>Adorer_Schedule!BD230</v>
      </c>
      <c r="E1482">
        <f t="shared" ca="1" si="602"/>
        <v>0</v>
      </c>
      <c r="F1482" t="str">
        <f ca="1">IF(OR(H1482=0,H1482=""),(""),(MAX($F$128:F1481)+1))</f>
        <v/>
      </c>
      <c r="H1482" t="str">
        <f ca="1">IF($N$4=Adorer_Schedule!$A$227,INDIRECT(B1482),(""))</f>
        <v/>
      </c>
      <c r="I1482" t="str">
        <f ca="1">IF($N$4=Adorer_Schedule!$A$227,INDIRECT(C1482),(""))</f>
        <v/>
      </c>
      <c r="J1482" t="str">
        <f ca="1">IF($N$4=Adorer_Schedule!$A$227,INDIRECT(D1482),(""))</f>
        <v/>
      </c>
      <c r="K1482" t="s">
        <v>77</v>
      </c>
      <c r="L1482" s="13" t="b">
        <f t="shared" ca="1" si="589"/>
        <v>0</v>
      </c>
      <c r="M1482" s="13">
        <v>1354</v>
      </c>
      <c r="N1482" s="13" t="e">
        <f t="shared" ca="1" si="603"/>
        <v>#N/A</v>
      </c>
      <c r="O1482" s="13" t="e">
        <f t="shared" ca="1" si="604"/>
        <v>#N/A</v>
      </c>
      <c r="P1482" s="13" t="e">
        <f t="shared" ca="1" si="605"/>
        <v>#N/A</v>
      </c>
      <c r="Q1482" t="e">
        <f t="shared" ca="1" si="606"/>
        <v>#N/A</v>
      </c>
    </row>
    <row r="1483" spans="1:17" hidden="1" x14ac:dyDescent="0.2">
      <c r="A1483">
        <f t="shared" si="610"/>
        <v>231</v>
      </c>
      <c r="B1483" s="83" t="str">
        <f t="shared" si="607"/>
        <v>Adorer_Schedule!AY231</v>
      </c>
      <c r="C1483" t="str">
        <f t="shared" si="608"/>
        <v>Adorer_Schedule!BB231</v>
      </c>
      <c r="D1483" s="150" t="str">
        <f t="shared" si="609"/>
        <v>Adorer_Schedule!BD231</v>
      </c>
      <c r="E1483">
        <f t="shared" ca="1" si="602"/>
        <v>0</v>
      </c>
      <c r="F1483" t="str">
        <f ca="1">IF(OR(H1483=0,H1483=""),(""),(MAX($F$128:F1482)+1))</f>
        <v/>
      </c>
      <c r="H1483" t="str">
        <f ca="1">IF($N$4=Adorer_Schedule!$A$227,INDIRECT(B1483),(""))</f>
        <v/>
      </c>
      <c r="I1483" t="str">
        <f ca="1">IF($N$4=Adorer_Schedule!$A$227,INDIRECT(C1483),(""))</f>
        <v/>
      </c>
      <c r="J1483" t="str">
        <f ca="1">IF($N$4=Adorer_Schedule!$A$227,INDIRECT(D1483),(""))</f>
        <v/>
      </c>
      <c r="K1483" t="s">
        <v>77</v>
      </c>
      <c r="L1483" s="13" t="b">
        <f t="shared" ca="1" si="589"/>
        <v>0</v>
      </c>
      <c r="M1483" s="13">
        <v>1355</v>
      </c>
      <c r="N1483" s="13" t="e">
        <f t="shared" ca="1" si="603"/>
        <v>#N/A</v>
      </c>
      <c r="O1483" s="13" t="e">
        <f t="shared" ca="1" si="604"/>
        <v>#N/A</v>
      </c>
      <c r="P1483" s="13" t="e">
        <f t="shared" ca="1" si="605"/>
        <v>#N/A</v>
      </c>
      <c r="Q1483" t="e">
        <f t="shared" ca="1" si="606"/>
        <v>#N/A</v>
      </c>
    </row>
    <row r="1484" spans="1:17" hidden="1" x14ac:dyDescent="0.2">
      <c r="A1484">
        <f t="shared" si="610"/>
        <v>232</v>
      </c>
      <c r="B1484" s="83" t="str">
        <f t="shared" si="607"/>
        <v>Adorer_Schedule!AY232</v>
      </c>
      <c r="C1484" t="str">
        <f t="shared" si="608"/>
        <v>Adorer_Schedule!BB232</v>
      </c>
      <c r="D1484" s="150" t="str">
        <f t="shared" si="609"/>
        <v>Adorer_Schedule!BD232</v>
      </c>
      <c r="E1484">
        <f t="shared" ca="1" si="602"/>
        <v>0</v>
      </c>
      <c r="F1484" t="str">
        <f ca="1">IF(OR(H1484=0,H1484=""),(""),(MAX($F$128:F1483)+1))</f>
        <v/>
      </c>
      <c r="H1484" t="str">
        <f ca="1">IF($N$4=Adorer_Schedule!$A$227,INDIRECT(B1484),(""))</f>
        <v/>
      </c>
      <c r="I1484" t="str">
        <f ca="1">IF($N$4=Adorer_Schedule!$A$227,INDIRECT(C1484),(""))</f>
        <v/>
      </c>
      <c r="J1484" t="str">
        <f ca="1">IF($N$4=Adorer_Schedule!$A$227,INDIRECT(D1484),(""))</f>
        <v/>
      </c>
      <c r="K1484" t="s">
        <v>77</v>
      </c>
      <c r="L1484" s="13" t="b">
        <f t="shared" ca="1" si="589"/>
        <v>0</v>
      </c>
      <c r="M1484" s="13">
        <v>1356</v>
      </c>
      <c r="N1484" s="13" t="e">
        <f t="shared" ca="1" si="603"/>
        <v>#N/A</v>
      </c>
      <c r="O1484" s="13" t="e">
        <f t="shared" ca="1" si="604"/>
        <v>#N/A</v>
      </c>
      <c r="P1484" s="13" t="e">
        <f t="shared" ca="1" si="605"/>
        <v>#N/A</v>
      </c>
      <c r="Q1484" t="e">
        <f t="shared" ca="1" si="606"/>
        <v>#N/A</v>
      </c>
    </row>
    <row r="1485" spans="1:17" hidden="1" x14ac:dyDescent="0.2">
      <c r="A1485">
        <f t="shared" si="610"/>
        <v>233</v>
      </c>
      <c r="B1485" s="83" t="str">
        <f t="shared" si="607"/>
        <v>Adorer_Schedule!AY233</v>
      </c>
      <c r="C1485" t="str">
        <f t="shared" si="608"/>
        <v>Adorer_Schedule!BB233</v>
      </c>
      <c r="D1485" s="150" t="str">
        <f t="shared" si="609"/>
        <v>Adorer_Schedule!BD233</v>
      </c>
      <c r="E1485">
        <f t="shared" ca="1" si="602"/>
        <v>0</v>
      </c>
      <c r="F1485" t="str">
        <f ca="1">IF(OR(H1485=0,H1485=""),(""),(MAX($F$128:F1484)+1))</f>
        <v/>
      </c>
      <c r="H1485" t="str">
        <f ca="1">IF($N$4=Adorer_Schedule!$A$227,INDIRECT(B1485),(""))</f>
        <v/>
      </c>
      <c r="I1485" t="str">
        <f ca="1">IF($N$4=Adorer_Schedule!$A$227,INDIRECT(C1485),(""))</f>
        <v/>
      </c>
      <c r="J1485" t="str">
        <f ca="1">IF($N$4=Adorer_Schedule!$A$227,INDIRECT(D1485),(""))</f>
        <v/>
      </c>
      <c r="K1485" t="s">
        <v>77</v>
      </c>
      <c r="L1485" s="13" t="b">
        <f t="shared" ca="1" si="589"/>
        <v>0</v>
      </c>
      <c r="M1485" s="13">
        <v>1357</v>
      </c>
      <c r="N1485" s="13" t="e">
        <f t="shared" ca="1" si="603"/>
        <v>#N/A</v>
      </c>
      <c r="O1485" s="13" t="e">
        <f t="shared" ca="1" si="604"/>
        <v>#N/A</v>
      </c>
      <c r="P1485" s="13" t="e">
        <f t="shared" ca="1" si="605"/>
        <v>#N/A</v>
      </c>
      <c r="Q1485" t="e">
        <f t="shared" ca="1" si="606"/>
        <v>#N/A</v>
      </c>
    </row>
    <row r="1486" spans="1:17" hidden="1" x14ac:dyDescent="0.2">
      <c r="A1486">
        <f t="shared" si="610"/>
        <v>234</v>
      </c>
      <c r="B1486" s="83" t="str">
        <f t="shared" si="607"/>
        <v>Adorer_Schedule!AY234</v>
      </c>
      <c r="C1486" t="str">
        <f t="shared" si="608"/>
        <v>Adorer_Schedule!BB234</v>
      </c>
      <c r="D1486" s="150" t="str">
        <f t="shared" si="609"/>
        <v>Adorer_Schedule!BD234</v>
      </c>
      <c r="E1486">
        <f t="shared" ca="1" si="602"/>
        <v>0</v>
      </c>
      <c r="F1486" t="str">
        <f ca="1">IF(OR(H1486=0,H1486=""),(""),(MAX($F$128:F1485)+1))</f>
        <v/>
      </c>
      <c r="H1486" t="str">
        <f ca="1">IF($N$4=Adorer_Schedule!$A$227,INDIRECT(B1486),(""))</f>
        <v/>
      </c>
      <c r="I1486" t="str">
        <f ca="1">IF($N$4=Adorer_Schedule!$A$227,INDIRECT(C1486),(""))</f>
        <v/>
      </c>
      <c r="J1486" t="str">
        <f ca="1">IF($N$4=Adorer_Schedule!$A$227,INDIRECT(D1486),(""))</f>
        <v/>
      </c>
      <c r="K1486" t="s">
        <v>77</v>
      </c>
      <c r="L1486" s="13" t="b">
        <f t="shared" ca="1" si="589"/>
        <v>0</v>
      </c>
      <c r="M1486" s="13">
        <v>1358</v>
      </c>
      <c r="N1486" s="13" t="e">
        <f t="shared" ca="1" si="603"/>
        <v>#N/A</v>
      </c>
      <c r="O1486" s="13" t="e">
        <f t="shared" ca="1" si="604"/>
        <v>#N/A</v>
      </c>
      <c r="P1486" s="13" t="e">
        <f t="shared" ca="1" si="605"/>
        <v>#N/A</v>
      </c>
      <c r="Q1486" t="e">
        <f t="shared" ca="1" si="606"/>
        <v>#N/A</v>
      </c>
    </row>
    <row r="1487" spans="1:17" hidden="1" x14ac:dyDescent="0.2">
      <c r="A1487">
        <f t="shared" si="610"/>
        <v>235</v>
      </c>
      <c r="B1487" s="83" t="str">
        <f t="shared" si="607"/>
        <v>Adorer_Schedule!AY235</v>
      </c>
      <c r="C1487" t="str">
        <f t="shared" si="608"/>
        <v>Adorer_Schedule!BB235</v>
      </c>
      <c r="D1487" s="150" t="str">
        <f t="shared" si="609"/>
        <v>Adorer_Schedule!BD235</v>
      </c>
      <c r="E1487">
        <f t="shared" ca="1" si="602"/>
        <v>0</v>
      </c>
      <c r="F1487" t="str">
        <f ca="1">IF(OR(H1487=0,H1487=""),(""),(MAX($F$128:F1486)+1))</f>
        <v/>
      </c>
      <c r="H1487" t="str">
        <f ca="1">IF($N$4=Adorer_Schedule!$A$227,INDIRECT(B1487),(""))</f>
        <v/>
      </c>
      <c r="I1487" t="str">
        <f ca="1">IF($N$4=Adorer_Schedule!$A$227,INDIRECT(C1487),(""))</f>
        <v/>
      </c>
      <c r="J1487" t="str">
        <f ca="1">IF($N$4=Adorer_Schedule!$A$227,INDIRECT(D1487),(""))</f>
        <v/>
      </c>
      <c r="K1487" t="s">
        <v>77</v>
      </c>
      <c r="L1487" s="13" t="b">
        <f t="shared" ca="1" si="589"/>
        <v>0</v>
      </c>
      <c r="M1487" s="13">
        <v>1359</v>
      </c>
      <c r="N1487" s="13" t="e">
        <f t="shared" ca="1" si="603"/>
        <v>#N/A</v>
      </c>
      <c r="O1487" s="13" t="e">
        <f t="shared" ca="1" si="604"/>
        <v>#N/A</v>
      </c>
      <c r="P1487" s="13" t="e">
        <f t="shared" ca="1" si="605"/>
        <v>#N/A</v>
      </c>
      <c r="Q1487" t="e">
        <f t="shared" ca="1" si="606"/>
        <v>#N/A</v>
      </c>
    </row>
    <row r="1488" spans="1:17" hidden="1" x14ac:dyDescent="0.2">
      <c r="A1488">
        <f t="shared" si="610"/>
        <v>236</v>
      </c>
      <c r="B1488" s="83" t="str">
        <f t="shared" si="607"/>
        <v>Adorer_Schedule!AY236</v>
      </c>
      <c r="C1488" t="str">
        <f t="shared" si="608"/>
        <v>Adorer_Schedule!BB236</v>
      </c>
      <c r="D1488" s="150" t="str">
        <f t="shared" si="609"/>
        <v>Adorer_Schedule!BD236</v>
      </c>
      <c r="E1488">
        <f t="shared" ca="1" si="602"/>
        <v>0</v>
      </c>
      <c r="F1488" t="str">
        <f ca="1">IF(OR(H1488=0,H1488=""),(""),(MAX($F$128:F1487)+1))</f>
        <v/>
      </c>
      <c r="H1488" t="str">
        <f ca="1">IF($N$4=Adorer_Schedule!$A$227,INDIRECT(B1488),(""))</f>
        <v/>
      </c>
      <c r="I1488" t="str">
        <f ca="1">IF($N$4=Adorer_Schedule!$A$227,INDIRECT(C1488),(""))</f>
        <v/>
      </c>
      <c r="J1488" t="str">
        <f ca="1">IF($N$4=Adorer_Schedule!$A$227,INDIRECT(D1488),(""))</f>
        <v/>
      </c>
      <c r="K1488" t="s">
        <v>77</v>
      </c>
      <c r="L1488" s="13" t="b">
        <f t="shared" ca="1" si="589"/>
        <v>0</v>
      </c>
      <c r="M1488" s="13">
        <v>1360</v>
      </c>
      <c r="N1488" s="13" t="e">
        <f t="shared" ca="1" si="603"/>
        <v>#N/A</v>
      </c>
      <c r="O1488" s="13" t="e">
        <f t="shared" ca="1" si="604"/>
        <v>#N/A</v>
      </c>
      <c r="P1488" s="13" t="e">
        <f t="shared" ca="1" si="605"/>
        <v>#N/A</v>
      </c>
      <c r="Q1488" t="e">
        <f t="shared" ca="1" si="606"/>
        <v>#N/A</v>
      </c>
    </row>
    <row r="1489" spans="1:17" hidden="1" x14ac:dyDescent="0.2">
      <c r="A1489">
        <f t="shared" si="610"/>
        <v>237</v>
      </c>
      <c r="B1489" s="83" t="str">
        <f t="shared" si="607"/>
        <v>Adorer_Schedule!AY237</v>
      </c>
      <c r="C1489" t="str">
        <f t="shared" si="608"/>
        <v>Adorer_Schedule!BB237</v>
      </c>
      <c r="D1489" s="150" t="str">
        <f t="shared" si="609"/>
        <v>Adorer_Schedule!BD237</v>
      </c>
      <c r="E1489">
        <f t="shared" ca="1" si="602"/>
        <v>0</v>
      </c>
      <c r="F1489" t="str">
        <f ca="1">IF(OR(H1489=0,H1489=""),(""),(MAX($F$128:F1488)+1))</f>
        <v/>
      </c>
      <c r="H1489" t="str">
        <f ca="1">IF($N$4=Adorer_Schedule!$A$227,INDIRECT(B1489),(""))</f>
        <v/>
      </c>
      <c r="I1489" t="str">
        <f ca="1">IF($N$4=Adorer_Schedule!$A$227,INDIRECT(C1489),(""))</f>
        <v/>
      </c>
      <c r="J1489" t="str">
        <f ca="1">IF($N$4=Adorer_Schedule!$A$227,INDIRECT(D1489),(""))</f>
        <v/>
      </c>
      <c r="K1489" t="s">
        <v>77</v>
      </c>
      <c r="L1489" s="13" t="b">
        <f t="shared" ca="1" si="589"/>
        <v>0</v>
      </c>
      <c r="M1489" s="13">
        <v>1361</v>
      </c>
      <c r="N1489" s="13" t="e">
        <f t="shared" ca="1" si="603"/>
        <v>#N/A</v>
      </c>
      <c r="O1489" s="13" t="e">
        <f t="shared" ca="1" si="604"/>
        <v>#N/A</v>
      </c>
      <c r="P1489" s="13" t="e">
        <f t="shared" ca="1" si="605"/>
        <v>#N/A</v>
      </c>
      <c r="Q1489" t="e">
        <f t="shared" ca="1" si="606"/>
        <v>#N/A</v>
      </c>
    </row>
    <row r="1490" spans="1:17" hidden="1" x14ac:dyDescent="0.2">
      <c r="A1490">
        <f t="shared" si="610"/>
        <v>238</v>
      </c>
      <c r="B1490" s="83" t="str">
        <f t="shared" si="607"/>
        <v>Adorer_Schedule!AY238</v>
      </c>
      <c r="C1490" t="str">
        <f t="shared" si="608"/>
        <v>Adorer_Schedule!BB238</v>
      </c>
      <c r="D1490" s="150" t="str">
        <f t="shared" si="609"/>
        <v>Adorer_Schedule!BD238</v>
      </c>
      <c r="E1490">
        <f t="shared" ca="1" si="602"/>
        <v>0</v>
      </c>
      <c r="F1490" t="str">
        <f ca="1">IF(OR(H1490=0,H1490=""),(""),(MAX($F$128:F1489)+1))</f>
        <v/>
      </c>
      <c r="H1490" t="str">
        <f ca="1">IF($N$4=Adorer_Schedule!$A$227,INDIRECT(B1490),(""))</f>
        <v/>
      </c>
      <c r="I1490" t="str">
        <f ca="1">IF($N$4=Adorer_Schedule!$A$227,INDIRECT(C1490),(""))</f>
        <v/>
      </c>
      <c r="J1490" t="str">
        <f ca="1">IF($N$4=Adorer_Schedule!$A$227,INDIRECT(D1490),(""))</f>
        <v/>
      </c>
      <c r="K1490" t="s">
        <v>77</v>
      </c>
      <c r="L1490" s="13" t="b">
        <f t="shared" ca="1" si="589"/>
        <v>0</v>
      </c>
      <c r="M1490" s="13">
        <v>1362</v>
      </c>
      <c r="N1490" s="13" t="e">
        <f t="shared" ca="1" si="603"/>
        <v>#N/A</v>
      </c>
      <c r="O1490" s="13" t="e">
        <f t="shared" ca="1" si="604"/>
        <v>#N/A</v>
      </c>
      <c r="P1490" s="13" t="e">
        <f t="shared" ca="1" si="605"/>
        <v>#N/A</v>
      </c>
      <c r="Q1490" t="e">
        <f t="shared" ca="1" si="606"/>
        <v>#N/A</v>
      </c>
    </row>
    <row r="1491" spans="1:17" hidden="1" x14ac:dyDescent="0.2">
      <c r="A1491">
        <f t="shared" si="610"/>
        <v>239</v>
      </c>
      <c r="B1491" s="83" t="str">
        <f t="shared" si="607"/>
        <v>Adorer_Schedule!AY239</v>
      </c>
      <c r="C1491" t="str">
        <f t="shared" si="608"/>
        <v>Adorer_Schedule!BB239</v>
      </c>
      <c r="D1491" s="150" t="str">
        <f t="shared" si="609"/>
        <v>Adorer_Schedule!BD239</v>
      </c>
      <c r="E1491">
        <f t="shared" ca="1" si="602"/>
        <v>0</v>
      </c>
      <c r="F1491" t="str">
        <f ca="1">IF(OR(H1491=0,H1491=""),(""),(MAX($F$128:F1490)+1))</f>
        <v/>
      </c>
      <c r="H1491" t="str">
        <f ca="1">IF($N$4=Adorer_Schedule!$A$227,INDIRECT(B1491),(""))</f>
        <v/>
      </c>
      <c r="I1491" t="str">
        <f ca="1">IF($N$4=Adorer_Schedule!$A$227,INDIRECT(C1491),(""))</f>
        <v/>
      </c>
      <c r="J1491" t="str">
        <f ca="1">IF($N$4=Adorer_Schedule!$A$227,INDIRECT(D1491),(""))</f>
        <v/>
      </c>
      <c r="K1491" t="s">
        <v>77</v>
      </c>
      <c r="L1491" s="13" t="b">
        <f t="shared" ca="1" si="589"/>
        <v>0</v>
      </c>
      <c r="M1491" s="13">
        <v>1363</v>
      </c>
      <c r="N1491" s="13" t="e">
        <f t="shared" ca="1" si="603"/>
        <v>#N/A</v>
      </c>
      <c r="O1491" s="13" t="e">
        <f t="shared" ca="1" si="604"/>
        <v>#N/A</v>
      </c>
      <c r="P1491" s="13" t="e">
        <f t="shared" ca="1" si="605"/>
        <v>#N/A</v>
      </c>
      <c r="Q1491" t="e">
        <f t="shared" ca="1" si="606"/>
        <v>#N/A</v>
      </c>
    </row>
    <row r="1492" spans="1:17" hidden="1" x14ac:dyDescent="0.2">
      <c r="A1492">
        <f t="shared" si="610"/>
        <v>240</v>
      </c>
      <c r="B1492" s="83" t="str">
        <f t="shared" si="607"/>
        <v>Adorer_Schedule!AY240</v>
      </c>
      <c r="C1492" t="str">
        <f t="shared" si="608"/>
        <v>Adorer_Schedule!BB240</v>
      </c>
      <c r="D1492" s="150" t="str">
        <f t="shared" si="609"/>
        <v>Adorer_Schedule!BD240</v>
      </c>
      <c r="E1492">
        <f t="shared" ca="1" si="602"/>
        <v>0</v>
      </c>
      <c r="F1492" t="str">
        <f ca="1">IF(OR(H1492=0,H1492=""),(""),(MAX($F$128:F1491)+1))</f>
        <v/>
      </c>
      <c r="H1492" t="str">
        <f ca="1">IF($N$4=Adorer_Schedule!$A$227,INDIRECT(B1492),(""))</f>
        <v/>
      </c>
      <c r="I1492" t="str">
        <f ca="1">IF($N$4=Adorer_Schedule!$A$227,INDIRECT(C1492),(""))</f>
        <v/>
      </c>
      <c r="J1492" t="str">
        <f ca="1">IF($N$4=Adorer_Schedule!$A$227,INDIRECT(D1492),(""))</f>
        <v/>
      </c>
      <c r="K1492" t="s">
        <v>77</v>
      </c>
      <c r="L1492" s="13" t="b">
        <f t="shared" ca="1" si="589"/>
        <v>0</v>
      </c>
      <c r="M1492" s="13">
        <v>1364</v>
      </c>
      <c r="N1492" s="13" t="e">
        <f t="shared" ca="1" si="603"/>
        <v>#N/A</v>
      </c>
      <c r="O1492" s="13" t="e">
        <f t="shared" ca="1" si="604"/>
        <v>#N/A</v>
      </c>
      <c r="P1492" s="13" t="e">
        <f t="shared" ca="1" si="605"/>
        <v>#N/A</v>
      </c>
      <c r="Q1492" t="e">
        <f t="shared" ca="1" si="606"/>
        <v>#N/A</v>
      </c>
    </row>
    <row r="1493" spans="1:17" hidden="1" x14ac:dyDescent="0.2">
      <c r="A1493">
        <f t="shared" si="610"/>
        <v>241</v>
      </c>
      <c r="B1493" s="241" t="str">
        <f t="shared" si="607"/>
        <v>Adorer_Schedule!AY241</v>
      </c>
      <c r="C1493" s="242" t="str">
        <f t="shared" si="608"/>
        <v>Adorer_Schedule!BB241</v>
      </c>
      <c r="D1493" s="243" t="str">
        <f t="shared" si="609"/>
        <v>Adorer_Schedule!BD241</v>
      </c>
      <c r="E1493">
        <f t="shared" ca="1" si="602"/>
        <v>0</v>
      </c>
      <c r="F1493" t="str">
        <f ca="1">IF(OR(H1493=0,H1493=""),(""),(MAX($F$128:F1492)+1))</f>
        <v/>
      </c>
      <c r="H1493" t="str">
        <f ca="1">IF($N$4=Adorer_Schedule!$A$227,INDIRECT(B1493),(""))</f>
        <v/>
      </c>
      <c r="I1493" t="str">
        <f ca="1">IF($N$4=Adorer_Schedule!$A$227,INDIRECT(C1493),(""))</f>
        <v/>
      </c>
      <c r="J1493" t="str">
        <f ca="1">IF($N$4=Adorer_Schedule!$A$227,INDIRECT(D1493),(""))</f>
        <v/>
      </c>
      <c r="K1493" t="s">
        <v>77</v>
      </c>
      <c r="L1493" s="13" t="b">
        <f t="shared" ca="1" si="589"/>
        <v>0</v>
      </c>
      <c r="M1493" s="13">
        <v>1365</v>
      </c>
      <c r="N1493" s="13" t="e">
        <f t="shared" ca="1" si="603"/>
        <v>#N/A</v>
      </c>
      <c r="O1493" s="13" t="e">
        <f t="shared" ca="1" si="604"/>
        <v>#N/A</v>
      </c>
      <c r="P1493" s="13" t="e">
        <f t="shared" ca="1" si="605"/>
        <v>#N/A</v>
      </c>
      <c r="Q1493" t="e">
        <f t="shared" ca="1" si="606"/>
        <v>#N/A</v>
      </c>
    </row>
    <row r="1494" spans="1:17" hidden="1" x14ac:dyDescent="0.2">
      <c r="A1494">
        <f>A1389+17</f>
        <v>244</v>
      </c>
      <c r="B1494" s="83" t="str">
        <f>CONCATENATE("Adorer_Schedule!C", $A1494)</f>
        <v>Adorer_Schedule!C244</v>
      </c>
      <c r="C1494" t="str">
        <f>CONCATENATE("Adorer_Schedule!F", $A1494)</f>
        <v>Adorer_Schedule!F244</v>
      </c>
      <c r="D1494" s="150" t="str">
        <f>CONCATENATE("Adorer_Schedule!H", $A1494)</f>
        <v>Adorer_Schedule!H244</v>
      </c>
      <c r="E1494">
        <f t="shared" ca="1" si="602"/>
        <v>0</v>
      </c>
      <c r="F1494" t="str">
        <f ca="1">IF(OR(H1494=0,H1494=""),(""),(MAX($F$128:F1493)+1))</f>
        <v/>
      </c>
      <c r="G1494" s="174">
        <v>0.83333333333333337</v>
      </c>
      <c r="H1494" t="str">
        <f ca="1">IF($N$4=Adorer_Schedule!$A$244,INDIRECT(B1494),(""))</f>
        <v/>
      </c>
      <c r="I1494" t="str">
        <f ca="1">IF($N$4=Adorer_Schedule!$A$244,INDIRECT(C1494),(""))</f>
        <v/>
      </c>
      <c r="J1494" t="str">
        <f ca="1">IF($N$4=Adorer_Schedule!$A$244,INDIRECT(D1494),(""))</f>
        <v/>
      </c>
      <c r="K1494" t="s">
        <v>71</v>
      </c>
      <c r="L1494" s="13" t="b">
        <f t="shared" ca="1" si="589"/>
        <v>0</v>
      </c>
      <c r="M1494" s="13">
        <v>1366</v>
      </c>
      <c r="N1494" s="13" t="e">
        <f t="shared" ca="1" si="603"/>
        <v>#N/A</v>
      </c>
      <c r="O1494" s="13" t="e">
        <f t="shared" ca="1" si="604"/>
        <v>#N/A</v>
      </c>
      <c r="P1494" s="13" t="e">
        <f t="shared" ca="1" si="605"/>
        <v>#N/A</v>
      </c>
      <c r="Q1494" t="e">
        <f t="shared" ca="1" si="606"/>
        <v>#N/A</v>
      </c>
    </row>
    <row r="1495" spans="1:17" hidden="1" x14ac:dyDescent="0.2">
      <c r="A1495">
        <f>A1494+1</f>
        <v>245</v>
      </c>
      <c r="B1495" s="83" t="str">
        <f>CONCATENATE("Adorer_Schedule!C", $A1495)</f>
        <v>Adorer_Schedule!C245</v>
      </c>
      <c r="C1495" t="str">
        <f t="shared" ref="C1495:C1508" si="611">CONCATENATE("Adorer_Schedule!F", $A1495)</f>
        <v>Adorer_Schedule!F245</v>
      </c>
      <c r="D1495" s="150" t="str">
        <f t="shared" ref="D1495:D1508" si="612">CONCATENATE("Adorer_Schedule!H", $A1495)</f>
        <v>Adorer_Schedule!H245</v>
      </c>
      <c r="E1495">
        <f t="shared" ca="1" si="602"/>
        <v>0</v>
      </c>
      <c r="F1495" t="str">
        <f ca="1">IF(OR(H1495=0,H1495=""),(""),(MAX($F$128:F1494)+1))</f>
        <v/>
      </c>
      <c r="H1495" t="str">
        <f ca="1">IF($N$4=Adorer_Schedule!$A$244,INDIRECT(B1495),(""))</f>
        <v/>
      </c>
      <c r="I1495" t="str">
        <f ca="1">IF($N$4=Adorer_Schedule!$A$244,INDIRECT(C1495),(""))</f>
        <v/>
      </c>
      <c r="J1495" t="str">
        <f ca="1">IF($N$4=Adorer_Schedule!$A$244,INDIRECT(D1495),(""))</f>
        <v/>
      </c>
      <c r="K1495" t="s">
        <v>71</v>
      </c>
      <c r="L1495" s="13" t="b">
        <f t="shared" ref="L1495:L1558" ca="1" si="613">OR(COUNTIF(N1495:Q1495,"*"),COUNT(N1495:Q1495))</f>
        <v>0</v>
      </c>
      <c r="M1495" s="13">
        <v>1367</v>
      </c>
      <c r="N1495" s="13" t="e">
        <f t="shared" ca="1" si="603"/>
        <v>#N/A</v>
      </c>
      <c r="O1495" s="13" t="e">
        <f t="shared" ca="1" si="604"/>
        <v>#N/A</v>
      </c>
      <c r="P1495" s="13" t="e">
        <f t="shared" ca="1" si="605"/>
        <v>#N/A</v>
      </c>
      <c r="Q1495" t="e">
        <f t="shared" ca="1" si="606"/>
        <v>#N/A</v>
      </c>
    </row>
    <row r="1496" spans="1:17" hidden="1" x14ac:dyDescent="0.2">
      <c r="A1496">
        <f t="shared" ref="A1496:A1508" si="614">A1495+1</f>
        <v>246</v>
      </c>
      <c r="B1496" s="83" t="str">
        <f t="shared" ref="B1496:B1508" si="615">CONCATENATE("Adorer_Schedule!C", $A1496)</f>
        <v>Adorer_Schedule!C246</v>
      </c>
      <c r="C1496" t="str">
        <f t="shared" si="611"/>
        <v>Adorer_Schedule!F246</v>
      </c>
      <c r="D1496" s="150" t="str">
        <f t="shared" si="612"/>
        <v>Adorer_Schedule!H246</v>
      </c>
      <c r="E1496">
        <f t="shared" ca="1" si="602"/>
        <v>0</v>
      </c>
      <c r="F1496" t="str">
        <f ca="1">IF(OR(H1496=0,H1496=""),(""),(MAX($F$128:F1495)+1))</f>
        <v/>
      </c>
      <c r="H1496" t="str">
        <f ca="1">IF($N$4=Adorer_Schedule!$A$244,INDIRECT(B1496),(""))</f>
        <v/>
      </c>
      <c r="I1496" t="str">
        <f ca="1">IF($N$4=Adorer_Schedule!$A$244,INDIRECT(C1496),(""))</f>
        <v/>
      </c>
      <c r="J1496" t="str">
        <f ca="1">IF($N$4=Adorer_Schedule!$A$244,INDIRECT(D1496),(""))</f>
        <v/>
      </c>
      <c r="K1496" t="s">
        <v>71</v>
      </c>
      <c r="L1496" s="13" t="b">
        <f t="shared" ca="1" si="613"/>
        <v>0</v>
      </c>
      <c r="M1496" s="13">
        <v>1368</v>
      </c>
      <c r="N1496" s="13" t="e">
        <f t="shared" ca="1" si="603"/>
        <v>#N/A</v>
      </c>
      <c r="O1496" s="13" t="e">
        <f t="shared" ca="1" si="604"/>
        <v>#N/A</v>
      </c>
      <c r="P1496" s="13" t="e">
        <f t="shared" ca="1" si="605"/>
        <v>#N/A</v>
      </c>
      <c r="Q1496" t="e">
        <f t="shared" ca="1" si="606"/>
        <v>#N/A</v>
      </c>
    </row>
    <row r="1497" spans="1:17" hidden="1" x14ac:dyDescent="0.2">
      <c r="A1497">
        <f t="shared" si="614"/>
        <v>247</v>
      </c>
      <c r="B1497" s="83" t="str">
        <f t="shared" si="615"/>
        <v>Adorer_Schedule!C247</v>
      </c>
      <c r="C1497" t="str">
        <f t="shared" si="611"/>
        <v>Adorer_Schedule!F247</v>
      </c>
      <c r="D1497" s="150" t="str">
        <f t="shared" si="612"/>
        <v>Adorer_Schedule!H247</v>
      </c>
      <c r="E1497">
        <f t="shared" ca="1" si="602"/>
        <v>0</v>
      </c>
      <c r="F1497" t="str">
        <f ca="1">IF(OR(H1497=0,H1497=""),(""),(MAX($F$128:F1496)+1))</f>
        <v/>
      </c>
      <c r="H1497" t="str">
        <f ca="1">IF($N$4=Adorer_Schedule!$A$244,INDIRECT(B1497),(""))</f>
        <v/>
      </c>
      <c r="I1497" t="str">
        <f ca="1">IF($N$4=Adorer_Schedule!$A$244,INDIRECT(C1497),(""))</f>
        <v/>
      </c>
      <c r="J1497" t="str">
        <f ca="1">IF($N$4=Adorer_Schedule!$A$244,INDIRECT(D1497),(""))</f>
        <v/>
      </c>
      <c r="K1497" t="s">
        <v>71</v>
      </c>
      <c r="L1497" s="13" t="b">
        <f t="shared" ca="1" si="613"/>
        <v>0</v>
      </c>
      <c r="M1497" s="13">
        <v>1369</v>
      </c>
      <c r="N1497" s="13" t="e">
        <f t="shared" ca="1" si="603"/>
        <v>#N/A</v>
      </c>
      <c r="O1497" s="13" t="e">
        <f t="shared" ca="1" si="604"/>
        <v>#N/A</v>
      </c>
      <c r="P1497" s="13" t="e">
        <f t="shared" ca="1" si="605"/>
        <v>#N/A</v>
      </c>
      <c r="Q1497" t="e">
        <f t="shared" ca="1" si="606"/>
        <v>#N/A</v>
      </c>
    </row>
    <row r="1498" spans="1:17" hidden="1" x14ac:dyDescent="0.2">
      <c r="A1498">
        <f t="shared" si="614"/>
        <v>248</v>
      </c>
      <c r="B1498" s="83" t="str">
        <f t="shared" si="615"/>
        <v>Adorer_Schedule!C248</v>
      </c>
      <c r="C1498" t="str">
        <f t="shared" si="611"/>
        <v>Adorer_Schedule!F248</v>
      </c>
      <c r="D1498" s="150" t="str">
        <f t="shared" si="612"/>
        <v>Adorer_Schedule!H248</v>
      </c>
      <c r="E1498">
        <f t="shared" ca="1" si="602"/>
        <v>0</v>
      </c>
      <c r="F1498" t="str">
        <f ca="1">IF(OR(H1498=0,H1498=""),(""),(MAX($F$128:F1497)+1))</f>
        <v/>
      </c>
      <c r="H1498" t="str">
        <f ca="1">IF($N$4=Adorer_Schedule!$A$244,INDIRECT(B1498),(""))</f>
        <v/>
      </c>
      <c r="I1498" t="str">
        <f ca="1">IF($N$4=Adorer_Schedule!$A$244,INDIRECT(C1498),(""))</f>
        <v/>
      </c>
      <c r="J1498" t="str">
        <f ca="1">IF($N$4=Adorer_Schedule!$A$244,INDIRECT(D1498),(""))</f>
        <v/>
      </c>
      <c r="K1498" t="s">
        <v>71</v>
      </c>
      <c r="L1498" s="13" t="b">
        <f t="shared" ca="1" si="613"/>
        <v>0</v>
      </c>
      <c r="M1498" s="13">
        <v>1370</v>
      </c>
      <c r="N1498" s="13" t="e">
        <f t="shared" ca="1" si="603"/>
        <v>#N/A</v>
      </c>
      <c r="O1498" s="13" t="e">
        <f t="shared" ca="1" si="604"/>
        <v>#N/A</v>
      </c>
      <c r="P1498" s="13" t="e">
        <f t="shared" ca="1" si="605"/>
        <v>#N/A</v>
      </c>
      <c r="Q1498" t="e">
        <f t="shared" ca="1" si="606"/>
        <v>#N/A</v>
      </c>
    </row>
    <row r="1499" spans="1:17" hidden="1" x14ac:dyDescent="0.2">
      <c r="A1499">
        <f t="shared" si="614"/>
        <v>249</v>
      </c>
      <c r="B1499" s="83" t="str">
        <f t="shared" si="615"/>
        <v>Adorer_Schedule!C249</v>
      </c>
      <c r="C1499" t="str">
        <f t="shared" si="611"/>
        <v>Adorer_Schedule!F249</v>
      </c>
      <c r="D1499" s="150" t="str">
        <f t="shared" si="612"/>
        <v>Adorer_Schedule!H249</v>
      </c>
      <c r="E1499">
        <f t="shared" ca="1" si="602"/>
        <v>0</v>
      </c>
      <c r="F1499" t="str">
        <f ca="1">IF(OR(H1499=0,H1499=""),(""),(MAX($F$128:F1498)+1))</f>
        <v/>
      </c>
      <c r="H1499" t="str">
        <f ca="1">IF($N$4=Adorer_Schedule!$A$244,INDIRECT(B1499),(""))</f>
        <v/>
      </c>
      <c r="I1499" t="str">
        <f ca="1">IF($N$4=Adorer_Schedule!$A$244,INDIRECT(C1499),(""))</f>
        <v/>
      </c>
      <c r="J1499" t="str">
        <f ca="1">IF($N$4=Adorer_Schedule!$A$244,INDIRECT(D1499),(""))</f>
        <v/>
      </c>
      <c r="K1499" t="s">
        <v>71</v>
      </c>
      <c r="L1499" s="13" t="b">
        <f t="shared" ca="1" si="613"/>
        <v>0</v>
      </c>
      <c r="M1499" s="13">
        <v>1371</v>
      </c>
      <c r="N1499" s="13" t="e">
        <f t="shared" ca="1" si="603"/>
        <v>#N/A</v>
      </c>
      <c r="O1499" s="13" t="e">
        <f t="shared" ca="1" si="604"/>
        <v>#N/A</v>
      </c>
      <c r="P1499" s="13" t="e">
        <f t="shared" ca="1" si="605"/>
        <v>#N/A</v>
      </c>
      <c r="Q1499" t="e">
        <f t="shared" ca="1" si="606"/>
        <v>#N/A</v>
      </c>
    </row>
    <row r="1500" spans="1:17" hidden="1" x14ac:dyDescent="0.2">
      <c r="A1500">
        <f t="shared" si="614"/>
        <v>250</v>
      </c>
      <c r="B1500" s="83" t="str">
        <f t="shared" si="615"/>
        <v>Adorer_Schedule!C250</v>
      </c>
      <c r="C1500" t="str">
        <f t="shared" si="611"/>
        <v>Adorer_Schedule!F250</v>
      </c>
      <c r="D1500" s="150" t="str">
        <f t="shared" si="612"/>
        <v>Adorer_Schedule!H250</v>
      </c>
      <c r="E1500">
        <f t="shared" ca="1" si="602"/>
        <v>0</v>
      </c>
      <c r="F1500" t="str">
        <f ca="1">IF(OR(H1500=0,H1500=""),(""),(MAX($F$128:F1499)+1))</f>
        <v/>
      </c>
      <c r="H1500" t="str">
        <f ca="1">IF($N$4=Adorer_Schedule!$A$244,INDIRECT(B1500),(""))</f>
        <v/>
      </c>
      <c r="I1500" t="str">
        <f ca="1">IF($N$4=Adorer_Schedule!$A$244,INDIRECT(C1500),(""))</f>
        <v/>
      </c>
      <c r="J1500" t="str">
        <f ca="1">IF($N$4=Adorer_Schedule!$A$244,INDIRECT(D1500),(""))</f>
        <v/>
      </c>
      <c r="K1500" t="s">
        <v>71</v>
      </c>
      <c r="L1500" s="13" t="b">
        <f t="shared" ca="1" si="613"/>
        <v>0</v>
      </c>
      <c r="M1500" s="13">
        <v>1372</v>
      </c>
      <c r="N1500" s="13" t="e">
        <f t="shared" ca="1" si="603"/>
        <v>#N/A</v>
      </c>
      <c r="O1500" s="13" t="e">
        <f t="shared" ca="1" si="604"/>
        <v>#N/A</v>
      </c>
      <c r="P1500" s="13" t="e">
        <f t="shared" ca="1" si="605"/>
        <v>#N/A</v>
      </c>
      <c r="Q1500" t="e">
        <f t="shared" ca="1" si="606"/>
        <v>#N/A</v>
      </c>
    </row>
    <row r="1501" spans="1:17" hidden="1" x14ac:dyDescent="0.2">
      <c r="A1501">
        <f t="shared" si="614"/>
        <v>251</v>
      </c>
      <c r="B1501" s="83" t="str">
        <f t="shared" si="615"/>
        <v>Adorer_Schedule!C251</v>
      </c>
      <c r="C1501" t="str">
        <f t="shared" si="611"/>
        <v>Adorer_Schedule!F251</v>
      </c>
      <c r="D1501" s="150" t="str">
        <f t="shared" si="612"/>
        <v>Adorer_Schedule!H251</v>
      </c>
      <c r="E1501">
        <f t="shared" ca="1" si="602"/>
        <v>0</v>
      </c>
      <c r="F1501" t="str">
        <f ca="1">IF(OR(H1501=0,H1501=""),(""),(MAX($F$128:F1500)+1))</f>
        <v/>
      </c>
      <c r="H1501" t="str">
        <f ca="1">IF($N$4=Adorer_Schedule!$A$244,INDIRECT(B1501),(""))</f>
        <v/>
      </c>
      <c r="I1501" t="str">
        <f ca="1">IF($N$4=Adorer_Schedule!$A$244,INDIRECT(C1501),(""))</f>
        <v/>
      </c>
      <c r="J1501" t="str">
        <f ca="1">IF($N$4=Adorer_Schedule!$A$244,INDIRECT(D1501),(""))</f>
        <v/>
      </c>
      <c r="K1501" t="s">
        <v>71</v>
      </c>
      <c r="L1501" s="13" t="b">
        <f t="shared" ca="1" si="613"/>
        <v>0</v>
      </c>
      <c r="M1501" s="13">
        <v>1373</v>
      </c>
      <c r="N1501" s="13" t="e">
        <f t="shared" ca="1" si="603"/>
        <v>#N/A</v>
      </c>
      <c r="O1501" s="13" t="e">
        <f t="shared" ca="1" si="604"/>
        <v>#N/A</v>
      </c>
      <c r="P1501" s="13" t="e">
        <f t="shared" ca="1" si="605"/>
        <v>#N/A</v>
      </c>
      <c r="Q1501" t="e">
        <f t="shared" ca="1" si="606"/>
        <v>#N/A</v>
      </c>
    </row>
    <row r="1502" spans="1:17" hidden="1" x14ac:dyDescent="0.2">
      <c r="A1502">
        <f t="shared" si="614"/>
        <v>252</v>
      </c>
      <c r="B1502" s="83" t="str">
        <f t="shared" si="615"/>
        <v>Adorer_Schedule!C252</v>
      </c>
      <c r="C1502" t="str">
        <f t="shared" si="611"/>
        <v>Adorer_Schedule!F252</v>
      </c>
      <c r="D1502" s="150" t="str">
        <f t="shared" si="612"/>
        <v>Adorer_Schedule!H252</v>
      </c>
      <c r="E1502">
        <f t="shared" ca="1" si="602"/>
        <v>0</v>
      </c>
      <c r="F1502" t="str">
        <f ca="1">IF(OR(H1502=0,H1502=""),(""),(MAX($F$128:F1501)+1))</f>
        <v/>
      </c>
      <c r="H1502" t="str">
        <f ca="1">IF($N$4=Adorer_Schedule!$A$244,INDIRECT(B1502),(""))</f>
        <v/>
      </c>
      <c r="I1502" t="str">
        <f ca="1">IF($N$4=Adorer_Schedule!$A$244,INDIRECT(C1502),(""))</f>
        <v/>
      </c>
      <c r="J1502" t="str">
        <f ca="1">IF($N$4=Adorer_Schedule!$A$244,INDIRECT(D1502),(""))</f>
        <v/>
      </c>
      <c r="K1502" t="s">
        <v>71</v>
      </c>
      <c r="L1502" s="13" t="b">
        <f t="shared" ca="1" si="613"/>
        <v>0</v>
      </c>
      <c r="M1502" s="13">
        <v>1374</v>
      </c>
      <c r="N1502" s="13" t="e">
        <f t="shared" ca="1" si="603"/>
        <v>#N/A</v>
      </c>
      <c r="O1502" s="13" t="e">
        <f t="shared" ca="1" si="604"/>
        <v>#N/A</v>
      </c>
      <c r="P1502" s="13" t="e">
        <f t="shared" ca="1" si="605"/>
        <v>#N/A</v>
      </c>
      <c r="Q1502" t="e">
        <f t="shared" ca="1" si="606"/>
        <v>#N/A</v>
      </c>
    </row>
    <row r="1503" spans="1:17" hidden="1" x14ac:dyDescent="0.2">
      <c r="A1503">
        <f t="shared" si="614"/>
        <v>253</v>
      </c>
      <c r="B1503" s="83" t="str">
        <f t="shared" si="615"/>
        <v>Adorer_Schedule!C253</v>
      </c>
      <c r="C1503" t="str">
        <f t="shared" si="611"/>
        <v>Adorer_Schedule!F253</v>
      </c>
      <c r="D1503" s="150" t="str">
        <f t="shared" si="612"/>
        <v>Adorer_Schedule!H253</v>
      </c>
      <c r="E1503">
        <f t="shared" ca="1" si="602"/>
        <v>0</v>
      </c>
      <c r="F1503" t="str">
        <f ca="1">IF(OR(H1503=0,H1503=""),(""),(MAX($F$128:F1502)+1))</f>
        <v/>
      </c>
      <c r="H1503" t="str">
        <f ca="1">IF($N$4=Adorer_Schedule!$A$244,INDIRECT(B1503),(""))</f>
        <v/>
      </c>
      <c r="I1503" t="str">
        <f ca="1">IF($N$4=Adorer_Schedule!$A$244,INDIRECT(C1503),(""))</f>
        <v/>
      </c>
      <c r="J1503" t="str">
        <f ca="1">IF($N$4=Adorer_Schedule!$A$244,INDIRECT(D1503),(""))</f>
        <v/>
      </c>
      <c r="K1503" t="s">
        <v>71</v>
      </c>
      <c r="L1503" s="13" t="b">
        <f t="shared" ca="1" si="613"/>
        <v>0</v>
      </c>
      <c r="M1503" s="13">
        <v>1375</v>
      </c>
      <c r="N1503" s="13" t="e">
        <f t="shared" ca="1" si="603"/>
        <v>#N/A</v>
      </c>
      <c r="O1503" s="13" t="e">
        <f t="shared" ca="1" si="604"/>
        <v>#N/A</v>
      </c>
      <c r="P1503" s="13" t="e">
        <f t="shared" ca="1" si="605"/>
        <v>#N/A</v>
      </c>
      <c r="Q1503" t="e">
        <f t="shared" ca="1" si="606"/>
        <v>#N/A</v>
      </c>
    </row>
    <row r="1504" spans="1:17" hidden="1" x14ac:dyDescent="0.2">
      <c r="A1504">
        <f t="shared" si="614"/>
        <v>254</v>
      </c>
      <c r="B1504" s="83" t="str">
        <f t="shared" si="615"/>
        <v>Adorer_Schedule!C254</v>
      </c>
      <c r="C1504" t="str">
        <f t="shared" si="611"/>
        <v>Adorer_Schedule!F254</v>
      </c>
      <c r="D1504" s="150" t="str">
        <f t="shared" si="612"/>
        <v>Adorer_Schedule!H254</v>
      </c>
      <c r="E1504">
        <f t="shared" ca="1" si="602"/>
        <v>0</v>
      </c>
      <c r="F1504" t="str">
        <f ca="1">IF(OR(H1504=0,H1504=""),(""),(MAX($F$128:F1503)+1))</f>
        <v/>
      </c>
      <c r="H1504" t="str">
        <f ca="1">IF($N$4=Adorer_Schedule!$A$244,INDIRECT(B1504),(""))</f>
        <v/>
      </c>
      <c r="I1504" t="str">
        <f ca="1">IF($N$4=Adorer_Schedule!$A$244,INDIRECT(C1504),(""))</f>
        <v/>
      </c>
      <c r="J1504" t="str">
        <f ca="1">IF($N$4=Adorer_Schedule!$A$244,INDIRECT(D1504),(""))</f>
        <v/>
      </c>
      <c r="K1504" t="s">
        <v>71</v>
      </c>
      <c r="L1504" s="13" t="b">
        <f t="shared" ca="1" si="613"/>
        <v>0</v>
      </c>
      <c r="M1504" s="13">
        <v>1376</v>
      </c>
      <c r="N1504" s="13" t="e">
        <f t="shared" ca="1" si="603"/>
        <v>#N/A</v>
      </c>
      <c r="O1504" s="13" t="e">
        <f t="shared" ca="1" si="604"/>
        <v>#N/A</v>
      </c>
      <c r="P1504" s="13" t="e">
        <f t="shared" ca="1" si="605"/>
        <v>#N/A</v>
      </c>
      <c r="Q1504" t="e">
        <f t="shared" ca="1" si="606"/>
        <v>#N/A</v>
      </c>
    </row>
    <row r="1505" spans="1:17" hidden="1" x14ac:dyDescent="0.2">
      <c r="A1505">
        <f t="shared" si="614"/>
        <v>255</v>
      </c>
      <c r="B1505" s="83" t="str">
        <f t="shared" si="615"/>
        <v>Adorer_Schedule!C255</v>
      </c>
      <c r="C1505" t="str">
        <f t="shared" si="611"/>
        <v>Adorer_Schedule!F255</v>
      </c>
      <c r="D1505" s="150" t="str">
        <f t="shared" si="612"/>
        <v>Adorer_Schedule!H255</v>
      </c>
      <c r="E1505">
        <f t="shared" ca="1" si="602"/>
        <v>0</v>
      </c>
      <c r="F1505" t="str">
        <f ca="1">IF(OR(H1505=0,H1505=""),(""),(MAX($F$128:F1504)+1))</f>
        <v/>
      </c>
      <c r="H1505" t="str">
        <f ca="1">IF($N$4=Adorer_Schedule!$A$244,INDIRECT(B1505),(""))</f>
        <v/>
      </c>
      <c r="I1505" t="str">
        <f ca="1">IF($N$4=Adorer_Schedule!$A$244,INDIRECT(C1505),(""))</f>
        <v/>
      </c>
      <c r="J1505" t="str">
        <f ca="1">IF($N$4=Adorer_Schedule!$A$244,INDIRECT(D1505),(""))</f>
        <v/>
      </c>
      <c r="K1505" t="s">
        <v>71</v>
      </c>
      <c r="L1505" s="13" t="b">
        <f t="shared" ca="1" si="613"/>
        <v>0</v>
      </c>
      <c r="M1505" s="13">
        <v>1377</v>
      </c>
      <c r="N1505" s="13" t="e">
        <f t="shared" ca="1" si="603"/>
        <v>#N/A</v>
      </c>
      <c r="O1505" s="13" t="e">
        <f t="shared" ca="1" si="604"/>
        <v>#N/A</v>
      </c>
      <c r="P1505" s="13" t="e">
        <f t="shared" ca="1" si="605"/>
        <v>#N/A</v>
      </c>
      <c r="Q1505" t="e">
        <f t="shared" ca="1" si="606"/>
        <v>#N/A</v>
      </c>
    </row>
    <row r="1506" spans="1:17" hidden="1" x14ac:dyDescent="0.2">
      <c r="A1506">
        <f t="shared" si="614"/>
        <v>256</v>
      </c>
      <c r="B1506" s="83" t="str">
        <f t="shared" si="615"/>
        <v>Adorer_Schedule!C256</v>
      </c>
      <c r="C1506" t="str">
        <f t="shared" si="611"/>
        <v>Adorer_Schedule!F256</v>
      </c>
      <c r="D1506" s="150" t="str">
        <f t="shared" si="612"/>
        <v>Adorer_Schedule!H256</v>
      </c>
      <c r="E1506">
        <f t="shared" ca="1" si="602"/>
        <v>0</v>
      </c>
      <c r="F1506" t="str">
        <f ca="1">IF(OR(H1506=0,H1506=""),(""),(MAX($F$128:F1505)+1))</f>
        <v/>
      </c>
      <c r="H1506" t="str">
        <f ca="1">IF($N$4=Adorer_Schedule!$A$244,INDIRECT(B1506),(""))</f>
        <v/>
      </c>
      <c r="I1506" t="str">
        <f ca="1">IF($N$4=Adorer_Schedule!$A$244,INDIRECT(C1506),(""))</f>
        <v/>
      </c>
      <c r="J1506" t="str">
        <f ca="1">IF($N$4=Adorer_Schedule!$A$244,INDIRECT(D1506),(""))</f>
        <v/>
      </c>
      <c r="K1506" t="s">
        <v>71</v>
      </c>
      <c r="L1506" s="13" t="b">
        <f t="shared" ca="1" si="613"/>
        <v>0</v>
      </c>
      <c r="M1506" s="13">
        <v>1378</v>
      </c>
      <c r="N1506" s="13" t="e">
        <f t="shared" ca="1" si="603"/>
        <v>#N/A</v>
      </c>
      <c r="O1506" s="13" t="e">
        <f t="shared" ca="1" si="604"/>
        <v>#N/A</v>
      </c>
      <c r="P1506" s="13" t="e">
        <f t="shared" ca="1" si="605"/>
        <v>#N/A</v>
      </c>
      <c r="Q1506" t="e">
        <f t="shared" ca="1" si="606"/>
        <v>#N/A</v>
      </c>
    </row>
    <row r="1507" spans="1:17" hidden="1" x14ac:dyDescent="0.2">
      <c r="A1507">
        <f t="shared" si="614"/>
        <v>257</v>
      </c>
      <c r="B1507" s="83" t="str">
        <f t="shared" si="615"/>
        <v>Adorer_Schedule!C257</v>
      </c>
      <c r="C1507" t="str">
        <f t="shared" si="611"/>
        <v>Adorer_Schedule!F257</v>
      </c>
      <c r="D1507" s="150" t="str">
        <f t="shared" si="612"/>
        <v>Adorer_Schedule!H257</v>
      </c>
      <c r="E1507">
        <f t="shared" ca="1" si="602"/>
        <v>0</v>
      </c>
      <c r="F1507" t="str">
        <f ca="1">IF(OR(H1507=0,H1507=""),(""),(MAX($F$128:F1506)+1))</f>
        <v/>
      </c>
      <c r="H1507" t="str">
        <f ca="1">IF($N$4=Adorer_Schedule!$A$244,INDIRECT(B1507),(""))</f>
        <v/>
      </c>
      <c r="I1507" t="str">
        <f ca="1">IF($N$4=Adorer_Schedule!$A$244,INDIRECT(C1507),(""))</f>
        <v/>
      </c>
      <c r="J1507" t="str">
        <f ca="1">IF($N$4=Adorer_Schedule!$A$244,INDIRECT(D1507),(""))</f>
        <v/>
      </c>
      <c r="K1507" t="s">
        <v>71</v>
      </c>
      <c r="L1507" s="13" t="b">
        <f t="shared" ca="1" si="613"/>
        <v>0</v>
      </c>
      <c r="M1507" s="13">
        <v>1379</v>
      </c>
      <c r="N1507" s="13" t="e">
        <f t="shared" ca="1" si="603"/>
        <v>#N/A</v>
      </c>
      <c r="O1507" s="13" t="e">
        <f t="shared" ca="1" si="604"/>
        <v>#N/A</v>
      </c>
      <c r="P1507" s="13" t="e">
        <f t="shared" ca="1" si="605"/>
        <v>#N/A</v>
      </c>
      <c r="Q1507" t="e">
        <f t="shared" ca="1" si="606"/>
        <v>#N/A</v>
      </c>
    </row>
    <row r="1508" spans="1:17" hidden="1" x14ac:dyDescent="0.2">
      <c r="A1508">
        <f t="shared" si="614"/>
        <v>258</v>
      </c>
      <c r="B1508" s="83" t="str">
        <f t="shared" si="615"/>
        <v>Adorer_Schedule!C258</v>
      </c>
      <c r="C1508" t="str">
        <f t="shared" si="611"/>
        <v>Adorer_Schedule!F258</v>
      </c>
      <c r="D1508" s="150" t="str">
        <f t="shared" si="612"/>
        <v>Adorer_Schedule!H258</v>
      </c>
      <c r="E1508">
        <f t="shared" ca="1" si="602"/>
        <v>0</v>
      </c>
      <c r="F1508" t="str">
        <f ca="1">IF(OR(H1508=0,H1508=""),(""),(MAX($F$128:F1507)+1))</f>
        <v/>
      </c>
      <c r="H1508" t="str">
        <f ca="1">IF($N$4=Adorer_Schedule!$A$244,INDIRECT(B1508),(""))</f>
        <v/>
      </c>
      <c r="I1508" t="str">
        <f ca="1">IF($N$4=Adorer_Schedule!$A$244,INDIRECT(C1508),(""))</f>
        <v/>
      </c>
      <c r="J1508" t="str">
        <f ca="1">IF($N$4=Adorer_Schedule!$A$244,INDIRECT(D1508),(""))</f>
        <v/>
      </c>
      <c r="K1508" t="s">
        <v>71</v>
      </c>
      <c r="L1508" s="13" t="b">
        <f t="shared" ca="1" si="613"/>
        <v>0</v>
      </c>
      <c r="M1508" s="13">
        <v>1380</v>
      </c>
      <c r="N1508" s="13" t="e">
        <f t="shared" ca="1" si="603"/>
        <v>#N/A</v>
      </c>
      <c r="O1508" s="13" t="e">
        <f t="shared" ca="1" si="604"/>
        <v>#N/A</v>
      </c>
      <c r="P1508" s="13" t="e">
        <f t="shared" ca="1" si="605"/>
        <v>#N/A</v>
      </c>
      <c r="Q1508" t="e">
        <f t="shared" ca="1" si="606"/>
        <v>#N/A</v>
      </c>
    </row>
    <row r="1509" spans="1:17" hidden="1" x14ac:dyDescent="0.2">
      <c r="A1509">
        <f>A1494</f>
        <v>244</v>
      </c>
      <c r="B1509" s="83" t="str">
        <f>CONCATENATE("Adorer_Schedule!K", $A1509)</f>
        <v>Adorer_Schedule!K244</v>
      </c>
      <c r="C1509" t="str">
        <f>CONCATENATE("Adorer_Schedule!N", $A1509)</f>
        <v>Adorer_Schedule!N244</v>
      </c>
      <c r="D1509" s="150" t="str">
        <f>CONCATENATE("Adorer_Schedule!P", $A1509)</f>
        <v>Adorer_Schedule!P244</v>
      </c>
      <c r="E1509">
        <f t="shared" ca="1" si="602"/>
        <v>0</v>
      </c>
      <c r="F1509" t="str">
        <f ca="1">IF(OR(H1509=0,H1509=""),(""),(MAX($F$128:F1508)+1))</f>
        <v/>
      </c>
      <c r="H1509" t="str">
        <f ca="1">IF($N$4=Adorer_Schedule!$A$244,INDIRECT(B1509),(""))</f>
        <v/>
      </c>
      <c r="I1509" t="str">
        <f ca="1">IF($N$4=Adorer_Schedule!$A$244,INDIRECT(C1509),(""))</f>
        <v/>
      </c>
      <c r="J1509" t="str">
        <f ca="1">IF($N$4=Adorer_Schedule!$A$244,INDIRECT(D1509),(""))</f>
        <v/>
      </c>
      <c r="K1509" t="s">
        <v>72</v>
      </c>
      <c r="L1509" s="13" t="b">
        <f t="shared" ca="1" si="613"/>
        <v>0</v>
      </c>
      <c r="M1509" s="13">
        <v>1381</v>
      </c>
      <c r="N1509" s="13" t="e">
        <f t="shared" ca="1" si="603"/>
        <v>#N/A</v>
      </c>
      <c r="O1509" s="13" t="e">
        <f t="shared" ca="1" si="604"/>
        <v>#N/A</v>
      </c>
      <c r="P1509" s="13" t="e">
        <f t="shared" ca="1" si="605"/>
        <v>#N/A</v>
      </c>
      <c r="Q1509" t="e">
        <f t="shared" ca="1" si="606"/>
        <v>#N/A</v>
      </c>
    </row>
    <row r="1510" spans="1:17" hidden="1" x14ac:dyDescent="0.2">
      <c r="A1510">
        <f>A1509+1</f>
        <v>245</v>
      </c>
      <c r="B1510" s="83" t="str">
        <f t="shared" ref="B1510:B1523" si="616">CONCATENATE("Adorer_Schedule!K", $A1510)</f>
        <v>Adorer_Schedule!K245</v>
      </c>
      <c r="C1510" t="str">
        <f t="shared" ref="C1510:C1523" si="617">CONCATENATE("Adorer_Schedule!N", $A1510)</f>
        <v>Adorer_Schedule!N245</v>
      </c>
      <c r="D1510" s="150" t="str">
        <f t="shared" ref="D1510:D1523" si="618">CONCATENATE("Adorer_Schedule!P", $A1510)</f>
        <v>Adorer_Schedule!P245</v>
      </c>
      <c r="E1510">
        <f t="shared" ca="1" si="602"/>
        <v>0</v>
      </c>
      <c r="F1510" t="str">
        <f ca="1">IF(OR(H1510=0,H1510=""),(""),(MAX($F$128:F1509)+1))</f>
        <v/>
      </c>
      <c r="H1510" t="str">
        <f ca="1">IF($N$4=Adorer_Schedule!$A$244,INDIRECT(B1510),(""))</f>
        <v/>
      </c>
      <c r="I1510" t="str">
        <f ca="1">IF($N$4=Adorer_Schedule!$A$244,INDIRECT(C1510),(""))</f>
        <v/>
      </c>
      <c r="J1510" t="str">
        <f ca="1">IF($N$4=Adorer_Schedule!$A$244,INDIRECT(D1510),(""))</f>
        <v/>
      </c>
      <c r="K1510" t="s">
        <v>72</v>
      </c>
      <c r="L1510" s="13" t="b">
        <f t="shared" ca="1" si="613"/>
        <v>0</v>
      </c>
      <c r="M1510" s="13">
        <v>1382</v>
      </c>
      <c r="N1510" s="13" t="e">
        <f t="shared" ca="1" si="603"/>
        <v>#N/A</v>
      </c>
      <c r="O1510" s="13" t="e">
        <f t="shared" ca="1" si="604"/>
        <v>#N/A</v>
      </c>
      <c r="P1510" s="13" t="e">
        <f t="shared" ca="1" si="605"/>
        <v>#N/A</v>
      </c>
      <c r="Q1510" t="e">
        <f t="shared" ca="1" si="606"/>
        <v>#N/A</v>
      </c>
    </row>
    <row r="1511" spans="1:17" hidden="1" x14ac:dyDescent="0.2">
      <c r="A1511">
        <f t="shared" ref="A1511:A1523" si="619">A1510+1</f>
        <v>246</v>
      </c>
      <c r="B1511" s="83" t="str">
        <f t="shared" si="616"/>
        <v>Adorer_Schedule!K246</v>
      </c>
      <c r="C1511" t="str">
        <f t="shared" si="617"/>
        <v>Adorer_Schedule!N246</v>
      </c>
      <c r="D1511" s="150" t="str">
        <f t="shared" si="618"/>
        <v>Adorer_Schedule!P246</v>
      </c>
      <c r="E1511">
        <f t="shared" ca="1" si="602"/>
        <v>0</v>
      </c>
      <c r="F1511" t="str">
        <f ca="1">IF(OR(H1511=0,H1511=""),(""),(MAX($F$128:F1510)+1))</f>
        <v/>
      </c>
      <c r="H1511" t="str">
        <f ca="1">IF($N$4=Adorer_Schedule!$A$244,INDIRECT(B1511),(""))</f>
        <v/>
      </c>
      <c r="I1511" t="str">
        <f ca="1">IF($N$4=Adorer_Schedule!$A$244,INDIRECT(C1511),(""))</f>
        <v/>
      </c>
      <c r="J1511" t="str">
        <f ca="1">IF($N$4=Adorer_Schedule!$A$244,INDIRECT(D1511),(""))</f>
        <v/>
      </c>
      <c r="K1511" t="s">
        <v>72</v>
      </c>
      <c r="L1511" s="13" t="b">
        <f t="shared" ca="1" si="613"/>
        <v>0</v>
      </c>
      <c r="M1511" s="13">
        <v>1383</v>
      </c>
      <c r="N1511" s="13" t="e">
        <f t="shared" ca="1" si="603"/>
        <v>#N/A</v>
      </c>
      <c r="O1511" s="13" t="e">
        <f t="shared" ca="1" si="604"/>
        <v>#N/A</v>
      </c>
      <c r="P1511" s="13" t="e">
        <f t="shared" ca="1" si="605"/>
        <v>#N/A</v>
      </c>
      <c r="Q1511" t="e">
        <f t="shared" ca="1" si="606"/>
        <v>#N/A</v>
      </c>
    </row>
    <row r="1512" spans="1:17" hidden="1" x14ac:dyDescent="0.2">
      <c r="A1512">
        <f t="shared" si="619"/>
        <v>247</v>
      </c>
      <c r="B1512" s="83" t="str">
        <f t="shared" si="616"/>
        <v>Adorer_Schedule!K247</v>
      </c>
      <c r="C1512" t="str">
        <f t="shared" si="617"/>
        <v>Adorer_Schedule!N247</v>
      </c>
      <c r="D1512" s="150" t="str">
        <f t="shared" si="618"/>
        <v>Adorer_Schedule!P247</v>
      </c>
      <c r="E1512">
        <f t="shared" ca="1" si="602"/>
        <v>0</v>
      </c>
      <c r="F1512" t="str">
        <f ca="1">IF(OR(H1512=0,H1512=""),(""),(MAX($F$128:F1511)+1))</f>
        <v/>
      </c>
      <c r="H1512" t="str">
        <f ca="1">IF($N$4=Adorer_Schedule!$A$244,INDIRECT(B1512),(""))</f>
        <v/>
      </c>
      <c r="I1512" t="str">
        <f ca="1">IF($N$4=Adorer_Schedule!$A$244,INDIRECT(C1512),(""))</f>
        <v/>
      </c>
      <c r="J1512" t="str">
        <f ca="1">IF($N$4=Adorer_Schedule!$A$244,INDIRECT(D1512),(""))</f>
        <v/>
      </c>
      <c r="K1512" t="s">
        <v>72</v>
      </c>
      <c r="L1512" s="13" t="b">
        <f t="shared" ca="1" si="613"/>
        <v>0</v>
      </c>
      <c r="M1512" s="13">
        <v>1384</v>
      </c>
      <c r="N1512" s="13" t="e">
        <f t="shared" ca="1" si="603"/>
        <v>#N/A</v>
      </c>
      <c r="O1512" s="13" t="e">
        <f t="shared" ca="1" si="604"/>
        <v>#N/A</v>
      </c>
      <c r="P1512" s="13" t="e">
        <f t="shared" ca="1" si="605"/>
        <v>#N/A</v>
      </c>
      <c r="Q1512" t="e">
        <f t="shared" ca="1" si="606"/>
        <v>#N/A</v>
      </c>
    </row>
    <row r="1513" spans="1:17" hidden="1" x14ac:dyDescent="0.2">
      <c r="A1513">
        <f t="shared" si="619"/>
        <v>248</v>
      </c>
      <c r="B1513" s="83" t="str">
        <f t="shared" si="616"/>
        <v>Adorer_Schedule!K248</v>
      </c>
      <c r="C1513" t="str">
        <f t="shared" si="617"/>
        <v>Adorer_Schedule!N248</v>
      </c>
      <c r="D1513" s="150" t="str">
        <f t="shared" si="618"/>
        <v>Adorer_Schedule!P248</v>
      </c>
      <c r="E1513">
        <f t="shared" ca="1" si="602"/>
        <v>0</v>
      </c>
      <c r="F1513" t="str">
        <f ca="1">IF(OR(H1513=0,H1513=""),(""),(MAX($F$128:F1512)+1))</f>
        <v/>
      </c>
      <c r="H1513" t="str">
        <f ca="1">IF($N$4=Adorer_Schedule!$A$244,INDIRECT(B1513),(""))</f>
        <v/>
      </c>
      <c r="I1513" t="str">
        <f ca="1">IF($N$4=Adorer_Schedule!$A$244,INDIRECT(C1513),(""))</f>
        <v/>
      </c>
      <c r="J1513" t="str">
        <f ca="1">IF($N$4=Adorer_Schedule!$A$244,INDIRECT(D1513),(""))</f>
        <v/>
      </c>
      <c r="K1513" t="s">
        <v>72</v>
      </c>
      <c r="L1513" s="13" t="b">
        <f t="shared" ca="1" si="613"/>
        <v>0</v>
      </c>
      <c r="M1513" s="13">
        <v>1385</v>
      </c>
      <c r="N1513" s="13" t="e">
        <f t="shared" ca="1" si="603"/>
        <v>#N/A</v>
      </c>
      <c r="O1513" s="13" t="e">
        <f t="shared" ca="1" si="604"/>
        <v>#N/A</v>
      </c>
      <c r="P1513" s="13" t="e">
        <f t="shared" ca="1" si="605"/>
        <v>#N/A</v>
      </c>
      <c r="Q1513" t="e">
        <f t="shared" ca="1" si="606"/>
        <v>#N/A</v>
      </c>
    </row>
    <row r="1514" spans="1:17" hidden="1" x14ac:dyDescent="0.2">
      <c r="A1514">
        <f t="shared" si="619"/>
        <v>249</v>
      </c>
      <c r="B1514" s="83" t="str">
        <f t="shared" si="616"/>
        <v>Adorer_Schedule!K249</v>
      </c>
      <c r="C1514" t="str">
        <f t="shared" si="617"/>
        <v>Adorer_Schedule!N249</v>
      </c>
      <c r="D1514" s="150" t="str">
        <f t="shared" si="618"/>
        <v>Adorer_Schedule!P249</v>
      </c>
      <c r="E1514">
        <f t="shared" ca="1" si="602"/>
        <v>0</v>
      </c>
      <c r="F1514" t="str">
        <f ca="1">IF(OR(H1514=0,H1514=""),(""),(MAX($F$128:F1513)+1))</f>
        <v/>
      </c>
      <c r="H1514" t="str">
        <f ca="1">IF($N$4=Adorer_Schedule!$A$244,INDIRECT(B1514),(""))</f>
        <v/>
      </c>
      <c r="I1514" t="str">
        <f ca="1">IF($N$4=Adorer_Schedule!$A$244,INDIRECT(C1514),(""))</f>
        <v/>
      </c>
      <c r="J1514" t="str">
        <f ca="1">IF($N$4=Adorer_Schedule!$A$244,INDIRECT(D1514),(""))</f>
        <v/>
      </c>
      <c r="K1514" t="s">
        <v>72</v>
      </c>
      <c r="L1514" s="13" t="b">
        <f t="shared" ca="1" si="613"/>
        <v>0</v>
      </c>
      <c r="M1514" s="13">
        <v>1386</v>
      </c>
      <c r="N1514" s="13" t="e">
        <f t="shared" ca="1" si="603"/>
        <v>#N/A</v>
      </c>
      <c r="O1514" s="13" t="e">
        <f t="shared" ca="1" si="604"/>
        <v>#N/A</v>
      </c>
      <c r="P1514" s="13" t="e">
        <f t="shared" ca="1" si="605"/>
        <v>#N/A</v>
      </c>
      <c r="Q1514" t="e">
        <f t="shared" ca="1" si="606"/>
        <v>#N/A</v>
      </c>
    </row>
    <row r="1515" spans="1:17" hidden="1" x14ac:dyDescent="0.2">
      <c r="A1515">
        <f t="shared" si="619"/>
        <v>250</v>
      </c>
      <c r="B1515" s="83" t="str">
        <f t="shared" si="616"/>
        <v>Adorer_Schedule!K250</v>
      </c>
      <c r="C1515" t="str">
        <f t="shared" si="617"/>
        <v>Adorer_Schedule!N250</v>
      </c>
      <c r="D1515" s="150" t="str">
        <f t="shared" si="618"/>
        <v>Adorer_Schedule!P250</v>
      </c>
      <c r="E1515">
        <f t="shared" ca="1" si="602"/>
        <v>0</v>
      </c>
      <c r="F1515" t="str">
        <f ca="1">IF(OR(H1515=0,H1515=""),(""),(MAX($F$128:F1514)+1))</f>
        <v/>
      </c>
      <c r="H1515" t="str">
        <f ca="1">IF($N$4=Adorer_Schedule!$A$244,INDIRECT(B1515),(""))</f>
        <v/>
      </c>
      <c r="I1515" t="str">
        <f ca="1">IF($N$4=Adorer_Schedule!$A$244,INDIRECT(C1515),(""))</f>
        <v/>
      </c>
      <c r="J1515" t="str">
        <f ca="1">IF($N$4=Adorer_Schedule!$A$244,INDIRECT(D1515),(""))</f>
        <v/>
      </c>
      <c r="K1515" t="s">
        <v>72</v>
      </c>
      <c r="L1515" s="13" t="b">
        <f t="shared" ca="1" si="613"/>
        <v>0</v>
      </c>
      <c r="M1515" s="13">
        <v>1387</v>
      </c>
      <c r="N1515" s="13" t="e">
        <f t="shared" ca="1" si="603"/>
        <v>#N/A</v>
      </c>
      <c r="O1515" s="13" t="e">
        <f t="shared" ca="1" si="604"/>
        <v>#N/A</v>
      </c>
      <c r="P1515" s="13" t="e">
        <f t="shared" ca="1" si="605"/>
        <v>#N/A</v>
      </c>
      <c r="Q1515" t="e">
        <f t="shared" ca="1" si="606"/>
        <v>#N/A</v>
      </c>
    </row>
    <row r="1516" spans="1:17" hidden="1" x14ac:dyDescent="0.2">
      <c r="A1516">
        <f t="shared" si="619"/>
        <v>251</v>
      </c>
      <c r="B1516" s="83" t="str">
        <f t="shared" si="616"/>
        <v>Adorer_Schedule!K251</v>
      </c>
      <c r="C1516" t="str">
        <f t="shared" si="617"/>
        <v>Adorer_Schedule!N251</v>
      </c>
      <c r="D1516" s="150" t="str">
        <f t="shared" si="618"/>
        <v>Adorer_Schedule!P251</v>
      </c>
      <c r="E1516">
        <f t="shared" ca="1" si="602"/>
        <v>0</v>
      </c>
      <c r="F1516" t="str">
        <f ca="1">IF(OR(H1516=0,H1516=""),(""),(MAX($F$128:F1515)+1))</f>
        <v/>
      </c>
      <c r="H1516" t="str">
        <f ca="1">IF($N$4=Adorer_Schedule!$A$244,INDIRECT(B1516),(""))</f>
        <v/>
      </c>
      <c r="I1516" t="str">
        <f ca="1">IF($N$4=Adorer_Schedule!$A$244,INDIRECT(C1516),(""))</f>
        <v/>
      </c>
      <c r="J1516" t="str">
        <f ca="1">IF($N$4=Adorer_Schedule!$A$244,INDIRECT(D1516),(""))</f>
        <v/>
      </c>
      <c r="K1516" t="s">
        <v>72</v>
      </c>
      <c r="L1516" s="13" t="b">
        <f t="shared" ca="1" si="613"/>
        <v>0</v>
      </c>
      <c r="M1516" s="13">
        <v>1388</v>
      </c>
      <c r="N1516" s="13" t="e">
        <f t="shared" ca="1" si="603"/>
        <v>#N/A</v>
      </c>
      <c r="O1516" s="13" t="e">
        <f t="shared" ca="1" si="604"/>
        <v>#N/A</v>
      </c>
      <c r="P1516" s="13" t="e">
        <f t="shared" ca="1" si="605"/>
        <v>#N/A</v>
      </c>
      <c r="Q1516" t="e">
        <f t="shared" ca="1" si="606"/>
        <v>#N/A</v>
      </c>
    </row>
    <row r="1517" spans="1:17" hidden="1" x14ac:dyDescent="0.2">
      <c r="A1517">
        <f t="shared" si="619"/>
        <v>252</v>
      </c>
      <c r="B1517" s="83" t="str">
        <f t="shared" si="616"/>
        <v>Adorer_Schedule!K252</v>
      </c>
      <c r="C1517" t="str">
        <f t="shared" si="617"/>
        <v>Adorer_Schedule!N252</v>
      </c>
      <c r="D1517" s="150" t="str">
        <f t="shared" si="618"/>
        <v>Adorer_Schedule!P252</v>
      </c>
      <c r="E1517">
        <f t="shared" ca="1" si="602"/>
        <v>0</v>
      </c>
      <c r="F1517" t="str">
        <f ca="1">IF(OR(H1517=0,H1517=""),(""),(MAX($F$128:F1516)+1))</f>
        <v/>
      </c>
      <c r="H1517" t="str">
        <f ca="1">IF($N$4=Adorer_Schedule!$A$244,INDIRECT(B1517),(""))</f>
        <v/>
      </c>
      <c r="I1517" t="str">
        <f ca="1">IF($N$4=Adorer_Schedule!$A$244,INDIRECT(C1517),(""))</f>
        <v/>
      </c>
      <c r="J1517" t="str">
        <f ca="1">IF($N$4=Adorer_Schedule!$A$244,INDIRECT(D1517),(""))</f>
        <v/>
      </c>
      <c r="K1517" t="s">
        <v>72</v>
      </c>
      <c r="L1517" s="13" t="b">
        <f t="shared" ca="1" si="613"/>
        <v>0</v>
      </c>
      <c r="M1517" s="13">
        <v>1389</v>
      </c>
      <c r="N1517" s="13" t="e">
        <f t="shared" ca="1" si="603"/>
        <v>#N/A</v>
      </c>
      <c r="O1517" s="13" t="e">
        <f t="shared" ca="1" si="604"/>
        <v>#N/A</v>
      </c>
      <c r="P1517" s="13" t="e">
        <f t="shared" ca="1" si="605"/>
        <v>#N/A</v>
      </c>
      <c r="Q1517" t="e">
        <f t="shared" ca="1" si="606"/>
        <v>#N/A</v>
      </c>
    </row>
    <row r="1518" spans="1:17" hidden="1" x14ac:dyDescent="0.2">
      <c r="A1518">
        <f t="shared" si="619"/>
        <v>253</v>
      </c>
      <c r="B1518" s="83" t="str">
        <f t="shared" si="616"/>
        <v>Adorer_Schedule!K253</v>
      </c>
      <c r="C1518" t="str">
        <f t="shared" si="617"/>
        <v>Adorer_Schedule!N253</v>
      </c>
      <c r="D1518" s="150" t="str">
        <f t="shared" si="618"/>
        <v>Adorer_Schedule!P253</v>
      </c>
      <c r="E1518">
        <f t="shared" ca="1" si="602"/>
        <v>0</v>
      </c>
      <c r="F1518" t="str">
        <f ca="1">IF(OR(H1518=0,H1518=""),(""),(MAX($F$128:F1517)+1))</f>
        <v/>
      </c>
      <c r="H1518" t="str">
        <f ca="1">IF($N$4=Adorer_Schedule!$A$244,INDIRECT(B1518),(""))</f>
        <v/>
      </c>
      <c r="I1518" t="str">
        <f ca="1">IF($N$4=Adorer_Schedule!$A$244,INDIRECT(C1518),(""))</f>
        <v/>
      </c>
      <c r="J1518" t="str">
        <f ca="1">IF($N$4=Adorer_Schedule!$A$244,INDIRECT(D1518),(""))</f>
        <v/>
      </c>
      <c r="K1518" t="s">
        <v>72</v>
      </c>
      <c r="L1518" s="13" t="b">
        <f t="shared" ca="1" si="613"/>
        <v>0</v>
      </c>
      <c r="M1518" s="13">
        <v>1390</v>
      </c>
      <c r="N1518" s="13" t="e">
        <f t="shared" ca="1" si="603"/>
        <v>#N/A</v>
      </c>
      <c r="O1518" s="13" t="e">
        <f t="shared" ca="1" si="604"/>
        <v>#N/A</v>
      </c>
      <c r="P1518" s="13" t="e">
        <f t="shared" ca="1" si="605"/>
        <v>#N/A</v>
      </c>
      <c r="Q1518" t="e">
        <f t="shared" ca="1" si="606"/>
        <v>#N/A</v>
      </c>
    </row>
    <row r="1519" spans="1:17" hidden="1" x14ac:dyDescent="0.2">
      <c r="A1519">
        <f t="shared" si="619"/>
        <v>254</v>
      </c>
      <c r="B1519" s="83" t="str">
        <f t="shared" si="616"/>
        <v>Adorer_Schedule!K254</v>
      </c>
      <c r="C1519" t="str">
        <f t="shared" si="617"/>
        <v>Adorer_Schedule!N254</v>
      </c>
      <c r="D1519" s="150" t="str">
        <f t="shared" si="618"/>
        <v>Adorer_Schedule!P254</v>
      </c>
      <c r="E1519">
        <f t="shared" ca="1" si="602"/>
        <v>0</v>
      </c>
      <c r="F1519" t="str">
        <f ca="1">IF(OR(H1519=0,H1519=""),(""),(MAX($F$128:F1518)+1))</f>
        <v/>
      </c>
      <c r="H1519" t="str">
        <f ca="1">IF($N$4=Adorer_Schedule!$A$244,INDIRECT(B1519),(""))</f>
        <v/>
      </c>
      <c r="I1519" t="str">
        <f ca="1">IF($N$4=Adorer_Schedule!$A$244,INDIRECT(C1519),(""))</f>
        <v/>
      </c>
      <c r="J1519" t="str">
        <f ca="1">IF($N$4=Adorer_Schedule!$A$244,INDIRECT(D1519),(""))</f>
        <v/>
      </c>
      <c r="K1519" t="s">
        <v>72</v>
      </c>
      <c r="L1519" s="13" t="b">
        <f t="shared" ca="1" si="613"/>
        <v>0</v>
      </c>
      <c r="M1519" s="13">
        <v>1391</v>
      </c>
      <c r="N1519" s="13" t="e">
        <f t="shared" ca="1" si="603"/>
        <v>#N/A</v>
      </c>
      <c r="O1519" s="13" t="e">
        <f t="shared" ca="1" si="604"/>
        <v>#N/A</v>
      </c>
      <c r="P1519" s="13" t="e">
        <f t="shared" ca="1" si="605"/>
        <v>#N/A</v>
      </c>
      <c r="Q1519" t="e">
        <f t="shared" ca="1" si="606"/>
        <v>#N/A</v>
      </c>
    </row>
    <row r="1520" spans="1:17" hidden="1" x14ac:dyDescent="0.2">
      <c r="A1520">
        <f t="shared" si="619"/>
        <v>255</v>
      </c>
      <c r="B1520" s="83" t="str">
        <f t="shared" si="616"/>
        <v>Adorer_Schedule!K255</v>
      </c>
      <c r="C1520" t="str">
        <f t="shared" si="617"/>
        <v>Adorer_Schedule!N255</v>
      </c>
      <c r="D1520" s="150" t="str">
        <f t="shared" si="618"/>
        <v>Adorer_Schedule!P255</v>
      </c>
      <c r="E1520">
        <f t="shared" ca="1" si="602"/>
        <v>0</v>
      </c>
      <c r="F1520" t="str">
        <f ca="1">IF(OR(H1520=0,H1520=""),(""),(MAX($F$128:F1519)+1))</f>
        <v/>
      </c>
      <c r="H1520" t="str">
        <f ca="1">IF($N$4=Adorer_Schedule!$A$244,INDIRECT(B1520),(""))</f>
        <v/>
      </c>
      <c r="I1520" t="str">
        <f ca="1">IF($N$4=Adorer_Schedule!$A$244,INDIRECT(C1520),(""))</f>
        <v/>
      </c>
      <c r="J1520" t="str">
        <f ca="1">IF($N$4=Adorer_Schedule!$A$244,INDIRECT(D1520),(""))</f>
        <v/>
      </c>
      <c r="K1520" t="s">
        <v>72</v>
      </c>
      <c r="L1520" s="13" t="b">
        <f t="shared" ca="1" si="613"/>
        <v>0</v>
      </c>
      <c r="M1520" s="13">
        <v>1392</v>
      </c>
      <c r="N1520" s="13" t="e">
        <f t="shared" ca="1" si="603"/>
        <v>#N/A</v>
      </c>
      <c r="O1520" s="13" t="e">
        <f t="shared" ca="1" si="604"/>
        <v>#N/A</v>
      </c>
      <c r="P1520" s="13" t="e">
        <f t="shared" ca="1" si="605"/>
        <v>#N/A</v>
      </c>
      <c r="Q1520" t="e">
        <f t="shared" ca="1" si="606"/>
        <v>#N/A</v>
      </c>
    </row>
    <row r="1521" spans="1:17" hidden="1" x14ac:dyDescent="0.2">
      <c r="A1521">
        <f t="shared" si="619"/>
        <v>256</v>
      </c>
      <c r="B1521" s="83" t="str">
        <f t="shared" si="616"/>
        <v>Adorer_Schedule!K256</v>
      </c>
      <c r="C1521" t="str">
        <f t="shared" si="617"/>
        <v>Adorer_Schedule!N256</v>
      </c>
      <c r="D1521" s="150" t="str">
        <f t="shared" si="618"/>
        <v>Adorer_Schedule!P256</v>
      </c>
      <c r="E1521">
        <f t="shared" ca="1" si="602"/>
        <v>0</v>
      </c>
      <c r="F1521" t="str">
        <f ca="1">IF(OR(H1521=0,H1521=""),(""),(MAX($F$128:F1520)+1))</f>
        <v/>
      </c>
      <c r="H1521" t="str">
        <f ca="1">IF($N$4=Adorer_Schedule!$A$244,INDIRECT(B1521),(""))</f>
        <v/>
      </c>
      <c r="I1521" t="str">
        <f ca="1">IF($N$4=Adorer_Schedule!$A$244,INDIRECT(C1521),(""))</f>
        <v/>
      </c>
      <c r="J1521" t="str">
        <f ca="1">IF($N$4=Adorer_Schedule!$A$244,INDIRECT(D1521),(""))</f>
        <v/>
      </c>
      <c r="K1521" t="s">
        <v>72</v>
      </c>
      <c r="L1521" s="13" t="b">
        <f t="shared" ca="1" si="613"/>
        <v>0</v>
      </c>
      <c r="M1521" s="13">
        <v>1393</v>
      </c>
      <c r="N1521" s="13" t="e">
        <f t="shared" ca="1" si="603"/>
        <v>#N/A</v>
      </c>
      <c r="O1521" s="13" t="e">
        <f t="shared" ca="1" si="604"/>
        <v>#N/A</v>
      </c>
      <c r="P1521" s="13" t="e">
        <f t="shared" ca="1" si="605"/>
        <v>#N/A</v>
      </c>
      <c r="Q1521" t="e">
        <f t="shared" ca="1" si="606"/>
        <v>#N/A</v>
      </c>
    </row>
    <row r="1522" spans="1:17" hidden="1" x14ac:dyDescent="0.2">
      <c r="A1522">
        <f t="shared" si="619"/>
        <v>257</v>
      </c>
      <c r="B1522" s="83" t="str">
        <f t="shared" si="616"/>
        <v>Adorer_Schedule!K257</v>
      </c>
      <c r="C1522" t="str">
        <f t="shared" si="617"/>
        <v>Adorer_Schedule!N257</v>
      </c>
      <c r="D1522" s="150" t="str">
        <f t="shared" si="618"/>
        <v>Adorer_Schedule!P257</v>
      </c>
      <c r="E1522">
        <f t="shared" ca="1" si="602"/>
        <v>0</v>
      </c>
      <c r="F1522" t="str">
        <f ca="1">IF(OR(H1522=0,H1522=""),(""),(MAX($F$128:F1521)+1))</f>
        <v/>
      </c>
      <c r="H1522" t="str">
        <f ca="1">IF($N$4=Adorer_Schedule!$A$244,INDIRECT(B1522),(""))</f>
        <v/>
      </c>
      <c r="I1522" t="str">
        <f ca="1">IF($N$4=Adorer_Schedule!$A$244,INDIRECT(C1522),(""))</f>
        <v/>
      </c>
      <c r="J1522" t="str">
        <f ca="1">IF($N$4=Adorer_Schedule!$A$244,INDIRECT(D1522),(""))</f>
        <v/>
      </c>
      <c r="K1522" t="s">
        <v>72</v>
      </c>
      <c r="L1522" s="13" t="b">
        <f t="shared" ca="1" si="613"/>
        <v>0</v>
      </c>
      <c r="M1522" s="13">
        <v>1394</v>
      </c>
      <c r="N1522" s="13" t="e">
        <f t="shared" ca="1" si="603"/>
        <v>#N/A</v>
      </c>
      <c r="O1522" s="13" t="e">
        <f t="shared" ca="1" si="604"/>
        <v>#N/A</v>
      </c>
      <c r="P1522" s="13" t="e">
        <f t="shared" ca="1" si="605"/>
        <v>#N/A</v>
      </c>
      <c r="Q1522" t="e">
        <f t="shared" ca="1" si="606"/>
        <v>#N/A</v>
      </c>
    </row>
    <row r="1523" spans="1:17" hidden="1" x14ac:dyDescent="0.2">
      <c r="A1523">
        <f t="shared" si="619"/>
        <v>258</v>
      </c>
      <c r="B1523" s="83" t="str">
        <f t="shared" si="616"/>
        <v>Adorer_Schedule!K258</v>
      </c>
      <c r="C1523" t="str">
        <f t="shared" si="617"/>
        <v>Adorer_Schedule!N258</v>
      </c>
      <c r="D1523" s="150" t="str">
        <f t="shared" si="618"/>
        <v>Adorer_Schedule!P258</v>
      </c>
      <c r="E1523">
        <f t="shared" ca="1" si="602"/>
        <v>0</v>
      </c>
      <c r="F1523" t="str">
        <f ca="1">IF(OR(H1523=0,H1523=""),(""),(MAX($F$128:F1522)+1))</f>
        <v/>
      </c>
      <c r="H1523" t="str">
        <f ca="1">IF($N$4=Adorer_Schedule!$A$244,INDIRECT(B1523),(""))</f>
        <v/>
      </c>
      <c r="I1523" t="str">
        <f ca="1">IF($N$4=Adorer_Schedule!$A$244,INDIRECT(C1523),(""))</f>
        <v/>
      </c>
      <c r="J1523" t="str">
        <f ca="1">IF($N$4=Adorer_Schedule!$A$244,INDIRECT(D1523),(""))</f>
        <v/>
      </c>
      <c r="K1523" t="s">
        <v>72</v>
      </c>
      <c r="L1523" s="13" t="b">
        <f t="shared" ca="1" si="613"/>
        <v>0</v>
      </c>
      <c r="M1523" s="13">
        <v>1395</v>
      </c>
      <c r="N1523" s="13" t="e">
        <f t="shared" ca="1" si="603"/>
        <v>#N/A</v>
      </c>
      <c r="O1523" s="13" t="e">
        <f t="shared" ca="1" si="604"/>
        <v>#N/A</v>
      </c>
      <c r="P1523" s="13" t="e">
        <f t="shared" ca="1" si="605"/>
        <v>#N/A</v>
      </c>
      <c r="Q1523" t="e">
        <f t="shared" ca="1" si="606"/>
        <v>#N/A</v>
      </c>
    </row>
    <row r="1524" spans="1:17" hidden="1" x14ac:dyDescent="0.2">
      <c r="A1524">
        <f>A1509</f>
        <v>244</v>
      </c>
      <c r="B1524" s="83" t="str">
        <f>CONCATENATE("Adorer_Schedule!S", $A1524)</f>
        <v>Adorer_Schedule!S244</v>
      </c>
      <c r="C1524" t="str">
        <f>CONCATENATE("Adorer_Schedule!V", $A1524)</f>
        <v>Adorer_Schedule!V244</v>
      </c>
      <c r="D1524" s="150" t="str">
        <f>CONCATENATE("Adorer_Schedule!X", $A1524)</f>
        <v>Adorer_Schedule!X244</v>
      </c>
      <c r="E1524">
        <f t="shared" ca="1" si="602"/>
        <v>0</v>
      </c>
      <c r="F1524" t="str">
        <f ca="1">IF(OR(H1524=0,H1524=""),(""),(MAX($F$128:F1523)+1))</f>
        <v/>
      </c>
      <c r="H1524" t="str">
        <f ca="1">IF($N$4=Adorer_Schedule!$A$244,INDIRECT(B1524),(""))</f>
        <v/>
      </c>
      <c r="I1524" t="str">
        <f ca="1">IF($N$4=Adorer_Schedule!$A$244,INDIRECT(C1524),(""))</f>
        <v/>
      </c>
      <c r="J1524" t="str">
        <f ca="1">IF($N$4=Adorer_Schedule!$A$244,INDIRECT(D1524),(""))</f>
        <v/>
      </c>
      <c r="K1524" t="s">
        <v>73</v>
      </c>
      <c r="L1524" s="13" t="b">
        <f t="shared" ca="1" si="613"/>
        <v>0</v>
      </c>
      <c r="M1524" s="13">
        <v>1396</v>
      </c>
      <c r="N1524" s="13" t="e">
        <f t="shared" ca="1" si="603"/>
        <v>#N/A</v>
      </c>
      <c r="O1524" s="13" t="e">
        <f t="shared" ca="1" si="604"/>
        <v>#N/A</v>
      </c>
      <c r="P1524" s="13" t="e">
        <f t="shared" ca="1" si="605"/>
        <v>#N/A</v>
      </c>
      <c r="Q1524" t="e">
        <f t="shared" ca="1" si="606"/>
        <v>#N/A</v>
      </c>
    </row>
    <row r="1525" spans="1:17" hidden="1" x14ac:dyDescent="0.2">
      <c r="A1525">
        <f>A1524+1</f>
        <v>245</v>
      </c>
      <c r="B1525" s="83" t="str">
        <f t="shared" ref="B1525:B1538" si="620">CONCATENATE("Adorer_Schedule!S", $A1525)</f>
        <v>Adorer_Schedule!S245</v>
      </c>
      <c r="C1525" t="str">
        <f t="shared" ref="C1525:C1538" si="621">CONCATENATE("Adorer_Schedule!V", $A1525)</f>
        <v>Adorer_Schedule!V245</v>
      </c>
      <c r="D1525" s="150" t="str">
        <f t="shared" ref="D1525:D1538" si="622">CONCATENATE("Adorer_Schedule!X", $A1525)</f>
        <v>Adorer_Schedule!X245</v>
      </c>
      <c r="E1525">
        <f t="shared" ca="1" si="602"/>
        <v>0</v>
      </c>
      <c r="F1525" t="str">
        <f ca="1">IF(OR(H1525=0,H1525=""),(""),(MAX($F$128:F1524)+1))</f>
        <v/>
      </c>
      <c r="H1525" t="str">
        <f ca="1">IF($N$4=Adorer_Schedule!$A$244,INDIRECT(B1525),(""))</f>
        <v/>
      </c>
      <c r="I1525" t="str">
        <f ca="1">IF($N$4=Adorer_Schedule!$A$244,INDIRECT(C1525),(""))</f>
        <v/>
      </c>
      <c r="J1525" t="str">
        <f ca="1">IF($N$4=Adorer_Schedule!$A$244,INDIRECT(D1525),(""))</f>
        <v/>
      </c>
      <c r="K1525" t="s">
        <v>73</v>
      </c>
      <c r="L1525" s="13" t="b">
        <f t="shared" ca="1" si="613"/>
        <v>0</v>
      </c>
      <c r="M1525" s="13">
        <v>1397</v>
      </c>
      <c r="N1525" s="13" t="e">
        <f t="shared" ca="1" si="603"/>
        <v>#N/A</v>
      </c>
      <c r="O1525" s="13" t="e">
        <f t="shared" ca="1" si="604"/>
        <v>#N/A</v>
      </c>
      <c r="P1525" s="13" t="e">
        <f t="shared" ca="1" si="605"/>
        <v>#N/A</v>
      </c>
      <c r="Q1525" t="e">
        <f t="shared" ca="1" si="606"/>
        <v>#N/A</v>
      </c>
    </row>
    <row r="1526" spans="1:17" hidden="1" x14ac:dyDescent="0.2">
      <c r="A1526">
        <f t="shared" ref="A1526:A1538" si="623">A1525+1</f>
        <v>246</v>
      </c>
      <c r="B1526" s="83" t="str">
        <f t="shared" si="620"/>
        <v>Adorer_Schedule!S246</v>
      </c>
      <c r="C1526" t="str">
        <f t="shared" si="621"/>
        <v>Adorer_Schedule!V246</v>
      </c>
      <c r="D1526" s="150" t="str">
        <f t="shared" si="622"/>
        <v>Adorer_Schedule!X246</v>
      </c>
      <c r="E1526">
        <f t="shared" ca="1" si="602"/>
        <v>0</v>
      </c>
      <c r="F1526" t="str">
        <f ca="1">IF(OR(H1526=0,H1526=""),(""),(MAX($F$128:F1525)+1))</f>
        <v/>
      </c>
      <c r="H1526" t="str">
        <f ca="1">IF($N$4=Adorer_Schedule!$A$244,INDIRECT(B1526),(""))</f>
        <v/>
      </c>
      <c r="I1526" t="str">
        <f ca="1">IF($N$4=Adorer_Schedule!$A$244,INDIRECT(C1526),(""))</f>
        <v/>
      </c>
      <c r="J1526" t="str">
        <f ca="1">IF($N$4=Adorer_Schedule!$A$244,INDIRECT(D1526),(""))</f>
        <v/>
      </c>
      <c r="K1526" t="s">
        <v>73</v>
      </c>
      <c r="L1526" s="13" t="b">
        <f t="shared" ca="1" si="613"/>
        <v>0</v>
      </c>
      <c r="M1526" s="13">
        <v>1398</v>
      </c>
      <c r="N1526" s="13" t="e">
        <f t="shared" ca="1" si="603"/>
        <v>#N/A</v>
      </c>
      <c r="O1526" s="13" t="e">
        <f t="shared" ca="1" si="604"/>
        <v>#N/A</v>
      </c>
      <c r="P1526" s="13" t="e">
        <f t="shared" ca="1" si="605"/>
        <v>#N/A</v>
      </c>
      <c r="Q1526" t="e">
        <f t="shared" ca="1" si="606"/>
        <v>#N/A</v>
      </c>
    </row>
    <row r="1527" spans="1:17" hidden="1" x14ac:dyDescent="0.2">
      <c r="A1527">
        <f t="shared" si="623"/>
        <v>247</v>
      </c>
      <c r="B1527" s="83" t="str">
        <f t="shared" si="620"/>
        <v>Adorer_Schedule!S247</v>
      </c>
      <c r="C1527" t="str">
        <f t="shared" si="621"/>
        <v>Adorer_Schedule!V247</v>
      </c>
      <c r="D1527" s="150" t="str">
        <f t="shared" si="622"/>
        <v>Adorer_Schedule!X247</v>
      </c>
      <c r="E1527">
        <f t="shared" ca="1" si="602"/>
        <v>0</v>
      </c>
      <c r="F1527" t="str">
        <f ca="1">IF(OR(H1527=0,H1527=""),(""),(MAX($F$128:F1526)+1))</f>
        <v/>
      </c>
      <c r="H1527" t="str">
        <f ca="1">IF($N$4=Adorer_Schedule!$A$244,INDIRECT(B1527),(""))</f>
        <v/>
      </c>
      <c r="I1527" t="str">
        <f ca="1">IF($N$4=Adorer_Schedule!$A$244,INDIRECT(C1527),(""))</f>
        <v/>
      </c>
      <c r="J1527" t="str">
        <f ca="1">IF($N$4=Adorer_Schedule!$A$244,INDIRECT(D1527),(""))</f>
        <v/>
      </c>
      <c r="K1527" t="s">
        <v>73</v>
      </c>
      <c r="L1527" s="13" t="b">
        <f t="shared" ca="1" si="613"/>
        <v>0</v>
      </c>
      <c r="M1527" s="13">
        <v>1399</v>
      </c>
      <c r="N1527" s="13" t="e">
        <f t="shared" ca="1" si="603"/>
        <v>#N/A</v>
      </c>
      <c r="O1527" s="13" t="e">
        <f t="shared" ca="1" si="604"/>
        <v>#N/A</v>
      </c>
      <c r="P1527" s="13" t="e">
        <f t="shared" ca="1" si="605"/>
        <v>#N/A</v>
      </c>
      <c r="Q1527" t="e">
        <f t="shared" ca="1" si="606"/>
        <v>#N/A</v>
      </c>
    </row>
    <row r="1528" spans="1:17" hidden="1" x14ac:dyDescent="0.2">
      <c r="A1528">
        <f t="shared" si="623"/>
        <v>248</v>
      </c>
      <c r="B1528" s="83" t="str">
        <f t="shared" si="620"/>
        <v>Adorer_Schedule!S248</v>
      </c>
      <c r="C1528" t="str">
        <f t="shared" si="621"/>
        <v>Adorer_Schedule!V248</v>
      </c>
      <c r="D1528" s="150" t="str">
        <f t="shared" si="622"/>
        <v>Adorer_Schedule!X248</v>
      </c>
      <c r="E1528">
        <f t="shared" ca="1" si="602"/>
        <v>0</v>
      </c>
      <c r="F1528" t="str">
        <f ca="1">IF(OR(H1528=0,H1528=""),(""),(MAX($F$128:F1527)+1))</f>
        <v/>
      </c>
      <c r="H1528" t="str">
        <f ca="1">IF($N$4=Adorer_Schedule!$A$244,INDIRECT(B1528),(""))</f>
        <v/>
      </c>
      <c r="I1528" t="str">
        <f ca="1">IF($N$4=Adorer_Schedule!$A$244,INDIRECT(C1528),(""))</f>
        <v/>
      </c>
      <c r="J1528" t="str">
        <f ca="1">IF($N$4=Adorer_Schedule!$A$244,INDIRECT(D1528),(""))</f>
        <v/>
      </c>
      <c r="K1528" t="s">
        <v>73</v>
      </c>
      <c r="L1528" s="13" t="b">
        <f t="shared" ca="1" si="613"/>
        <v>0</v>
      </c>
      <c r="M1528" s="13">
        <v>1400</v>
      </c>
      <c r="N1528" s="13" t="e">
        <f t="shared" ca="1" si="603"/>
        <v>#N/A</v>
      </c>
      <c r="O1528" s="13" t="e">
        <f t="shared" ca="1" si="604"/>
        <v>#N/A</v>
      </c>
      <c r="P1528" s="13" t="e">
        <f t="shared" ca="1" si="605"/>
        <v>#N/A</v>
      </c>
      <c r="Q1528" t="e">
        <f t="shared" ca="1" si="606"/>
        <v>#N/A</v>
      </c>
    </row>
    <row r="1529" spans="1:17" hidden="1" x14ac:dyDescent="0.2">
      <c r="A1529">
        <f t="shared" si="623"/>
        <v>249</v>
      </c>
      <c r="B1529" s="83" t="str">
        <f t="shared" si="620"/>
        <v>Adorer_Schedule!S249</v>
      </c>
      <c r="C1529" t="str">
        <f t="shared" si="621"/>
        <v>Adorer_Schedule!V249</v>
      </c>
      <c r="D1529" s="150" t="str">
        <f t="shared" si="622"/>
        <v>Adorer_Schedule!X249</v>
      </c>
      <c r="E1529">
        <f t="shared" ca="1" si="602"/>
        <v>0</v>
      </c>
      <c r="F1529" t="str">
        <f ca="1">IF(OR(H1529=0,H1529=""),(""),(MAX($F$128:F1528)+1))</f>
        <v/>
      </c>
      <c r="H1529" t="str">
        <f ca="1">IF($N$4=Adorer_Schedule!$A$244,INDIRECT(B1529),(""))</f>
        <v/>
      </c>
      <c r="I1529" t="str">
        <f ca="1">IF($N$4=Adorer_Schedule!$A$244,INDIRECT(C1529),(""))</f>
        <v/>
      </c>
      <c r="J1529" t="str">
        <f ca="1">IF($N$4=Adorer_Schedule!$A$244,INDIRECT(D1529),(""))</f>
        <v/>
      </c>
      <c r="K1529" t="s">
        <v>73</v>
      </c>
      <c r="L1529" s="13" t="b">
        <f t="shared" ca="1" si="613"/>
        <v>0</v>
      </c>
      <c r="M1529" s="13">
        <v>1401</v>
      </c>
      <c r="N1529" s="13" t="e">
        <f t="shared" ca="1" si="603"/>
        <v>#N/A</v>
      </c>
      <c r="O1529" s="13" t="e">
        <f t="shared" ca="1" si="604"/>
        <v>#N/A</v>
      </c>
      <c r="P1529" s="13" t="e">
        <f t="shared" ca="1" si="605"/>
        <v>#N/A</v>
      </c>
      <c r="Q1529" t="e">
        <f t="shared" ca="1" si="606"/>
        <v>#N/A</v>
      </c>
    </row>
    <row r="1530" spans="1:17" hidden="1" x14ac:dyDescent="0.2">
      <c r="A1530">
        <f t="shared" si="623"/>
        <v>250</v>
      </c>
      <c r="B1530" s="83" t="str">
        <f t="shared" si="620"/>
        <v>Adorer_Schedule!S250</v>
      </c>
      <c r="C1530" t="str">
        <f t="shared" si="621"/>
        <v>Adorer_Schedule!V250</v>
      </c>
      <c r="D1530" s="150" t="str">
        <f t="shared" si="622"/>
        <v>Adorer_Schedule!X250</v>
      </c>
      <c r="E1530">
        <f t="shared" ca="1" si="602"/>
        <v>0</v>
      </c>
      <c r="F1530" t="str">
        <f ca="1">IF(OR(H1530=0,H1530=""),(""),(MAX($F$128:F1529)+1))</f>
        <v/>
      </c>
      <c r="H1530" t="str">
        <f ca="1">IF($N$4=Adorer_Schedule!$A$244,INDIRECT(B1530),(""))</f>
        <v/>
      </c>
      <c r="I1530" t="str">
        <f ca="1">IF($N$4=Adorer_Schedule!$A$244,INDIRECT(C1530),(""))</f>
        <v/>
      </c>
      <c r="J1530" t="str">
        <f ca="1">IF($N$4=Adorer_Schedule!$A$244,INDIRECT(D1530),(""))</f>
        <v/>
      </c>
      <c r="K1530" t="s">
        <v>73</v>
      </c>
      <c r="L1530" s="13" t="b">
        <f t="shared" ca="1" si="613"/>
        <v>0</v>
      </c>
      <c r="M1530" s="13">
        <v>1402</v>
      </c>
      <c r="N1530" s="13" t="e">
        <f t="shared" ca="1" si="603"/>
        <v>#N/A</v>
      </c>
      <c r="O1530" s="13" t="e">
        <f t="shared" ca="1" si="604"/>
        <v>#N/A</v>
      </c>
      <c r="P1530" s="13" t="e">
        <f t="shared" ca="1" si="605"/>
        <v>#N/A</v>
      </c>
      <c r="Q1530" t="e">
        <f t="shared" ca="1" si="606"/>
        <v>#N/A</v>
      </c>
    </row>
    <row r="1531" spans="1:17" hidden="1" x14ac:dyDescent="0.2">
      <c r="A1531">
        <f t="shared" si="623"/>
        <v>251</v>
      </c>
      <c r="B1531" s="83" t="str">
        <f t="shared" si="620"/>
        <v>Adorer_Schedule!S251</v>
      </c>
      <c r="C1531" t="str">
        <f t="shared" si="621"/>
        <v>Adorer_Schedule!V251</v>
      </c>
      <c r="D1531" s="150" t="str">
        <f t="shared" si="622"/>
        <v>Adorer_Schedule!X251</v>
      </c>
      <c r="E1531">
        <f t="shared" ca="1" si="602"/>
        <v>0</v>
      </c>
      <c r="F1531" t="str">
        <f ca="1">IF(OR(H1531=0,H1531=""),(""),(MAX($F$128:F1530)+1))</f>
        <v/>
      </c>
      <c r="H1531" t="str">
        <f ca="1">IF($N$4=Adorer_Schedule!$A$244,INDIRECT(B1531),(""))</f>
        <v/>
      </c>
      <c r="I1531" t="str">
        <f ca="1">IF($N$4=Adorer_Schedule!$A$244,INDIRECT(C1531),(""))</f>
        <v/>
      </c>
      <c r="J1531" t="str">
        <f ca="1">IF($N$4=Adorer_Schedule!$A$244,INDIRECT(D1531),(""))</f>
        <v/>
      </c>
      <c r="K1531" t="s">
        <v>73</v>
      </c>
      <c r="L1531" s="13" t="b">
        <f t="shared" ca="1" si="613"/>
        <v>0</v>
      </c>
      <c r="M1531" s="13">
        <v>1403</v>
      </c>
      <c r="N1531" s="13" t="e">
        <f t="shared" ca="1" si="603"/>
        <v>#N/A</v>
      </c>
      <c r="O1531" s="13" t="e">
        <f t="shared" ca="1" si="604"/>
        <v>#N/A</v>
      </c>
      <c r="P1531" s="13" t="e">
        <f t="shared" ca="1" si="605"/>
        <v>#N/A</v>
      </c>
      <c r="Q1531" t="e">
        <f t="shared" ca="1" si="606"/>
        <v>#N/A</v>
      </c>
    </row>
    <row r="1532" spans="1:17" hidden="1" x14ac:dyDescent="0.2">
      <c r="A1532">
        <f t="shared" si="623"/>
        <v>252</v>
      </c>
      <c r="B1532" s="83" t="str">
        <f t="shared" si="620"/>
        <v>Adorer_Schedule!S252</v>
      </c>
      <c r="C1532" t="str">
        <f t="shared" si="621"/>
        <v>Adorer_Schedule!V252</v>
      </c>
      <c r="D1532" s="150" t="str">
        <f t="shared" si="622"/>
        <v>Adorer_Schedule!X252</v>
      </c>
      <c r="E1532">
        <f t="shared" ca="1" si="602"/>
        <v>0</v>
      </c>
      <c r="F1532" t="str">
        <f ca="1">IF(OR(H1532=0,H1532=""),(""),(MAX($F$128:F1531)+1))</f>
        <v/>
      </c>
      <c r="H1532" t="str">
        <f ca="1">IF($N$4=Adorer_Schedule!$A$244,INDIRECT(B1532),(""))</f>
        <v/>
      </c>
      <c r="I1532" t="str">
        <f ca="1">IF($N$4=Adorer_Schedule!$A$244,INDIRECT(C1532),(""))</f>
        <v/>
      </c>
      <c r="J1532" t="str">
        <f ca="1">IF($N$4=Adorer_Schedule!$A$244,INDIRECT(D1532),(""))</f>
        <v/>
      </c>
      <c r="K1532" t="s">
        <v>73</v>
      </c>
      <c r="L1532" s="13" t="b">
        <f t="shared" ca="1" si="613"/>
        <v>0</v>
      </c>
      <c r="M1532" s="13">
        <v>1404</v>
      </c>
      <c r="N1532" s="13" t="e">
        <f t="shared" ca="1" si="603"/>
        <v>#N/A</v>
      </c>
      <c r="O1532" s="13" t="e">
        <f t="shared" ca="1" si="604"/>
        <v>#N/A</v>
      </c>
      <c r="P1532" s="13" t="e">
        <f t="shared" ca="1" si="605"/>
        <v>#N/A</v>
      </c>
      <c r="Q1532" t="e">
        <f t="shared" ca="1" si="606"/>
        <v>#N/A</v>
      </c>
    </row>
    <row r="1533" spans="1:17" hidden="1" x14ac:dyDescent="0.2">
      <c r="A1533">
        <f t="shared" si="623"/>
        <v>253</v>
      </c>
      <c r="B1533" s="83" t="str">
        <f t="shared" si="620"/>
        <v>Adorer_Schedule!S253</v>
      </c>
      <c r="C1533" t="str">
        <f t="shared" si="621"/>
        <v>Adorer_Schedule!V253</v>
      </c>
      <c r="D1533" s="150" t="str">
        <f t="shared" si="622"/>
        <v>Adorer_Schedule!X253</v>
      </c>
      <c r="E1533">
        <f t="shared" ca="1" si="602"/>
        <v>0</v>
      </c>
      <c r="F1533" t="str">
        <f ca="1">IF(OR(H1533=0,H1533=""),(""),(MAX($F$128:F1532)+1))</f>
        <v/>
      </c>
      <c r="H1533" t="str">
        <f ca="1">IF($N$4=Adorer_Schedule!$A$244,INDIRECT(B1533),(""))</f>
        <v/>
      </c>
      <c r="I1533" t="str">
        <f ca="1">IF($N$4=Adorer_Schedule!$A$244,INDIRECT(C1533),(""))</f>
        <v/>
      </c>
      <c r="J1533" t="str">
        <f ca="1">IF($N$4=Adorer_Schedule!$A$244,INDIRECT(D1533),(""))</f>
        <v/>
      </c>
      <c r="K1533" t="s">
        <v>73</v>
      </c>
      <c r="L1533" s="13" t="b">
        <f t="shared" ca="1" si="613"/>
        <v>0</v>
      </c>
      <c r="M1533" s="13">
        <v>1405</v>
      </c>
      <c r="N1533" s="13" t="e">
        <f t="shared" ca="1" si="603"/>
        <v>#N/A</v>
      </c>
      <c r="O1533" s="13" t="e">
        <f t="shared" ca="1" si="604"/>
        <v>#N/A</v>
      </c>
      <c r="P1533" s="13" t="e">
        <f t="shared" ca="1" si="605"/>
        <v>#N/A</v>
      </c>
      <c r="Q1533" t="e">
        <f t="shared" ca="1" si="606"/>
        <v>#N/A</v>
      </c>
    </row>
    <row r="1534" spans="1:17" hidden="1" x14ac:dyDescent="0.2">
      <c r="A1534">
        <f t="shared" si="623"/>
        <v>254</v>
      </c>
      <c r="B1534" s="83" t="str">
        <f t="shared" si="620"/>
        <v>Adorer_Schedule!S254</v>
      </c>
      <c r="C1534" t="str">
        <f t="shared" si="621"/>
        <v>Adorer_Schedule!V254</v>
      </c>
      <c r="D1534" s="150" t="str">
        <f t="shared" si="622"/>
        <v>Adorer_Schedule!X254</v>
      </c>
      <c r="E1534">
        <f t="shared" ca="1" si="602"/>
        <v>0</v>
      </c>
      <c r="F1534" t="str">
        <f ca="1">IF(OR(H1534=0,H1534=""),(""),(MAX($F$128:F1533)+1))</f>
        <v/>
      </c>
      <c r="H1534" t="str">
        <f ca="1">IF($N$4=Adorer_Schedule!$A$244,INDIRECT(B1534),(""))</f>
        <v/>
      </c>
      <c r="I1534" t="str">
        <f ca="1">IF($N$4=Adorer_Schedule!$A$244,INDIRECT(C1534),(""))</f>
        <v/>
      </c>
      <c r="J1534" t="str">
        <f ca="1">IF($N$4=Adorer_Schedule!$A$244,INDIRECT(D1534),(""))</f>
        <v/>
      </c>
      <c r="K1534" t="s">
        <v>73</v>
      </c>
      <c r="L1534" s="13" t="b">
        <f t="shared" ca="1" si="613"/>
        <v>0</v>
      </c>
      <c r="M1534" s="13">
        <v>1406</v>
      </c>
      <c r="N1534" s="13" t="e">
        <f t="shared" ca="1" si="603"/>
        <v>#N/A</v>
      </c>
      <c r="O1534" s="13" t="e">
        <f t="shared" ca="1" si="604"/>
        <v>#N/A</v>
      </c>
      <c r="P1534" s="13" t="e">
        <f t="shared" ca="1" si="605"/>
        <v>#N/A</v>
      </c>
      <c r="Q1534" t="e">
        <f t="shared" ca="1" si="606"/>
        <v>#N/A</v>
      </c>
    </row>
    <row r="1535" spans="1:17" hidden="1" x14ac:dyDescent="0.2">
      <c r="A1535">
        <f t="shared" si="623"/>
        <v>255</v>
      </c>
      <c r="B1535" s="83" t="str">
        <f t="shared" si="620"/>
        <v>Adorer_Schedule!S255</v>
      </c>
      <c r="C1535" t="str">
        <f t="shared" si="621"/>
        <v>Adorer_Schedule!V255</v>
      </c>
      <c r="D1535" s="150" t="str">
        <f t="shared" si="622"/>
        <v>Adorer_Schedule!X255</v>
      </c>
      <c r="E1535">
        <f t="shared" ca="1" si="602"/>
        <v>0</v>
      </c>
      <c r="F1535" t="str">
        <f ca="1">IF(OR(H1535=0,H1535=""),(""),(MAX($F$128:F1534)+1))</f>
        <v/>
      </c>
      <c r="H1535" t="str">
        <f ca="1">IF($N$4=Adorer_Schedule!$A$244,INDIRECT(B1535),(""))</f>
        <v/>
      </c>
      <c r="I1535" t="str">
        <f ca="1">IF($N$4=Adorer_Schedule!$A$244,INDIRECT(C1535),(""))</f>
        <v/>
      </c>
      <c r="J1535" t="str">
        <f ca="1">IF($N$4=Adorer_Schedule!$A$244,INDIRECT(D1535),(""))</f>
        <v/>
      </c>
      <c r="K1535" t="s">
        <v>73</v>
      </c>
      <c r="L1535" s="13" t="b">
        <f t="shared" ca="1" si="613"/>
        <v>0</v>
      </c>
      <c r="M1535" s="13">
        <v>1407</v>
      </c>
      <c r="N1535" s="13" t="e">
        <f t="shared" ca="1" si="603"/>
        <v>#N/A</v>
      </c>
      <c r="O1535" s="13" t="e">
        <f t="shared" ca="1" si="604"/>
        <v>#N/A</v>
      </c>
      <c r="P1535" s="13" t="e">
        <f t="shared" ca="1" si="605"/>
        <v>#N/A</v>
      </c>
      <c r="Q1535" t="e">
        <f t="shared" ca="1" si="606"/>
        <v>#N/A</v>
      </c>
    </row>
    <row r="1536" spans="1:17" hidden="1" x14ac:dyDescent="0.2">
      <c r="A1536">
        <f t="shared" si="623"/>
        <v>256</v>
      </c>
      <c r="B1536" s="83" t="str">
        <f t="shared" si="620"/>
        <v>Adorer_Schedule!S256</v>
      </c>
      <c r="C1536" t="str">
        <f t="shared" si="621"/>
        <v>Adorer_Schedule!V256</v>
      </c>
      <c r="D1536" s="150" t="str">
        <f t="shared" si="622"/>
        <v>Adorer_Schedule!X256</v>
      </c>
      <c r="E1536">
        <f t="shared" ca="1" si="602"/>
        <v>0</v>
      </c>
      <c r="F1536" t="str">
        <f ca="1">IF(OR(H1536=0,H1536=""),(""),(MAX($F$128:F1535)+1))</f>
        <v/>
      </c>
      <c r="H1536" t="str">
        <f ca="1">IF($N$4=Adorer_Schedule!$A$244,INDIRECT(B1536),(""))</f>
        <v/>
      </c>
      <c r="I1536" t="str">
        <f ca="1">IF($N$4=Adorer_Schedule!$A$244,INDIRECT(C1536),(""))</f>
        <v/>
      </c>
      <c r="J1536" t="str">
        <f ca="1">IF($N$4=Adorer_Schedule!$A$244,INDIRECT(D1536),(""))</f>
        <v/>
      </c>
      <c r="K1536" t="s">
        <v>73</v>
      </c>
      <c r="L1536" s="13" t="b">
        <f t="shared" ca="1" si="613"/>
        <v>0</v>
      </c>
      <c r="M1536" s="13">
        <v>1408</v>
      </c>
      <c r="N1536" s="13" t="e">
        <f t="shared" ca="1" si="603"/>
        <v>#N/A</v>
      </c>
      <c r="O1536" s="13" t="e">
        <f t="shared" ca="1" si="604"/>
        <v>#N/A</v>
      </c>
      <c r="P1536" s="13" t="e">
        <f t="shared" ca="1" si="605"/>
        <v>#N/A</v>
      </c>
      <c r="Q1536" t="e">
        <f t="shared" ca="1" si="606"/>
        <v>#N/A</v>
      </c>
    </row>
    <row r="1537" spans="1:17" hidden="1" x14ac:dyDescent="0.2">
      <c r="A1537">
        <f t="shared" si="623"/>
        <v>257</v>
      </c>
      <c r="B1537" s="83" t="str">
        <f t="shared" si="620"/>
        <v>Adorer_Schedule!S257</v>
      </c>
      <c r="C1537" t="str">
        <f t="shared" si="621"/>
        <v>Adorer_Schedule!V257</v>
      </c>
      <c r="D1537" s="150" t="str">
        <f t="shared" si="622"/>
        <v>Adorer_Schedule!X257</v>
      </c>
      <c r="E1537">
        <f t="shared" ca="1" si="602"/>
        <v>0</v>
      </c>
      <c r="F1537" t="str">
        <f ca="1">IF(OR(H1537=0,H1537=""),(""),(MAX($F$128:F1536)+1))</f>
        <v/>
      </c>
      <c r="H1537" t="str">
        <f ca="1">IF($N$4=Adorer_Schedule!$A$244,INDIRECT(B1537),(""))</f>
        <v/>
      </c>
      <c r="I1537" t="str">
        <f ca="1">IF($N$4=Adorer_Schedule!$A$244,INDIRECT(C1537),(""))</f>
        <v/>
      </c>
      <c r="J1537" t="str">
        <f ca="1">IF($N$4=Adorer_Schedule!$A$244,INDIRECT(D1537),(""))</f>
        <v/>
      </c>
      <c r="K1537" t="s">
        <v>73</v>
      </c>
      <c r="L1537" s="13" t="b">
        <f t="shared" ca="1" si="613"/>
        <v>0</v>
      </c>
      <c r="M1537" s="13">
        <v>1409</v>
      </c>
      <c r="N1537" s="13" t="e">
        <f t="shared" ca="1" si="603"/>
        <v>#N/A</v>
      </c>
      <c r="O1537" s="13" t="e">
        <f t="shared" ca="1" si="604"/>
        <v>#N/A</v>
      </c>
      <c r="P1537" s="13" t="e">
        <f t="shared" ca="1" si="605"/>
        <v>#N/A</v>
      </c>
      <c r="Q1537" t="e">
        <f t="shared" ca="1" si="606"/>
        <v>#N/A</v>
      </c>
    </row>
    <row r="1538" spans="1:17" hidden="1" x14ac:dyDescent="0.2">
      <c r="A1538">
        <f t="shared" si="623"/>
        <v>258</v>
      </c>
      <c r="B1538" s="83" t="str">
        <f t="shared" si="620"/>
        <v>Adorer_Schedule!S258</v>
      </c>
      <c r="C1538" t="str">
        <f t="shared" si="621"/>
        <v>Adorer_Schedule!V258</v>
      </c>
      <c r="D1538" s="150" t="str">
        <f t="shared" si="622"/>
        <v>Adorer_Schedule!X258</v>
      </c>
      <c r="E1538">
        <f t="shared" ref="E1538:E1601" ca="1" si="624">IF(F1538="",(0),(RANK(F1538,$F$129:$F$2648,(1))))</f>
        <v>0</v>
      </c>
      <c r="F1538" t="str">
        <f ca="1">IF(OR(H1538=0,H1538=""),(""),(MAX($F$128:F1537)+1))</f>
        <v/>
      </c>
      <c r="H1538" t="str">
        <f ca="1">IF($N$4=Adorer_Schedule!$A$244,INDIRECT(B1538),(""))</f>
        <v/>
      </c>
      <c r="I1538" t="str">
        <f ca="1">IF($N$4=Adorer_Schedule!$A$244,INDIRECT(C1538),(""))</f>
        <v/>
      </c>
      <c r="J1538" t="str">
        <f ca="1">IF($N$4=Adorer_Schedule!$A$244,INDIRECT(D1538),(""))</f>
        <v/>
      </c>
      <c r="K1538" t="s">
        <v>73</v>
      </c>
      <c r="L1538" s="13" t="b">
        <f t="shared" ca="1" si="613"/>
        <v>0</v>
      </c>
      <c r="M1538" s="13">
        <v>1410</v>
      </c>
      <c r="N1538" s="13" t="e">
        <f t="shared" ref="N1538:N1601" ca="1" si="625">VLOOKUP($M1538,$E$129:$K$2648,7,(FALSE))</f>
        <v>#N/A</v>
      </c>
      <c r="O1538" s="13" t="e">
        <f t="shared" ref="O1538:O1601" ca="1" si="626">VLOOKUP($M1538,$E$129:$K$2648,4,(FALSE))</f>
        <v>#N/A</v>
      </c>
      <c r="P1538" s="13" t="e">
        <f t="shared" ref="P1538:P1601" ca="1" si="627">VLOOKUP($M1538,$E$129:$K$2648,5,(FALSE))</f>
        <v>#N/A</v>
      </c>
      <c r="Q1538" t="e">
        <f t="shared" ref="Q1538:Q1601" ca="1" si="628">VLOOKUP($M1538,$E$129:$K$2648,6,(FALSE))</f>
        <v>#N/A</v>
      </c>
    </row>
    <row r="1539" spans="1:17" hidden="1" x14ac:dyDescent="0.2">
      <c r="A1539">
        <f>A1524</f>
        <v>244</v>
      </c>
      <c r="B1539" s="83" t="str">
        <f>CONCATENATE("Adorer_Schedule!AA", $A1539)</f>
        <v>Adorer_Schedule!AA244</v>
      </c>
      <c r="C1539" t="str">
        <f>CONCATENATE("Adorer_Schedule!AD", $A1539)</f>
        <v>Adorer_Schedule!AD244</v>
      </c>
      <c r="D1539" s="150" t="str">
        <f>CONCATENATE("Adorer_Schedule!AF", $A1539)</f>
        <v>Adorer_Schedule!AF244</v>
      </c>
      <c r="E1539">
        <f t="shared" ca="1" si="624"/>
        <v>0</v>
      </c>
      <c r="F1539" t="str">
        <f ca="1">IF(OR(H1539=0,H1539=""),(""),(MAX($F$128:F1538)+1))</f>
        <v/>
      </c>
      <c r="H1539" t="str">
        <f ca="1">IF($N$4=Adorer_Schedule!$A$244,INDIRECT(B1539),(""))</f>
        <v/>
      </c>
      <c r="I1539" t="str">
        <f ca="1">IF($N$4=Adorer_Schedule!$A$244,INDIRECT(C1539),(""))</f>
        <v/>
      </c>
      <c r="J1539" t="str">
        <f ca="1">IF($N$4=Adorer_Schedule!$A$244,INDIRECT(D1539),(""))</f>
        <v/>
      </c>
      <c r="K1539" t="s">
        <v>74</v>
      </c>
      <c r="L1539" s="13" t="b">
        <f t="shared" ca="1" si="613"/>
        <v>0</v>
      </c>
      <c r="M1539" s="13">
        <v>1411</v>
      </c>
      <c r="N1539" s="13" t="e">
        <f t="shared" ca="1" si="625"/>
        <v>#N/A</v>
      </c>
      <c r="O1539" s="13" t="e">
        <f t="shared" ca="1" si="626"/>
        <v>#N/A</v>
      </c>
      <c r="P1539" s="13" t="e">
        <f t="shared" ca="1" si="627"/>
        <v>#N/A</v>
      </c>
      <c r="Q1539" t="e">
        <f t="shared" ca="1" si="628"/>
        <v>#N/A</v>
      </c>
    </row>
    <row r="1540" spans="1:17" hidden="1" x14ac:dyDescent="0.2">
      <c r="A1540">
        <f>A1539+1</f>
        <v>245</v>
      </c>
      <c r="B1540" s="83" t="str">
        <f t="shared" ref="B1540:B1553" si="629">CONCATENATE("Adorer_Schedule!AA", $A1540)</f>
        <v>Adorer_Schedule!AA245</v>
      </c>
      <c r="C1540" t="str">
        <f t="shared" ref="C1540:C1553" si="630">CONCATENATE("Adorer_Schedule!AD", $A1540)</f>
        <v>Adorer_Schedule!AD245</v>
      </c>
      <c r="D1540" s="150" t="str">
        <f t="shared" ref="D1540:D1553" si="631">CONCATENATE("Adorer_Schedule!AF", $A1540)</f>
        <v>Adorer_Schedule!AF245</v>
      </c>
      <c r="E1540">
        <f t="shared" ca="1" si="624"/>
        <v>0</v>
      </c>
      <c r="F1540" t="str">
        <f ca="1">IF(OR(H1540=0,H1540=""),(""),(MAX($F$128:F1539)+1))</f>
        <v/>
      </c>
      <c r="H1540" t="str">
        <f ca="1">IF($N$4=Adorer_Schedule!$A$244,INDIRECT(B1540),(""))</f>
        <v/>
      </c>
      <c r="I1540" t="str">
        <f ca="1">IF($N$4=Adorer_Schedule!$A$244,INDIRECT(C1540),(""))</f>
        <v/>
      </c>
      <c r="J1540" t="str">
        <f ca="1">IF($N$4=Adorer_Schedule!$A$244,INDIRECT(D1540),(""))</f>
        <v/>
      </c>
      <c r="K1540" t="s">
        <v>74</v>
      </c>
      <c r="L1540" s="13" t="b">
        <f t="shared" ca="1" si="613"/>
        <v>0</v>
      </c>
      <c r="M1540" s="13">
        <v>1412</v>
      </c>
      <c r="N1540" s="13" t="e">
        <f t="shared" ca="1" si="625"/>
        <v>#N/A</v>
      </c>
      <c r="O1540" s="13" t="e">
        <f t="shared" ca="1" si="626"/>
        <v>#N/A</v>
      </c>
      <c r="P1540" s="13" t="e">
        <f t="shared" ca="1" si="627"/>
        <v>#N/A</v>
      </c>
      <c r="Q1540" t="e">
        <f t="shared" ca="1" si="628"/>
        <v>#N/A</v>
      </c>
    </row>
    <row r="1541" spans="1:17" hidden="1" x14ac:dyDescent="0.2">
      <c r="A1541">
        <f t="shared" ref="A1541:A1553" si="632">A1540+1</f>
        <v>246</v>
      </c>
      <c r="B1541" s="83" t="str">
        <f t="shared" si="629"/>
        <v>Adorer_Schedule!AA246</v>
      </c>
      <c r="C1541" t="str">
        <f t="shared" si="630"/>
        <v>Adorer_Schedule!AD246</v>
      </c>
      <c r="D1541" s="150" t="str">
        <f t="shared" si="631"/>
        <v>Adorer_Schedule!AF246</v>
      </c>
      <c r="E1541">
        <f t="shared" ca="1" si="624"/>
        <v>0</v>
      </c>
      <c r="F1541" t="str">
        <f ca="1">IF(OR(H1541=0,H1541=""),(""),(MAX($F$128:F1540)+1))</f>
        <v/>
      </c>
      <c r="H1541" t="str">
        <f ca="1">IF($N$4=Adorer_Schedule!$A$244,INDIRECT(B1541),(""))</f>
        <v/>
      </c>
      <c r="I1541" t="str">
        <f ca="1">IF($N$4=Adorer_Schedule!$A$244,INDIRECT(C1541),(""))</f>
        <v/>
      </c>
      <c r="J1541" t="str">
        <f ca="1">IF($N$4=Adorer_Schedule!$A$244,INDIRECT(D1541),(""))</f>
        <v/>
      </c>
      <c r="K1541" t="s">
        <v>74</v>
      </c>
      <c r="L1541" s="13" t="b">
        <f t="shared" ca="1" si="613"/>
        <v>0</v>
      </c>
      <c r="M1541" s="13">
        <v>1413</v>
      </c>
      <c r="N1541" s="13" t="e">
        <f t="shared" ca="1" si="625"/>
        <v>#N/A</v>
      </c>
      <c r="O1541" s="13" t="e">
        <f t="shared" ca="1" si="626"/>
        <v>#N/A</v>
      </c>
      <c r="P1541" s="13" t="e">
        <f t="shared" ca="1" si="627"/>
        <v>#N/A</v>
      </c>
      <c r="Q1541" t="e">
        <f t="shared" ca="1" si="628"/>
        <v>#N/A</v>
      </c>
    </row>
    <row r="1542" spans="1:17" hidden="1" x14ac:dyDescent="0.2">
      <c r="A1542">
        <f t="shared" si="632"/>
        <v>247</v>
      </c>
      <c r="B1542" s="83" t="str">
        <f t="shared" si="629"/>
        <v>Adorer_Schedule!AA247</v>
      </c>
      <c r="C1542" t="str">
        <f t="shared" si="630"/>
        <v>Adorer_Schedule!AD247</v>
      </c>
      <c r="D1542" s="150" t="str">
        <f t="shared" si="631"/>
        <v>Adorer_Schedule!AF247</v>
      </c>
      <c r="E1542">
        <f t="shared" ca="1" si="624"/>
        <v>0</v>
      </c>
      <c r="F1542" t="str">
        <f ca="1">IF(OR(H1542=0,H1542=""),(""),(MAX($F$128:F1541)+1))</f>
        <v/>
      </c>
      <c r="H1542" t="str">
        <f ca="1">IF($N$4=Adorer_Schedule!$A$244,INDIRECT(B1542),(""))</f>
        <v/>
      </c>
      <c r="I1542" t="str">
        <f ca="1">IF($N$4=Adorer_Schedule!$A$244,INDIRECT(C1542),(""))</f>
        <v/>
      </c>
      <c r="J1542" t="str">
        <f ca="1">IF($N$4=Adorer_Schedule!$A$244,INDIRECT(D1542),(""))</f>
        <v/>
      </c>
      <c r="K1542" t="s">
        <v>74</v>
      </c>
      <c r="L1542" s="13" t="b">
        <f t="shared" ca="1" si="613"/>
        <v>0</v>
      </c>
      <c r="M1542" s="13">
        <v>1414</v>
      </c>
      <c r="N1542" s="13" t="e">
        <f t="shared" ca="1" si="625"/>
        <v>#N/A</v>
      </c>
      <c r="O1542" s="13" t="e">
        <f t="shared" ca="1" si="626"/>
        <v>#N/A</v>
      </c>
      <c r="P1542" s="13" t="e">
        <f t="shared" ca="1" si="627"/>
        <v>#N/A</v>
      </c>
      <c r="Q1542" t="e">
        <f t="shared" ca="1" si="628"/>
        <v>#N/A</v>
      </c>
    </row>
    <row r="1543" spans="1:17" hidden="1" x14ac:dyDescent="0.2">
      <c r="A1543">
        <f t="shared" si="632"/>
        <v>248</v>
      </c>
      <c r="B1543" s="83" t="str">
        <f t="shared" si="629"/>
        <v>Adorer_Schedule!AA248</v>
      </c>
      <c r="C1543" t="str">
        <f t="shared" si="630"/>
        <v>Adorer_Schedule!AD248</v>
      </c>
      <c r="D1543" s="150" t="str">
        <f t="shared" si="631"/>
        <v>Adorer_Schedule!AF248</v>
      </c>
      <c r="E1543">
        <f t="shared" ca="1" si="624"/>
        <v>0</v>
      </c>
      <c r="F1543" t="str">
        <f ca="1">IF(OR(H1543=0,H1543=""),(""),(MAX($F$128:F1542)+1))</f>
        <v/>
      </c>
      <c r="H1543" t="str">
        <f ca="1">IF($N$4=Adorer_Schedule!$A$244,INDIRECT(B1543),(""))</f>
        <v/>
      </c>
      <c r="I1543" t="str">
        <f ca="1">IF($N$4=Adorer_Schedule!$A$244,INDIRECT(C1543),(""))</f>
        <v/>
      </c>
      <c r="J1543" t="str">
        <f ca="1">IF($N$4=Adorer_Schedule!$A$244,INDIRECT(D1543),(""))</f>
        <v/>
      </c>
      <c r="K1543" t="s">
        <v>74</v>
      </c>
      <c r="L1543" s="13" t="b">
        <f t="shared" ca="1" si="613"/>
        <v>0</v>
      </c>
      <c r="M1543" s="13">
        <v>1415</v>
      </c>
      <c r="N1543" s="13" t="e">
        <f t="shared" ca="1" si="625"/>
        <v>#N/A</v>
      </c>
      <c r="O1543" s="13" t="e">
        <f t="shared" ca="1" si="626"/>
        <v>#N/A</v>
      </c>
      <c r="P1543" s="13" t="e">
        <f t="shared" ca="1" si="627"/>
        <v>#N/A</v>
      </c>
      <c r="Q1543" t="e">
        <f t="shared" ca="1" si="628"/>
        <v>#N/A</v>
      </c>
    </row>
    <row r="1544" spans="1:17" hidden="1" x14ac:dyDescent="0.2">
      <c r="A1544">
        <f t="shared" si="632"/>
        <v>249</v>
      </c>
      <c r="B1544" s="83" t="str">
        <f t="shared" si="629"/>
        <v>Adorer_Schedule!AA249</v>
      </c>
      <c r="C1544" t="str">
        <f t="shared" si="630"/>
        <v>Adorer_Schedule!AD249</v>
      </c>
      <c r="D1544" s="150" t="str">
        <f t="shared" si="631"/>
        <v>Adorer_Schedule!AF249</v>
      </c>
      <c r="E1544">
        <f t="shared" ca="1" si="624"/>
        <v>0</v>
      </c>
      <c r="F1544" t="str">
        <f ca="1">IF(OR(H1544=0,H1544=""),(""),(MAX($F$128:F1543)+1))</f>
        <v/>
      </c>
      <c r="H1544" t="str">
        <f ca="1">IF($N$4=Adorer_Schedule!$A$244,INDIRECT(B1544),(""))</f>
        <v/>
      </c>
      <c r="I1544" t="str">
        <f ca="1">IF($N$4=Adorer_Schedule!$A$244,INDIRECT(C1544),(""))</f>
        <v/>
      </c>
      <c r="J1544" t="str">
        <f ca="1">IF($N$4=Adorer_Schedule!$A$244,INDIRECT(D1544),(""))</f>
        <v/>
      </c>
      <c r="K1544" t="s">
        <v>74</v>
      </c>
      <c r="L1544" s="13" t="b">
        <f t="shared" ca="1" si="613"/>
        <v>0</v>
      </c>
      <c r="M1544" s="13">
        <v>1416</v>
      </c>
      <c r="N1544" s="13" t="e">
        <f t="shared" ca="1" si="625"/>
        <v>#N/A</v>
      </c>
      <c r="O1544" s="13" t="e">
        <f t="shared" ca="1" si="626"/>
        <v>#N/A</v>
      </c>
      <c r="P1544" s="13" t="e">
        <f t="shared" ca="1" si="627"/>
        <v>#N/A</v>
      </c>
      <c r="Q1544" t="e">
        <f t="shared" ca="1" si="628"/>
        <v>#N/A</v>
      </c>
    </row>
    <row r="1545" spans="1:17" hidden="1" x14ac:dyDescent="0.2">
      <c r="A1545">
        <f t="shared" si="632"/>
        <v>250</v>
      </c>
      <c r="B1545" s="83" t="str">
        <f t="shared" si="629"/>
        <v>Adorer_Schedule!AA250</v>
      </c>
      <c r="C1545" t="str">
        <f t="shared" si="630"/>
        <v>Adorer_Schedule!AD250</v>
      </c>
      <c r="D1545" s="150" t="str">
        <f t="shared" si="631"/>
        <v>Adorer_Schedule!AF250</v>
      </c>
      <c r="E1545">
        <f t="shared" ca="1" si="624"/>
        <v>0</v>
      </c>
      <c r="F1545" t="str">
        <f ca="1">IF(OR(H1545=0,H1545=""),(""),(MAX($F$128:F1544)+1))</f>
        <v/>
      </c>
      <c r="H1545" t="str">
        <f ca="1">IF($N$4=Adorer_Schedule!$A$244,INDIRECT(B1545),(""))</f>
        <v/>
      </c>
      <c r="I1545" t="str">
        <f ca="1">IF($N$4=Adorer_Schedule!$A$244,INDIRECT(C1545),(""))</f>
        <v/>
      </c>
      <c r="J1545" t="str">
        <f ca="1">IF($N$4=Adorer_Schedule!$A$244,INDIRECT(D1545),(""))</f>
        <v/>
      </c>
      <c r="K1545" t="s">
        <v>74</v>
      </c>
      <c r="L1545" s="13" t="b">
        <f t="shared" ca="1" si="613"/>
        <v>0</v>
      </c>
      <c r="M1545" s="13">
        <v>1417</v>
      </c>
      <c r="N1545" s="13" t="e">
        <f t="shared" ca="1" si="625"/>
        <v>#N/A</v>
      </c>
      <c r="O1545" s="13" t="e">
        <f t="shared" ca="1" si="626"/>
        <v>#N/A</v>
      </c>
      <c r="P1545" s="13" t="e">
        <f t="shared" ca="1" si="627"/>
        <v>#N/A</v>
      </c>
      <c r="Q1545" t="e">
        <f t="shared" ca="1" si="628"/>
        <v>#N/A</v>
      </c>
    </row>
    <row r="1546" spans="1:17" hidden="1" x14ac:dyDescent="0.2">
      <c r="A1546">
        <f t="shared" si="632"/>
        <v>251</v>
      </c>
      <c r="B1546" s="83" t="str">
        <f t="shared" si="629"/>
        <v>Adorer_Schedule!AA251</v>
      </c>
      <c r="C1546" t="str">
        <f t="shared" si="630"/>
        <v>Adorer_Schedule!AD251</v>
      </c>
      <c r="D1546" s="150" t="str">
        <f t="shared" si="631"/>
        <v>Adorer_Schedule!AF251</v>
      </c>
      <c r="E1546">
        <f t="shared" ca="1" si="624"/>
        <v>0</v>
      </c>
      <c r="F1546" t="str">
        <f ca="1">IF(OR(H1546=0,H1546=""),(""),(MAX($F$128:F1545)+1))</f>
        <v/>
      </c>
      <c r="H1546" t="str">
        <f ca="1">IF($N$4=Adorer_Schedule!$A$244,INDIRECT(B1546),(""))</f>
        <v/>
      </c>
      <c r="I1546" t="str">
        <f ca="1">IF($N$4=Adorer_Schedule!$A$244,INDIRECT(C1546),(""))</f>
        <v/>
      </c>
      <c r="J1546" t="str">
        <f ca="1">IF($N$4=Adorer_Schedule!$A$244,INDIRECT(D1546),(""))</f>
        <v/>
      </c>
      <c r="K1546" t="s">
        <v>74</v>
      </c>
      <c r="L1546" s="13" t="b">
        <f t="shared" ca="1" si="613"/>
        <v>0</v>
      </c>
      <c r="M1546" s="13">
        <v>1418</v>
      </c>
      <c r="N1546" s="13" t="e">
        <f t="shared" ca="1" si="625"/>
        <v>#N/A</v>
      </c>
      <c r="O1546" s="13" t="e">
        <f t="shared" ca="1" si="626"/>
        <v>#N/A</v>
      </c>
      <c r="P1546" s="13" t="e">
        <f t="shared" ca="1" si="627"/>
        <v>#N/A</v>
      </c>
      <c r="Q1546" t="e">
        <f t="shared" ca="1" si="628"/>
        <v>#N/A</v>
      </c>
    </row>
    <row r="1547" spans="1:17" hidden="1" x14ac:dyDescent="0.2">
      <c r="A1547">
        <f t="shared" si="632"/>
        <v>252</v>
      </c>
      <c r="B1547" s="83" t="str">
        <f t="shared" si="629"/>
        <v>Adorer_Schedule!AA252</v>
      </c>
      <c r="C1547" t="str">
        <f t="shared" si="630"/>
        <v>Adorer_Schedule!AD252</v>
      </c>
      <c r="D1547" s="150" t="str">
        <f t="shared" si="631"/>
        <v>Adorer_Schedule!AF252</v>
      </c>
      <c r="E1547">
        <f t="shared" ca="1" si="624"/>
        <v>0</v>
      </c>
      <c r="F1547" t="str">
        <f ca="1">IF(OR(H1547=0,H1547=""),(""),(MAX($F$128:F1546)+1))</f>
        <v/>
      </c>
      <c r="H1547" t="str">
        <f ca="1">IF($N$4=Adorer_Schedule!$A$244,INDIRECT(B1547),(""))</f>
        <v/>
      </c>
      <c r="I1547" t="str">
        <f ca="1">IF($N$4=Adorer_Schedule!$A$244,INDIRECT(C1547),(""))</f>
        <v/>
      </c>
      <c r="J1547" t="str">
        <f ca="1">IF($N$4=Adorer_Schedule!$A$244,INDIRECT(D1547),(""))</f>
        <v/>
      </c>
      <c r="K1547" t="s">
        <v>74</v>
      </c>
      <c r="L1547" s="13" t="b">
        <f t="shared" ca="1" si="613"/>
        <v>0</v>
      </c>
      <c r="M1547" s="13">
        <v>1419</v>
      </c>
      <c r="N1547" s="13" t="e">
        <f t="shared" ca="1" si="625"/>
        <v>#N/A</v>
      </c>
      <c r="O1547" s="13" t="e">
        <f t="shared" ca="1" si="626"/>
        <v>#N/A</v>
      </c>
      <c r="P1547" s="13" t="e">
        <f t="shared" ca="1" si="627"/>
        <v>#N/A</v>
      </c>
      <c r="Q1547" t="e">
        <f t="shared" ca="1" si="628"/>
        <v>#N/A</v>
      </c>
    </row>
    <row r="1548" spans="1:17" hidden="1" x14ac:dyDescent="0.2">
      <c r="A1548">
        <f t="shared" si="632"/>
        <v>253</v>
      </c>
      <c r="B1548" s="83" t="str">
        <f t="shared" si="629"/>
        <v>Adorer_Schedule!AA253</v>
      </c>
      <c r="C1548" t="str">
        <f t="shared" si="630"/>
        <v>Adorer_Schedule!AD253</v>
      </c>
      <c r="D1548" s="150" t="str">
        <f t="shared" si="631"/>
        <v>Adorer_Schedule!AF253</v>
      </c>
      <c r="E1548">
        <f t="shared" ca="1" si="624"/>
        <v>0</v>
      </c>
      <c r="F1548" t="str">
        <f ca="1">IF(OR(H1548=0,H1548=""),(""),(MAX($F$128:F1547)+1))</f>
        <v/>
      </c>
      <c r="H1548" t="str">
        <f ca="1">IF($N$4=Adorer_Schedule!$A$244,INDIRECT(B1548),(""))</f>
        <v/>
      </c>
      <c r="I1548" t="str">
        <f ca="1">IF($N$4=Adorer_Schedule!$A$244,INDIRECT(C1548),(""))</f>
        <v/>
      </c>
      <c r="J1548" t="str">
        <f ca="1">IF($N$4=Adorer_Schedule!$A$244,INDIRECT(D1548),(""))</f>
        <v/>
      </c>
      <c r="K1548" t="s">
        <v>74</v>
      </c>
      <c r="L1548" s="13" t="b">
        <f t="shared" ca="1" si="613"/>
        <v>0</v>
      </c>
      <c r="M1548" s="13">
        <v>1420</v>
      </c>
      <c r="N1548" s="13" t="e">
        <f t="shared" ca="1" si="625"/>
        <v>#N/A</v>
      </c>
      <c r="O1548" s="13" t="e">
        <f t="shared" ca="1" si="626"/>
        <v>#N/A</v>
      </c>
      <c r="P1548" s="13" t="e">
        <f t="shared" ca="1" si="627"/>
        <v>#N/A</v>
      </c>
      <c r="Q1548" t="e">
        <f t="shared" ca="1" si="628"/>
        <v>#N/A</v>
      </c>
    </row>
    <row r="1549" spans="1:17" hidden="1" x14ac:dyDescent="0.2">
      <c r="A1549">
        <f t="shared" si="632"/>
        <v>254</v>
      </c>
      <c r="B1549" s="83" t="str">
        <f t="shared" si="629"/>
        <v>Adorer_Schedule!AA254</v>
      </c>
      <c r="C1549" t="str">
        <f t="shared" si="630"/>
        <v>Adorer_Schedule!AD254</v>
      </c>
      <c r="D1549" s="150" t="str">
        <f t="shared" si="631"/>
        <v>Adorer_Schedule!AF254</v>
      </c>
      <c r="E1549">
        <f t="shared" ca="1" si="624"/>
        <v>0</v>
      </c>
      <c r="F1549" t="str">
        <f ca="1">IF(OR(H1549=0,H1549=""),(""),(MAX($F$128:F1548)+1))</f>
        <v/>
      </c>
      <c r="H1549" t="str">
        <f ca="1">IF($N$4=Adorer_Schedule!$A$244,INDIRECT(B1549),(""))</f>
        <v/>
      </c>
      <c r="I1549" t="str">
        <f ca="1">IF($N$4=Adorer_Schedule!$A$244,INDIRECT(C1549),(""))</f>
        <v/>
      </c>
      <c r="J1549" t="str">
        <f ca="1">IF($N$4=Adorer_Schedule!$A$244,INDIRECT(D1549),(""))</f>
        <v/>
      </c>
      <c r="K1549" t="s">
        <v>74</v>
      </c>
      <c r="L1549" s="13" t="b">
        <f t="shared" ca="1" si="613"/>
        <v>0</v>
      </c>
      <c r="M1549" s="13">
        <v>1421</v>
      </c>
      <c r="N1549" s="13" t="e">
        <f t="shared" ca="1" si="625"/>
        <v>#N/A</v>
      </c>
      <c r="O1549" s="13" t="e">
        <f t="shared" ca="1" si="626"/>
        <v>#N/A</v>
      </c>
      <c r="P1549" s="13" t="e">
        <f t="shared" ca="1" si="627"/>
        <v>#N/A</v>
      </c>
      <c r="Q1549" t="e">
        <f t="shared" ca="1" si="628"/>
        <v>#N/A</v>
      </c>
    </row>
    <row r="1550" spans="1:17" hidden="1" x14ac:dyDescent="0.2">
      <c r="A1550">
        <f t="shared" si="632"/>
        <v>255</v>
      </c>
      <c r="B1550" s="83" t="str">
        <f t="shared" si="629"/>
        <v>Adorer_Schedule!AA255</v>
      </c>
      <c r="C1550" t="str">
        <f t="shared" si="630"/>
        <v>Adorer_Schedule!AD255</v>
      </c>
      <c r="D1550" s="150" t="str">
        <f t="shared" si="631"/>
        <v>Adorer_Schedule!AF255</v>
      </c>
      <c r="E1550">
        <f t="shared" ca="1" si="624"/>
        <v>0</v>
      </c>
      <c r="F1550" t="str">
        <f ca="1">IF(OR(H1550=0,H1550=""),(""),(MAX($F$128:F1549)+1))</f>
        <v/>
      </c>
      <c r="H1550" t="str">
        <f ca="1">IF($N$4=Adorer_Schedule!$A$244,INDIRECT(B1550),(""))</f>
        <v/>
      </c>
      <c r="I1550" t="str">
        <f ca="1">IF($N$4=Adorer_Schedule!$A$244,INDIRECT(C1550),(""))</f>
        <v/>
      </c>
      <c r="J1550" t="str">
        <f ca="1">IF($N$4=Adorer_Schedule!$A$244,INDIRECT(D1550),(""))</f>
        <v/>
      </c>
      <c r="K1550" t="s">
        <v>74</v>
      </c>
      <c r="L1550" s="13" t="b">
        <f t="shared" ca="1" si="613"/>
        <v>0</v>
      </c>
      <c r="M1550" s="13">
        <v>1422</v>
      </c>
      <c r="N1550" s="13" t="e">
        <f t="shared" ca="1" si="625"/>
        <v>#N/A</v>
      </c>
      <c r="O1550" s="13" t="e">
        <f t="shared" ca="1" si="626"/>
        <v>#N/A</v>
      </c>
      <c r="P1550" s="13" t="e">
        <f t="shared" ca="1" si="627"/>
        <v>#N/A</v>
      </c>
      <c r="Q1550" t="e">
        <f t="shared" ca="1" si="628"/>
        <v>#N/A</v>
      </c>
    </row>
    <row r="1551" spans="1:17" hidden="1" x14ac:dyDescent="0.2">
      <c r="A1551">
        <f t="shared" si="632"/>
        <v>256</v>
      </c>
      <c r="B1551" s="83" t="str">
        <f t="shared" si="629"/>
        <v>Adorer_Schedule!AA256</v>
      </c>
      <c r="C1551" t="str">
        <f t="shared" si="630"/>
        <v>Adorer_Schedule!AD256</v>
      </c>
      <c r="D1551" s="150" t="str">
        <f t="shared" si="631"/>
        <v>Adorer_Schedule!AF256</v>
      </c>
      <c r="E1551">
        <f t="shared" ca="1" si="624"/>
        <v>0</v>
      </c>
      <c r="F1551" t="str">
        <f ca="1">IF(OR(H1551=0,H1551=""),(""),(MAX($F$128:F1550)+1))</f>
        <v/>
      </c>
      <c r="H1551" t="str">
        <f ca="1">IF($N$4=Adorer_Schedule!$A$244,INDIRECT(B1551),(""))</f>
        <v/>
      </c>
      <c r="I1551" t="str">
        <f ca="1">IF($N$4=Adorer_Schedule!$A$244,INDIRECT(C1551),(""))</f>
        <v/>
      </c>
      <c r="J1551" t="str">
        <f ca="1">IF($N$4=Adorer_Schedule!$A$244,INDIRECT(D1551),(""))</f>
        <v/>
      </c>
      <c r="K1551" t="s">
        <v>74</v>
      </c>
      <c r="L1551" s="13" t="b">
        <f t="shared" ca="1" si="613"/>
        <v>0</v>
      </c>
      <c r="M1551" s="13">
        <v>1423</v>
      </c>
      <c r="N1551" s="13" t="e">
        <f t="shared" ca="1" si="625"/>
        <v>#N/A</v>
      </c>
      <c r="O1551" s="13" t="e">
        <f t="shared" ca="1" si="626"/>
        <v>#N/A</v>
      </c>
      <c r="P1551" s="13" t="e">
        <f t="shared" ca="1" si="627"/>
        <v>#N/A</v>
      </c>
      <c r="Q1551" t="e">
        <f t="shared" ca="1" si="628"/>
        <v>#N/A</v>
      </c>
    </row>
    <row r="1552" spans="1:17" hidden="1" x14ac:dyDescent="0.2">
      <c r="A1552">
        <f t="shared" si="632"/>
        <v>257</v>
      </c>
      <c r="B1552" s="83" t="str">
        <f t="shared" si="629"/>
        <v>Adorer_Schedule!AA257</v>
      </c>
      <c r="C1552" t="str">
        <f t="shared" si="630"/>
        <v>Adorer_Schedule!AD257</v>
      </c>
      <c r="D1552" s="150" t="str">
        <f t="shared" si="631"/>
        <v>Adorer_Schedule!AF257</v>
      </c>
      <c r="E1552">
        <f t="shared" ca="1" si="624"/>
        <v>0</v>
      </c>
      <c r="F1552" t="str">
        <f ca="1">IF(OR(H1552=0,H1552=""),(""),(MAX($F$128:F1551)+1))</f>
        <v/>
      </c>
      <c r="H1552" t="str">
        <f ca="1">IF($N$4=Adorer_Schedule!$A$244,INDIRECT(B1552),(""))</f>
        <v/>
      </c>
      <c r="I1552" t="str">
        <f ca="1">IF($N$4=Adorer_Schedule!$A$244,INDIRECT(C1552),(""))</f>
        <v/>
      </c>
      <c r="J1552" t="str">
        <f ca="1">IF($N$4=Adorer_Schedule!$A$244,INDIRECT(D1552),(""))</f>
        <v/>
      </c>
      <c r="K1552" t="s">
        <v>74</v>
      </c>
      <c r="L1552" s="13" t="b">
        <f t="shared" ca="1" si="613"/>
        <v>0</v>
      </c>
      <c r="M1552" s="13">
        <v>1424</v>
      </c>
      <c r="N1552" s="13" t="e">
        <f t="shared" ca="1" si="625"/>
        <v>#N/A</v>
      </c>
      <c r="O1552" s="13" t="e">
        <f t="shared" ca="1" si="626"/>
        <v>#N/A</v>
      </c>
      <c r="P1552" s="13" t="e">
        <f t="shared" ca="1" si="627"/>
        <v>#N/A</v>
      </c>
      <c r="Q1552" t="e">
        <f t="shared" ca="1" si="628"/>
        <v>#N/A</v>
      </c>
    </row>
    <row r="1553" spans="1:17" hidden="1" x14ac:dyDescent="0.2">
      <c r="A1553">
        <f t="shared" si="632"/>
        <v>258</v>
      </c>
      <c r="B1553" s="83" t="str">
        <f t="shared" si="629"/>
        <v>Adorer_Schedule!AA258</v>
      </c>
      <c r="C1553" t="str">
        <f t="shared" si="630"/>
        <v>Adorer_Schedule!AD258</v>
      </c>
      <c r="D1553" s="150" t="str">
        <f t="shared" si="631"/>
        <v>Adorer_Schedule!AF258</v>
      </c>
      <c r="E1553">
        <f t="shared" ca="1" si="624"/>
        <v>0</v>
      </c>
      <c r="F1553" t="str">
        <f ca="1">IF(OR(H1553=0,H1553=""),(""),(MAX($F$128:F1552)+1))</f>
        <v/>
      </c>
      <c r="H1553" t="str">
        <f ca="1">IF($N$4=Adorer_Schedule!$A$244,INDIRECT(B1553),(""))</f>
        <v/>
      </c>
      <c r="I1553" t="str">
        <f ca="1">IF($N$4=Adorer_Schedule!$A$244,INDIRECT(C1553),(""))</f>
        <v/>
      </c>
      <c r="J1553" t="str">
        <f ca="1">IF($N$4=Adorer_Schedule!$A$244,INDIRECT(D1553),(""))</f>
        <v/>
      </c>
      <c r="K1553" t="s">
        <v>74</v>
      </c>
      <c r="L1553" s="13" t="b">
        <f t="shared" ca="1" si="613"/>
        <v>0</v>
      </c>
      <c r="M1553" s="13">
        <v>1425</v>
      </c>
      <c r="N1553" s="13" t="e">
        <f t="shared" ca="1" si="625"/>
        <v>#N/A</v>
      </c>
      <c r="O1553" s="13" t="e">
        <f t="shared" ca="1" si="626"/>
        <v>#N/A</v>
      </c>
      <c r="P1553" s="13" t="e">
        <f t="shared" ca="1" si="627"/>
        <v>#N/A</v>
      </c>
      <c r="Q1553" t="e">
        <f t="shared" ca="1" si="628"/>
        <v>#N/A</v>
      </c>
    </row>
    <row r="1554" spans="1:17" hidden="1" x14ac:dyDescent="0.2">
      <c r="A1554">
        <f>A1539</f>
        <v>244</v>
      </c>
      <c r="B1554" s="83" t="str">
        <f>CONCATENATE("Adorer_Schedule!AI", $A1554)</f>
        <v>Adorer_Schedule!AI244</v>
      </c>
      <c r="C1554" t="str">
        <f>CONCATENATE("Adorer_Schedule!AL", $A1554)</f>
        <v>Adorer_Schedule!AL244</v>
      </c>
      <c r="D1554" s="150" t="str">
        <f>CONCATENATE("Adorer_Schedule!AN", $A1554)</f>
        <v>Adorer_Schedule!AN244</v>
      </c>
      <c r="E1554">
        <f t="shared" ca="1" si="624"/>
        <v>0</v>
      </c>
      <c r="F1554" t="str">
        <f ca="1">IF(OR(H1554=0,H1554=""),(""),(MAX($F$128:F1553)+1))</f>
        <v/>
      </c>
      <c r="H1554" t="str">
        <f ca="1">IF($N$4=Adorer_Schedule!$A$244,INDIRECT(B1554),(""))</f>
        <v/>
      </c>
      <c r="I1554" t="str">
        <f ca="1">IF($N$4=Adorer_Schedule!$A$244,INDIRECT(C1554),(""))</f>
        <v/>
      </c>
      <c r="J1554" t="str">
        <f ca="1">IF($N$4=Adorer_Schedule!$A$244,INDIRECT(D1554),(""))</f>
        <v/>
      </c>
      <c r="K1554" t="s">
        <v>75</v>
      </c>
      <c r="L1554" s="13" t="b">
        <f t="shared" ca="1" si="613"/>
        <v>0</v>
      </c>
      <c r="M1554" s="13">
        <v>1426</v>
      </c>
      <c r="N1554" s="13" t="e">
        <f t="shared" ca="1" si="625"/>
        <v>#N/A</v>
      </c>
      <c r="O1554" s="13" t="e">
        <f t="shared" ca="1" si="626"/>
        <v>#N/A</v>
      </c>
      <c r="P1554" s="13" t="e">
        <f t="shared" ca="1" si="627"/>
        <v>#N/A</v>
      </c>
      <c r="Q1554" t="e">
        <f t="shared" ca="1" si="628"/>
        <v>#N/A</v>
      </c>
    </row>
    <row r="1555" spans="1:17" hidden="1" x14ac:dyDescent="0.2">
      <c r="A1555">
        <f>A1554+1</f>
        <v>245</v>
      </c>
      <c r="B1555" s="83" t="str">
        <f t="shared" ref="B1555:B1568" si="633">CONCATENATE("Adorer_Schedule!AI", $A1555)</f>
        <v>Adorer_Schedule!AI245</v>
      </c>
      <c r="C1555" t="str">
        <f t="shared" ref="C1555:C1568" si="634">CONCATENATE("Adorer_Schedule!AL", $A1555)</f>
        <v>Adorer_Schedule!AL245</v>
      </c>
      <c r="D1555" s="150" t="str">
        <f t="shared" ref="D1555:D1568" si="635">CONCATENATE("Adorer_Schedule!AN", $A1555)</f>
        <v>Adorer_Schedule!AN245</v>
      </c>
      <c r="E1555">
        <f t="shared" ca="1" si="624"/>
        <v>0</v>
      </c>
      <c r="F1555" t="str">
        <f ca="1">IF(OR(H1555=0,H1555=""),(""),(MAX($F$128:F1554)+1))</f>
        <v/>
      </c>
      <c r="H1555" t="str">
        <f ca="1">IF($N$4=Adorer_Schedule!$A$244,INDIRECT(B1555),(""))</f>
        <v/>
      </c>
      <c r="I1555" t="str">
        <f ca="1">IF($N$4=Adorer_Schedule!$A$244,INDIRECT(C1555),(""))</f>
        <v/>
      </c>
      <c r="J1555" t="str">
        <f ca="1">IF($N$4=Adorer_Schedule!$A$244,INDIRECT(D1555),(""))</f>
        <v/>
      </c>
      <c r="K1555" t="s">
        <v>75</v>
      </c>
      <c r="L1555" s="13" t="b">
        <f t="shared" ca="1" si="613"/>
        <v>0</v>
      </c>
      <c r="M1555" s="13">
        <v>1427</v>
      </c>
      <c r="N1555" s="13" t="e">
        <f t="shared" ca="1" si="625"/>
        <v>#N/A</v>
      </c>
      <c r="O1555" s="13" t="e">
        <f t="shared" ca="1" si="626"/>
        <v>#N/A</v>
      </c>
      <c r="P1555" s="13" t="e">
        <f t="shared" ca="1" si="627"/>
        <v>#N/A</v>
      </c>
      <c r="Q1555" t="e">
        <f t="shared" ca="1" si="628"/>
        <v>#N/A</v>
      </c>
    </row>
    <row r="1556" spans="1:17" hidden="1" x14ac:dyDescent="0.2">
      <c r="A1556">
        <f t="shared" ref="A1556:A1568" si="636">A1555+1</f>
        <v>246</v>
      </c>
      <c r="B1556" s="83" t="str">
        <f t="shared" si="633"/>
        <v>Adorer_Schedule!AI246</v>
      </c>
      <c r="C1556" t="str">
        <f t="shared" si="634"/>
        <v>Adorer_Schedule!AL246</v>
      </c>
      <c r="D1556" s="150" t="str">
        <f t="shared" si="635"/>
        <v>Adorer_Schedule!AN246</v>
      </c>
      <c r="E1556">
        <f t="shared" ca="1" si="624"/>
        <v>0</v>
      </c>
      <c r="F1556" t="str">
        <f ca="1">IF(OR(H1556=0,H1556=""),(""),(MAX($F$128:F1555)+1))</f>
        <v/>
      </c>
      <c r="H1556" t="str">
        <f ca="1">IF($N$4=Adorer_Schedule!$A$244,INDIRECT(B1556),(""))</f>
        <v/>
      </c>
      <c r="I1556" t="str">
        <f ca="1">IF($N$4=Adorer_Schedule!$A$244,INDIRECT(C1556),(""))</f>
        <v/>
      </c>
      <c r="J1556" t="str">
        <f ca="1">IF($N$4=Adorer_Schedule!$A$244,INDIRECT(D1556),(""))</f>
        <v/>
      </c>
      <c r="K1556" t="s">
        <v>75</v>
      </c>
      <c r="L1556" s="13" t="b">
        <f t="shared" ca="1" si="613"/>
        <v>0</v>
      </c>
      <c r="M1556" s="13">
        <v>1428</v>
      </c>
      <c r="N1556" s="13" t="e">
        <f t="shared" ca="1" si="625"/>
        <v>#N/A</v>
      </c>
      <c r="O1556" s="13" t="e">
        <f t="shared" ca="1" si="626"/>
        <v>#N/A</v>
      </c>
      <c r="P1556" s="13" t="e">
        <f t="shared" ca="1" si="627"/>
        <v>#N/A</v>
      </c>
      <c r="Q1556" t="e">
        <f t="shared" ca="1" si="628"/>
        <v>#N/A</v>
      </c>
    </row>
    <row r="1557" spans="1:17" hidden="1" x14ac:dyDescent="0.2">
      <c r="A1557">
        <f t="shared" si="636"/>
        <v>247</v>
      </c>
      <c r="B1557" s="83" t="str">
        <f t="shared" si="633"/>
        <v>Adorer_Schedule!AI247</v>
      </c>
      <c r="C1557" t="str">
        <f t="shared" si="634"/>
        <v>Adorer_Schedule!AL247</v>
      </c>
      <c r="D1557" s="150" t="str">
        <f t="shared" si="635"/>
        <v>Adorer_Schedule!AN247</v>
      </c>
      <c r="E1557">
        <f t="shared" ca="1" si="624"/>
        <v>0</v>
      </c>
      <c r="F1557" t="str">
        <f ca="1">IF(OR(H1557=0,H1557=""),(""),(MAX($F$128:F1556)+1))</f>
        <v/>
      </c>
      <c r="H1557" t="str">
        <f ca="1">IF($N$4=Adorer_Schedule!$A$244,INDIRECT(B1557),(""))</f>
        <v/>
      </c>
      <c r="I1557" t="str">
        <f ca="1">IF($N$4=Adorer_Schedule!$A$244,INDIRECT(C1557),(""))</f>
        <v/>
      </c>
      <c r="J1557" t="str">
        <f ca="1">IF($N$4=Adorer_Schedule!$A$244,INDIRECT(D1557),(""))</f>
        <v/>
      </c>
      <c r="K1557" t="s">
        <v>75</v>
      </c>
      <c r="L1557" s="13" t="b">
        <f t="shared" ca="1" si="613"/>
        <v>0</v>
      </c>
      <c r="M1557" s="13">
        <v>1429</v>
      </c>
      <c r="N1557" s="13" t="e">
        <f t="shared" ca="1" si="625"/>
        <v>#N/A</v>
      </c>
      <c r="O1557" s="13" t="e">
        <f t="shared" ca="1" si="626"/>
        <v>#N/A</v>
      </c>
      <c r="P1557" s="13" t="e">
        <f t="shared" ca="1" si="627"/>
        <v>#N/A</v>
      </c>
      <c r="Q1557" t="e">
        <f t="shared" ca="1" si="628"/>
        <v>#N/A</v>
      </c>
    </row>
    <row r="1558" spans="1:17" hidden="1" x14ac:dyDescent="0.2">
      <c r="A1558">
        <f t="shared" si="636"/>
        <v>248</v>
      </c>
      <c r="B1558" s="83" t="str">
        <f t="shared" si="633"/>
        <v>Adorer_Schedule!AI248</v>
      </c>
      <c r="C1558" t="str">
        <f t="shared" si="634"/>
        <v>Adorer_Schedule!AL248</v>
      </c>
      <c r="D1558" s="150" t="str">
        <f t="shared" si="635"/>
        <v>Adorer_Schedule!AN248</v>
      </c>
      <c r="E1558">
        <f t="shared" ca="1" si="624"/>
        <v>0</v>
      </c>
      <c r="F1558" t="str">
        <f ca="1">IF(OR(H1558=0,H1558=""),(""),(MAX($F$128:F1557)+1))</f>
        <v/>
      </c>
      <c r="H1558" t="str">
        <f ca="1">IF($N$4=Adorer_Schedule!$A$244,INDIRECT(B1558),(""))</f>
        <v/>
      </c>
      <c r="I1558" t="str">
        <f ca="1">IF($N$4=Adorer_Schedule!$A$244,INDIRECT(C1558),(""))</f>
        <v/>
      </c>
      <c r="J1558" t="str">
        <f ca="1">IF($N$4=Adorer_Schedule!$A$244,INDIRECT(D1558),(""))</f>
        <v/>
      </c>
      <c r="K1558" t="s">
        <v>75</v>
      </c>
      <c r="L1558" s="13" t="b">
        <f t="shared" ca="1" si="613"/>
        <v>0</v>
      </c>
      <c r="M1558" s="13">
        <v>1430</v>
      </c>
      <c r="N1558" s="13" t="e">
        <f t="shared" ca="1" si="625"/>
        <v>#N/A</v>
      </c>
      <c r="O1558" s="13" t="e">
        <f t="shared" ca="1" si="626"/>
        <v>#N/A</v>
      </c>
      <c r="P1558" s="13" t="e">
        <f t="shared" ca="1" si="627"/>
        <v>#N/A</v>
      </c>
      <c r="Q1558" t="e">
        <f t="shared" ca="1" si="628"/>
        <v>#N/A</v>
      </c>
    </row>
    <row r="1559" spans="1:17" hidden="1" x14ac:dyDescent="0.2">
      <c r="A1559">
        <f t="shared" si="636"/>
        <v>249</v>
      </c>
      <c r="B1559" s="83" t="str">
        <f t="shared" si="633"/>
        <v>Adorer_Schedule!AI249</v>
      </c>
      <c r="C1559" t="str">
        <f t="shared" si="634"/>
        <v>Adorer_Schedule!AL249</v>
      </c>
      <c r="D1559" s="150" t="str">
        <f t="shared" si="635"/>
        <v>Adorer_Schedule!AN249</v>
      </c>
      <c r="E1559">
        <f t="shared" ca="1" si="624"/>
        <v>0</v>
      </c>
      <c r="F1559" t="str">
        <f ca="1">IF(OR(H1559=0,H1559=""),(""),(MAX($F$128:F1558)+1))</f>
        <v/>
      </c>
      <c r="H1559" t="str">
        <f ca="1">IF($N$4=Adorer_Schedule!$A$244,INDIRECT(B1559),(""))</f>
        <v/>
      </c>
      <c r="I1559" t="str">
        <f ca="1">IF($N$4=Adorer_Schedule!$A$244,INDIRECT(C1559),(""))</f>
        <v/>
      </c>
      <c r="J1559" t="str">
        <f ca="1">IF($N$4=Adorer_Schedule!$A$244,INDIRECT(D1559),(""))</f>
        <v/>
      </c>
      <c r="K1559" t="s">
        <v>75</v>
      </c>
      <c r="L1559" s="13" t="b">
        <f t="shared" ref="L1559:L1622" ca="1" si="637">OR(COUNTIF(N1559:Q1559,"*"),COUNT(N1559:Q1559))</f>
        <v>0</v>
      </c>
      <c r="M1559" s="13">
        <v>1431</v>
      </c>
      <c r="N1559" s="13" t="e">
        <f t="shared" ca="1" si="625"/>
        <v>#N/A</v>
      </c>
      <c r="O1559" s="13" t="e">
        <f t="shared" ca="1" si="626"/>
        <v>#N/A</v>
      </c>
      <c r="P1559" s="13" t="e">
        <f t="shared" ca="1" si="627"/>
        <v>#N/A</v>
      </c>
      <c r="Q1559" t="e">
        <f t="shared" ca="1" si="628"/>
        <v>#N/A</v>
      </c>
    </row>
    <row r="1560" spans="1:17" hidden="1" x14ac:dyDescent="0.2">
      <c r="A1560">
        <f t="shared" si="636"/>
        <v>250</v>
      </c>
      <c r="B1560" s="83" t="str">
        <f t="shared" si="633"/>
        <v>Adorer_Schedule!AI250</v>
      </c>
      <c r="C1560" t="str">
        <f t="shared" si="634"/>
        <v>Adorer_Schedule!AL250</v>
      </c>
      <c r="D1560" s="150" t="str">
        <f t="shared" si="635"/>
        <v>Adorer_Schedule!AN250</v>
      </c>
      <c r="E1560">
        <f t="shared" ca="1" si="624"/>
        <v>0</v>
      </c>
      <c r="F1560" t="str">
        <f ca="1">IF(OR(H1560=0,H1560=""),(""),(MAX($F$128:F1559)+1))</f>
        <v/>
      </c>
      <c r="H1560" t="str">
        <f ca="1">IF($N$4=Adorer_Schedule!$A$244,INDIRECT(B1560),(""))</f>
        <v/>
      </c>
      <c r="I1560" t="str">
        <f ca="1">IF($N$4=Adorer_Schedule!$A$244,INDIRECT(C1560),(""))</f>
        <v/>
      </c>
      <c r="J1560" t="str">
        <f ca="1">IF($N$4=Adorer_Schedule!$A$244,INDIRECT(D1560),(""))</f>
        <v/>
      </c>
      <c r="K1560" t="s">
        <v>75</v>
      </c>
      <c r="L1560" s="13" t="b">
        <f t="shared" ca="1" si="637"/>
        <v>0</v>
      </c>
      <c r="M1560" s="13">
        <v>1432</v>
      </c>
      <c r="N1560" s="13" t="e">
        <f t="shared" ca="1" si="625"/>
        <v>#N/A</v>
      </c>
      <c r="O1560" s="13" t="e">
        <f t="shared" ca="1" si="626"/>
        <v>#N/A</v>
      </c>
      <c r="P1560" s="13" t="e">
        <f t="shared" ca="1" si="627"/>
        <v>#N/A</v>
      </c>
      <c r="Q1560" t="e">
        <f t="shared" ca="1" si="628"/>
        <v>#N/A</v>
      </c>
    </row>
    <row r="1561" spans="1:17" hidden="1" x14ac:dyDescent="0.2">
      <c r="A1561">
        <f t="shared" si="636"/>
        <v>251</v>
      </c>
      <c r="B1561" s="83" t="str">
        <f t="shared" si="633"/>
        <v>Adorer_Schedule!AI251</v>
      </c>
      <c r="C1561" t="str">
        <f t="shared" si="634"/>
        <v>Adorer_Schedule!AL251</v>
      </c>
      <c r="D1561" s="150" t="str">
        <f t="shared" si="635"/>
        <v>Adorer_Schedule!AN251</v>
      </c>
      <c r="E1561">
        <f t="shared" ca="1" si="624"/>
        <v>0</v>
      </c>
      <c r="F1561" t="str">
        <f ca="1">IF(OR(H1561=0,H1561=""),(""),(MAX($F$128:F1560)+1))</f>
        <v/>
      </c>
      <c r="H1561" t="str">
        <f ca="1">IF($N$4=Adorer_Schedule!$A$244,INDIRECT(B1561),(""))</f>
        <v/>
      </c>
      <c r="I1561" t="str">
        <f ca="1">IF($N$4=Adorer_Schedule!$A$244,INDIRECT(C1561),(""))</f>
        <v/>
      </c>
      <c r="J1561" t="str">
        <f ca="1">IF($N$4=Adorer_Schedule!$A$244,INDIRECT(D1561),(""))</f>
        <v/>
      </c>
      <c r="K1561" t="s">
        <v>75</v>
      </c>
      <c r="L1561" s="13" t="b">
        <f t="shared" ca="1" si="637"/>
        <v>0</v>
      </c>
      <c r="M1561" s="13">
        <v>1433</v>
      </c>
      <c r="N1561" s="13" t="e">
        <f t="shared" ca="1" si="625"/>
        <v>#N/A</v>
      </c>
      <c r="O1561" s="13" t="e">
        <f t="shared" ca="1" si="626"/>
        <v>#N/A</v>
      </c>
      <c r="P1561" s="13" t="e">
        <f t="shared" ca="1" si="627"/>
        <v>#N/A</v>
      </c>
      <c r="Q1561" t="e">
        <f t="shared" ca="1" si="628"/>
        <v>#N/A</v>
      </c>
    </row>
    <row r="1562" spans="1:17" hidden="1" x14ac:dyDescent="0.2">
      <c r="A1562">
        <f t="shared" si="636"/>
        <v>252</v>
      </c>
      <c r="B1562" s="83" t="str">
        <f t="shared" si="633"/>
        <v>Adorer_Schedule!AI252</v>
      </c>
      <c r="C1562" t="str">
        <f t="shared" si="634"/>
        <v>Adorer_Schedule!AL252</v>
      </c>
      <c r="D1562" s="150" t="str">
        <f t="shared" si="635"/>
        <v>Adorer_Schedule!AN252</v>
      </c>
      <c r="E1562">
        <f t="shared" ca="1" si="624"/>
        <v>0</v>
      </c>
      <c r="F1562" t="str">
        <f ca="1">IF(OR(H1562=0,H1562=""),(""),(MAX($F$128:F1561)+1))</f>
        <v/>
      </c>
      <c r="H1562" t="str">
        <f ca="1">IF($N$4=Adorer_Schedule!$A$244,INDIRECT(B1562),(""))</f>
        <v/>
      </c>
      <c r="I1562" t="str">
        <f ca="1">IF($N$4=Adorer_Schedule!$A$244,INDIRECT(C1562),(""))</f>
        <v/>
      </c>
      <c r="J1562" t="str">
        <f ca="1">IF($N$4=Adorer_Schedule!$A$244,INDIRECT(D1562),(""))</f>
        <v/>
      </c>
      <c r="K1562" t="s">
        <v>75</v>
      </c>
      <c r="L1562" s="13" t="b">
        <f t="shared" ca="1" si="637"/>
        <v>0</v>
      </c>
      <c r="M1562" s="13">
        <v>1434</v>
      </c>
      <c r="N1562" s="13" t="e">
        <f t="shared" ca="1" si="625"/>
        <v>#N/A</v>
      </c>
      <c r="O1562" s="13" t="e">
        <f t="shared" ca="1" si="626"/>
        <v>#N/A</v>
      </c>
      <c r="P1562" s="13" t="e">
        <f t="shared" ca="1" si="627"/>
        <v>#N/A</v>
      </c>
      <c r="Q1562" t="e">
        <f t="shared" ca="1" si="628"/>
        <v>#N/A</v>
      </c>
    </row>
    <row r="1563" spans="1:17" hidden="1" x14ac:dyDescent="0.2">
      <c r="A1563">
        <f t="shared" si="636"/>
        <v>253</v>
      </c>
      <c r="B1563" s="83" t="str">
        <f t="shared" si="633"/>
        <v>Adorer_Schedule!AI253</v>
      </c>
      <c r="C1563" t="str">
        <f t="shared" si="634"/>
        <v>Adorer_Schedule!AL253</v>
      </c>
      <c r="D1563" s="150" t="str">
        <f t="shared" si="635"/>
        <v>Adorer_Schedule!AN253</v>
      </c>
      <c r="E1563">
        <f t="shared" ca="1" si="624"/>
        <v>0</v>
      </c>
      <c r="F1563" t="str">
        <f ca="1">IF(OR(H1563=0,H1563=""),(""),(MAX($F$128:F1562)+1))</f>
        <v/>
      </c>
      <c r="H1563" t="str">
        <f ca="1">IF($N$4=Adorer_Schedule!$A$244,INDIRECT(B1563),(""))</f>
        <v/>
      </c>
      <c r="I1563" t="str">
        <f ca="1">IF($N$4=Adorer_Schedule!$A$244,INDIRECT(C1563),(""))</f>
        <v/>
      </c>
      <c r="J1563" t="str">
        <f ca="1">IF($N$4=Adorer_Schedule!$A$244,INDIRECT(D1563),(""))</f>
        <v/>
      </c>
      <c r="K1563" t="s">
        <v>75</v>
      </c>
      <c r="L1563" s="13" t="b">
        <f t="shared" ca="1" si="637"/>
        <v>0</v>
      </c>
      <c r="M1563" s="13">
        <v>1435</v>
      </c>
      <c r="N1563" s="13" t="e">
        <f t="shared" ca="1" si="625"/>
        <v>#N/A</v>
      </c>
      <c r="O1563" s="13" t="e">
        <f t="shared" ca="1" si="626"/>
        <v>#N/A</v>
      </c>
      <c r="P1563" s="13" t="e">
        <f t="shared" ca="1" si="627"/>
        <v>#N/A</v>
      </c>
      <c r="Q1563" t="e">
        <f t="shared" ca="1" si="628"/>
        <v>#N/A</v>
      </c>
    </row>
    <row r="1564" spans="1:17" hidden="1" x14ac:dyDescent="0.2">
      <c r="A1564">
        <f t="shared" si="636"/>
        <v>254</v>
      </c>
      <c r="B1564" s="83" t="str">
        <f t="shared" si="633"/>
        <v>Adorer_Schedule!AI254</v>
      </c>
      <c r="C1564" t="str">
        <f t="shared" si="634"/>
        <v>Adorer_Schedule!AL254</v>
      </c>
      <c r="D1564" s="150" t="str">
        <f t="shared" si="635"/>
        <v>Adorer_Schedule!AN254</v>
      </c>
      <c r="E1564">
        <f t="shared" ca="1" si="624"/>
        <v>0</v>
      </c>
      <c r="F1564" t="str">
        <f ca="1">IF(OR(H1564=0,H1564=""),(""),(MAX($F$128:F1563)+1))</f>
        <v/>
      </c>
      <c r="H1564" t="str">
        <f ca="1">IF($N$4=Adorer_Schedule!$A$244,INDIRECT(B1564),(""))</f>
        <v/>
      </c>
      <c r="I1564" t="str">
        <f ca="1">IF($N$4=Adorer_Schedule!$A$244,INDIRECT(C1564),(""))</f>
        <v/>
      </c>
      <c r="J1564" t="str">
        <f ca="1">IF($N$4=Adorer_Schedule!$A$244,INDIRECT(D1564),(""))</f>
        <v/>
      </c>
      <c r="K1564" t="s">
        <v>75</v>
      </c>
      <c r="L1564" s="13" t="b">
        <f t="shared" ca="1" si="637"/>
        <v>0</v>
      </c>
      <c r="M1564" s="13">
        <v>1436</v>
      </c>
      <c r="N1564" s="13" t="e">
        <f t="shared" ca="1" si="625"/>
        <v>#N/A</v>
      </c>
      <c r="O1564" s="13" t="e">
        <f t="shared" ca="1" si="626"/>
        <v>#N/A</v>
      </c>
      <c r="P1564" s="13" t="e">
        <f t="shared" ca="1" si="627"/>
        <v>#N/A</v>
      </c>
      <c r="Q1564" t="e">
        <f t="shared" ca="1" si="628"/>
        <v>#N/A</v>
      </c>
    </row>
    <row r="1565" spans="1:17" hidden="1" x14ac:dyDescent="0.2">
      <c r="A1565">
        <f t="shared" si="636"/>
        <v>255</v>
      </c>
      <c r="B1565" s="83" t="str">
        <f t="shared" si="633"/>
        <v>Adorer_Schedule!AI255</v>
      </c>
      <c r="C1565" t="str">
        <f t="shared" si="634"/>
        <v>Adorer_Schedule!AL255</v>
      </c>
      <c r="D1565" s="150" t="str">
        <f t="shared" si="635"/>
        <v>Adorer_Schedule!AN255</v>
      </c>
      <c r="E1565">
        <f t="shared" ca="1" si="624"/>
        <v>0</v>
      </c>
      <c r="F1565" t="str">
        <f ca="1">IF(OR(H1565=0,H1565=""),(""),(MAX($F$128:F1564)+1))</f>
        <v/>
      </c>
      <c r="H1565" t="str">
        <f ca="1">IF($N$4=Adorer_Schedule!$A$244,INDIRECT(B1565),(""))</f>
        <v/>
      </c>
      <c r="I1565" t="str">
        <f ca="1">IF($N$4=Adorer_Schedule!$A$244,INDIRECT(C1565),(""))</f>
        <v/>
      </c>
      <c r="J1565" t="str">
        <f ca="1">IF($N$4=Adorer_Schedule!$A$244,INDIRECT(D1565),(""))</f>
        <v/>
      </c>
      <c r="K1565" t="s">
        <v>75</v>
      </c>
      <c r="L1565" s="13" t="b">
        <f t="shared" ca="1" si="637"/>
        <v>0</v>
      </c>
      <c r="M1565" s="13">
        <v>1437</v>
      </c>
      <c r="N1565" s="13" t="e">
        <f t="shared" ca="1" si="625"/>
        <v>#N/A</v>
      </c>
      <c r="O1565" s="13" t="e">
        <f t="shared" ca="1" si="626"/>
        <v>#N/A</v>
      </c>
      <c r="P1565" s="13" t="e">
        <f t="shared" ca="1" si="627"/>
        <v>#N/A</v>
      </c>
      <c r="Q1565" t="e">
        <f t="shared" ca="1" si="628"/>
        <v>#N/A</v>
      </c>
    </row>
    <row r="1566" spans="1:17" hidden="1" x14ac:dyDescent="0.2">
      <c r="A1566">
        <f t="shared" si="636"/>
        <v>256</v>
      </c>
      <c r="B1566" s="83" t="str">
        <f t="shared" si="633"/>
        <v>Adorer_Schedule!AI256</v>
      </c>
      <c r="C1566" t="str">
        <f t="shared" si="634"/>
        <v>Adorer_Schedule!AL256</v>
      </c>
      <c r="D1566" s="150" t="str">
        <f t="shared" si="635"/>
        <v>Adorer_Schedule!AN256</v>
      </c>
      <c r="E1566">
        <f t="shared" ca="1" si="624"/>
        <v>0</v>
      </c>
      <c r="F1566" t="str">
        <f ca="1">IF(OR(H1566=0,H1566=""),(""),(MAX($F$128:F1565)+1))</f>
        <v/>
      </c>
      <c r="H1566" t="str">
        <f ca="1">IF($N$4=Adorer_Schedule!$A$244,INDIRECT(B1566),(""))</f>
        <v/>
      </c>
      <c r="I1566" t="str">
        <f ca="1">IF($N$4=Adorer_Schedule!$A$244,INDIRECT(C1566),(""))</f>
        <v/>
      </c>
      <c r="J1566" t="str">
        <f ca="1">IF($N$4=Adorer_Schedule!$A$244,INDIRECT(D1566),(""))</f>
        <v/>
      </c>
      <c r="K1566" t="s">
        <v>75</v>
      </c>
      <c r="L1566" s="13" t="b">
        <f t="shared" ca="1" si="637"/>
        <v>0</v>
      </c>
      <c r="M1566" s="13">
        <v>1438</v>
      </c>
      <c r="N1566" s="13" t="e">
        <f t="shared" ca="1" si="625"/>
        <v>#N/A</v>
      </c>
      <c r="O1566" s="13" t="e">
        <f t="shared" ca="1" si="626"/>
        <v>#N/A</v>
      </c>
      <c r="P1566" s="13" t="e">
        <f t="shared" ca="1" si="627"/>
        <v>#N/A</v>
      </c>
      <c r="Q1566" t="e">
        <f t="shared" ca="1" si="628"/>
        <v>#N/A</v>
      </c>
    </row>
    <row r="1567" spans="1:17" hidden="1" x14ac:dyDescent="0.2">
      <c r="A1567">
        <f t="shared" si="636"/>
        <v>257</v>
      </c>
      <c r="B1567" s="83" t="str">
        <f t="shared" si="633"/>
        <v>Adorer_Schedule!AI257</v>
      </c>
      <c r="C1567" t="str">
        <f t="shared" si="634"/>
        <v>Adorer_Schedule!AL257</v>
      </c>
      <c r="D1567" s="150" t="str">
        <f t="shared" si="635"/>
        <v>Adorer_Schedule!AN257</v>
      </c>
      <c r="E1567">
        <f t="shared" ca="1" si="624"/>
        <v>0</v>
      </c>
      <c r="F1567" t="str">
        <f ca="1">IF(OR(H1567=0,H1567=""),(""),(MAX($F$128:F1566)+1))</f>
        <v/>
      </c>
      <c r="H1567" t="str">
        <f ca="1">IF($N$4=Adorer_Schedule!$A$244,INDIRECT(B1567),(""))</f>
        <v/>
      </c>
      <c r="I1567" t="str">
        <f ca="1">IF($N$4=Adorer_Schedule!$A$244,INDIRECT(C1567),(""))</f>
        <v/>
      </c>
      <c r="J1567" t="str">
        <f ca="1">IF($N$4=Adorer_Schedule!$A$244,INDIRECT(D1567),(""))</f>
        <v/>
      </c>
      <c r="K1567" t="s">
        <v>75</v>
      </c>
      <c r="L1567" s="13" t="b">
        <f t="shared" ca="1" si="637"/>
        <v>0</v>
      </c>
      <c r="M1567" s="13">
        <v>1439</v>
      </c>
      <c r="N1567" s="13" t="e">
        <f t="shared" ca="1" si="625"/>
        <v>#N/A</v>
      </c>
      <c r="O1567" s="13" t="e">
        <f t="shared" ca="1" si="626"/>
        <v>#N/A</v>
      </c>
      <c r="P1567" s="13" t="e">
        <f t="shared" ca="1" si="627"/>
        <v>#N/A</v>
      </c>
      <c r="Q1567" t="e">
        <f t="shared" ca="1" si="628"/>
        <v>#N/A</v>
      </c>
    </row>
    <row r="1568" spans="1:17" hidden="1" x14ac:dyDescent="0.2">
      <c r="A1568">
        <f t="shared" si="636"/>
        <v>258</v>
      </c>
      <c r="B1568" s="83" t="str">
        <f t="shared" si="633"/>
        <v>Adorer_Schedule!AI258</v>
      </c>
      <c r="C1568" t="str">
        <f t="shared" si="634"/>
        <v>Adorer_Schedule!AL258</v>
      </c>
      <c r="D1568" s="150" t="str">
        <f t="shared" si="635"/>
        <v>Adorer_Schedule!AN258</v>
      </c>
      <c r="E1568">
        <f t="shared" ca="1" si="624"/>
        <v>0</v>
      </c>
      <c r="F1568" t="str">
        <f ca="1">IF(OR(H1568=0,H1568=""),(""),(MAX($F$128:F1567)+1))</f>
        <v/>
      </c>
      <c r="H1568" t="str">
        <f ca="1">IF($N$4=Adorer_Schedule!$A$244,INDIRECT(B1568),(""))</f>
        <v/>
      </c>
      <c r="I1568" t="str">
        <f ca="1">IF($N$4=Adorer_Schedule!$A$244,INDIRECT(C1568),(""))</f>
        <v/>
      </c>
      <c r="J1568" t="str">
        <f ca="1">IF($N$4=Adorer_Schedule!$A$244,INDIRECT(D1568),(""))</f>
        <v/>
      </c>
      <c r="K1568" t="s">
        <v>75</v>
      </c>
      <c r="L1568" s="13" t="b">
        <f t="shared" ca="1" si="637"/>
        <v>0</v>
      </c>
      <c r="M1568" s="13">
        <v>1440</v>
      </c>
      <c r="N1568" s="13" t="e">
        <f t="shared" ca="1" si="625"/>
        <v>#N/A</v>
      </c>
      <c r="O1568" s="13" t="e">
        <f t="shared" ca="1" si="626"/>
        <v>#N/A</v>
      </c>
      <c r="P1568" s="13" t="e">
        <f t="shared" ca="1" si="627"/>
        <v>#N/A</v>
      </c>
      <c r="Q1568" t="e">
        <f t="shared" ca="1" si="628"/>
        <v>#N/A</v>
      </c>
    </row>
    <row r="1569" spans="1:17" hidden="1" x14ac:dyDescent="0.2">
      <c r="A1569">
        <f>A1554</f>
        <v>244</v>
      </c>
      <c r="B1569" s="83" t="str">
        <f>CONCATENATE("Adorer_Schedule!AQ", $A1569)</f>
        <v>Adorer_Schedule!AQ244</v>
      </c>
      <c r="C1569" t="str">
        <f>CONCATENATE("Adorer_Schedule!AT", $A1569)</f>
        <v>Adorer_Schedule!AT244</v>
      </c>
      <c r="D1569" s="150" t="str">
        <f>CONCATENATE("Adorer_Schedule!AV", $A1569)</f>
        <v>Adorer_Schedule!AV244</v>
      </c>
      <c r="E1569">
        <f t="shared" ca="1" si="624"/>
        <v>0</v>
      </c>
      <c r="F1569" t="str">
        <f ca="1">IF(OR(H1569=0,H1569=""),(""),(MAX($F$128:F1568)+1))</f>
        <v/>
      </c>
      <c r="H1569" t="str">
        <f ca="1">IF($N$4=Adorer_Schedule!$A$244,INDIRECT(B1569),(""))</f>
        <v/>
      </c>
      <c r="I1569" t="str">
        <f ca="1">IF($N$4=Adorer_Schedule!$A$244,INDIRECT(C1569),(""))</f>
        <v/>
      </c>
      <c r="J1569" t="str">
        <f ca="1">IF($N$4=Adorer_Schedule!$A$244,INDIRECT(D1569),(""))</f>
        <v/>
      </c>
      <c r="K1569" t="s">
        <v>76</v>
      </c>
      <c r="L1569" s="13" t="b">
        <f t="shared" ca="1" si="637"/>
        <v>0</v>
      </c>
      <c r="M1569" s="13">
        <v>1441</v>
      </c>
      <c r="N1569" s="13" t="e">
        <f t="shared" ca="1" si="625"/>
        <v>#N/A</v>
      </c>
      <c r="O1569" s="13" t="e">
        <f t="shared" ca="1" si="626"/>
        <v>#N/A</v>
      </c>
      <c r="P1569" s="13" t="e">
        <f t="shared" ca="1" si="627"/>
        <v>#N/A</v>
      </c>
      <c r="Q1569" t="e">
        <f t="shared" ca="1" si="628"/>
        <v>#N/A</v>
      </c>
    </row>
    <row r="1570" spans="1:17" hidden="1" x14ac:dyDescent="0.2">
      <c r="A1570">
        <f>A1569+1</f>
        <v>245</v>
      </c>
      <c r="B1570" s="83" t="str">
        <f t="shared" ref="B1570:B1583" si="638">CONCATENATE("Adorer_Schedule!AQ", $A1570)</f>
        <v>Adorer_Schedule!AQ245</v>
      </c>
      <c r="C1570" t="str">
        <f t="shared" ref="C1570:C1583" si="639">CONCATENATE("Adorer_Schedule!AT", $A1570)</f>
        <v>Adorer_Schedule!AT245</v>
      </c>
      <c r="D1570" s="150" t="str">
        <f t="shared" ref="D1570:D1583" si="640">CONCATENATE("Adorer_Schedule!AV", $A1570)</f>
        <v>Adorer_Schedule!AV245</v>
      </c>
      <c r="E1570">
        <f t="shared" ca="1" si="624"/>
        <v>0</v>
      </c>
      <c r="F1570" t="str">
        <f ca="1">IF(OR(H1570=0,H1570=""),(""),(MAX($F$128:F1569)+1))</f>
        <v/>
      </c>
      <c r="H1570" t="str">
        <f ca="1">IF($N$4=Adorer_Schedule!$A$244,INDIRECT(B1570),(""))</f>
        <v/>
      </c>
      <c r="I1570" t="str">
        <f ca="1">IF($N$4=Adorer_Schedule!$A$244,INDIRECT(C1570),(""))</f>
        <v/>
      </c>
      <c r="J1570" t="str">
        <f ca="1">IF($N$4=Adorer_Schedule!$A$244,INDIRECT(D1570),(""))</f>
        <v/>
      </c>
      <c r="K1570" t="s">
        <v>76</v>
      </c>
      <c r="L1570" s="13" t="b">
        <f t="shared" ca="1" si="637"/>
        <v>0</v>
      </c>
      <c r="M1570" s="13">
        <v>1442</v>
      </c>
      <c r="N1570" s="13" t="e">
        <f t="shared" ca="1" si="625"/>
        <v>#N/A</v>
      </c>
      <c r="O1570" s="13" t="e">
        <f t="shared" ca="1" si="626"/>
        <v>#N/A</v>
      </c>
      <c r="P1570" s="13" t="e">
        <f t="shared" ca="1" si="627"/>
        <v>#N/A</v>
      </c>
      <c r="Q1570" t="e">
        <f t="shared" ca="1" si="628"/>
        <v>#N/A</v>
      </c>
    </row>
    <row r="1571" spans="1:17" hidden="1" x14ac:dyDescent="0.2">
      <c r="A1571">
        <f t="shared" ref="A1571:A1583" si="641">A1570+1</f>
        <v>246</v>
      </c>
      <c r="B1571" s="83" t="str">
        <f t="shared" si="638"/>
        <v>Adorer_Schedule!AQ246</v>
      </c>
      <c r="C1571" t="str">
        <f t="shared" si="639"/>
        <v>Adorer_Schedule!AT246</v>
      </c>
      <c r="D1571" s="150" t="str">
        <f t="shared" si="640"/>
        <v>Adorer_Schedule!AV246</v>
      </c>
      <c r="E1571">
        <f t="shared" ca="1" si="624"/>
        <v>0</v>
      </c>
      <c r="F1571" t="str">
        <f ca="1">IF(OR(H1571=0,H1571=""),(""),(MAX($F$128:F1570)+1))</f>
        <v/>
      </c>
      <c r="H1571" t="str">
        <f ca="1">IF($N$4=Adorer_Schedule!$A$244,INDIRECT(B1571),(""))</f>
        <v/>
      </c>
      <c r="I1571" t="str">
        <f ca="1">IF($N$4=Adorer_Schedule!$A$244,INDIRECT(C1571),(""))</f>
        <v/>
      </c>
      <c r="J1571" t="str">
        <f ca="1">IF($N$4=Adorer_Schedule!$A$244,INDIRECT(D1571),(""))</f>
        <v/>
      </c>
      <c r="K1571" t="s">
        <v>76</v>
      </c>
      <c r="L1571" s="13" t="b">
        <f t="shared" ca="1" si="637"/>
        <v>0</v>
      </c>
      <c r="M1571" s="13">
        <v>1443</v>
      </c>
      <c r="N1571" s="13" t="e">
        <f t="shared" ca="1" si="625"/>
        <v>#N/A</v>
      </c>
      <c r="O1571" s="13" t="e">
        <f t="shared" ca="1" si="626"/>
        <v>#N/A</v>
      </c>
      <c r="P1571" s="13" t="e">
        <f t="shared" ca="1" si="627"/>
        <v>#N/A</v>
      </c>
      <c r="Q1571" t="e">
        <f t="shared" ca="1" si="628"/>
        <v>#N/A</v>
      </c>
    </row>
    <row r="1572" spans="1:17" hidden="1" x14ac:dyDescent="0.2">
      <c r="A1572">
        <f t="shared" si="641"/>
        <v>247</v>
      </c>
      <c r="B1572" s="83" t="str">
        <f t="shared" si="638"/>
        <v>Adorer_Schedule!AQ247</v>
      </c>
      <c r="C1572" t="str">
        <f t="shared" si="639"/>
        <v>Adorer_Schedule!AT247</v>
      </c>
      <c r="D1572" s="150" t="str">
        <f t="shared" si="640"/>
        <v>Adorer_Schedule!AV247</v>
      </c>
      <c r="E1572">
        <f t="shared" ca="1" si="624"/>
        <v>0</v>
      </c>
      <c r="F1572" t="str">
        <f ca="1">IF(OR(H1572=0,H1572=""),(""),(MAX($F$128:F1571)+1))</f>
        <v/>
      </c>
      <c r="H1572" t="str">
        <f ca="1">IF($N$4=Adorer_Schedule!$A$244,INDIRECT(B1572),(""))</f>
        <v/>
      </c>
      <c r="I1572" t="str">
        <f ca="1">IF($N$4=Adorer_Schedule!$A$244,INDIRECT(C1572),(""))</f>
        <v/>
      </c>
      <c r="J1572" t="str">
        <f ca="1">IF($N$4=Adorer_Schedule!$A$244,INDIRECT(D1572),(""))</f>
        <v/>
      </c>
      <c r="K1572" t="s">
        <v>76</v>
      </c>
      <c r="L1572" s="13" t="b">
        <f t="shared" ca="1" si="637"/>
        <v>0</v>
      </c>
      <c r="M1572" s="13">
        <v>1444</v>
      </c>
      <c r="N1572" s="13" t="e">
        <f t="shared" ca="1" si="625"/>
        <v>#N/A</v>
      </c>
      <c r="O1572" s="13" t="e">
        <f t="shared" ca="1" si="626"/>
        <v>#N/A</v>
      </c>
      <c r="P1572" s="13" t="e">
        <f t="shared" ca="1" si="627"/>
        <v>#N/A</v>
      </c>
      <c r="Q1572" t="e">
        <f t="shared" ca="1" si="628"/>
        <v>#N/A</v>
      </c>
    </row>
    <row r="1573" spans="1:17" hidden="1" x14ac:dyDescent="0.2">
      <c r="A1573">
        <f t="shared" si="641"/>
        <v>248</v>
      </c>
      <c r="B1573" s="83" t="str">
        <f t="shared" si="638"/>
        <v>Adorer_Schedule!AQ248</v>
      </c>
      <c r="C1573" t="str">
        <f t="shared" si="639"/>
        <v>Adorer_Schedule!AT248</v>
      </c>
      <c r="D1573" s="150" t="str">
        <f t="shared" si="640"/>
        <v>Adorer_Schedule!AV248</v>
      </c>
      <c r="E1573">
        <f t="shared" ca="1" si="624"/>
        <v>0</v>
      </c>
      <c r="F1573" t="str">
        <f ca="1">IF(OR(H1573=0,H1573=""),(""),(MAX($F$128:F1572)+1))</f>
        <v/>
      </c>
      <c r="H1573" t="str">
        <f ca="1">IF($N$4=Adorer_Schedule!$A$244,INDIRECT(B1573),(""))</f>
        <v/>
      </c>
      <c r="I1573" t="str">
        <f ca="1">IF($N$4=Adorer_Schedule!$A$244,INDIRECT(C1573),(""))</f>
        <v/>
      </c>
      <c r="J1573" t="str">
        <f ca="1">IF($N$4=Adorer_Schedule!$A$244,INDIRECT(D1573),(""))</f>
        <v/>
      </c>
      <c r="K1573" t="s">
        <v>76</v>
      </c>
      <c r="L1573" s="13" t="b">
        <f t="shared" ca="1" si="637"/>
        <v>0</v>
      </c>
      <c r="M1573" s="13">
        <v>1445</v>
      </c>
      <c r="N1573" s="13" t="e">
        <f t="shared" ca="1" si="625"/>
        <v>#N/A</v>
      </c>
      <c r="O1573" s="13" t="e">
        <f t="shared" ca="1" si="626"/>
        <v>#N/A</v>
      </c>
      <c r="P1573" s="13" t="e">
        <f t="shared" ca="1" si="627"/>
        <v>#N/A</v>
      </c>
      <c r="Q1573" t="e">
        <f t="shared" ca="1" si="628"/>
        <v>#N/A</v>
      </c>
    </row>
    <row r="1574" spans="1:17" hidden="1" x14ac:dyDescent="0.2">
      <c r="A1574">
        <f t="shared" si="641"/>
        <v>249</v>
      </c>
      <c r="B1574" s="83" t="str">
        <f t="shared" si="638"/>
        <v>Adorer_Schedule!AQ249</v>
      </c>
      <c r="C1574" t="str">
        <f t="shared" si="639"/>
        <v>Adorer_Schedule!AT249</v>
      </c>
      <c r="D1574" s="150" t="str">
        <f t="shared" si="640"/>
        <v>Adorer_Schedule!AV249</v>
      </c>
      <c r="E1574">
        <f t="shared" ca="1" si="624"/>
        <v>0</v>
      </c>
      <c r="F1574" t="str">
        <f ca="1">IF(OR(H1574=0,H1574=""),(""),(MAX($F$128:F1573)+1))</f>
        <v/>
      </c>
      <c r="H1574" t="str">
        <f ca="1">IF($N$4=Adorer_Schedule!$A$244,INDIRECT(B1574),(""))</f>
        <v/>
      </c>
      <c r="I1574" t="str">
        <f ca="1">IF($N$4=Adorer_Schedule!$A$244,INDIRECT(C1574),(""))</f>
        <v/>
      </c>
      <c r="J1574" t="str">
        <f ca="1">IF($N$4=Adorer_Schedule!$A$244,INDIRECT(D1574),(""))</f>
        <v/>
      </c>
      <c r="K1574" t="s">
        <v>76</v>
      </c>
      <c r="L1574" s="13" t="b">
        <f t="shared" ca="1" si="637"/>
        <v>0</v>
      </c>
      <c r="M1574" s="13">
        <v>1446</v>
      </c>
      <c r="N1574" s="13" t="e">
        <f t="shared" ca="1" si="625"/>
        <v>#N/A</v>
      </c>
      <c r="O1574" s="13" t="e">
        <f t="shared" ca="1" si="626"/>
        <v>#N/A</v>
      </c>
      <c r="P1574" s="13" t="e">
        <f t="shared" ca="1" si="627"/>
        <v>#N/A</v>
      </c>
      <c r="Q1574" t="e">
        <f t="shared" ca="1" si="628"/>
        <v>#N/A</v>
      </c>
    </row>
    <row r="1575" spans="1:17" hidden="1" x14ac:dyDescent="0.2">
      <c r="A1575">
        <f t="shared" si="641"/>
        <v>250</v>
      </c>
      <c r="B1575" s="83" t="str">
        <f t="shared" si="638"/>
        <v>Adorer_Schedule!AQ250</v>
      </c>
      <c r="C1575" t="str">
        <f t="shared" si="639"/>
        <v>Adorer_Schedule!AT250</v>
      </c>
      <c r="D1575" s="150" t="str">
        <f t="shared" si="640"/>
        <v>Adorer_Schedule!AV250</v>
      </c>
      <c r="E1575">
        <f t="shared" ca="1" si="624"/>
        <v>0</v>
      </c>
      <c r="F1575" t="str">
        <f ca="1">IF(OR(H1575=0,H1575=""),(""),(MAX($F$128:F1574)+1))</f>
        <v/>
      </c>
      <c r="H1575" t="str">
        <f ca="1">IF($N$4=Adorer_Schedule!$A$244,INDIRECT(B1575),(""))</f>
        <v/>
      </c>
      <c r="I1575" t="str">
        <f ca="1">IF($N$4=Adorer_Schedule!$A$244,INDIRECT(C1575),(""))</f>
        <v/>
      </c>
      <c r="J1575" t="str">
        <f ca="1">IF($N$4=Adorer_Schedule!$A$244,INDIRECT(D1575),(""))</f>
        <v/>
      </c>
      <c r="K1575" t="s">
        <v>76</v>
      </c>
      <c r="L1575" s="13" t="b">
        <f t="shared" ca="1" si="637"/>
        <v>0</v>
      </c>
      <c r="M1575" s="13">
        <v>1447</v>
      </c>
      <c r="N1575" s="13" t="e">
        <f t="shared" ca="1" si="625"/>
        <v>#N/A</v>
      </c>
      <c r="O1575" s="13" t="e">
        <f t="shared" ca="1" si="626"/>
        <v>#N/A</v>
      </c>
      <c r="P1575" s="13" t="e">
        <f t="shared" ca="1" si="627"/>
        <v>#N/A</v>
      </c>
      <c r="Q1575" t="e">
        <f t="shared" ca="1" si="628"/>
        <v>#N/A</v>
      </c>
    </row>
    <row r="1576" spans="1:17" hidden="1" x14ac:dyDescent="0.2">
      <c r="A1576">
        <f t="shared" si="641"/>
        <v>251</v>
      </c>
      <c r="B1576" s="83" t="str">
        <f t="shared" si="638"/>
        <v>Adorer_Schedule!AQ251</v>
      </c>
      <c r="C1576" t="str">
        <f t="shared" si="639"/>
        <v>Adorer_Schedule!AT251</v>
      </c>
      <c r="D1576" s="150" t="str">
        <f t="shared" si="640"/>
        <v>Adorer_Schedule!AV251</v>
      </c>
      <c r="E1576">
        <f t="shared" ca="1" si="624"/>
        <v>0</v>
      </c>
      <c r="F1576" t="str">
        <f ca="1">IF(OR(H1576=0,H1576=""),(""),(MAX($F$128:F1575)+1))</f>
        <v/>
      </c>
      <c r="H1576" t="str">
        <f ca="1">IF($N$4=Adorer_Schedule!$A$244,INDIRECT(B1576),(""))</f>
        <v/>
      </c>
      <c r="I1576" t="str">
        <f ca="1">IF($N$4=Adorer_Schedule!$A$244,INDIRECT(C1576),(""))</f>
        <v/>
      </c>
      <c r="J1576" t="str">
        <f ca="1">IF($N$4=Adorer_Schedule!$A$244,INDIRECT(D1576),(""))</f>
        <v/>
      </c>
      <c r="K1576" t="s">
        <v>76</v>
      </c>
      <c r="L1576" s="13" t="b">
        <f t="shared" ca="1" si="637"/>
        <v>0</v>
      </c>
      <c r="M1576" s="13">
        <v>1448</v>
      </c>
      <c r="N1576" s="13" t="e">
        <f t="shared" ca="1" si="625"/>
        <v>#N/A</v>
      </c>
      <c r="O1576" s="13" t="e">
        <f t="shared" ca="1" si="626"/>
        <v>#N/A</v>
      </c>
      <c r="P1576" s="13" t="e">
        <f t="shared" ca="1" si="627"/>
        <v>#N/A</v>
      </c>
      <c r="Q1576" t="e">
        <f t="shared" ca="1" si="628"/>
        <v>#N/A</v>
      </c>
    </row>
    <row r="1577" spans="1:17" hidden="1" x14ac:dyDescent="0.2">
      <c r="A1577">
        <f t="shared" si="641"/>
        <v>252</v>
      </c>
      <c r="B1577" s="83" t="str">
        <f t="shared" si="638"/>
        <v>Adorer_Schedule!AQ252</v>
      </c>
      <c r="C1577" t="str">
        <f t="shared" si="639"/>
        <v>Adorer_Schedule!AT252</v>
      </c>
      <c r="D1577" s="150" t="str">
        <f t="shared" si="640"/>
        <v>Adorer_Schedule!AV252</v>
      </c>
      <c r="E1577">
        <f t="shared" ca="1" si="624"/>
        <v>0</v>
      </c>
      <c r="F1577" t="str">
        <f ca="1">IF(OR(H1577=0,H1577=""),(""),(MAX($F$128:F1576)+1))</f>
        <v/>
      </c>
      <c r="H1577" t="str">
        <f ca="1">IF($N$4=Adorer_Schedule!$A$244,INDIRECT(B1577),(""))</f>
        <v/>
      </c>
      <c r="I1577" t="str">
        <f ca="1">IF($N$4=Adorer_Schedule!$A$244,INDIRECT(C1577),(""))</f>
        <v/>
      </c>
      <c r="J1577" t="str">
        <f ca="1">IF($N$4=Adorer_Schedule!$A$244,INDIRECT(D1577),(""))</f>
        <v/>
      </c>
      <c r="K1577" t="s">
        <v>76</v>
      </c>
      <c r="L1577" s="13" t="b">
        <f t="shared" ca="1" si="637"/>
        <v>0</v>
      </c>
      <c r="M1577" s="13">
        <v>1449</v>
      </c>
      <c r="N1577" s="13" t="e">
        <f t="shared" ca="1" si="625"/>
        <v>#N/A</v>
      </c>
      <c r="O1577" s="13" t="e">
        <f t="shared" ca="1" si="626"/>
        <v>#N/A</v>
      </c>
      <c r="P1577" s="13" t="e">
        <f t="shared" ca="1" si="627"/>
        <v>#N/A</v>
      </c>
      <c r="Q1577" t="e">
        <f t="shared" ca="1" si="628"/>
        <v>#N/A</v>
      </c>
    </row>
    <row r="1578" spans="1:17" hidden="1" x14ac:dyDescent="0.2">
      <c r="A1578">
        <f t="shared" si="641"/>
        <v>253</v>
      </c>
      <c r="B1578" s="83" t="str">
        <f t="shared" si="638"/>
        <v>Adorer_Schedule!AQ253</v>
      </c>
      <c r="C1578" t="str">
        <f t="shared" si="639"/>
        <v>Adorer_Schedule!AT253</v>
      </c>
      <c r="D1578" s="150" t="str">
        <f t="shared" si="640"/>
        <v>Adorer_Schedule!AV253</v>
      </c>
      <c r="E1578">
        <f t="shared" ca="1" si="624"/>
        <v>0</v>
      </c>
      <c r="F1578" t="str">
        <f ca="1">IF(OR(H1578=0,H1578=""),(""),(MAX($F$128:F1577)+1))</f>
        <v/>
      </c>
      <c r="H1578" t="str">
        <f ca="1">IF($N$4=Adorer_Schedule!$A$244,INDIRECT(B1578),(""))</f>
        <v/>
      </c>
      <c r="I1578" t="str">
        <f ca="1">IF($N$4=Adorer_Schedule!$A$244,INDIRECT(C1578),(""))</f>
        <v/>
      </c>
      <c r="J1578" t="str">
        <f ca="1">IF($N$4=Adorer_Schedule!$A$244,INDIRECT(D1578),(""))</f>
        <v/>
      </c>
      <c r="K1578" t="s">
        <v>76</v>
      </c>
      <c r="L1578" s="13" t="b">
        <f t="shared" ca="1" si="637"/>
        <v>0</v>
      </c>
      <c r="M1578" s="13">
        <v>1450</v>
      </c>
      <c r="N1578" s="13" t="e">
        <f t="shared" ca="1" si="625"/>
        <v>#N/A</v>
      </c>
      <c r="O1578" s="13" t="e">
        <f t="shared" ca="1" si="626"/>
        <v>#N/A</v>
      </c>
      <c r="P1578" s="13" t="e">
        <f t="shared" ca="1" si="627"/>
        <v>#N/A</v>
      </c>
      <c r="Q1578" t="e">
        <f t="shared" ca="1" si="628"/>
        <v>#N/A</v>
      </c>
    </row>
    <row r="1579" spans="1:17" hidden="1" x14ac:dyDescent="0.2">
      <c r="A1579">
        <f t="shared" si="641"/>
        <v>254</v>
      </c>
      <c r="B1579" s="83" t="str">
        <f t="shared" si="638"/>
        <v>Adorer_Schedule!AQ254</v>
      </c>
      <c r="C1579" t="str">
        <f t="shared" si="639"/>
        <v>Adorer_Schedule!AT254</v>
      </c>
      <c r="D1579" s="150" t="str">
        <f t="shared" si="640"/>
        <v>Adorer_Schedule!AV254</v>
      </c>
      <c r="E1579">
        <f t="shared" ca="1" si="624"/>
        <v>0</v>
      </c>
      <c r="F1579" t="str">
        <f ca="1">IF(OR(H1579=0,H1579=""),(""),(MAX($F$128:F1578)+1))</f>
        <v/>
      </c>
      <c r="H1579" t="str">
        <f ca="1">IF($N$4=Adorer_Schedule!$A$244,INDIRECT(B1579),(""))</f>
        <v/>
      </c>
      <c r="I1579" t="str">
        <f ca="1">IF($N$4=Adorer_Schedule!$A$244,INDIRECT(C1579),(""))</f>
        <v/>
      </c>
      <c r="J1579" t="str">
        <f ca="1">IF($N$4=Adorer_Schedule!$A$244,INDIRECT(D1579),(""))</f>
        <v/>
      </c>
      <c r="K1579" t="s">
        <v>76</v>
      </c>
      <c r="L1579" s="13" t="b">
        <f t="shared" ca="1" si="637"/>
        <v>0</v>
      </c>
      <c r="M1579" s="13">
        <v>1451</v>
      </c>
      <c r="N1579" s="13" t="e">
        <f t="shared" ca="1" si="625"/>
        <v>#N/A</v>
      </c>
      <c r="O1579" s="13" t="e">
        <f t="shared" ca="1" si="626"/>
        <v>#N/A</v>
      </c>
      <c r="P1579" s="13" t="e">
        <f t="shared" ca="1" si="627"/>
        <v>#N/A</v>
      </c>
      <c r="Q1579" t="e">
        <f t="shared" ca="1" si="628"/>
        <v>#N/A</v>
      </c>
    </row>
    <row r="1580" spans="1:17" hidden="1" x14ac:dyDescent="0.2">
      <c r="A1580">
        <f t="shared" si="641"/>
        <v>255</v>
      </c>
      <c r="B1580" s="83" t="str">
        <f t="shared" si="638"/>
        <v>Adorer_Schedule!AQ255</v>
      </c>
      <c r="C1580" t="str">
        <f t="shared" si="639"/>
        <v>Adorer_Schedule!AT255</v>
      </c>
      <c r="D1580" s="150" t="str">
        <f t="shared" si="640"/>
        <v>Adorer_Schedule!AV255</v>
      </c>
      <c r="E1580">
        <f t="shared" ca="1" si="624"/>
        <v>0</v>
      </c>
      <c r="F1580" t="str">
        <f ca="1">IF(OR(H1580=0,H1580=""),(""),(MAX($F$128:F1579)+1))</f>
        <v/>
      </c>
      <c r="H1580" t="str">
        <f ca="1">IF($N$4=Adorer_Schedule!$A$244,INDIRECT(B1580),(""))</f>
        <v/>
      </c>
      <c r="I1580" t="str">
        <f ca="1">IF($N$4=Adorer_Schedule!$A$244,INDIRECT(C1580),(""))</f>
        <v/>
      </c>
      <c r="J1580" t="str">
        <f ca="1">IF($N$4=Adorer_Schedule!$A$244,INDIRECT(D1580),(""))</f>
        <v/>
      </c>
      <c r="K1580" t="s">
        <v>76</v>
      </c>
      <c r="L1580" s="13" t="b">
        <f t="shared" ca="1" si="637"/>
        <v>0</v>
      </c>
      <c r="M1580" s="13">
        <v>1452</v>
      </c>
      <c r="N1580" s="13" t="e">
        <f t="shared" ca="1" si="625"/>
        <v>#N/A</v>
      </c>
      <c r="O1580" s="13" t="e">
        <f t="shared" ca="1" si="626"/>
        <v>#N/A</v>
      </c>
      <c r="P1580" s="13" t="e">
        <f t="shared" ca="1" si="627"/>
        <v>#N/A</v>
      </c>
      <c r="Q1580" t="e">
        <f t="shared" ca="1" si="628"/>
        <v>#N/A</v>
      </c>
    </row>
    <row r="1581" spans="1:17" hidden="1" x14ac:dyDescent="0.2">
      <c r="A1581">
        <f t="shared" si="641"/>
        <v>256</v>
      </c>
      <c r="B1581" s="83" t="str">
        <f t="shared" si="638"/>
        <v>Adorer_Schedule!AQ256</v>
      </c>
      <c r="C1581" t="str">
        <f t="shared" si="639"/>
        <v>Adorer_Schedule!AT256</v>
      </c>
      <c r="D1581" s="150" t="str">
        <f t="shared" si="640"/>
        <v>Adorer_Schedule!AV256</v>
      </c>
      <c r="E1581">
        <f t="shared" ca="1" si="624"/>
        <v>0</v>
      </c>
      <c r="F1581" t="str">
        <f ca="1">IF(OR(H1581=0,H1581=""),(""),(MAX($F$128:F1580)+1))</f>
        <v/>
      </c>
      <c r="H1581" t="str">
        <f ca="1">IF($N$4=Adorer_Schedule!$A$244,INDIRECT(B1581),(""))</f>
        <v/>
      </c>
      <c r="I1581" t="str">
        <f ca="1">IF($N$4=Adorer_Schedule!$A$244,INDIRECT(C1581),(""))</f>
        <v/>
      </c>
      <c r="J1581" t="str">
        <f ca="1">IF($N$4=Adorer_Schedule!$A$244,INDIRECT(D1581),(""))</f>
        <v/>
      </c>
      <c r="K1581" t="s">
        <v>76</v>
      </c>
      <c r="L1581" s="13" t="b">
        <f t="shared" ca="1" si="637"/>
        <v>0</v>
      </c>
      <c r="M1581" s="13">
        <v>1453</v>
      </c>
      <c r="N1581" s="13" t="e">
        <f t="shared" ca="1" si="625"/>
        <v>#N/A</v>
      </c>
      <c r="O1581" s="13" t="e">
        <f t="shared" ca="1" si="626"/>
        <v>#N/A</v>
      </c>
      <c r="P1581" s="13" t="e">
        <f t="shared" ca="1" si="627"/>
        <v>#N/A</v>
      </c>
      <c r="Q1581" t="e">
        <f t="shared" ca="1" si="628"/>
        <v>#N/A</v>
      </c>
    </row>
    <row r="1582" spans="1:17" hidden="1" x14ac:dyDescent="0.2">
      <c r="A1582">
        <f t="shared" si="641"/>
        <v>257</v>
      </c>
      <c r="B1582" s="83" t="str">
        <f t="shared" si="638"/>
        <v>Adorer_Schedule!AQ257</v>
      </c>
      <c r="C1582" t="str">
        <f t="shared" si="639"/>
        <v>Adorer_Schedule!AT257</v>
      </c>
      <c r="D1582" s="150" t="str">
        <f t="shared" si="640"/>
        <v>Adorer_Schedule!AV257</v>
      </c>
      <c r="E1582">
        <f t="shared" ca="1" si="624"/>
        <v>0</v>
      </c>
      <c r="F1582" t="str">
        <f ca="1">IF(OR(H1582=0,H1582=""),(""),(MAX($F$128:F1581)+1))</f>
        <v/>
      </c>
      <c r="H1582" t="str">
        <f ca="1">IF($N$4=Adorer_Schedule!$A$244,INDIRECT(B1582),(""))</f>
        <v/>
      </c>
      <c r="I1582" t="str">
        <f ca="1">IF($N$4=Adorer_Schedule!$A$244,INDIRECT(C1582),(""))</f>
        <v/>
      </c>
      <c r="J1582" t="str">
        <f ca="1">IF($N$4=Adorer_Schedule!$A$244,INDIRECT(D1582),(""))</f>
        <v/>
      </c>
      <c r="K1582" t="s">
        <v>76</v>
      </c>
      <c r="L1582" s="13" t="b">
        <f t="shared" ca="1" si="637"/>
        <v>0</v>
      </c>
      <c r="M1582" s="13">
        <v>1454</v>
      </c>
      <c r="N1582" s="13" t="e">
        <f t="shared" ca="1" si="625"/>
        <v>#N/A</v>
      </c>
      <c r="O1582" s="13" t="e">
        <f t="shared" ca="1" si="626"/>
        <v>#N/A</v>
      </c>
      <c r="P1582" s="13" t="e">
        <f t="shared" ca="1" si="627"/>
        <v>#N/A</v>
      </c>
      <c r="Q1582" t="e">
        <f t="shared" ca="1" si="628"/>
        <v>#N/A</v>
      </c>
    </row>
    <row r="1583" spans="1:17" hidden="1" x14ac:dyDescent="0.2">
      <c r="A1583">
        <f t="shared" si="641"/>
        <v>258</v>
      </c>
      <c r="B1583" s="83" t="str">
        <f t="shared" si="638"/>
        <v>Adorer_Schedule!AQ258</v>
      </c>
      <c r="C1583" t="str">
        <f t="shared" si="639"/>
        <v>Adorer_Schedule!AT258</v>
      </c>
      <c r="D1583" s="150" t="str">
        <f t="shared" si="640"/>
        <v>Adorer_Schedule!AV258</v>
      </c>
      <c r="E1583">
        <f t="shared" ca="1" si="624"/>
        <v>0</v>
      </c>
      <c r="F1583" t="str">
        <f ca="1">IF(OR(H1583=0,H1583=""),(""),(MAX($F$128:F1582)+1))</f>
        <v/>
      </c>
      <c r="H1583" t="str">
        <f ca="1">IF($N$4=Adorer_Schedule!$A$244,INDIRECT(B1583),(""))</f>
        <v/>
      </c>
      <c r="I1583" t="str">
        <f ca="1">IF($N$4=Adorer_Schedule!$A$244,INDIRECT(C1583),(""))</f>
        <v/>
      </c>
      <c r="J1583" t="str">
        <f ca="1">IF($N$4=Adorer_Schedule!$A$244,INDIRECT(D1583),(""))</f>
        <v/>
      </c>
      <c r="K1583" t="s">
        <v>76</v>
      </c>
      <c r="L1583" s="13" t="b">
        <f t="shared" ca="1" si="637"/>
        <v>0</v>
      </c>
      <c r="M1583" s="13">
        <v>1455</v>
      </c>
      <c r="N1583" s="13" t="e">
        <f t="shared" ca="1" si="625"/>
        <v>#N/A</v>
      </c>
      <c r="O1583" s="13" t="e">
        <f t="shared" ca="1" si="626"/>
        <v>#N/A</v>
      </c>
      <c r="P1583" s="13" t="e">
        <f t="shared" ca="1" si="627"/>
        <v>#N/A</v>
      </c>
      <c r="Q1583" t="e">
        <f t="shared" ca="1" si="628"/>
        <v>#N/A</v>
      </c>
    </row>
    <row r="1584" spans="1:17" hidden="1" x14ac:dyDescent="0.2">
      <c r="A1584">
        <f>A1569</f>
        <v>244</v>
      </c>
      <c r="B1584" s="83" t="str">
        <f>CONCATENATE("Adorer_Schedule!AY", $A1584)</f>
        <v>Adorer_Schedule!AY244</v>
      </c>
      <c r="C1584" t="str">
        <f>CONCATENATE("Adorer_Schedule!BB", $A1584)</f>
        <v>Adorer_Schedule!BB244</v>
      </c>
      <c r="D1584" s="150" t="str">
        <f>CONCATENATE("Adorer_Schedule!BD", $A1584)</f>
        <v>Adorer_Schedule!BD244</v>
      </c>
      <c r="E1584">
        <f t="shared" ca="1" si="624"/>
        <v>0</v>
      </c>
      <c r="F1584" t="str">
        <f ca="1">IF(OR(H1584=0,H1584=""),(""),(MAX($F$128:F1583)+1))</f>
        <v/>
      </c>
      <c r="H1584" t="str">
        <f ca="1">IF($N$4=Adorer_Schedule!$A$244,INDIRECT(B1584),(""))</f>
        <v/>
      </c>
      <c r="I1584" t="str">
        <f ca="1">IF($N$4=Adorer_Schedule!$A$244,INDIRECT(C1584),(""))</f>
        <v/>
      </c>
      <c r="J1584" t="str">
        <f ca="1">IF($N$4=Adorer_Schedule!$A$244,INDIRECT(D1584),(""))</f>
        <v/>
      </c>
      <c r="K1584" t="s">
        <v>77</v>
      </c>
      <c r="L1584" s="13" t="b">
        <f t="shared" ca="1" si="637"/>
        <v>0</v>
      </c>
      <c r="M1584" s="13">
        <v>1456</v>
      </c>
      <c r="N1584" s="13" t="e">
        <f t="shared" ca="1" si="625"/>
        <v>#N/A</v>
      </c>
      <c r="O1584" s="13" t="e">
        <f t="shared" ca="1" si="626"/>
        <v>#N/A</v>
      </c>
      <c r="P1584" s="13" t="e">
        <f t="shared" ca="1" si="627"/>
        <v>#N/A</v>
      </c>
      <c r="Q1584" t="e">
        <f t="shared" ca="1" si="628"/>
        <v>#N/A</v>
      </c>
    </row>
    <row r="1585" spans="1:17" hidden="1" x14ac:dyDescent="0.2">
      <c r="A1585">
        <f>A1584+1</f>
        <v>245</v>
      </c>
      <c r="B1585" s="83" t="str">
        <f t="shared" ref="B1585:B1598" si="642">CONCATENATE("Adorer_Schedule!AY", $A1585)</f>
        <v>Adorer_Schedule!AY245</v>
      </c>
      <c r="C1585" t="str">
        <f t="shared" ref="C1585:C1598" si="643">CONCATENATE("Adorer_Schedule!BB", $A1585)</f>
        <v>Adorer_Schedule!BB245</v>
      </c>
      <c r="D1585" s="150" t="str">
        <f t="shared" ref="D1585:D1598" si="644">CONCATENATE("Adorer_Schedule!BD", $A1585)</f>
        <v>Adorer_Schedule!BD245</v>
      </c>
      <c r="E1585">
        <f t="shared" ca="1" si="624"/>
        <v>0</v>
      </c>
      <c r="F1585" t="str">
        <f ca="1">IF(OR(H1585=0,H1585=""),(""),(MAX($F$128:F1584)+1))</f>
        <v/>
      </c>
      <c r="H1585" t="str">
        <f ca="1">IF($N$4=Adorer_Schedule!$A$244,INDIRECT(B1585),(""))</f>
        <v/>
      </c>
      <c r="I1585" t="str">
        <f ca="1">IF($N$4=Adorer_Schedule!$A$244,INDIRECT(C1585),(""))</f>
        <v/>
      </c>
      <c r="J1585" t="str">
        <f ca="1">IF($N$4=Adorer_Schedule!$A$244,INDIRECT(D1585),(""))</f>
        <v/>
      </c>
      <c r="K1585" t="s">
        <v>77</v>
      </c>
      <c r="L1585" s="13" t="b">
        <f t="shared" ca="1" si="637"/>
        <v>0</v>
      </c>
      <c r="M1585" s="13">
        <v>1457</v>
      </c>
      <c r="N1585" s="13" t="e">
        <f t="shared" ca="1" si="625"/>
        <v>#N/A</v>
      </c>
      <c r="O1585" s="13" t="e">
        <f t="shared" ca="1" si="626"/>
        <v>#N/A</v>
      </c>
      <c r="P1585" s="13" t="e">
        <f t="shared" ca="1" si="627"/>
        <v>#N/A</v>
      </c>
      <c r="Q1585" t="e">
        <f t="shared" ca="1" si="628"/>
        <v>#N/A</v>
      </c>
    </row>
    <row r="1586" spans="1:17" hidden="1" x14ac:dyDescent="0.2">
      <c r="A1586">
        <f t="shared" ref="A1586:A1598" si="645">A1585+1</f>
        <v>246</v>
      </c>
      <c r="B1586" s="83" t="str">
        <f t="shared" si="642"/>
        <v>Adorer_Schedule!AY246</v>
      </c>
      <c r="C1586" t="str">
        <f t="shared" si="643"/>
        <v>Adorer_Schedule!BB246</v>
      </c>
      <c r="D1586" s="150" t="str">
        <f t="shared" si="644"/>
        <v>Adorer_Schedule!BD246</v>
      </c>
      <c r="E1586">
        <f t="shared" ca="1" si="624"/>
        <v>0</v>
      </c>
      <c r="F1586" t="str">
        <f ca="1">IF(OR(H1586=0,H1586=""),(""),(MAX($F$128:F1585)+1))</f>
        <v/>
      </c>
      <c r="H1586" t="str">
        <f ca="1">IF($N$4=Adorer_Schedule!$A$244,INDIRECT(B1586),(""))</f>
        <v/>
      </c>
      <c r="I1586" t="str">
        <f ca="1">IF($N$4=Adorer_Schedule!$A$244,INDIRECT(C1586),(""))</f>
        <v/>
      </c>
      <c r="J1586" t="str">
        <f ca="1">IF($N$4=Adorer_Schedule!$A$244,INDIRECT(D1586),(""))</f>
        <v/>
      </c>
      <c r="K1586" t="s">
        <v>77</v>
      </c>
      <c r="L1586" s="13" t="b">
        <f t="shared" ca="1" si="637"/>
        <v>0</v>
      </c>
      <c r="M1586" s="13">
        <v>1458</v>
      </c>
      <c r="N1586" s="13" t="e">
        <f t="shared" ca="1" si="625"/>
        <v>#N/A</v>
      </c>
      <c r="O1586" s="13" t="e">
        <f t="shared" ca="1" si="626"/>
        <v>#N/A</v>
      </c>
      <c r="P1586" s="13" t="e">
        <f t="shared" ca="1" si="627"/>
        <v>#N/A</v>
      </c>
      <c r="Q1586" t="e">
        <f t="shared" ca="1" si="628"/>
        <v>#N/A</v>
      </c>
    </row>
    <row r="1587" spans="1:17" hidden="1" x14ac:dyDescent="0.2">
      <c r="A1587">
        <f t="shared" si="645"/>
        <v>247</v>
      </c>
      <c r="B1587" s="83" t="str">
        <f t="shared" si="642"/>
        <v>Adorer_Schedule!AY247</v>
      </c>
      <c r="C1587" t="str">
        <f t="shared" si="643"/>
        <v>Adorer_Schedule!BB247</v>
      </c>
      <c r="D1587" s="150" t="str">
        <f t="shared" si="644"/>
        <v>Adorer_Schedule!BD247</v>
      </c>
      <c r="E1587">
        <f t="shared" ca="1" si="624"/>
        <v>0</v>
      </c>
      <c r="F1587" t="str">
        <f ca="1">IF(OR(H1587=0,H1587=""),(""),(MAX($F$128:F1586)+1))</f>
        <v/>
      </c>
      <c r="H1587" t="str">
        <f ca="1">IF($N$4=Adorer_Schedule!$A$244,INDIRECT(B1587),(""))</f>
        <v/>
      </c>
      <c r="I1587" t="str">
        <f ca="1">IF($N$4=Adorer_Schedule!$A$244,INDIRECT(C1587),(""))</f>
        <v/>
      </c>
      <c r="J1587" t="str">
        <f ca="1">IF($N$4=Adorer_Schedule!$A$244,INDIRECT(D1587),(""))</f>
        <v/>
      </c>
      <c r="K1587" t="s">
        <v>77</v>
      </c>
      <c r="L1587" s="13" t="b">
        <f t="shared" ca="1" si="637"/>
        <v>0</v>
      </c>
      <c r="M1587" s="13">
        <v>1459</v>
      </c>
      <c r="N1587" s="13" t="e">
        <f t="shared" ca="1" si="625"/>
        <v>#N/A</v>
      </c>
      <c r="O1587" s="13" t="e">
        <f t="shared" ca="1" si="626"/>
        <v>#N/A</v>
      </c>
      <c r="P1587" s="13" t="e">
        <f t="shared" ca="1" si="627"/>
        <v>#N/A</v>
      </c>
      <c r="Q1587" t="e">
        <f t="shared" ca="1" si="628"/>
        <v>#N/A</v>
      </c>
    </row>
    <row r="1588" spans="1:17" hidden="1" x14ac:dyDescent="0.2">
      <c r="A1588">
        <f t="shared" si="645"/>
        <v>248</v>
      </c>
      <c r="B1588" s="83" t="str">
        <f t="shared" si="642"/>
        <v>Adorer_Schedule!AY248</v>
      </c>
      <c r="C1588" t="str">
        <f t="shared" si="643"/>
        <v>Adorer_Schedule!BB248</v>
      </c>
      <c r="D1588" s="150" t="str">
        <f t="shared" si="644"/>
        <v>Adorer_Schedule!BD248</v>
      </c>
      <c r="E1588">
        <f t="shared" ca="1" si="624"/>
        <v>0</v>
      </c>
      <c r="F1588" t="str">
        <f ca="1">IF(OR(H1588=0,H1588=""),(""),(MAX($F$128:F1587)+1))</f>
        <v/>
      </c>
      <c r="H1588" t="str">
        <f ca="1">IF($N$4=Adorer_Schedule!$A$244,INDIRECT(B1588),(""))</f>
        <v/>
      </c>
      <c r="I1588" t="str">
        <f ca="1">IF($N$4=Adorer_Schedule!$A$244,INDIRECT(C1588),(""))</f>
        <v/>
      </c>
      <c r="J1588" t="str">
        <f ca="1">IF($N$4=Adorer_Schedule!$A$244,INDIRECT(D1588),(""))</f>
        <v/>
      </c>
      <c r="K1588" t="s">
        <v>77</v>
      </c>
      <c r="L1588" s="13" t="b">
        <f t="shared" ca="1" si="637"/>
        <v>0</v>
      </c>
      <c r="M1588" s="13">
        <v>1460</v>
      </c>
      <c r="N1588" s="13" t="e">
        <f t="shared" ca="1" si="625"/>
        <v>#N/A</v>
      </c>
      <c r="O1588" s="13" t="e">
        <f t="shared" ca="1" si="626"/>
        <v>#N/A</v>
      </c>
      <c r="P1588" s="13" t="e">
        <f t="shared" ca="1" si="627"/>
        <v>#N/A</v>
      </c>
      <c r="Q1588" t="e">
        <f t="shared" ca="1" si="628"/>
        <v>#N/A</v>
      </c>
    </row>
    <row r="1589" spans="1:17" hidden="1" x14ac:dyDescent="0.2">
      <c r="A1589">
        <f t="shared" si="645"/>
        <v>249</v>
      </c>
      <c r="B1589" s="83" t="str">
        <f t="shared" si="642"/>
        <v>Adorer_Schedule!AY249</v>
      </c>
      <c r="C1589" t="str">
        <f t="shared" si="643"/>
        <v>Adorer_Schedule!BB249</v>
      </c>
      <c r="D1589" s="150" t="str">
        <f t="shared" si="644"/>
        <v>Adorer_Schedule!BD249</v>
      </c>
      <c r="E1589">
        <f t="shared" ca="1" si="624"/>
        <v>0</v>
      </c>
      <c r="F1589" t="str">
        <f ca="1">IF(OR(H1589=0,H1589=""),(""),(MAX($F$128:F1588)+1))</f>
        <v/>
      </c>
      <c r="H1589" t="str">
        <f ca="1">IF($N$4=Adorer_Schedule!$A$244,INDIRECT(B1589),(""))</f>
        <v/>
      </c>
      <c r="I1589" t="str">
        <f ca="1">IF($N$4=Adorer_Schedule!$A$244,INDIRECT(C1589),(""))</f>
        <v/>
      </c>
      <c r="J1589" t="str">
        <f ca="1">IF($N$4=Adorer_Schedule!$A$244,INDIRECT(D1589),(""))</f>
        <v/>
      </c>
      <c r="K1589" t="s">
        <v>77</v>
      </c>
      <c r="L1589" s="13" t="b">
        <f t="shared" ca="1" si="637"/>
        <v>0</v>
      </c>
      <c r="M1589" s="13">
        <v>1461</v>
      </c>
      <c r="N1589" s="13" t="e">
        <f t="shared" ca="1" si="625"/>
        <v>#N/A</v>
      </c>
      <c r="O1589" s="13" t="e">
        <f t="shared" ca="1" si="626"/>
        <v>#N/A</v>
      </c>
      <c r="P1589" s="13" t="e">
        <f t="shared" ca="1" si="627"/>
        <v>#N/A</v>
      </c>
      <c r="Q1589" t="e">
        <f t="shared" ca="1" si="628"/>
        <v>#N/A</v>
      </c>
    </row>
    <row r="1590" spans="1:17" hidden="1" x14ac:dyDescent="0.2">
      <c r="A1590">
        <f t="shared" si="645"/>
        <v>250</v>
      </c>
      <c r="B1590" s="83" t="str">
        <f t="shared" si="642"/>
        <v>Adorer_Schedule!AY250</v>
      </c>
      <c r="C1590" t="str">
        <f t="shared" si="643"/>
        <v>Adorer_Schedule!BB250</v>
      </c>
      <c r="D1590" s="150" t="str">
        <f t="shared" si="644"/>
        <v>Adorer_Schedule!BD250</v>
      </c>
      <c r="E1590">
        <f t="shared" ca="1" si="624"/>
        <v>0</v>
      </c>
      <c r="F1590" t="str">
        <f ca="1">IF(OR(H1590=0,H1590=""),(""),(MAX($F$128:F1589)+1))</f>
        <v/>
      </c>
      <c r="H1590" t="str">
        <f ca="1">IF($N$4=Adorer_Schedule!$A$244,INDIRECT(B1590),(""))</f>
        <v/>
      </c>
      <c r="I1590" t="str">
        <f ca="1">IF($N$4=Adorer_Schedule!$A$244,INDIRECT(C1590),(""))</f>
        <v/>
      </c>
      <c r="J1590" t="str">
        <f ca="1">IF($N$4=Adorer_Schedule!$A$244,INDIRECT(D1590),(""))</f>
        <v/>
      </c>
      <c r="K1590" t="s">
        <v>77</v>
      </c>
      <c r="L1590" s="13" t="b">
        <f t="shared" ca="1" si="637"/>
        <v>0</v>
      </c>
      <c r="M1590" s="13">
        <v>1462</v>
      </c>
      <c r="N1590" s="13" t="e">
        <f t="shared" ca="1" si="625"/>
        <v>#N/A</v>
      </c>
      <c r="O1590" s="13" t="e">
        <f t="shared" ca="1" si="626"/>
        <v>#N/A</v>
      </c>
      <c r="P1590" s="13" t="e">
        <f t="shared" ca="1" si="627"/>
        <v>#N/A</v>
      </c>
      <c r="Q1590" t="e">
        <f t="shared" ca="1" si="628"/>
        <v>#N/A</v>
      </c>
    </row>
    <row r="1591" spans="1:17" hidden="1" x14ac:dyDescent="0.2">
      <c r="A1591">
        <f t="shared" si="645"/>
        <v>251</v>
      </c>
      <c r="B1591" s="83" t="str">
        <f t="shared" si="642"/>
        <v>Adorer_Schedule!AY251</v>
      </c>
      <c r="C1591" t="str">
        <f t="shared" si="643"/>
        <v>Adorer_Schedule!BB251</v>
      </c>
      <c r="D1591" s="150" t="str">
        <f t="shared" si="644"/>
        <v>Adorer_Schedule!BD251</v>
      </c>
      <c r="E1591">
        <f t="shared" ca="1" si="624"/>
        <v>0</v>
      </c>
      <c r="F1591" t="str">
        <f ca="1">IF(OR(H1591=0,H1591=""),(""),(MAX($F$128:F1590)+1))</f>
        <v/>
      </c>
      <c r="H1591" t="str">
        <f ca="1">IF($N$4=Adorer_Schedule!$A$244,INDIRECT(B1591),(""))</f>
        <v/>
      </c>
      <c r="I1591" t="str">
        <f ca="1">IF($N$4=Adorer_Schedule!$A$244,INDIRECT(C1591),(""))</f>
        <v/>
      </c>
      <c r="J1591" t="str">
        <f ca="1">IF($N$4=Adorer_Schedule!$A$244,INDIRECT(D1591),(""))</f>
        <v/>
      </c>
      <c r="K1591" t="s">
        <v>77</v>
      </c>
      <c r="L1591" s="13" t="b">
        <f t="shared" ca="1" si="637"/>
        <v>0</v>
      </c>
      <c r="M1591" s="13">
        <v>1463</v>
      </c>
      <c r="N1591" s="13" t="e">
        <f t="shared" ca="1" si="625"/>
        <v>#N/A</v>
      </c>
      <c r="O1591" s="13" t="e">
        <f t="shared" ca="1" si="626"/>
        <v>#N/A</v>
      </c>
      <c r="P1591" s="13" t="e">
        <f t="shared" ca="1" si="627"/>
        <v>#N/A</v>
      </c>
      <c r="Q1591" t="e">
        <f t="shared" ca="1" si="628"/>
        <v>#N/A</v>
      </c>
    </row>
    <row r="1592" spans="1:17" hidden="1" x14ac:dyDescent="0.2">
      <c r="A1592">
        <f t="shared" si="645"/>
        <v>252</v>
      </c>
      <c r="B1592" s="83" t="str">
        <f t="shared" si="642"/>
        <v>Adorer_Schedule!AY252</v>
      </c>
      <c r="C1592" t="str">
        <f t="shared" si="643"/>
        <v>Adorer_Schedule!BB252</v>
      </c>
      <c r="D1592" s="150" t="str">
        <f t="shared" si="644"/>
        <v>Adorer_Schedule!BD252</v>
      </c>
      <c r="E1592">
        <f t="shared" ca="1" si="624"/>
        <v>0</v>
      </c>
      <c r="F1592" t="str">
        <f ca="1">IF(OR(H1592=0,H1592=""),(""),(MAX($F$128:F1591)+1))</f>
        <v/>
      </c>
      <c r="H1592" t="str">
        <f ca="1">IF($N$4=Adorer_Schedule!$A$244,INDIRECT(B1592),(""))</f>
        <v/>
      </c>
      <c r="I1592" t="str">
        <f ca="1">IF($N$4=Adorer_Schedule!$A$244,INDIRECT(C1592),(""))</f>
        <v/>
      </c>
      <c r="J1592" t="str">
        <f ca="1">IF($N$4=Adorer_Schedule!$A$244,INDIRECT(D1592),(""))</f>
        <v/>
      </c>
      <c r="K1592" t="s">
        <v>77</v>
      </c>
      <c r="L1592" s="13" t="b">
        <f t="shared" ca="1" si="637"/>
        <v>0</v>
      </c>
      <c r="M1592" s="13">
        <v>1464</v>
      </c>
      <c r="N1592" s="13" t="e">
        <f t="shared" ca="1" si="625"/>
        <v>#N/A</v>
      </c>
      <c r="O1592" s="13" t="e">
        <f t="shared" ca="1" si="626"/>
        <v>#N/A</v>
      </c>
      <c r="P1592" s="13" t="e">
        <f t="shared" ca="1" si="627"/>
        <v>#N/A</v>
      </c>
      <c r="Q1592" t="e">
        <f t="shared" ca="1" si="628"/>
        <v>#N/A</v>
      </c>
    </row>
    <row r="1593" spans="1:17" hidden="1" x14ac:dyDescent="0.2">
      <c r="A1593">
        <f t="shared" si="645"/>
        <v>253</v>
      </c>
      <c r="B1593" s="83" t="str">
        <f t="shared" si="642"/>
        <v>Adorer_Schedule!AY253</v>
      </c>
      <c r="C1593" t="str">
        <f t="shared" si="643"/>
        <v>Adorer_Schedule!BB253</v>
      </c>
      <c r="D1593" s="150" t="str">
        <f t="shared" si="644"/>
        <v>Adorer_Schedule!BD253</v>
      </c>
      <c r="E1593">
        <f t="shared" ca="1" si="624"/>
        <v>0</v>
      </c>
      <c r="F1593" t="str">
        <f ca="1">IF(OR(H1593=0,H1593=""),(""),(MAX($F$128:F1592)+1))</f>
        <v/>
      </c>
      <c r="H1593" t="str">
        <f ca="1">IF($N$4=Adorer_Schedule!$A$244,INDIRECT(B1593),(""))</f>
        <v/>
      </c>
      <c r="I1593" t="str">
        <f ca="1">IF($N$4=Adorer_Schedule!$A$244,INDIRECT(C1593),(""))</f>
        <v/>
      </c>
      <c r="J1593" t="str">
        <f ca="1">IF($N$4=Adorer_Schedule!$A$244,INDIRECT(D1593),(""))</f>
        <v/>
      </c>
      <c r="K1593" t="s">
        <v>77</v>
      </c>
      <c r="L1593" s="13" t="b">
        <f t="shared" ca="1" si="637"/>
        <v>0</v>
      </c>
      <c r="M1593" s="13">
        <v>1465</v>
      </c>
      <c r="N1593" s="13" t="e">
        <f t="shared" ca="1" si="625"/>
        <v>#N/A</v>
      </c>
      <c r="O1593" s="13" t="e">
        <f t="shared" ca="1" si="626"/>
        <v>#N/A</v>
      </c>
      <c r="P1593" s="13" t="e">
        <f t="shared" ca="1" si="627"/>
        <v>#N/A</v>
      </c>
      <c r="Q1593" t="e">
        <f t="shared" ca="1" si="628"/>
        <v>#N/A</v>
      </c>
    </row>
    <row r="1594" spans="1:17" hidden="1" x14ac:dyDescent="0.2">
      <c r="A1594">
        <f t="shared" si="645"/>
        <v>254</v>
      </c>
      <c r="B1594" s="83" t="str">
        <f t="shared" si="642"/>
        <v>Adorer_Schedule!AY254</v>
      </c>
      <c r="C1594" t="str">
        <f t="shared" si="643"/>
        <v>Adorer_Schedule!BB254</v>
      </c>
      <c r="D1594" s="150" t="str">
        <f t="shared" si="644"/>
        <v>Adorer_Schedule!BD254</v>
      </c>
      <c r="E1594">
        <f t="shared" ca="1" si="624"/>
        <v>0</v>
      </c>
      <c r="F1594" t="str">
        <f ca="1">IF(OR(H1594=0,H1594=""),(""),(MAX($F$128:F1593)+1))</f>
        <v/>
      </c>
      <c r="H1594" t="str">
        <f ca="1">IF($N$4=Adorer_Schedule!$A$244,INDIRECT(B1594),(""))</f>
        <v/>
      </c>
      <c r="I1594" t="str">
        <f ca="1">IF($N$4=Adorer_Schedule!$A$244,INDIRECT(C1594),(""))</f>
        <v/>
      </c>
      <c r="J1594" t="str">
        <f ca="1">IF($N$4=Adorer_Schedule!$A$244,INDIRECT(D1594),(""))</f>
        <v/>
      </c>
      <c r="K1594" t="s">
        <v>77</v>
      </c>
      <c r="L1594" s="13" t="b">
        <f t="shared" ca="1" si="637"/>
        <v>0</v>
      </c>
      <c r="M1594" s="13">
        <v>1466</v>
      </c>
      <c r="N1594" s="13" t="e">
        <f t="shared" ca="1" si="625"/>
        <v>#N/A</v>
      </c>
      <c r="O1594" s="13" t="e">
        <f t="shared" ca="1" si="626"/>
        <v>#N/A</v>
      </c>
      <c r="P1594" s="13" t="e">
        <f t="shared" ca="1" si="627"/>
        <v>#N/A</v>
      </c>
      <c r="Q1594" t="e">
        <f t="shared" ca="1" si="628"/>
        <v>#N/A</v>
      </c>
    </row>
    <row r="1595" spans="1:17" hidden="1" x14ac:dyDescent="0.2">
      <c r="A1595">
        <f t="shared" si="645"/>
        <v>255</v>
      </c>
      <c r="B1595" s="83" t="str">
        <f t="shared" si="642"/>
        <v>Adorer_Schedule!AY255</v>
      </c>
      <c r="C1595" t="str">
        <f t="shared" si="643"/>
        <v>Adorer_Schedule!BB255</v>
      </c>
      <c r="D1595" s="150" t="str">
        <f t="shared" si="644"/>
        <v>Adorer_Schedule!BD255</v>
      </c>
      <c r="E1595">
        <f t="shared" ca="1" si="624"/>
        <v>0</v>
      </c>
      <c r="F1595" t="str">
        <f ca="1">IF(OR(H1595=0,H1595=""),(""),(MAX($F$128:F1594)+1))</f>
        <v/>
      </c>
      <c r="H1595" t="str">
        <f ca="1">IF($N$4=Adorer_Schedule!$A$244,INDIRECT(B1595),(""))</f>
        <v/>
      </c>
      <c r="I1595" t="str">
        <f ca="1">IF($N$4=Adorer_Schedule!$A$244,INDIRECT(C1595),(""))</f>
        <v/>
      </c>
      <c r="J1595" t="str">
        <f ca="1">IF($N$4=Adorer_Schedule!$A$244,INDIRECT(D1595),(""))</f>
        <v/>
      </c>
      <c r="K1595" t="s">
        <v>77</v>
      </c>
      <c r="L1595" s="13" t="b">
        <f t="shared" ca="1" si="637"/>
        <v>0</v>
      </c>
      <c r="M1595" s="13">
        <v>1467</v>
      </c>
      <c r="N1595" s="13" t="e">
        <f t="shared" ca="1" si="625"/>
        <v>#N/A</v>
      </c>
      <c r="O1595" s="13" t="e">
        <f t="shared" ca="1" si="626"/>
        <v>#N/A</v>
      </c>
      <c r="P1595" s="13" t="e">
        <f t="shared" ca="1" si="627"/>
        <v>#N/A</v>
      </c>
      <c r="Q1595" t="e">
        <f t="shared" ca="1" si="628"/>
        <v>#N/A</v>
      </c>
    </row>
    <row r="1596" spans="1:17" hidden="1" x14ac:dyDescent="0.2">
      <c r="A1596">
        <f t="shared" si="645"/>
        <v>256</v>
      </c>
      <c r="B1596" s="83" t="str">
        <f t="shared" si="642"/>
        <v>Adorer_Schedule!AY256</v>
      </c>
      <c r="C1596" t="str">
        <f t="shared" si="643"/>
        <v>Adorer_Schedule!BB256</v>
      </c>
      <c r="D1596" s="150" t="str">
        <f t="shared" si="644"/>
        <v>Adorer_Schedule!BD256</v>
      </c>
      <c r="E1596">
        <f t="shared" ca="1" si="624"/>
        <v>0</v>
      </c>
      <c r="F1596" t="str">
        <f ca="1">IF(OR(H1596=0,H1596=""),(""),(MAX($F$128:F1595)+1))</f>
        <v/>
      </c>
      <c r="H1596" t="str">
        <f ca="1">IF($N$4=Adorer_Schedule!$A$244,INDIRECT(B1596),(""))</f>
        <v/>
      </c>
      <c r="I1596" t="str">
        <f ca="1">IF($N$4=Adorer_Schedule!$A$244,INDIRECT(C1596),(""))</f>
        <v/>
      </c>
      <c r="J1596" t="str">
        <f ca="1">IF($N$4=Adorer_Schedule!$A$244,INDIRECT(D1596),(""))</f>
        <v/>
      </c>
      <c r="K1596" t="s">
        <v>77</v>
      </c>
      <c r="L1596" s="13" t="b">
        <f t="shared" ca="1" si="637"/>
        <v>0</v>
      </c>
      <c r="M1596" s="13">
        <v>1468</v>
      </c>
      <c r="N1596" s="13" t="e">
        <f t="shared" ca="1" si="625"/>
        <v>#N/A</v>
      </c>
      <c r="O1596" s="13" t="e">
        <f t="shared" ca="1" si="626"/>
        <v>#N/A</v>
      </c>
      <c r="P1596" s="13" t="e">
        <f t="shared" ca="1" si="627"/>
        <v>#N/A</v>
      </c>
      <c r="Q1596" t="e">
        <f t="shared" ca="1" si="628"/>
        <v>#N/A</v>
      </c>
    </row>
    <row r="1597" spans="1:17" hidden="1" x14ac:dyDescent="0.2">
      <c r="A1597">
        <f t="shared" si="645"/>
        <v>257</v>
      </c>
      <c r="B1597" s="83" t="str">
        <f t="shared" si="642"/>
        <v>Adorer_Schedule!AY257</v>
      </c>
      <c r="C1597" t="str">
        <f t="shared" si="643"/>
        <v>Adorer_Schedule!BB257</v>
      </c>
      <c r="D1597" s="150" t="str">
        <f t="shared" si="644"/>
        <v>Adorer_Schedule!BD257</v>
      </c>
      <c r="E1597">
        <f t="shared" ca="1" si="624"/>
        <v>0</v>
      </c>
      <c r="F1597" t="str">
        <f ca="1">IF(OR(H1597=0,H1597=""),(""),(MAX($F$128:F1596)+1))</f>
        <v/>
      </c>
      <c r="H1597" t="str">
        <f ca="1">IF($N$4=Adorer_Schedule!$A$244,INDIRECT(B1597),(""))</f>
        <v/>
      </c>
      <c r="I1597" t="str">
        <f ca="1">IF($N$4=Adorer_Schedule!$A$244,INDIRECT(C1597),(""))</f>
        <v/>
      </c>
      <c r="J1597" t="str">
        <f ca="1">IF($N$4=Adorer_Schedule!$A$244,INDIRECT(D1597),(""))</f>
        <v/>
      </c>
      <c r="K1597" t="s">
        <v>77</v>
      </c>
      <c r="L1597" s="13" t="b">
        <f t="shared" ca="1" si="637"/>
        <v>0</v>
      </c>
      <c r="M1597" s="13">
        <v>1469</v>
      </c>
      <c r="N1597" s="13" t="e">
        <f t="shared" ca="1" si="625"/>
        <v>#N/A</v>
      </c>
      <c r="O1597" s="13" t="e">
        <f t="shared" ca="1" si="626"/>
        <v>#N/A</v>
      </c>
      <c r="P1597" s="13" t="e">
        <f t="shared" ca="1" si="627"/>
        <v>#N/A</v>
      </c>
      <c r="Q1597" t="e">
        <f t="shared" ca="1" si="628"/>
        <v>#N/A</v>
      </c>
    </row>
    <row r="1598" spans="1:17" hidden="1" x14ac:dyDescent="0.2">
      <c r="A1598">
        <f t="shared" si="645"/>
        <v>258</v>
      </c>
      <c r="B1598" s="241" t="str">
        <f t="shared" si="642"/>
        <v>Adorer_Schedule!AY258</v>
      </c>
      <c r="C1598" s="242" t="str">
        <f t="shared" si="643"/>
        <v>Adorer_Schedule!BB258</v>
      </c>
      <c r="D1598" s="243" t="str">
        <f t="shared" si="644"/>
        <v>Adorer_Schedule!BD258</v>
      </c>
      <c r="E1598">
        <f t="shared" ca="1" si="624"/>
        <v>0</v>
      </c>
      <c r="F1598" t="str">
        <f ca="1">IF(OR(H1598=0,H1598=""),(""),(MAX($F$128:F1597)+1))</f>
        <v/>
      </c>
      <c r="H1598" t="str">
        <f ca="1">IF($N$4=Adorer_Schedule!$A$244,INDIRECT(B1598),(""))</f>
        <v/>
      </c>
      <c r="I1598" t="str">
        <f ca="1">IF($N$4=Adorer_Schedule!$A$244,INDIRECT(C1598),(""))</f>
        <v/>
      </c>
      <c r="J1598" t="str">
        <f ca="1">IF($N$4=Adorer_Schedule!$A$244,INDIRECT(D1598),(""))</f>
        <v/>
      </c>
      <c r="K1598" t="s">
        <v>77</v>
      </c>
      <c r="L1598" s="13" t="b">
        <f t="shared" ca="1" si="637"/>
        <v>0</v>
      </c>
      <c r="M1598" s="13">
        <v>1470</v>
      </c>
      <c r="N1598" s="13" t="e">
        <f t="shared" ca="1" si="625"/>
        <v>#N/A</v>
      </c>
      <c r="O1598" s="13" t="e">
        <f t="shared" ca="1" si="626"/>
        <v>#N/A</v>
      </c>
      <c r="P1598" s="13" t="e">
        <f t="shared" ca="1" si="627"/>
        <v>#N/A</v>
      </c>
      <c r="Q1598" t="e">
        <f t="shared" ca="1" si="628"/>
        <v>#N/A</v>
      </c>
    </row>
    <row r="1599" spans="1:17" hidden="1" x14ac:dyDescent="0.2">
      <c r="A1599">
        <f>A1494+17</f>
        <v>261</v>
      </c>
      <c r="B1599" s="83" t="str">
        <f>CONCATENATE("Adorer_Schedule!C", $A1599)</f>
        <v>Adorer_Schedule!C261</v>
      </c>
      <c r="C1599" t="str">
        <f>CONCATENATE("Adorer_Schedule!F", $A1599)</f>
        <v>Adorer_Schedule!F261</v>
      </c>
      <c r="D1599" s="150" t="str">
        <f>CONCATENATE("Adorer_Schedule!H", $A1599)</f>
        <v>Adorer_Schedule!H261</v>
      </c>
      <c r="E1599">
        <f t="shared" ca="1" si="624"/>
        <v>0</v>
      </c>
      <c r="F1599" t="str">
        <f ca="1">IF(OR(H1599=0,H1599=""),(""),(MAX($F$128:F1598)+1))</f>
        <v/>
      </c>
      <c r="G1599" s="174">
        <v>0.875</v>
      </c>
      <c r="H1599" t="str">
        <f ca="1">IF($N$4=Adorer_Schedule!$A$261,INDIRECT(B1599),(""))</f>
        <v/>
      </c>
      <c r="I1599" t="str">
        <f ca="1">IF($N$4=Adorer_Schedule!$A$261,INDIRECT(C1599),(""))</f>
        <v/>
      </c>
      <c r="J1599" t="str">
        <f ca="1">IF($N$4=Adorer_Schedule!$A$261,INDIRECT(D1599),(""))</f>
        <v/>
      </c>
      <c r="K1599" t="s">
        <v>71</v>
      </c>
      <c r="L1599" s="13" t="b">
        <f t="shared" ca="1" si="637"/>
        <v>0</v>
      </c>
      <c r="M1599" s="13">
        <v>1471</v>
      </c>
      <c r="N1599" s="13" t="e">
        <f t="shared" ca="1" si="625"/>
        <v>#N/A</v>
      </c>
      <c r="O1599" s="13" t="e">
        <f t="shared" ca="1" si="626"/>
        <v>#N/A</v>
      </c>
      <c r="P1599" s="13" t="e">
        <f t="shared" ca="1" si="627"/>
        <v>#N/A</v>
      </c>
      <c r="Q1599" t="e">
        <f t="shared" ca="1" si="628"/>
        <v>#N/A</v>
      </c>
    </row>
    <row r="1600" spans="1:17" hidden="1" x14ac:dyDescent="0.2">
      <c r="A1600">
        <f>A1599+1</f>
        <v>262</v>
      </c>
      <c r="B1600" s="83" t="str">
        <f>CONCATENATE("Adorer_Schedule!C", $A1600)</f>
        <v>Adorer_Schedule!C262</v>
      </c>
      <c r="C1600" t="str">
        <f t="shared" ref="C1600:C1613" si="646">CONCATENATE("Adorer_Schedule!F", $A1600)</f>
        <v>Adorer_Schedule!F262</v>
      </c>
      <c r="D1600" s="150" t="str">
        <f t="shared" ref="D1600:D1613" si="647">CONCATENATE("Adorer_Schedule!H", $A1600)</f>
        <v>Adorer_Schedule!H262</v>
      </c>
      <c r="E1600">
        <f t="shared" ca="1" si="624"/>
        <v>0</v>
      </c>
      <c r="F1600" t="str">
        <f ca="1">IF(OR(H1600=0,H1600=""),(""),(MAX($F$128:F1599)+1))</f>
        <v/>
      </c>
      <c r="H1600" t="str">
        <f ca="1">IF($N$4=Adorer_Schedule!$A$261,INDIRECT(B1600),(""))</f>
        <v/>
      </c>
      <c r="I1600" t="str">
        <f ca="1">IF($N$4=Adorer_Schedule!$A$261,INDIRECT(C1600),(""))</f>
        <v/>
      </c>
      <c r="J1600" t="str">
        <f ca="1">IF($N$4=Adorer_Schedule!$A$261,INDIRECT(D1600),(""))</f>
        <v/>
      </c>
      <c r="K1600" t="s">
        <v>71</v>
      </c>
      <c r="L1600" s="13" t="b">
        <f t="shared" ca="1" si="637"/>
        <v>0</v>
      </c>
      <c r="M1600" s="13">
        <v>1472</v>
      </c>
      <c r="N1600" s="13" t="e">
        <f t="shared" ca="1" si="625"/>
        <v>#N/A</v>
      </c>
      <c r="O1600" s="13" t="e">
        <f t="shared" ca="1" si="626"/>
        <v>#N/A</v>
      </c>
      <c r="P1600" s="13" t="e">
        <f t="shared" ca="1" si="627"/>
        <v>#N/A</v>
      </c>
      <c r="Q1600" t="e">
        <f t="shared" ca="1" si="628"/>
        <v>#N/A</v>
      </c>
    </row>
    <row r="1601" spans="1:17" hidden="1" x14ac:dyDescent="0.2">
      <c r="A1601">
        <f t="shared" ref="A1601:A1613" si="648">A1600+1</f>
        <v>263</v>
      </c>
      <c r="B1601" s="83" t="str">
        <f t="shared" ref="B1601:B1613" si="649">CONCATENATE("Adorer_Schedule!C", $A1601)</f>
        <v>Adorer_Schedule!C263</v>
      </c>
      <c r="C1601" t="str">
        <f t="shared" si="646"/>
        <v>Adorer_Schedule!F263</v>
      </c>
      <c r="D1601" s="150" t="str">
        <f t="shared" si="647"/>
        <v>Adorer_Schedule!H263</v>
      </c>
      <c r="E1601">
        <f t="shared" ca="1" si="624"/>
        <v>0</v>
      </c>
      <c r="F1601" t="str">
        <f ca="1">IF(OR(H1601=0,H1601=""),(""),(MAX($F$128:F1600)+1))</f>
        <v/>
      </c>
      <c r="H1601" t="str">
        <f ca="1">IF($N$4=Adorer_Schedule!$A$261,INDIRECT(B1601),(""))</f>
        <v/>
      </c>
      <c r="I1601" t="str">
        <f ca="1">IF($N$4=Adorer_Schedule!$A$261,INDIRECT(C1601),(""))</f>
        <v/>
      </c>
      <c r="J1601" t="str">
        <f ca="1">IF($N$4=Adorer_Schedule!$A$261,INDIRECT(D1601),(""))</f>
        <v/>
      </c>
      <c r="K1601" t="s">
        <v>71</v>
      </c>
      <c r="L1601" s="13" t="b">
        <f t="shared" ca="1" si="637"/>
        <v>0</v>
      </c>
      <c r="M1601" s="13">
        <v>1473</v>
      </c>
      <c r="N1601" s="13" t="e">
        <f t="shared" ca="1" si="625"/>
        <v>#N/A</v>
      </c>
      <c r="O1601" s="13" t="e">
        <f t="shared" ca="1" si="626"/>
        <v>#N/A</v>
      </c>
      <c r="P1601" s="13" t="e">
        <f t="shared" ca="1" si="627"/>
        <v>#N/A</v>
      </c>
      <c r="Q1601" t="e">
        <f t="shared" ca="1" si="628"/>
        <v>#N/A</v>
      </c>
    </row>
    <row r="1602" spans="1:17" hidden="1" x14ac:dyDescent="0.2">
      <c r="A1602">
        <f t="shared" si="648"/>
        <v>264</v>
      </c>
      <c r="B1602" s="83" t="str">
        <f t="shared" si="649"/>
        <v>Adorer_Schedule!C264</v>
      </c>
      <c r="C1602" t="str">
        <f t="shared" si="646"/>
        <v>Adorer_Schedule!F264</v>
      </c>
      <c r="D1602" s="150" t="str">
        <f t="shared" si="647"/>
        <v>Adorer_Schedule!H264</v>
      </c>
      <c r="E1602">
        <f t="shared" ref="E1602:E1665" ca="1" si="650">IF(F1602="",(0),(RANK(F1602,$F$129:$F$2648,(1))))</f>
        <v>0</v>
      </c>
      <c r="F1602" t="str">
        <f ca="1">IF(OR(H1602=0,H1602=""),(""),(MAX($F$128:F1601)+1))</f>
        <v/>
      </c>
      <c r="H1602" t="str">
        <f ca="1">IF($N$4=Adorer_Schedule!$A$261,INDIRECT(B1602),(""))</f>
        <v/>
      </c>
      <c r="I1602" t="str">
        <f ca="1">IF($N$4=Adorer_Schedule!$A$261,INDIRECT(C1602),(""))</f>
        <v/>
      </c>
      <c r="J1602" t="str">
        <f ca="1">IF($N$4=Adorer_Schedule!$A$261,INDIRECT(D1602),(""))</f>
        <v/>
      </c>
      <c r="K1602" t="s">
        <v>71</v>
      </c>
      <c r="L1602" s="13" t="b">
        <f t="shared" ca="1" si="637"/>
        <v>0</v>
      </c>
      <c r="M1602" s="13">
        <v>1474</v>
      </c>
      <c r="N1602" s="13" t="e">
        <f t="shared" ref="N1602:N1665" ca="1" si="651">VLOOKUP($M1602,$E$129:$K$2648,7,(FALSE))</f>
        <v>#N/A</v>
      </c>
      <c r="O1602" s="13" t="e">
        <f t="shared" ref="O1602:O1665" ca="1" si="652">VLOOKUP($M1602,$E$129:$K$2648,4,(FALSE))</f>
        <v>#N/A</v>
      </c>
      <c r="P1602" s="13" t="e">
        <f t="shared" ref="P1602:P1665" ca="1" si="653">VLOOKUP($M1602,$E$129:$K$2648,5,(FALSE))</f>
        <v>#N/A</v>
      </c>
      <c r="Q1602" t="e">
        <f t="shared" ref="Q1602:Q1665" ca="1" si="654">VLOOKUP($M1602,$E$129:$K$2648,6,(FALSE))</f>
        <v>#N/A</v>
      </c>
    </row>
    <row r="1603" spans="1:17" hidden="1" x14ac:dyDescent="0.2">
      <c r="A1603">
        <f t="shared" si="648"/>
        <v>265</v>
      </c>
      <c r="B1603" s="83" t="str">
        <f t="shared" si="649"/>
        <v>Adorer_Schedule!C265</v>
      </c>
      <c r="C1603" t="str">
        <f t="shared" si="646"/>
        <v>Adorer_Schedule!F265</v>
      </c>
      <c r="D1603" s="150" t="str">
        <f t="shared" si="647"/>
        <v>Adorer_Schedule!H265</v>
      </c>
      <c r="E1603">
        <f t="shared" ca="1" si="650"/>
        <v>0</v>
      </c>
      <c r="F1603" t="str">
        <f ca="1">IF(OR(H1603=0,H1603=""),(""),(MAX($F$128:F1602)+1))</f>
        <v/>
      </c>
      <c r="H1603" t="str">
        <f ca="1">IF($N$4=Adorer_Schedule!$A$261,INDIRECT(B1603),(""))</f>
        <v/>
      </c>
      <c r="I1603" t="str">
        <f ca="1">IF($N$4=Adorer_Schedule!$A$261,INDIRECT(C1603),(""))</f>
        <v/>
      </c>
      <c r="J1603" t="str">
        <f ca="1">IF($N$4=Adorer_Schedule!$A$261,INDIRECT(D1603),(""))</f>
        <v/>
      </c>
      <c r="K1603" t="s">
        <v>71</v>
      </c>
      <c r="L1603" s="13" t="b">
        <f t="shared" ca="1" si="637"/>
        <v>0</v>
      </c>
      <c r="M1603" s="13">
        <v>1475</v>
      </c>
      <c r="N1603" s="13" t="e">
        <f t="shared" ca="1" si="651"/>
        <v>#N/A</v>
      </c>
      <c r="O1603" s="13" t="e">
        <f t="shared" ca="1" si="652"/>
        <v>#N/A</v>
      </c>
      <c r="P1603" s="13" t="e">
        <f t="shared" ca="1" si="653"/>
        <v>#N/A</v>
      </c>
      <c r="Q1603" t="e">
        <f t="shared" ca="1" si="654"/>
        <v>#N/A</v>
      </c>
    </row>
    <row r="1604" spans="1:17" hidden="1" x14ac:dyDescent="0.2">
      <c r="A1604">
        <f t="shared" si="648"/>
        <v>266</v>
      </c>
      <c r="B1604" s="83" t="str">
        <f t="shared" si="649"/>
        <v>Adorer_Schedule!C266</v>
      </c>
      <c r="C1604" t="str">
        <f t="shared" si="646"/>
        <v>Adorer_Schedule!F266</v>
      </c>
      <c r="D1604" s="150" t="str">
        <f t="shared" si="647"/>
        <v>Adorer_Schedule!H266</v>
      </c>
      <c r="E1604">
        <f t="shared" ca="1" si="650"/>
        <v>0</v>
      </c>
      <c r="F1604" t="str">
        <f ca="1">IF(OR(H1604=0,H1604=""),(""),(MAX($F$128:F1603)+1))</f>
        <v/>
      </c>
      <c r="H1604" t="str">
        <f ca="1">IF($N$4=Adorer_Schedule!$A$261,INDIRECT(B1604),(""))</f>
        <v/>
      </c>
      <c r="I1604" t="str">
        <f ca="1">IF($N$4=Adorer_Schedule!$A$261,INDIRECT(C1604),(""))</f>
        <v/>
      </c>
      <c r="J1604" t="str">
        <f ca="1">IF($N$4=Adorer_Schedule!$A$261,INDIRECT(D1604),(""))</f>
        <v/>
      </c>
      <c r="K1604" t="s">
        <v>71</v>
      </c>
      <c r="L1604" s="13" t="b">
        <f t="shared" ca="1" si="637"/>
        <v>0</v>
      </c>
      <c r="M1604" s="13">
        <v>1476</v>
      </c>
      <c r="N1604" s="13" t="e">
        <f t="shared" ca="1" si="651"/>
        <v>#N/A</v>
      </c>
      <c r="O1604" s="13" t="e">
        <f t="shared" ca="1" si="652"/>
        <v>#N/A</v>
      </c>
      <c r="P1604" s="13" t="e">
        <f t="shared" ca="1" si="653"/>
        <v>#N/A</v>
      </c>
      <c r="Q1604" t="e">
        <f t="shared" ca="1" si="654"/>
        <v>#N/A</v>
      </c>
    </row>
    <row r="1605" spans="1:17" hidden="1" x14ac:dyDescent="0.2">
      <c r="A1605">
        <f t="shared" si="648"/>
        <v>267</v>
      </c>
      <c r="B1605" s="83" t="str">
        <f t="shared" si="649"/>
        <v>Adorer_Schedule!C267</v>
      </c>
      <c r="C1605" t="str">
        <f t="shared" si="646"/>
        <v>Adorer_Schedule!F267</v>
      </c>
      <c r="D1605" s="150" t="str">
        <f t="shared" si="647"/>
        <v>Adorer_Schedule!H267</v>
      </c>
      <c r="E1605">
        <f t="shared" ca="1" si="650"/>
        <v>0</v>
      </c>
      <c r="F1605" t="str">
        <f ca="1">IF(OR(H1605=0,H1605=""),(""),(MAX($F$128:F1604)+1))</f>
        <v/>
      </c>
      <c r="H1605" t="str">
        <f ca="1">IF($N$4=Adorer_Schedule!$A$261,INDIRECT(B1605),(""))</f>
        <v/>
      </c>
      <c r="I1605" t="str">
        <f ca="1">IF($N$4=Adorer_Schedule!$A$261,INDIRECT(C1605),(""))</f>
        <v/>
      </c>
      <c r="J1605" t="str">
        <f ca="1">IF($N$4=Adorer_Schedule!$A$261,INDIRECT(D1605),(""))</f>
        <v/>
      </c>
      <c r="K1605" t="s">
        <v>71</v>
      </c>
      <c r="L1605" s="13" t="b">
        <f t="shared" ca="1" si="637"/>
        <v>0</v>
      </c>
      <c r="M1605" s="13">
        <v>1477</v>
      </c>
      <c r="N1605" s="13" t="e">
        <f t="shared" ca="1" si="651"/>
        <v>#N/A</v>
      </c>
      <c r="O1605" s="13" t="e">
        <f t="shared" ca="1" si="652"/>
        <v>#N/A</v>
      </c>
      <c r="P1605" s="13" t="e">
        <f t="shared" ca="1" si="653"/>
        <v>#N/A</v>
      </c>
      <c r="Q1605" t="e">
        <f t="shared" ca="1" si="654"/>
        <v>#N/A</v>
      </c>
    </row>
    <row r="1606" spans="1:17" hidden="1" x14ac:dyDescent="0.2">
      <c r="A1606">
        <f t="shared" si="648"/>
        <v>268</v>
      </c>
      <c r="B1606" s="83" t="str">
        <f t="shared" si="649"/>
        <v>Adorer_Schedule!C268</v>
      </c>
      <c r="C1606" t="str">
        <f t="shared" si="646"/>
        <v>Adorer_Schedule!F268</v>
      </c>
      <c r="D1606" s="150" t="str">
        <f t="shared" si="647"/>
        <v>Adorer_Schedule!H268</v>
      </c>
      <c r="E1606">
        <f t="shared" ca="1" si="650"/>
        <v>0</v>
      </c>
      <c r="F1606" t="str">
        <f ca="1">IF(OR(H1606=0,H1606=""),(""),(MAX($F$128:F1605)+1))</f>
        <v/>
      </c>
      <c r="H1606" t="str">
        <f ca="1">IF($N$4=Adorer_Schedule!$A$261,INDIRECT(B1606),(""))</f>
        <v/>
      </c>
      <c r="I1606" t="str">
        <f ca="1">IF($N$4=Adorer_Schedule!$A$261,INDIRECT(C1606),(""))</f>
        <v/>
      </c>
      <c r="J1606" t="str">
        <f ca="1">IF($N$4=Adorer_Schedule!$A$261,INDIRECT(D1606),(""))</f>
        <v/>
      </c>
      <c r="K1606" t="s">
        <v>71</v>
      </c>
      <c r="L1606" s="13" t="b">
        <f t="shared" ca="1" si="637"/>
        <v>0</v>
      </c>
      <c r="M1606" s="13">
        <v>1478</v>
      </c>
      <c r="N1606" s="13" t="e">
        <f t="shared" ca="1" si="651"/>
        <v>#N/A</v>
      </c>
      <c r="O1606" s="13" t="e">
        <f t="shared" ca="1" si="652"/>
        <v>#N/A</v>
      </c>
      <c r="P1606" s="13" t="e">
        <f t="shared" ca="1" si="653"/>
        <v>#N/A</v>
      </c>
      <c r="Q1606" t="e">
        <f t="shared" ca="1" si="654"/>
        <v>#N/A</v>
      </c>
    </row>
    <row r="1607" spans="1:17" hidden="1" x14ac:dyDescent="0.2">
      <c r="A1607">
        <f t="shared" si="648"/>
        <v>269</v>
      </c>
      <c r="B1607" s="83" t="str">
        <f t="shared" si="649"/>
        <v>Adorer_Schedule!C269</v>
      </c>
      <c r="C1607" t="str">
        <f t="shared" si="646"/>
        <v>Adorer_Schedule!F269</v>
      </c>
      <c r="D1607" s="150" t="str">
        <f t="shared" si="647"/>
        <v>Adorer_Schedule!H269</v>
      </c>
      <c r="E1607">
        <f t="shared" ca="1" si="650"/>
        <v>0</v>
      </c>
      <c r="F1607" t="str">
        <f ca="1">IF(OR(H1607=0,H1607=""),(""),(MAX($F$128:F1606)+1))</f>
        <v/>
      </c>
      <c r="H1607" t="str">
        <f ca="1">IF($N$4=Adorer_Schedule!$A$261,INDIRECT(B1607),(""))</f>
        <v/>
      </c>
      <c r="I1607" t="str">
        <f ca="1">IF($N$4=Adorer_Schedule!$A$261,INDIRECT(C1607),(""))</f>
        <v/>
      </c>
      <c r="J1607" t="str">
        <f ca="1">IF($N$4=Adorer_Schedule!$A$261,INDIRECT(D1607),(""))</f>
        <v/>
      </c>
      <c r="K1607" t="s">
        <v>71</v>
      </c>
      <c r="L1607" s="13" t="b">
        <f t="shared" ca="1" si="637"/>
        <v>0</v>
      </c>
      <c r="M1607" s="13">
        <v>1479</v>
      </c>
      <c r="N1607" s="13" t="e">
        <f t="shared" ca="1" si="651"/>
        <v>#N/A</v>
      </c>
      <c r="O1607" s="13" t="e">
        <f t="shared" ca="1" si="652"/>
        <v>#N/A</v>
      </c>
      <c r="P1607" s="13" t="e">
        <f t="shared" ca="1" si="653"/>
        <v>#N/A</v>
      </c>
      <c r="Q1607" t="e">
        <f t="shared" ca="1" si="654"/>
        <v>#N/A</v>
      </c>
    </row>
    <row r="1608" spans="1:17" hidden="1" x14ac:dyDescent="0.2">
      <c r="A1608">
        <f t="shared" si="648"/>
        <v>270</v>
      </c>
      <c r="B1608" s="83" t="str">
        <f t="shared" si="649"/>
        <v>Adorer_Schedule!C270</v>
      </c>
      <c r="C1608" t="str">
        <f t="shared" si="646"/>
        <v>Adorer_Schedule!F270</v>
      </c>
      <c r="D1608" s="150" t="str">
        <f t="shared" si="647"/>
        <v>Adorer_Schedule!H270</v>
      </c>
      <c r="E1608">
        <f t="shared" ca="1" si="650"/>
        <v>0</v>
      </c>
      <c r="F1608" t="str">
        <f ca="1">IF(OR(H1608=0,H1608=""),(""),(MAX($F$128:F1607)+1))</f>
        <v/>
      </c>
      <c r="H1608" t="str">
        <f ca="1">IF($N$4=Adorer_Schedule!$A$261,INDIRECT(B1608),(""))</f>
        <v/>
      </c>
      <c r="I1608" t="str">
        <f ca="1">IF($N$4=Adorer_Schedule!$A$261,INDIRECT(C1608),(""))</f>
        <v/>
      </c>
      <c r="J1608" t="str">
        <f ca="1">IF($N$4=Adorer_Schedule!$A$261,INDIRECT(D1608),(""))</f>
        <v/>
      </c>
      <c r="K1608" t="s">
        <v>71</v>
      </c>
      <c r="L1608" s="13" t="b">
        <f t="shared" ca="1" si="637"/>
        <v>0</v>
      </c>
      <c r="M1608" s="13">
        <v>1480</v>
      </c>
      <c r="N1608" s="13" t="e">
        <f t="shared" ca="1" si="651"/>
        <v>#N/A</v>
      </c>
      <c r="O1608" s="13" t="e">
        <f t="shared" ca="1" si="652"/>
        <v>#N/A</v>
      </c>
      <c r="P1608" s="13" t="e">
        <f t="shared" ca="1" si="653"/>
        <v>#N/A</v>
      </c>
      <c r="Q1608" t="e">
        <f t="shared" ca="1" si="654"/>
        <v>#N/A</v>
      </c>
    </row>
    <row r="1609" spans="1:17" hidden="1" x14ac:dyDescent="0.2">
      <c r="A1609">
        <f t="shared" si="648"/>
        <v>271</v>
      </c>
      <c r="B1609" s="83" t="str">
        <f t="shared" si="649"/>
        <v>Adorer_Schedule!C271</v>
      </c>
      <c r="C1609" t="str">
        <f t="shared" si="646"/>
        <v>Adorer_Schedule!F271</v>
      </c>
      <c r="D1609" s="150" t="str">
        <f t="shared" si="647"/>
        <v>Adorer_Schedule!H271</v>
      </c>
      <c r="E1609">
        <f t="shared" ca="1" si="650"/>
        <v>0</v>
      </c>
      <c r="F1609" t="str">
        <f ca="1">IF(OR(H1609=0,H1609=""),(""),(MAX($F$128:F1608)+1))</f>
        <v/>
      </c>
      <c r="H1609" t="str">
        <f ca="1">IF($N$4=Adorer_Schedule!$A$261,INDIRECT(B1609),(""))</f>
        <v/>
      </c>
      <c r="I1609" t="str">
        <f ca="1">IF($N$4=Adorer_Schedule!$A$261,INDIRECT(C1609),(""))</f>
        <v/>
      </c>
      <c r="J1609" t="str">
        <f ca="1">IF($N$4=Adorer_Schedule!$A$261,INDIRECT(D1609),(""))</f>
        <v/>
      </c>
      <c r="K1609" t="s">
        <v>71</v>
      </c>
      <c r="L1609" s="13" t="b">
        <f t="shared" ca="1" si="637"/>
        <v>0</v>
      </c>
      <c r="M1609" s="13">
        <v>1481</v>
      </c>
      <c r="N1609" s="13" t="e">
        <f t="shared" ca="1" si="651"/>
        <v>#N/A</v>
      </c>
      <c r="O1609" s="13" t="e">
        <f t="shared" ca="1" si="652"/>
        <v>#N/A</v>
      </c>
      <c r="P1609" s="13" t="e">
        <f t="shared" ca="1" si="653"/>
        <v>#N/A</v>
      </c>
      <c r="Q1609" t="e">
        <f t="shared" ca="1" si="654"/>
        <v>#N/A</v>
      </c>
    </row>
    <row r="1610" spans="1:17" hidden="1" x14ac:dyDescent="0.2">
      <c r="A1610">
        <f t="shared" si="648"/>
        <v>272</v>
      </c>
      <c r="B1610" s="83" t="str">
        <f t="shared" si="649"/>
        <v>Adorer_Schedule!C272</v>
      </c>
      <c r="C1610" t="str">
        <f t="shared" si="646"/>
        <v>Adorer_Schedule!F272</v>
      </c>
      <c r="D1610" s="150" t="str">
        <f t="shared" si="647"/>
        <v>Adorer_Schedule!H272</v>
      </c>
      <c r="E1610">
        <f t="shared" ca="1" si="650"/>
        <v>0</v>
      </c>
      <c r="F1610" t="str">
        <f ca="1">IF(OR(H1610=0,H1610=""),(""),(MAX($F$128:F1609)+1))</f>
        <v/>
      </c>
      <c r="H1610" t="str">
        <f ca="1">IF($N$4=Adorer_Schedule!$A$261,INDIRECT(B1610),(""))</f>
        <v/>
      </c>
      <c r="I1610" t="str">
        <f ca="1">IF($N$4=Adorer_Schedule!$A$261,INDIRECT(C1610),(""))</f>
        <v/>
      </c>
      <c r="J1610" t="str">
        <f ca="1">IF($N$4=Adorer_Schedule!$A$261,INDIRECT(D1610),(""))</f>
        <v/>
      </c>
      <c r="K1610" t="s">
        <v>71</v>
      </c>
      <c r="L1610" s="13" t="b">
        <f t="shared" ca="1" si="637"/>
        <v>0</v>
      </c>
      <c r="M1610" s="13">
        <v>1482</v>
      </c>
      <c r="N1610" s="13" t="e">
        <f t="shared" ca="1" si="651"/>
        <v>#N/A</v>
      </c>
      <c r="O1610" s="13" t="e">
        <f t="shared" ca="1" si="652"/>
        <v>#N/A</v>
      </c>
      <c r="P1610" s="13" t="e">
        <f t="shared" ca="1" si="653"/>
        <v>#N/A</v>
      </c>
      <c r="Q1610" t="e">
        <f t="shared" ca="1" si="654"/>
        <v>#N/A</v>
      </c>
    </row>
    <row r="1611" spans="1:17" hidden="1" x14ac:dyDescent="0.2">
      <c r="A1611">
        <f t="shared" si="648"/>
        <v>273</v>
      </c>
      <c r="B1611" s="83" t="str">
        <f t="shared" si="649"/>
        <v>Adorer_Schedule!C273</v>
      </c>
      <c r="C1611" t="str">
        <f t="shared" si="646"/>
        <v>Adorer_Schedule!F273</v>
      </c>
      <c r="D1611" s="150" t="str">
        <f t="shared" si="647"/>
        <v>Adorer_Schedule!H273</v>
      </c>
      <c r="E1611">
        <f t="shared" ca="1" si="650"/>
        <v>0</v>
      </c>
      <c r="F1611" t="str">
        <f ca="1">IF(OR(H1611=0,H1611=""),(""),(MAX($F$128:F1610)+1))</f>
        <v/>
      </c>
      <c r="H1611" t="str">
        <f ca="1">IF($N$4=Adorer_Schedule!$A$261,INDIRECT(B1611),(""))</f>
        <v/>
      </c>
      <c r="I1611" t="str">
        <f ca="1">IF($N$4=Adorer_Schedule!$A$261,INDIRECT(C1611),(""))</f>
        <v/>
      </c>
      <c r="J1611" t="str">
        <f ca="1">IF($N$4=Adorer_Schedule!$A$261,INDIRECT(D1611),(""))</f>
        <v/>
      </c>
      <c r="K1611" t="s">
        <v>71</v>
      </c>
      <c r="L1611" s="13" t="b">
        <f t="shared" ca="1" si="637"/>
        <v>0</v>
      </c>
      <c r="M1611" s="13">
        <v>1483</v>
      </c>
      <c r="N1611" s="13" t="e">
        <f t="shared" ca="1" si="651"/>
        <v>#N/A</v>
      </c>
      <c r="O1611" s="13" t="e">
        <f t="shared" ca="1" si="652"/>
        <v>#N/A</v>
      </c>
      <c r="P1611" s="13" t="e">
        <f t="shared" ca="1" si="653"/>
        <v>#N/A</v>
      </c>
      <c r="Q1611" t="e">
        <f t="shared" ca="1" si="654"/>
        <v>#N/A</v>
      </c>
    </row>
    <row r="1612" spans="1:17" hidden="1" x14ac:dyDescent="0.2">
      <c r="A1612">
        <f t="shared" si="648"/>
        <v>274</v>
      </c>
      <c r="B1612" s="83" t="str">
        <f t="shared" si="649"/>
        <v>Adorer_Schedule!C274</v>
      </c>
      <c r="C1612" t="str">
        <f t="shared" si="646"/>
        <v>Adorer_Schedule!F274</v>
      </c>
      <c r="D1612" s="150" t="str">
        <f t="shared" si="647"/>
        <v>Adorer_Schedule!H274</v>
      </c>
      <c r="E1612">
        <f t="shared" ca="1" si="650"/>
        <v>0</v>
      </c>
      <c r="F1612" t="str">
        <f ca="1">IF(OR(H1612=0,H1612=""),(""),(MAX($F$128:F1611)+1))</f>
        <v/>
      </c>
      <c r="H1612" t="str">
        <f ca="1">IF($N$4=Adorer_Schedule!$A$261,INDIRECT(B1612),(""))</f>
        <v/>
      </c>
      <c r="I1612" t="str">
        <f ca="1">IF($N$4=Adorer_Schedule!$A$261,INDIRECT(C1612),(""))</f>
        <v/>
      </c>
      <c r="J1612" t="str">
        <f ca="1">IF($N$4=Adorer_Schedule!$A$261,INDIRECT(D1612),(""))</f>
        <v/>
      </c>
      <c r="K1612" t="s">
        <v>71</v>
      </c>
      <c r="L1612" s="13" t="b">
        <f t="shared" ca="1" si="637"/>
        <v>0</v>
      </c>
      <c r="M1612" s="13">
        <v>1484</v>
      </c>
      <c r="N1612" s="13" t="e">
        <f t="shared" ca="1" si="651"/>
        <v>#N/A</v>
      </c>
      <c r="O1612" s="13" t="e">
        <f t="shared" ca="1" si="652"/>
        <v>#N/A</v>
      </c>
      <c r="P1612" s="13" t="e">
        <f t="shared" ca="1" si="653"/>
        <v>#N/A</v>
      </c>
      <c r="Q1612" t="e">
        <f t="shared" ca="1" si="654"/>
        <v>#N/A</v>
      </c>
    </row>
    <row r="1613" spans="1:17" hidden="1" x14ac:dyDescent="0.2">
      <c r="A1613">
        <f t="shared" si="648"/>
        <v>275</v>
      </c>
      <c r="B1613" s="83" t="str">
        <f t="shared" si="649"/>
        <v>Adorer_Schedule!C275</v>
      </c>
      <c r="C1613" t="str">
        <f t="shared" si="646"/>
        <v>Adorer_Schedule!F275</v>
      </c>
      <c r="D1613" s="150" t="str">
        <f t="shared" si="647"/>
        <v>Adorer_Schedule!H275</v>
      </c>
      <c r="E1613">
        <f t="shared" ca="1" si="650"/>
        <v>0</v>
      </c>
      <c r="F1613" t="str">
        <f ca="1">IF(OR(H1613=0,H1613=""),(""),(MAX($F$128:F1612)+1))</f>
        <v/>
      </c>
      <c r="H1613" t="str">
        <f ca="1">IF($N$4=Adorer_Schedule!$A$261,INDIRECT(B1613),(""))</f>
        <v/>
      </c>
      <c r="I1613" t="str">
        <f ca="1">IF($N$4=Adorer_Schedule!$A$261,INDIRECT(C1613),(""))</f>
        <v/>
      </c>
      <c r="J1613" t="str">
        <f ca="1">IF($N$4=Adorer_Schedule!$A$261,INDIRECT(D1613),(""))</f>
        <v/>
      </c>
      <c r="K1613" t="s">
        <v>71</v>
      </c>
      <c r="L1613" s="13" t="b">
        <f t="shared" ca="1" si="637"/>
        <v>0</v>
      </c>
      <c r="M1613" s="13">
        <v>1485</v>
      </c>
      <c r="N1613" s="13" t="e">
        <f t="shared" ca="1" si="651"/>
        <v>#N/A</v>
      </c>
      <c r="O1613" s="13" t="e">
        <f t="shared" ca="1" si="652"/>
        <v>#N/A</v>
      </c>
      <c r="P1613" s="13" t="e">
        <f t="shared" ca="1" si="653"/>
        <v>#N/A</v>
      </c>
      <c r="Q1613" t="e">
        <f t="shared" ca="1" si="654"/>
        <v>#N/A</v>
      </c>
    </row>
    <row r="1614" spans="1:17" hidden="1" x14ac:dyDescent="0.2">
      <c r="A1614">
        <f>A1599</f>
        <v>261</v>
      </c>
      <c r="B1614" s="83" t="str">
        <f>CONCATENATE("Adorer_Schedule!K", $A1614)</f>
        <v>Adorer_Schedule!K261</v>
      </c>
      <c r="C1614" t="str">
        <f>CONCATENATE("Adorer_Schedule!N", $A1614)</f>
        <v>Adorer_Schedule!N261</v>
      </c>
      <c r="D1614" s="150" t="str">
        <f>CONCATENATE("Adorer_Schedule!P", $A1614)</f>
        <v>Adorer_Schedule!P261</v>
      </c>
      <c r="E1614">
        <f t="shared" ca="1" si="650"/>
        <v>0</v>
      </c>
      <c r="F1614" t="str">
        <f ca="1">IF(OR(H1614=0,H1614=""),(""),(MAX($F$128:F1613)+1))</f>
        <v/>
      </c>
      <c r="H1614" t="str">
        <f ca="1">IF($N$4=Adorer_Schedule!$A$261,INDIRECT(B1614),(""))</f>
        <v/>
      </c>
      <c r="I1614" t="str">
        <f ca="1">IF($N$4=Adorer_Schedule!$A$261,INDIRECT(C1614),(""))</f>
        <v/>
      </c>
      <c r="J1614" t="str">
        <f ca="1">IF($N$4=Adorer_Schedule!$A$261,INDIRECT(D1614),(""))</f>
        <v/>
      </c>
      <c r="K1614" t="s">
        <v>72</v>
      </c>
      <c r="L1614" s="13" t="b">
        <f t="shared" ca="1" si="637"/>
        <v>0</v>
      </c>
      <c r="M1614" s="13">
        <v>1486</v>
      </c>
      <c r="N1614" s="13" t="e">
        <f t="shared" ca="1" si="651"/>
        <v>#N/A</v>
      </c>
      <c r="O1614" s="13" t="e">
        <f t="shared" ca="1" si="652"/>
        <v>#N/A</v>
      </c>
      <c r="P1614" s="13" t="e">
        <f t="shared" ca="1" si="653"/>
        <v>#N/A</v>
      </c>
      <c r="Q1614" t="e">
        <f t="shared" ca="1" si="654"/>
        <v>#N/A</v>
      </c>
    </row>
    <row r="1615" spans="1:17" hidden="1" x14ac:dyDescent="0.2">
      <c r="A1615">
        <f>A1614+1</f>
        <v>262</v>
      </c>
      <c r="B1615" s="83" t="str">
        <f t="shared" ref="B1615:B1628" si="655">CONCATENATE("Adorer_Schedule!K", $A1615)</f>
        <v>Adorer_Schedule!K262</v>
      </c>
      <c r="C1615" t="str">
        <f t="shared" ref="C1615:C1628" si="656">CONCATENATE("Adorer_Schedule!N", $A1615)</f>
        <v>Adorer_Schedule!N262</v>
      </c>
      <c r="D1615" s="150" t="str">
        <f t="shared" ref="D1615:D1628" si="657">CONCATENATE("Adorer_Schedule!P", $A1615)</f>
        <v>Adorer_Schedule!P262</v>
      </c>
      <c r="E1615">
        <f t="shared" ca="1" si="650"/>
        <v>0</v>
      </c>
      <c r="F1615" t="str">
        <f ca="1">IF(OR(H1615=0,H1615=""),(""),(MAX($F$128:F1614)+1))</f>
        <v/>
      </c>
      <c r="H1615" t="str">
        <f ca="1">IF($N$4=Adorer_Schedule!$A$261,INDIRECT(B1615),(""))</f>
        <v/>
      </c>
      <c r="I1615" t="str">
        <f ca="1">IF($N$4=Adorer_Schedule!$A$261,INDIRECT(C1615),(""))</f>
        <v/>
      </c>
      <c r="J1615" t="str">
        <f ca="1">IF($N$4=Adorer_Schedule!$A$261,INDIRECT(D1615),(""))</f>
        <v/>
      </c>
      <c r="K1615" t="s">
        <v>72</v>
      </c>
      <c r="L1615" s="13" t="b">
        <f t="shared" ca="1" si="637"/>
        <v>0</v>
      </c>
      <c r="M1615" s="13">
        <v>1487</v>
      </c>
      <c r="N1615" s="13" t="e">
        <f t="shared" ca="1" si="651"/>
        <v>#N/A</v>
      </c>
      <c r="O1615" s="13" t="e">
        <f t="shared" ca="1" si="652"/>
        <v>#N/A</v>
      </c>
      <c r="P1615" s="13" t="e">
        <f t="shared" ca="1" si="653"/>
        <v>#N/A</v>
      </c>
      <c r="Q1615" t="e">
        <f t="shared" ca="1" si="654"/>
        <v>#N/A</v>
      </c>
    </row>
    <row r="1616" spans="1:17" hidden="1" x14ac:dyDescent="0.2">
      <c r="A1616">
        <f t="shared" ref="A1616:A1628" si="658">A1615+1</f>
        <v>263</v>
      </c>
      <c r="B1616" s="83" t="str">
        <f t="shared" si="655"/>
        <v>Adorer_Schedule!K263</v>
      </c>
      <c r="C1616" t="str">
        <f t="shared" si="656"/>
        <v>Adorer_Schedule!N263</v>
      </c>
      <c r="D1616" s="150" t="str">
        <f t="shared" si="657"/>
        <v>Adorer_Schedule!P263</v>
      </c>
      <c r="E1616">
        <f t="shared" ca="1" si="650"/>
        <v>0</v>
      </c>
      <c r="F1616" t="str">
        <f ca="1">IF(OR(H1616=0,H1616=""),(""),(MAX($F$128:F1615)+1))</f>
        <v/>
      </c>
      <c r="H1616" t="str">
        <f ca="1">IF($N$4=Adorer_Schedule!$A$261,INDIRECT(B1616),(""))</f>
        <v/>
      </c>
      <c r="I1616" t="str">
        <f ca="1">IF($N$4=Adorer_Schedule!$A$261,INDIRECT(C1616),(""))</f>
        <v/>
      </c>
      <c r="J1616" t="str">
        <f ca="1">IF($N$4=Adorer_Schedule!$A$261,INDIRECT(D1616),(""))</f>
        <v/>
      </c>
      <c r="K1616" t="s">
        <v>72</v>
      </c>
      <c r="L1616" s="13" t="b">
        <f t="shared" ca="1" si="637"/>
        <v>0</v>
      </c>
      <c r="M1616" s="13">
        <v>1488</v>
      </c>
      <c r="N1616" s="13" t="e">
        <f t="shared" ca="1" si="651"/>
        <v>#N/A</v>
      </c>
      <c r="O1616" s="13" t="e">
        <f t="shared" ca="1" si="652"/>
        <v>#N/A</v>
      </c>
      <c r="P1616" s="13" t="e">
        <f t="shared" ca="1" si="653"/>
        <v>#N/A</v>
      </c>
      <c r="Q1616" t="e">
        <f t="shared" ca="1" si="654"/>
        <v>#N/A</v>
      </c>
    </row>
    <row r="1617" spans="1:17" hidden="1" x14ac:dyDescent="0.2">
      <c r="A1617">
        <f t="shared" si="658"/>
        <v>264</v>
      </c>
      <c r="B1617" s="83" t="str">
        <f t="shared" si="655"/>
        <v>Adorer_Schedule!K264</v>
      </c>
      <c r="C1617" t="str">
        <f t="shared" si="656"/>
        <v>Adorer_Schedule!N264</v>
      </c>
      <c r="D1617" s="150" t="str">
        <f t="shared" si="657"/>
        <v>Adorer_Schedule!P264</v>
      </c>
      <c r="E1617">
        <f t="shared" ca="1" si="650"/>
        <v>0</v>
      </c>
      <c r="F1617" t="str">
        <f ca="1">IF(OR(H1617=0,H1617=""),(""),(MAX($F$128:F1616)+1))</f>
        <v/>
      </c>
      <c r="H1617" t="str">
        <f ca="1">IF($N$4=Adorer_Schedule!$A$261,INDIRECT(B1617),(""))</f>
        <v/>
      </c>
      <c r="I1617" t="str">
        <f ca="1">IF($N$4=Adorer_Schedule!$A$261,INDIRECT(C1617),(""))</f>
        <v/>
      </c>
      <c r="J1617" t="str">
        <f ca="1">IF($N$4=Adorer_Schedule!$A$261,INDIRECT(D1617),(""))</f>
        <v/>
      </c>
      <c r="K1617" t="s">
        <v>72</v>
      </c>
      <c r="L1617" s="13" t="b">
        <f t="shared" ca="1" si="637"/>
        <v>0</v>
      </c>
      <c r="M1617" s="13">
        <v>1489</v>
      </c>
      <c r="N1617" s="13" t="e">
        <f t="shared" ca="1" si="651"/>
        <v>#N/A</v>
      </c>
      <c r="O1617" s="13" t="e">
        <f t="shared" ca="1" si="652"/>
        <v>#N/A</v>
      </c>
      <c r="P1617" s="13" t="e">
        <f t="shared" ca="1" si="653"/>
        <v>#N/A</v>
      </c>
      <c r="Q1617" t="e">
        <f t="shared" ca="1" si="654"/>
        <v>#N/A</v>
      </c>
    </row>
    <row r="1618" spans="1:17" hidden="1" x14ac:dyDescent="0.2">
      <c r="A1618">
        <f t="shared" si="658"/>
        <v>265</v>
      </c>
      <c r="B1618" s="83" t="str">
        <f t="shared" si="655"/>
        <v>Adorer_Schedule!K265</v>
      </c>
      <c r="C1618" t="str">
        <f t="shared" si="656"/>
        <v>Adorer_Schedule!N265</v>
      </c>
      <c r="D1618" s="150" t="str">
        <f t="shared" si="657"/>
        <v>Adorer_Schedule!P265</v>
      </c>
      <c r="E1618">
        <f t="shared" ca="1" si="650"/>
        <v>0</v>
      </c>
      <c r="F1618" t="str">
        <f ca="1">IF(OR(H1618=0,H1618=""),(""),(MAX($F$128:F1617)+1))</f>
        <v/>
      </c>
      <c r="H1618" t="str">
        <f ca="1">IF($N$4=Adorer_Schedule!$A$261,INDIRECT(B1618),(""))</f>
        <v/>
      </c>
      <c r="I1618" t="str">
        <f ca="1">IF($N$4=Adorer_Schedule!$A$261,INDIRECT(C1618),(""))</f>
        <v/>
      </c>
      <c r="J1618" t="str">
        <f ca="1">IF($N$4=Adorer_Schedule!$A$261,INDIRECT(D1618),(""))</f>
        <v/>
      </c>
      <c r="K1618" t="s">
        <v>72</v>
      </c>
      <c r="L1618" s="13" t="b">
        <f t="shared" ca="1" si="637"/>
        <v>0</v>
      </c>
      <c r="M1618" s="13">
        <v>1490</v>
      </c>
      <c r="N1618" s="13" t="e">
        <f t="shared" ca="1" si="651"/>
        <v>#N/A</v>
      </c>
      <c r="O1618" s="13" t="e">
        <f t="shared" ca="1" si="652"/>
        <v>#N/A</v>
      </c>
      <c r="P1618" s="13" t="e">
        <f t="shared" ca="1" si="653"/>
        <v>#N/A</v>
      </c>
      <c r="Q1618" t="e">
        <f t="shared" ca="1" si="654"/>
        <v>#N/A</v>
      </c>
    </row>
    <row r="1619" spans="1:17" hidden="1" x14ac:dyDescent="0.2">
      <c r="A1619">
        <f t="shared" si="658"/>
        <v>266</v>
      </c>
      <c r="B1619" s="83" t="str">
        <f t="shared" si="655"/>
        <v>Adorer_Schedule!K266</v>
      </c>
      <c r="C1619" t="str">
        <f t="shared" si="656"/>
        <v>Adorer_Schedule!N266</v>
      </c>
      <c r="D1619" s="150" t="str">
        <f t="shared" si="657"/>
        <v>Adorer_Schedule!P266</v>
      </c>
      <c r="E1619">
        <f t="shared" ca="1" si="650"/>
        <v>0</v>
      </c>
      <c r="F1619" t="str">
        <f ca="1">IF(OR(H1619=0,H1619=""),(""),(MAX($F$128:F1618)+1))</f>
        <v/>
      </c>
      <c r="H1619" t="str">
        <f ca="1">IF($N$4=Adorer_Schedule!$A$261,INDIRECT(B1619),(""))</f>
        <v/>
      </c>
      <c r="I1619" t="str">
        <f ca="1">IF($N$4=Adorer_Schedule!$A$261,INDIRECT(C1619),(""))</f>
        <v/>
      </c>
      <c r="J1619" t="str">
        <f ca="1">IF($N$4=Adorer_Schedule!$A$261,INDIRECT(D1619),(""))</f>
        <v/>
      </c>
      <c r="K1619" t="s">
        <v>72</v>
      </c>
      <c r="L1619" s="13" t="b">
        <f t="shared" ca="1" si="637"/>
        <v>0</v>
      </c>
      <c r="M1619" s="13">
        <v>1491</v>
      </c>
      <c r="N1619" s="13" t="e">
        <f t="shared" ca="1" si="651"/>
        <v>#N/A</v>
      </c>
      <c r="O1619" s="13" t="e">
        <f t="shared" ca="1" si="652"/>
        <v>#N/A</v>
      </c>
      <c r="P1619" s="13" t="e">
        <f t="shared" ca="1" si="653"/>
        <v>#N/A</v>
      </c>
      <c r="Q1619" t="e">
        <f t="shared" ca="1" si="654"/>
        <v>#N/A</v>
      </c>
    </row>
    <row r="1620" spans="1:17" hidden="1" x14ac:dyDescent="0.2">
      <c r="A1620">
        <f t="shared" si="658"/>
        <v>267</v>
      </c>
      <c r="B1620" s="83" t="str">
        <f t="shared" si="655"/>
        <v>Adorer_Schedule!K267</v>
      </c>
      <c r="C1620" t="str">
        <f t="shared" si="656"/>
        <v>Adorer_Schedule!N267</v>
      </c>
      <c r="D1620" s="150" t="str">
        <f t="shared" si="657"/>
        <v>Adorer_Schedule!P267</v>
      </c>
      <c r="E1620">
        <f t="shared" ca="1" si="650"/>
        <v>0</v>
      </c>
      <c r="F1620" t="str">
        <f ca="1">IF(OR(H1620=0,H1620=""),(""),(MAX($F$128:F1619)+1))</f>
        <v/>
      </c>
      <c r="H1620" t="str">
        <f ca="1">IF($N$4=Adorer_Schedule!$A$261,INDIRECT(B1620),(""))</f>
        <v/>
      </c>
      <c r="I1620" t="str">
        <f ca="1">IF($N$4=Adorer_Schedule!$A$261,INDIRECT(C1620),(""))</f>
        <v/>
      </c>
      <c r="J1620" t="str">
        <f ca="1">IF($N$4=Adorer_Schedule!$A$261,INDIRECT(D1620),(""))</f>
        <v/>
      </c>
      <c r="K1620" t="s">
        <v>72</v>
      </c>
      <c r="L1620" s="13" t="b">
        <f t="shared" ca="1" si="637"/>
        <v>0</v>
      </c>
      <c r="M1620" s="13">
        <v>1492</v>
      </c>
      <c r="N1620" s="13" t="e">
        <f t="shared" ca="1" si="651"/>
        <v>#N/A</v>
      </c>
      <c r="O1620" s="13" t="e">
        <f t="shared" ca="1" si="652"/>
        <v>#N/A</v>
      </c>
      <c r="P1620" s="13" t="e">
        <f t="shared" ca="1" si="653"/>
        <v>#N/A</v>
      </c>
      <c r="Q1620" t="e">
        <f t="shared" ca="1" si="654"/>
        <v>#N/A</v>
      </c>
    </row>
    <row r="1621" spans="1:17" hidden="1" x14ac:dyDescent="0.2">
      <c r="A1621">
        <f t="shared" si="658"/>
        <v>268</v>
      </c>
      <c r="B1621" s="83" t="str">
        <f t="shared" si="655"/>
        <v>Adorer_Schedule!K268</v>
      </c>
      <c r="C1621" t="str">
        <f t="shared" si="656"/>
        <v>Adorer_Schedule!N268</v>
      </c>
      <c r="D1621" s="150" t="str">
        <f t="shared" si="657"/>
        <v>Adorer_Schedule!P268</v>
      </c>
      <c r="E1621">
        <f t="shared" ca="1" si="650"/>
        <v>0</v>
      </c>
      <c r="F1621" t="str">
        <f ca="1">IF(OR(H1621=0,H1621=""),(""),(MAX($F$128:F1620)+1))</f>
        <v/>
      </c>
      <c r="H1621" t="str">
        <f ca="1">IF($N$4=Adorer_Schedule!$A$261,INDIRECT(B1621),(""))</f>
        <v/>
      </c>
      <c r="I1621" t="str">
        <f ca="1">IF($N$4=Adorer_Schedule!$A$261,INDIRECT(C1621),(""))</f>
        <v/>
      </c>
      <c r="J1621" t="str">
        <f ca="1">IF($N$4=Adorer_Schedule!$A$261,INDIRECT(D1621),(""))</f>
        <v/>
      </c>
      <c r="K1621" t="s">
        <v>72</v>
      </c>
      <c r="L1621" s="13" t="b">
        <f t="shared" ca="1" si="637"/>
        <v>0</v>
      </c>
      <c r="M1621" s="13">
        <v>1493</v>
      </c>
      <c r="N1621" s="13" t="e">
        <f t="shared" ca="1" si="651"/>
        <v>#N/A</v>
      </c>
      <c r="O1621" s="13" t="e">
        <f t="shared" ca="1" si="652"/>
        <v>#N/A</v>
      </c>
      <c r="P1621" s="13" t="e">
        <f t="shared" ca="1" si="653"/>
        <v>#N/A</v>
      </c>
      <c r="Q1621" t="e">
        <f t="shared" ca="1" si="654"/>
        <v>#N/A</v>
      </c>
    </row>
    <row r="1622" spans="1:17" hidden="1" x14ac:dyDescent="0.2">
      <c r="A1622">
        <f t="shared" si="658"/>
        <v>269</v>
      </c>
      <c r="B1622" s="83" t="str">
        <f t="shared" si="655"/>
        <v>Adorer_Schedule!K269</v>
      </c>
      <c r="C1622" t="str">
        <f t="shared" si="656"/>
        <v>Adorer_Schedule!N269</v>
      </c>
      <c r="D1622" s="150" t="str">
        <f t="shared" si="657"/>
        <v>Adorer_Schedule!P269</v>
      </c>
      <c r="E1622">
        <f t="shared" ca="1" si="650"/>
        <v>0</v>
      </c>
      <c r="F1622" t="str">
        <f ca="1">IF(OR(H1622=0,H1622=""),(""),(MAX($F$128:F1621)+1))</f>
        <v/>
      </c>
      <c r="H1622" t="str">
        <f ca="1">IF($N$4=Adorer_Schedule!$A$261,INDIRECT(B1622),(""))</f>
        <v/>
      </c>
      <c r="I1622" t="str">
        <f ca="1">IF($N$4=Adorer_Schedule!$A$261,INDIRECT(C1622),(""))</f>
        <v/>
      </c>
      <c r="J1622" t="str">
        <f ca="1">IF($N$4=Adorer_Schedule!$A$261,INDIRECT(D1622),(""))</f>
        <v/>
      </c>
      <c r="K1622" t="s">
        <v>72</v>
      </c>
      <c r="L1622" s="13" t="b">
        <f t="shared" ca="1" si="637"/>
        <v>0</v>
      </c>
      <c r="M1622" s="13">
        <v>1494</v>
      </c>
      <c r="N1622" s="13" t="e">
        <f t="shared" ca="1" si="651"/>
        <v>#N/A</v>
      </c>
      <c r="O1622" s="13" t="e">
        <f t="shared" ca="1" si="652"/>
        <v>#N/A</v>
      </c>
      <c r="P1622" s="13" t="e">
        <f t="shared" ca="1" si="653"/>
        <v>#N/A</v>
      </c>
      <c r="Q1622" t="e">
        <f t="shared" ca="1" si="654"/>
        <v>#N/A</v>
      </c>
    </row>
    <row r="1623" spans="1:17" hidden="1" x14ac:dyDescent="0.2">
      <c r="A1623">
        <f t="shared" si="658"/>
        <v>270</v>
      </c>
      <c r="B1623" s="83" t="str">
        <f t="shared" si="655"/>
        <v>Adorer_Schedule!K270</v>
      </c>
      <c r="C1623" t="str">
        <f t="shared" si="656"/>
        <v>Adorer_Schedule!N270</v>
      </c>
      <c r="D1623" s="150" t="str">
        <f t="shared" si="657"/>
        <v>Adorer_Schedule!P270</v>
      </c>
      <c r="E1623">
        <f t="shared" ca="1" si="650"/>
        <v>0</v>
      </c>
      <c r="F1623" t="str">
        <f ca="1">IF(OR(H1623=0,H1623=""),(""),(MAX($F$128:F1622)+1))</f>
        <v/>
      </c>
      <c r="H1623" t="str">
        <f ca="1">IF($N$4=Adorer_Schedule!$A$261,INDIRECT(B1623),(""))</f>
        <v/>
      </c>
      <c r="I1623" t="str">
        <f ca="1">IF($N$4=Adorer_Schedule!$A$261,INDIRECT(C1623),(""))</f>
        <v/>
      </c>
      <c r="J1623" t="str">
        <f ca="1">IF($N$4=Adorer_Schedule!$A$261,INDIRECT(D1623),(""))</f>
        <v/>
      </c>
      <c r="K1623" t="s">
        <v>72</v>
      </c>
      <c r="L1623" s="13" t="b">
        <f t="shared" ref="L1623:L1686" ca="1" si="659">OR(COUNTIF(N1623:Q1623,"*"),COUNT(N1623:Q1623))</f>
        <v>0</v>
      </c>
      <c r="M1623" s="13">
        <v>1495</v>
      </c>
      <c r="N1623" s="13" t="e">
        <f t="shared" ca="1" si="651"/>
        <v>#N/A</v>
      </c>
      <c r="O1623" s="13" t="e">
        <f t="shared" ca="1" si="652"/>
        <v>#N/A</v>
      </c>
      <c r="P1623" s="13" t="e">
        <f t="shared" ca="1" si="653"/>
        <v>#N/A</v>
      </c>
      <c r="Q1623" t="e">
        <f t="shared" ca="1" si="654"/>
        <v>#N/A</v>
      </c>
    </row>
    <row r="1624" spans="1:17" hidden="1" x14ac:dyDescent="0.2">
      <c r="A1624">
        <f t="shared" si="658"/>
        <v>271</v>
      </c>
      <c r="B1624" s="83" t="str">
        <f t="shared" si="655"/>
        <v>Adorer_Schedule!K271</v>
      </c>
      <c r="C1624" t="str">
        <f t="shared" si="656"/>
        <v>Adorer_Schedule!N271</v>
      </c>
      <c r="D1624" s="150" t="str">
        <f t="shared" si="657"/>
        <v>Adorer_Schedule!P271</v>
      </c>
      <c r="E1624">
        <f t="shared" ca="1" si="650"/>
        <v>0</v>
      </c>
      <c r="F1624" t="str">
        <f ca="1">IF(OR(H1624=0,H1624=""),(""),(MAX($F$128:F1623)+1))</f>
        <v/>
      </c>
      <c r="H1624" t="str">
        <f ca="1">IF($N$4=Adorer_Schedule!$A$261,INDIRECT(B1624),(""))</f>
        <v/>
      </c>
      <c r="I1624" t="str">
        <f ca="1">IF($N$4=Adorer_Schedule!$A$261,INDIRECT(C1624),(""))</f>
        <v/>
      </c>
      <c r="J1624" t="str">
        <f ca="1">IF($N$4=Adorer_Schedule!$A$261,INDIRECT(D1624),(""))</f>
        <v/>
      </c>
      <c r="K1624" t="s">
        <v>72</v>
      </c>
      <c r="L1624" s="13" t="b">
        <f t="shared" ca="1" si="659"/>
        <v>0</v>
      </c>
      <c r="M1624" s="13">
        <v>1496</v>
      </c>
      <c r="N1624" s="13" t="e">
        <f t="shared" ca="1" si="651"/>
        <v>#N/A</v>
      </c>
      <c r="O1624" s="13" t="e">
        <f t="shared" ca="1" si="652"/>
        <v>#N/A</v>
      </c>
      <c r="P1624" s="13" t="e">
        <f t="shared" ca="1" si="653"/>
        <v>#N/A</v>
      </c>
      <c r="Q1624" t="e">
        <f t="shared" ca="1" si="654"/>
        <v>#N/A</v>
      </c>
    </row>
    <row r="1625" spans="1:17" hidden="1" x14ac:dyDescent="0.2">
      <c r="A1625">
        <f t="shared" si="658"/>
        <v>272</v>
      </c>
      <c r="B1625" s="83" t="str">
        <f t="shared" si="655"/>
        <v>Adorer_Schedule!K272</v>
      </c>
      <c r="C1625" t="str">
        <f t="shared" si="656"/>
        <v>Adorer_Schedule!N272</v>
      </c>
      <c r="D1625" s="150" t="str">
        <f t="shared" si="657"/>
        <v>Adorer_Schedule!P272</v>
      </c>
      <c r="E1625">
        <f t="shared" ca="1" si="650"/>
        <v>0</v>
      </c>
      <c r="F1625" t="str">
        <f ca="1">IF(OR(H1625=0,H1625=""),(""),(MAX($F$128:F1624)+1))</f>
        <v/>
      </c>
      <c r="H1625" t="str">
        <f ca="1">IF($N$4=Adorer_Schedule!$A$261,INDIRECT(B1625),(""))</f>
        <v/>
      </c>
      <c r="I1625" t="str">
        <f ca="1">IF($N$4=Adorer_Schedule!$A$261,INDIRECT(C1625),(""))</f>
        <v/>
      </c>
      <c r="J1625" t="str">
        <f ca="1">IF($N$4=Adorer_Schedule!$A$261,INDIRECT(D1625),(""))</f>
        <v/>
      </c>
      <c r="K1625" t="s">
        <v>72</v>
      </c>
      <c r="L1625" s="13" t="b">
        <f t="shared" ca="1" si="659"/>
        <v>0</v>
      </c>
      <c r="M1625" s="13">
        <v>1497</v>
      </c>
      <c r="N1625" s="13" t="e">
        <f t="shared" ca="1" si="651"/>
        <v>#N/A</v>
      </c>
      <c r="O1625" s="13" t="e">
        <f t="shared" ca="1" si="652"/>
        <v>#N/A</v>
      </c>
      <c r="P1625" s="13" t="e">
        <f t="shared" ca="1" si="653"/>
        <v>#N/A</v>
      </c>
      <c r="Q1625" t="e">
        <f t="shared" ca="1" si="654"/>
        <v>#N/A</v>
      </c>
    </row>
    <row r="1626" spans="1:17" hidden="1" x14ac:dyDescent="0.2">
      <c r="A1626">
        <f t="shared" si="658"/>
        <v>273</v>
      </c>
      <c r="B1626" s="83" t="str">
        <f t="shared" si="655"/>
        <v>Adorer_Schedule!K273</v>
      </c>
      <c r="C1626" t="str">
        <f t="shared" si="656"/>
        <v>Adorer_Schedule!N273</v>
      </c>
      <c r="D1626" s="150" t="str">
        <f t="shared" si="657"/>
        <v>Adorer_Schedule!P273</v>
      </c>
      <c r="E1626">
        <f t="shared" ca="1" si="650"/>
        <v>0</v>
      </c>
      <c r="F1626" t="str">
        <f ca="1">IF(OR(H1626=0,H1626=""),(""),(MAX($F$128:F1625)+1))</f>
        <v/>
      </c>
      <c r="H1626" t="str">
        <f ca="1">IF($N$4=Adorer_Schedule!$A$261,INDIRECT(B1626),(""))</f>
        <v/>
      </c>
      <c r="I1626" t="str">
        <f ca="1">IF($N$4=Adorer_Schedule!$A$261,INDIRECT(C1626),(""))</f>
        <v/>
      </c>
      <c r="J1626" t="str">
        <f ca="1">IF($N$4=Adorer_Schedule!$A$261,INDIRECT(D1626),(""))</f>
        <v/>
      </c>
      <c r="K1626" t="s">
        <v>72</v>
      </c>
      <c r="L1626" s="13" t="b">
        <f t="shared" ca="1" si="659"/>
        <v>0</v>
      </c>
      <c r="M1626" s="13">
        <v>1498</v>
      </c>
      <c r="N1626" s="13" t="e">
        <f t="shared" ca="1" si="651"/>
        <v>#N/A</v>
      </c>
      <c r="O1626" s="13" t="e">
        <f t="shared" ca="1" si="652"/>
        <v>#N/A</v>
      </c>
      <c r="P1626" s="13" t="e">
        <f t="shared" ca="1" si="653"/>
        <v>#N/A</v>
      </c>
      <c r="Q1626" t="e">
        <f t="shared" ca="1" si="654"/>
        <v>#N/A</v>
      </c>
    </row>
    <row r="1627" spans="1:17" hidden="1" x14ac:dyDescent="0.2">
      <c r="A1627">
        <f t="shared" si="658"/>
        <v>274</v>
      </c>
      <c r="B1627" s="83" t="str">
        <f t="shared" si="655"/>
        <v>Adorer_Schedule!K274</v>
      </c>
      <c r="C1627" t="str">
        <f t="shared" si="656"/>
        <v>Adorer_Schedule!N274</v>
      </c>
      <c r="D1627" s="150" t="str">
        <f t="shared" si="657"/>
        <v>Adorer_Schedule!P274</v>
      </c>
      <c r="E1627">
        <f t="shared" ca="1" si="650"/>
        <v>0</v>
      </c>
      <c r="F1627" t="str">
        <f ca="1">IF(OR(H1627=0,H1627=""),(""),(MAX($F$128:F1626)+1))</f>
        <v/>
      </c>
      <c r="H1627" t="str">
        <f ca="1">IF($N$4=Adorer_Schedule!$A$261,INDIRECT(B1627),(""))</f>
        <v/>
      </c>
      <c r="I1627" t="str">
        <f ca="1">IF($N$4=Adorer_Schedule!$A$261,INDIRECT(C1627),(""))</f>
        <v/>
      </c>
      <c r="J1627" t="str">
        <f ca="1">IF($N$4=Adorer_Schedule!$A$261,INDIRECT(D1627),(""))</f>
        <v/>
      </c>
      <c r="K1627" t="s">
        <v>72</v>
      </c>
      <c r="L1627" s="13" t="b">
        <f t="shared" ca="1" si="659"/>
        <v>0</v>
      </c>
      <c r="M1627" s="13">
        <v>1499</v>
      </c>
      <c r="N1627" s="13" t="e">
        <f t="shared" ca="1" si="651"/>
        <v>#N/A</v>
      </c>
      <c r="O1627" s="13" t="e">
        <f t="shared" ca="1" si="652"/>
        <v>#N/A</v>
      </c>
      <c r="P1627" s="13" t="e">
        <f t="shared" ca="1" si="653"/>
        <v>#N/A</v>
      </c>
      <c r="Q1627" t="e">
        <f t="shared" ca="1" si="654"/>
        <v>#N/A</v>
      </c>
    </row>
    <row r="1628" spans="1:17" hidden="1" x14ac:dyDescent="0.2">
      <c r="A1628">
        <f t="shared" si="658"/>
        <v>275</v>
      </c>
      <c r="B1628" s="83" t="str">
        <f t="shared" si="655"/>
        <v>Adorer_Schedule!K275</v>
      </c>
      <c r="C1628" t="str">
        <f t="shared" si="656"/>
        <v>Adorer_Schedule!N275</v>
      </c>
      <c r="D1628" s="150" t="str">
        <f t="shared" si="657"/>
        <v>Adorer_Schedule!P275</v>
      </c>
      <c r="E1628">
        <f t="shared" ca="1" si="650"/>
        <v>0</v>
      </c>
      <c r="F1628" t="str">
        <f ca="1">IF(OR(H1628=0,H1628=""),(""),(MAX($F$128:F1627)+1))</f>
        <v/>
      </c>
      <c r="H1628" t="str">
        <f ca="1">IF($N$4=Adorer_Schedule!$A$261,INDIRECT(B1628),(""))</f>
        <v/>
      </c>
      <c r="I1628" t="str">
        <f ca="1">IF($N$4=Adorer_Schedule!$A$261,INDIRECT(C1628),(""))</f>
        <v/>
      </c>
      <c r="J1628" t="str">
        <f ca="1">IF($N$4=Adorer_Schedule!$A$261,INDIRECT(D1628),(""))</f>
        <v/>
      </c>
      <c r="K1628" t="s">
        <v>72</v>
      </c>
      <c r="L1628" s="13" t="b">
        <f t="shared" ca="1" si="659"/>
        <v>0</v>
      </c>
      <c r="M1628" s="13">
        <v>1500</v>
      </c>
      <c r="N1628" s="13" t="e">
        <f t="shared" ca="1" si="651"/>
        <v>#N/A</v>
      </c>
      <c r="O1628" s="13" t="e">
        <f t="shared" ca="1" si="652"/>
        <v>#N/A</v>
      </c>
      <c r="P1628" s="13" t="e">
        <f t="shared" ca="1" si="653"/>
        <v>#N/A</v>
      </c>
      <c r="Q1628" t="e">
        <f t="shared" ca="1" si="654"/>
        <v>#N/A</v>
      </c>
    </row>
    <row r="1629" spans="1:17" hidden="1" x14ac:dyDescent="0.2">
      <c r="A1629">
        <f>A1614</f>
        <v>261</v>
      </c>
      <c r="B1629" s="83" t="str">
        <f>CONCATENATE("Adorer_Schedule!S", $A1629)</f>
        <v>Adorer_Schedule!S261</v>
      </c>
      <c r="C1629" t="str">
        <f>CONCATENATE("Adorer_Schedule!V", $A1629)</f>
        <v>Adorer_Schedule!V261</v>
      </c>
      <c r="D1629" s="150" t="str">
        <f>CONCATENATE("Adorer_Schedule!X", $A1629)</f>
        <v>Adorer_Schedule!X261</v>
      </c>
      <c r="E1629">
        <f t="shared" ca="1" si="650"/>
        <v>0</v>
      </c>
      <c r="F1629" t="str">
        <f ca="1">IF(OR(H1629=0,H1629=""),(""),(MAX($F$128:F1628)+1))</f>
        <v/>
      </c>
      <c r="H1629" t="str">
        <f ca="1">IF($N$4=Adorer_Schedule!$A$261,INDIRECT(B1629),(""))</f>
        <v/>
      </c>
      <c r="I1629" t="str">
        <f ca="1">IF($N$4=Adorer_Schedule!$A$261,INDIRECT(C1629),(""))</f>
        <v/>
      </c>
      <c r="J1629" t="str">
        <f ca="1">IF($N$4=Adorer_Schedule!$A$261,INDIRECT(D1629),(""))</f>
        <v/>
      </c>
      <c r="K1629" t="s">
        <v>73</v>
      </c>
      <c r="L1629" s="13" t="b">
        <f t="shared" ca="1" si="659"/>
        <v>0</v>
      </c>
      <c r="M1629" s="13">
        <v>1501</v>
      </c>
      <c r="N1629" s="13" t="e">
        <f t="shared" ca="1" si="651"/>
        <v>#N/A</v>
      </c>
      <c r="O1629" s="13" t="e">
        <f t="shared" ca="1" si="652"/>
        <v>#N/A</v>
      </c>
      <c r="P1629" s="13" t="e">
        <f t="shared" ca="1" si="653"/>
        <v>#N/A</v>
      </c>
      <c r="Q1629" t="e">
        <f t="shared" ca="1" si="654"/>
        <v>#N/A</v>
      </c>
    </row>
    <row r="1630" spans="1:17" hidden="1" x14ac:dyDescent="0.2">
      <c r="A1630">
        <f>A1629+1</f>
        <v>262</v>
      </c>
      <c r="B1630" s="83" t="str">
        <f t="shared" ref="B1630:B1643" si="660">CONCATENATE("Adorer_Schedule!S", $A1630)</f>
        <v>Adorer_Schedule!S262</v>
      </c>
      <c r="C1630" t="str">
        <f t="shared" ref="C1630:C1643" si="661">CONCATENATE("Adorer_Schedule!V", $A1630)</f>
        <v>Adorer_Schedule!V262</v>
      </c>
      <c r="D1630" s="150" t="str">
        <f t="shared" ref="D1630:D1643" si="662">CONCATENATE("Adorer_Schedule!X", $A1630)</f>
        <v>Adorer_Schedule!X262</v>
      </c>
      <c r="E1630">
        <f t="shared" ca="1" si="650"/>
        <v>0</v>
      </c>
      <c r="F1630" t="str">
        <f ca="1">IF(OR(H1630=0,H1630=""),(""),(MAX($F$128:F1629)+1))</f>
        <v/>
      </c>
      <c r="H1630" t="str">
        <f ca="1">IF($N$4=Adorer_Schedule!$A$261,INDIRECT(B1630),(""))</f>
        <v/>
      </c>
      <c r="I1630" t="str">
        <f ca="1">IF($N$4=Adorer_Schedule!$A$261,INDIRECT(C1630),(""))</f>
        <v/>
      </c>
      <c r="J1630" t="str">
        <f ca="1">IF($N$4=Adorer_Schedule!$A$261,INDIRECT(D1630),(""))</f>
        <v/>
      </c>
      <c r="K1630" t="s">
        <v>73</v>
      </c>
      <c r="L1630" s="13" t="b">
        <f t="shared" ca="1" si="659"/>
        <v>0</v>
      </c>
      <c r="M1630" s="13">
        <v>1502</v>
      </c>
      <c r="N1630" s="13" t="e">
        <f t="shared" ca="1" si="651"/>
        <v>#N/A</v>
      </c>
      <c r="O1630" s="13" t="e">
        <f t="shared" ca="1" si="652"/>
        <v>#N/A</v>
      </c>
      <c r="P1630" s="13" t="e">
        <f t="shared" ca="1" si="653"/>
        <v>#N/A</v>
      </c>
      <c r="Q1630" t="e">
        <f t="shared" ca="1" si="654"/>
        <v>#N/A</v>
      </c>
    </row>
    <row r="1631" spans="1:17" hidden="1" x14ac:dyDescent="0.2">
      <c r="A1631">
        <f t="shared" ref="A1631:A1643" si="663">A1630+1</f>
        <v>263</v>
      </c>
      <c r="B1631" s="83" t="str">
        <f t="shared" si="660"/>
        <v>Adorer_Schedule!S263</v>
      </c>
      <c r="C1631" t="str">
        <f t="shared" si="661"/>
        <v>Adorer_Schedule!V263</v>
      </c>
      <c r="D1631" s="150" t="str">
        <f t="shared" si="662"/>
        <v>Adorer_Schedule!X263</v>
      </c>
      <c r="E1631">
        <f t="shared" ca="1" si="650"/>
        <v>0</v>
      </c>
      <c r="F1631" t="str">
        <f ca="1">IF(OR(H1631=0,H1631=""),(""),(MAX($F$128:F1630)+1))</f>
        <v/>
      </c>
      <c r="H1631" t="str">
        <f ca="1">IF($N$4=Adorer_Schedule!$A$261,INDIRECT(B1631),(""))</f>
        <v/>
      </c>
      <c r="I1631" t="str">
        <f ca="1">IF($N$4=Adorer_Schedule!$A$261,INDIRECT(C1631),(""))</f>
        <v/>
      </c>
      <c r="J1631" t="str">
        <f ca="1">IF($N$4=Adorer_Schedule!$A$261,INDIRECT(D1631),(""))</f>
        <v/>
      </c>
      <c r="K1631" t="s">
        <v>73</v>
      </c>
      <c r="L1631" s="13" t="b">
        <f t="shared" ca="1" si="659"/>
        <v>0</v>
      </c>
      <c r="M1631" s="13">
        <v>1503</v>
      </c>
      <c r="N1631" s="13" t="e">
        <f t="shared" ca="1" si="651"/>
        <v>#N/A</v>
      </c>
      <c r="O1631" s="13" t="e">
        <f t="shared" ca="1" si="652"/>
        <v>#N/A</v>
      </c>
      <c r="P1631" s="13" t="e">
        <f t="shared" ca="1" si="653"/>
        <v>#N/A</v>
      </c>
      <c r="Q1631" t="e">
        <f t="shared" ca="1" si="654"/>
        <v>#N/A</v>
      </c>
    </row>
    <row r="1632" spans="1:17" hidden="1" x14ac:dyDescent="0.2">
      <c r="A1632">
        <f t="shared" si="663"/>
        <v>264</v>
      </c>
      <c r="B1632" s="83" t="str">
        <f t="shared" si="660"/>
        <v>Adorer_Schedule!S264</v>
      </c>
      <c r="C1632" t="str">
        <f t="shared" si="661"/>
        <v>Adorer_Schedule!V264</v>
      </c>
      <c r="D1632" s="150" t="str">
        <f t="shared" si="662"/>
        <v>Adorer_Schedule!X264</v>
      </c>
      <c r="E1632">
        <f t="shared" ca="1" si="650"/>
        <v>0</v>
      </c>
      <c r="F1632" t="str">
        <f ca="1">IF(OR(H1632=0,H1632=""),(""),(MAX($F$128:F1631)+1))</f>
        <v/>
      </c>
      <c r="H1632" t="str">
        <f ca="1">IF($N$4=Adorer_Schedule!$A$261,INDIRECT(B1632),(""))</f>
        <v/>
      </c>
      <c r="I1632" t="str">
        <f ca="1">IF($N$4=Adorer_Schedule!$A$261,INDIRECT(C1632),(""))</f>
        <v/>
      </c>
      <c r="J1632" t="str">
        <f ca="1">IF($N$4=Adorer_Schedule!$A$261,INDIRECT(D1632),(""))</f>
        <v/>
      </c>
      <c r="K1632" t="s">
        <v>73</v>
      </c>
      <c r="L1632" s="13" t="b">
        <f t="shared" ca="1" si="659"/>
        <v>0</v>
      </c>
      <c r="M1632" s="13">
        <v>1504</v>
      </c>
      <c r="N1632" s="13" t="e">
        <f t="shared" ca="1" si="651"/>
        <v>#N/A</v>
      </c>
      <c r="O1632" s="13" t="e">
        <f t="shared" ca="1" si="652"/>
        <v>#N/A</v>
      </c>
      <c r="P1632" s="13" t="e">
        <f t="shared" ca="1" si="653"/>
        <v>#N/A</v>
      </c>
      <c r="Q1632" t="e">
        <f t="shared" ca="1" si="654"/>
        <v>#N/A</v>
      </c>
    </row>
    <row r="1633" spans="1:17" hidden="1" x14ac:dyDescent="0.2">
      <c r="A1633">
        <f t="shared" si="663"/>
        <v>265</v>
      </c>
      <c r="B1633" s="83" t="str">
        <f t="shared" si="660"/>
        <v>Adorer_Schedule!S265</v>
      </c>
      <c r="C1633" t="str">
        <f t="shared" si="661"/>
        <v>Adorer_Schedule!V265</v>
      </c>
      <c r="D1633" s="150" t="str">
        <f t="shared" si="662"/>
        <v>Adorer_Schedule!X265</v>
      </c>
      <c r="E1633">
        <f t="shared" ca="1" si="650"/>
        <v>0</v>
      </c>
      <c r="F1633" t="str">
        <f ca="1">IF(OR(H1633=0,H1633=""),(""),(MAX($F$128:F1632)+1))</f>
        <v/>
      </c>
      <c r="H1633" t="str">
        <f ca="1">IF($N$4=Adorer_Schedule!$A$261,INDIRECT(B1633),(""))</f>
        <v/>
      </c>
      <c r="I1633" t="str">
        <f ca="1">IF($N$4=Adorer_Schedule!$A$261,INDIRECT(C1633),(""))</f>
        <v/>
      </c>
      <c r="J1633" t="str">
        <f ca="1">IF($N$4=Adorer_Schedule!$A$261,INDIRECT(D1633),(""))</f>
        <v/>
      </c>
      <c r="K1633" t="s">
        <v>73</v>
      </c>
      <c r="L1633" s="13" t="b">
        <f t="shared" ca="1" si="659"/>
        <v>0</v>
      </c>
      <c r="M1633" s="13">
        <v>1505</v>
      </c>
      <c r="N1633" s="13" t="e">
        <f t="shared" ca="1" si="651"/>
        <v>#N/A</v>
      </c>
      <c r="O1633" s="13" t="e">
        <f t="shared" ca="1" si="652"/>
        <v>#N/A</v>
      </c>
      <c r="P1633" s="13" t="e">
        <f t="shared" ca="1" si="653"/>
        <v>#N/A</v>
      </c>
      <c r="Q1633" t="e">
        <f t="shared" ca="1" si="654"/>
        <v>#N/A</v>
      </c>
    </row>
    <row r="1634" spans="1:17" hidden="1" x14ac:dyDescent="0.2">
      <c r="A1634">
        <f t="shared" si="663"/>
        <v>266</v>
      </c>
      <c r="B1634" s="83" t="str">
        <f t="shared" si="660"/>
        <v>Adorer_Schedule!S266</v>
      </c>
      <c r="C1634" t="str">
        <f t="shared" si="661"/>
        <v>Adorer_Schedule!V266</v>
      </c>
      <c r="D1634" s="150" t="str">
        <f t="shared" si="662"/>
        <v>Adorer_Schedule!X266</v>
      </c>
      <c r="E1634">
        <f t="shared" ca="1" si="650"/>
        <v>0</v>
      </c>
      <c r="F1634" t="str">
        <f ca="1">IF(OR(H1634=0,H1634=""),(""),(MAX($F$128:F1633)+1))</f>
        <v/>
      </c>
      <c r="H1634" t="str">
        <f ca="1">IF($N$4=Adorer_Schedule!$A$261,INDIRECT(B1634),(""))</f>
        <v/>
      </c>
      <c r="I1634" t="str">
        <f ca="1">IF($N$4=Adorer_Schedule!$A$261,INDIRECT(C1634),(""))</f>
        <v/>
      </c>
      <c r="J1634" t="str">
        <f ca="1">IF($N$4=Adorer_Schedule!$A$261,INDIRECT(D1634),(""))</f>
        <v/>
      </c>
      <c r="K1634" t="s">
        <v>73</v>
      </c>
      <c r="L1634" s="13" t="b">
        <f t="shared" ca="1" si="659"/>
        <v>0</v>
      </c>
      <c r="M1634" s="13">
        <v>1506</v>
      </c>
      <c r="N1634" s="13" t="e">
        <f t="shared" ca="1" si="651"/>
        <v>#N/A</v>
      </c>
      <c r="O1634" s="13" t="e">
        <f t="shared" ca="1" si="652"/>
        <v>#N/A</v>
      </c>
      <c r="P1634" s="13" t="e">
        <f t="shared" ca="1" si="653"/>
        <v>#N/A</v>
      </c>
      <c r="Q1634" t="e">
        <f t="shared" ca="1" si="654"/>
        <v>#N/A</v>
      </c>
    </row>
    <row r="1635" spans="1:17" hidden="1" x14ac:dyDescent="0.2">
      <c r="A1635">
        <f t="shared" si="663"/>
        <v>267</v>
      </c>
      <c r="B1635" s="83" t="str">
        <f t="shared" si="660"/>
        <v>Adorer_Schedule!S267</v>
      </c>
      <c r="C1635" t="str">
        <f t="shared" si="661"/>
        <v>Adorer_Schedule!V267</v>
      </c>
      <c r="D1635" s="150" t="str">
        <f t="shared" si="662"/>
        <v>Adorer_Schedule!X267</v>
      </c>
      <c r="E1635">
        <f t="shared" ca="1" si="650"/>
        <v>0</v>
      </c>
      <c r="F1635" t="str">
        <f ca="1">IF(OR(H1635=0,H1635=""),(""),(MAX($F$128:F1634)+1))</f>
        <v/>
      </c>
      <c r="H1635" t="str">
        <f ca="1">IF($N$4=Adorer_Schedule!$A$261,INDIRECT(B1635),(""))</f>
        <v/>
      </c>
      <c r="I1635" t="str">
        <f ca="1">IF($N$4=Adorer_Schedule!$A$261,INDIRECT(C1635),(""))</f>
        <v/>
      </c>
      <c r="J1635" t="str">
        <f ca="1">IF($N$4=Adorer_Schedule!$A$261,INDIRECT(D1635),(""))</f>
        <v/>
      </c>
      <c r="K1635" t="s">
        <v>73</v>
      </c>
      <c r="L1635" s="13" t="b">
        <f t="shared" ca="1" si="659"/>
        <v>0</v>
      </c>
      <c r="M1635" s="13">
        <v>1507</v>
      </c>
      <c r="N1635" s="13" t="e">
        <f t="shared" ca="1" si="651"/>
        <v>#N/A</v>
      </c>
      <c r="O1635" s="13" t="e">
        <f t="shared" ca="1" si="652"/>
        <v>#N/A</v>
      </c>
      <c r="P1635" s="13" t="e">
        <f t="shared" ca="1" si="653"/>
        <v>#N/A</v>
      </c>
      <c r="Q1635" t="e">
        <f t="shared" ca="1" si="654"/>
        <v>#N/A</v>
      </c>
    </row>
    <row r="1636" spans="1:17" hidden="1" x14ac:dyDescent="0.2">
      <c r="A1636">
        <f t="shared" si="663"/>
        <v>268</v>
      </c>
      <c r="B1636" s="83" t="str">
        <f t="shared" si="660"/>
        <v>Adorer_Schedule!S268</v>
      </c>
      <c r="C1636" t="str">
        <f t="shared" si="661"/>
        <v>Adorer_Schedule!V268</v>
      </c>
      <c r="D1636" s="150" t="str">
        <f t="shared" si="662"/>
        <v>Adorer_Schedule!X268</v>
      </c>
      <c r="E1636">
        <f t="shared" ca="1" si="650"/>
        <v>0</v>
      </c>
      <c r="F1636" t="str">
        <f ca="1">IF(OR(H1636=0,H1636=""),(""),(MAX($F$128:F1635)+1))</f>
        <v/>
      </c>
      <c r="H1636" t="str">
        <f ca="1">IF($N$4=Adorer_Schedule!$A$261,INDIRECT(B1636),(""))</f>
        <v/>
      </c>
      <c r="I1636" t="str">
        <f ca="1">IF($N$4=Adorer_Schedule!$A$261,INDIRECT(C1636),(""))</f>
        <v/>
      </c>
      <c r="J1636" t="str">
        <f ca="1">IF($N$4=Adorer_Schedule!$A$261,INDIRECT(D1636),(""))</f>
        <v/>
      </c>
      <c r="K1636" t="s">
        <v>73</v>
      </c>
      <c r="L1636" s="13" t="b">
        <f t="shared" ca="1" si="659"/>
        <v>0</v>
      </c>
      <c r="M1636" s="13">
        <v>1508</v>
      </c>
      <c r="N1636" s="13" t="e">
        <f t="shared" ca="1" si="651"/>
        <v>#N/A</v>
      </c>
      <c r="O1636" s="13" t="e">
        <f t="shared" ca="1" si="652"/>
        <v>#N/A</v>
      </c>
      <c r="P1636" s="13" t="e">
        <f t="shared" ca="1" si="653"/>
        <v>#N/A</v>
      </c>
      <c r="Q1636" t="e">
        <f t="shared" ca="1" si="654"/>
        <v>#N/A</v>
      </c>
    </row>
    <row r="1637" spans="1:17" hidden="1" x14ac:dyDescent="0.2">
      <c r="A1637">
        <f t="shared" si="663"/>
        <v>269</v>
      </c>
      <c r="B1637" s="83" t="str">
        <f t="shared" si="660"/>
        <v>Adorer_Schedule!S269</v>
      </c>
      <c r="C1637" t="str">
        <f t="shared" si="661"/>
        <v>Adorer_Schedule!V269</v>
      </c>
      <c r="D1637" s="150" t="str">
        <f t="shared" si="662"/>
        <v>Adorer_Schedule!X269</v>
      </c>
      <c r="E1637">
        <f t="shared" ca="1" si="650"/>
        <v>0</v>
      </c>
      <c r="F1637" t="str">
        <f ca="1">IF(OR(H1637=0,H1637=""),(""),(MAX($F$128:F1636)+1))</f>
        <v/>
      </c>
      <c r="H1637" t="str">
        <f ca="1">IF($N$4=Adorer_Schedule!$A$261,INDIRECT(B1637),(""))</f>
        <v/>
      </c>
      <c r="I1637" t="str">
        <f ca="1">IF($N$4=Adorer_Schedule!$A$261,INDIRECT(C1637),(""))</f>
        <v/>
      </c>
      <c r="J1637" t="str">
        <f ca="1">IF($N$4=Adorer_Schedule!$A$261,INDIRECT(D1637),(""))</f>
        <v/>
      </c>
      <c r="K1637" t="s">
        <v>73</v>
      </c>
      <c r="L1637" s="13" t="b">
        <f t="shared" ca="1" si="659"/>
        <v>0</v>
      </c>
      <c r="M1637" s="13">
        <v>1509</v>
      </c>
      <c r="N1637" s="13" t="e">
        <f t="shared" ca="1" si="651"/>
        <v>#N/A</v>
      </c>
      <c r="O1637" s="13" t="e">
        <f t="shared" ca="1" si="652"/>
        <v>#N/A</v>
      </c>
      <c r="P1637" s="13" t="e">
        <f t="shared" ca="1" si="653"/>
        <v>#N/A</v>
      </c>
      <c r="Q1637" t="e">
        <f t="shared" ca="1" si="654"/>
        <v>#N/A</v>
      </c>
    </row>
    <row r="1638" spans="1:17" hidden="1" x14ac:dyDescent="0.2">
      <c r="A1638">
        <f t="shared" si="663"/>
        <v>270</v>
      </c>
      <c r="B1638" s="83" t="str">
        <f t="shared" si="660"/>
        <v>Adorer_Schedule!S270</v>
      </c>
      <c r="C1638" t="str">
        <f t="shared" si="661"/>
        <v>Adorer_Schedule!V270</v>
      </c>
      <c r="D1638" s="150" t="str">
        <f t="shared" si="662"/>
        <v>Adorer_Schedule!X270</v>
      </c>
      <c r="E1638">
        <f t="shared" ca="1" si="650"/>
        <v>0</v>
      </c>
      <c r="F1638" t="str">
        <f ca="1">IF(OR(H1638=0,H1638=""),(""),(MAX($F$128:F1637)+1))</f>
        <v/>
      </c>
      <c r="H1638" t="str">
        <f ca="1">IF($N$4=Adorer_Schedule!$A$261,INDIRECT(B1638),(""))</f>
        <v/>
      </c>
      <c r="I1638" t="str">
        <f ca="1">IF($N$4=Adorer_Schedule!$A$261,INDIRECT(C1638),(""))</f>
        <v/>
      </c>
      <c r="J1638" t="str">
        <f ca="1">IF($N$4=Adorer_Schedule!$A$261,INDIRECT(D1638),(""))</f>
        <v/>
      </c>
      <c r="K1638" t="s">
        <v>73</v>
      </c>
      <c r="L1638" s="13" t="b">
        <f t="shared" ca="1" si="659"/>
        <v>0</v>
      </c>
      <c r="M1638" s="13">
        <v>1510</v>
      </c>
      <c r="N1638" s="13" t="e">
        <f t="shared" ca="1" si="651"/>
        <v>#N/A</v>
      </c>
      <c r="O1638" s="13" t="e">
        <f t="shared" ca="1" si="652"/>
        <v>#N/A</v>
      </c>
      <c r="P1638" s="13" t="e">
        <f t="shared" ca="1" si="653"/>
        <v>#N/A</v>
      </c>
      <c r="Q1638" t="e">
        <f t="shared" ca="1" si="654"/>
        <v>#N/A</v>
      </c>
    </row>
    <row r="1639" spans="1:17" hidden="1" x14ac:dyDescent="0.2">
      <c r="A1639">
        <f t="shared" si="663"/>
        <v>271</v>
      </c>
      <c r="B1639" s="83" t="str">
        <f t="shared" si="660"/>
        <v>Adorer_Schedule!S271</v>
      </c>
      <c r="C1639" t="str">
        <f t="shared" si="661"/>
        <v>Adorer_Schedule!V271</v>
      </c>
      <c r="D1639" s="150" t="str">
        <f t="shared" si="662"/>
        <v>Adorer_Schedule!X271</v>
      </c>
      <c r="E1639">
        <f t="shared" ca="1" si="650"/>
        <v>0</v>
      </c>
      <c r="F1639" t="str">
        <f ca="1">IF(OR(H1639=0,H1639=""),(""),(MAX($F$128:F1638)+1))</f>
        <v/>
      </c>
      <c r="H1639" t="str">
        <f ca="1">IF($N$4=Adorer_Schedule!$A$261,INDIRECT(B1639),(""))</f>
        <v/>
      </c>
      <c r="I1639" t="str">
        <f ca="1">IF($N$4=Adorer_Schedule!$A$261,INDIRECT(C1639),(""))</f>
        <v/>
      </c>
      <c r="J1639" t="str">
        <f ca="1">IF($N$4=Adorer_Schedule!$A$261,INDIRECT(D1639),(""))</f>
        <v/>
      </c>
      <c r="K1639" t="s">
        <v>73</v>
      </c>
      <c r="L1639" s="13" t="b">
        <f t="shared" ca="1" si="659"/>
        <v>0</v>
      </c>
      <c r="M1639" s="13">
        <v>1511</v>
      </c>
      <c r="N1639" s="13" t="e">
        <f t="shared" ca="1" si="651"/>
        <v>#N/A</v>
      </c>
      <c r="O1639" s="13" t="e">
        <f t="shared" ca="1" si="652"/>
        <v>#N/A</v>
      </c>
      <c r="P1639" s="13" t="e">
        <f t="shared" ca="1" si="653"/>
        <v>#N/A</v>
      </c>
      <c r="Q1639" t="e">
        <f t="shared" ca="1" si="654"/>
        <v>#N/A</v>
      </c>
    </row>
    <row r="1640" spans="1:17" hidden="1" x14ac:dyDescent="0.2">
      <c r="A1640">
        <f t="shared" si="663"/>
        <v>272</v>
      </c>
      <c r="B1640" s="83" t="str">
        <f t="shared" si="660"/>
        <v>Adorer_Schedule!S272</v>
      </c>
      <c r="C1640" t="str">
        <f t="shared" si="661"/>
        <v>Adorer_Schedule!V272</v>
      </c>
      <c r="D1640" s="150" t="str">
        <f t="shared" si="662"/>
        <v>Adorer_Schedule!X272</v>
      </c>
      <c r="E1640">
        <f t="shared" ca="1" si="650"/>
        <v>0</v>
      </c>
      <c r="F1640" t="str">
        <f ca="1">IF(OR(H1640=0,H1640=""),(""),(MAX($F$128:F1639)+1))</f>
        <v/>
      </c>
      <c r="H1640" t="str">
        <f ca="1">IF($N$4=Adorer_Schedule!$A$261,INDIRECT(B1640),(""))</f>
        <v/>
      </c>
      <c r="I1640" t="str">
        <f ca="1">IF($N$4=Adorer_Schedule!$A$261,INDIRECT(C1640),(""))</f>
        <v/>
      </c>
      <c r="J1640" t="str">
        <f ca="1">IF($N$4=Adorer_Schedule!$A$261,INDIRECT(D1640),(""))</f>
        <v/>
      </c>
      <c r="K1640" t="s">
        <v>73</v>
      </c>
      <c r="L1640" s="13" t="b">
        <f t="shared" ca="1" si="659"/>
        <v>0</v>
      </c>
      <c r="M1640" s="13">
        <v>1512</v>
      </c>
      <c r="N1640" s="13" t="e">
        <f t="shared" ca="1" si="651"/>
        <v>#N/A</v>
      </c>
      <c r="O1640" s="13" t="e">
        <f t="shared" ca="1" si="652"/>
        <v>#N/A</v>
      </c>
      <c r="P1640" s="13" t="e">
        <f t="shared" ca="1" si="653"/>
        <v>#N/A</v>
      </c>
      <c r="Q1640" t="e">
        <f t="shared" ca="1" si="654"/>
        <v>#N/A</v>
      </c>
    </row>
    <row r="1641" spans="1:17" hidden="1" x14ac:dyDescent="0.2">
      <c r="A1641">
        <f t="shared" si="663"/>
        <v>273</v>
      </c>
      <c r="B1641" s="83" t="str">
        <f t="shared" si="660"/>
        <v>Adorer_Schedule!S273</v>
      </c>
      <c r="C1641" t="str">
        <f t="shared" si="661"/>
        <v>Adorer_Schedule!V273</v>
      </c>
      <c r="D1641" s="150" t="str">
        <f t="shared" si="662"/>
        <v>Adorer_Schedule!X273</v>
      </c>
      <c r="E1641">
        <f t="shared" ca="1" si="650"/>
        <v>0</v>
      </c>
      <c r="F1641" t="str">
        <f ca="1">IF(OR(H1641=0,H1641=""),(""),(MAX($F$128:F1640)+1))</f>
        <v/>
      </c>
      <c r="H1641" t="str">
        <f ca="1">IF($N$4=Adorer_Schedule!$A$261,INDIRECT(B1641),(""))</f>
        <v/>
      </c>
      <c r="I1641" t="str">
        <f ca="1">IF($N$4=Adorer_Schedule!$A$261,INDIRECT(C1641),(""))</f>
        <v/>
      </c>
      <c r="J1641" t="str">
        <f ca="1">IF($N$4=Adorer_Schedule!$A$261,INDIRECT(D1641),(""))</f>
        <v/>
      </c>
      <c r="K1641" t="s">
        <v>73</v>
      </c>
      <c r="L1641" s="13" t="b">
        <f t="shared" ca="1" si="659"/>
        <v>0</v>
      </c>
      <c r="M1641" s="13">
        <v>1513</v>
      </c>
      <c r="N1641" s="13" t="e">
        <f t="shared" ca="1" si="651"/>
        <v>#N/A</v>
      </c>
      <c r="O1641" s="13" t="e">
        <f t="shared" ca="1" si="652"/>
        <v>#N/A</v>
      </c>
      <c r="P1641" s="13" t="e">
        <f t="shared" ca="1" si="653"/>
        <v>#N/A</v>
      </c>
      <c r="Q1641" t="e">
        <f t="shared" ca="1" si="654"/>
        <v>#N/A</v>
      </c>
    </row>
    <row r="1642" spans="1:17" hidden="1" x14ac:dyDescent="0.2">
      <c r="A1642">
        <f t="shared" si="663"/>
        <v>274</v>
      </c>
      <c r="B1642" s="83" t="str">
        <f t="shared" si="660"/>
        <v>Adorer_Schedule!S274</v>
      </c>
      <c r="C1642" t="str">
        <f t="shared" si="661"/>
        <v>Adorer_Schedule!V274</v>
      </c>
      <c r="D1642" s="150" t="str">
        <f t="shared" si="662"/>
        <v>Adorer_Schedule!X274</v>
      </c>
      <c r="E1642">
        <f t="shared" ca="1" si="650"/>
        <v>0</v>
      </c>
      <c r="F1642" t="str">
        <f ca="1">IF(OR(H1642=0,H1642=""),(""),(MAX($F$128:F1641)+1))</f>
        <v/>
      </c>
      <c r="H1642" t="str">
        <f ca="1">IF($N$4=Adorer_Schedule!$A$261,INDIRECT(B1642),(""))</f>
        <v/>
      </c>
      <c r="I1642" t="str">
        <f ca="1">IF($N$4=Adorer_Schedule!$A$261,INDIRECT(C1642),(""))</f>
        <v/>
      </c>
      <c r="J1642" t="str">
        <f ca="1">IF($N$4=Adorer_Schedule!$A$261,INDIRECT(D1642),(""))</f>
        <v/>
      </c>
      <c r="K1642" t="s">
        <v>73</v>
      </c>
      <c r="L1642" s="13" t="b">
        <f t="shared" ca="1" si="659"/>
        <v>0</v>
      </c>
      <c r="M1642" s="13">
        <v>1514</v>
      </c>
      <c r="N1642" s="13" t="e">
        <f t="shared" ca="1" si="651"/>
        <v>#N/A</v>
      </c>
      <c r="O1642" s="13" t="e">
        <f t="shared" ca="1" si="652"/>
        <v>#N/A</v>
      </c>
      <c r="P1642" s="13" t="e">
        <f t="shared" ca="1" si="653"/>
        <v>#N/A</v>
      </c>
      <c r="Q1642" t="e">
        <f t="shared" ca="1" si="654"/>
        <v>#N/A</v>
      </c>
    </row>
    <row r="1643" spans="1:17" hidden="1" x14ac:dyDescent="0.2">
      <c r="A1643">
        <f t="shared" si="663"/>
        <v>275</v>
      </c>
      <c r="B1643" s="83" t="str">
        <f t="shared" si="660"/>
        <v>Adorer_Schedule!S275</v>
      </c>
      <c r="C1643" t="str">
        <f t="shared" si="661"/>
        <v>Adorer_Schedule!V275</v>
      </c>
      <c r="D1643" s="150" t="str">
        <f t="shared" si="662"/>
        <v>Adorer_Schedule!X275</v>
      </c>
      <c r="E1643">
        <f t="shared" ca="1" si="650"/>
        <v>0</v>
      </c>
      <c r="F1643" t="str">
        <f ca="1">IF(OR(H1643=0,H1643=""),(""),(MAX($F$128:F1642)+1))</f>
        <v/>
      </c>
      <c r="H1643" t="str">
        <f ca="1">IF($N$4=Adorer_Schedule!$A$261,INDIRECT(B1643),(""))</f>
        <v/>
      </c>
      <c r="I1643" t="str">
        <f ca="1">IF($N$4=Adorer_Schedule!$A$261,INDIRECT(C1643),(""))</f>
        <v/>
      </c>
      <c r="J1643" t="str">
        <f ca="1">IF($N$4=Adorer_Schedule!$A$261,INDIRECT(D1643),(""))</f>
        <v/>
      </c>
      <c r="K1643" t="s">
        <v>73</v>
      </c>
      <c r="L1643" s="13" t="b">
        <f t="shared" ca="1" si="659"/>
        <v>0</v>
      </c>
      <c r="M1643" s="13">
        <v>1515</v>
      </c>
      <c r="N1643" s="13" t="e">
        <f t="shared" ca="1" si="651"/>
        <v>#N/A</v>
      </c>
      <c r="O1643" s="13" t="e">
        <f t="shared" ca="1" si="652"/>
        <v>#N/A</v>
      </c>
      <c r="P1643" s="13" t="e">
        <f t="shared" ca="1" si="653"/>
        <v>#N/A</v>
      </c>
      <c r="Q1643" t="e">
        <f t="shared" ca="1" si="654"/>
        <v>#N/A</v>
      </c>
    </row>
    <row r="1644" spans="1:17" hidden="1" x14ac:dyDescent="0.2">
      <c r="A1644">
        <f>A1629</f>
        <v>261</v>
      </c>
      <c r="B1644" s="83" t="str">
        <f>CONCATENATE("Adorer_Schedule!AA", $A1644)</f>
        <v>Adorer_Schedule!AA261</v>
      </c>
      <c r="C1644" t="str">
        <f>CONCATENATE("Adorer_Schedule!AD", $A1644)</f>
        <v>Adorer_Schedule!AD261</v>
      </c>
      <c r="D1644" s="150" t="str">
        <f>CONCATENATE("Adorer_Schedule!AF", $A1644)</f>
        <v>Adorer_Schedule!AF261</v>
      </c>
      <c r="E1644">
        <f t="shared" ca="1" si="650"/>
        <v>0</v>
      </c>
      <c r="F1644" t="str">
        <f ca="1">IF(OR(H1644=0,H1644=""),(""),(MAX($F$128:F1643)+1))</f>
        <v/>
      </c>
      <c r="H1644" t="str">
        <f ca="1">IF($N$4=Adorer_Schedule!$A$261,INDIRECT(B1644),(""))</f>
        <v/>
      </c>
      <c r="I1644" t="str">
        <f ca="1">IF($N$4=Adorer_Schedule!$A$261,INDIRECT(C1644),(""))</f>
        <v/>
      </c>
      <c r="J1644" t="str">
        <f ca="1">IF($N$4=Adorer_Schedule!$A$261,INDIRECT(D1644),(""))</f>
        <v/>
      </c>
      <c r="K1644" t="s">
        <v>74</v>
      </c>
      <c r="L1644" s="13" t="b">
        <f t="shared" ca="1" si="659"/>
        <v>0</v>
      </c>
      <c r="M1644" s="13">
        <v>1516</v>
      </c>
      <c r="N1644" s="13" t="e">
        <f t="shared" ca="1" si="651"/>
        <v>#N/A</v>
      </c>
      <c r="O1644" s="13" t="e">
        <f t="shared" ca="1" si="652"/>
        <v>#N/A</v>
      </c>
      <c r="P1644" s="13" t="e">
        <f t="shared" ca="1" si="653"/>
        <v>#N/A</v>
      </c>
      <c r="Q1644" t="e">
        <f t="shared" ca="1" si="654"/>
        <v>#N/A</v>
      </c>
    </row>
    <row r="1645" spans="1:17" hidden="1" x14ac:dyDescent="0.2">
      <c r="A1645">
        <f>A1644+1</f>
        <v>262</v>
      </c>
      <c r="B1645" s="83" t="str">
        <f t="shared" ref="B1645:B1658" si="664">CONCATENATE("Adorer_Schedule!AA", $A1645)</f>
        <v>Adorer_Schedule!AA262</v>
      </c>
      <c r="C1645" t="str">
        <f t="shared" ref="C1645:C1658" si="665">CONCATENATE("Adorer_Schedule!AD", $A1645)</f>
        <v>Adorer_Schedule!AD262</v>
      </c>
      <c r="D1645" s="150" t="str">
        <f t="shared" ref="D1645:D1658" si="666">CONCATENATE("Adorer_Schedule!AF", $A1645)</f>
        <v>Adorer_Schedule!AF262</v>
      </c>
      <c r="E1645">
        <f t="shared" ca="1" si="650"/>
        <v>0</v>
      </c>
      <c r="F1645" t="str">
        <f ca="1">IF(OR(H1645=0,H1645=""),(""),(MAX($F$128:F1644)+1))</f>
        <v/>
      </c>
      <c r="H1645" t="str">
        <f ca="1">IF($N$4=Adorer_Schedule!$A$261,INDIRECT(B1645),(""))</f>
        <v/>
      </c>
      <c r="I1645" t="str">
        <f ca="1">IF($N$4=Adorer_Schedule!$A$261,INDIRECT(C1645),(""))</f>
        <v/>
      </c>
      <c r="J1645" t="str">
        <f ca="1">IF($N$4=Adorer_Schedule!$A$261,INDIRECT(D1645),(""))</f>
        <v/>
      </c>
      <c r="K1645" t="s">
        <v>74</v>
      </c>
      <c r="L1645" s="13" t="b">
        <f t="shared" ca="1" si="659"/>
        <v>0</v>
      </c>
      <c r="M1645" s="13">
        <v>1517</v>
      </c>
      <c r="N1645" s="13" t="e">
        <f t="shared" ca="1" si="651"/>
        <v>#N/A</v>
      </c>
      <c r="O1645" s="13" t="e">
        <f t="shared" ca="1" si="652"/>
        <v>#N/A</v>
      </c>
      <c r="P1645" s="13" t="e">
        <f t="shared" ca="1" si="653"/>
        <v>#N/A</v>
      </c>
      <c r="Q1645" t="e">
        <f t="shared" ca="1" si="654"/>
        <v>#N/A</v>
      </c>
    </row>
    <row r="1646" spans="1:17" hidden="1" x14ac:dyDescent="0.2">
      <c r="A1646">
        <f t="shared" ref="A1646:A1658" si="667">A1645+1</f>
        <v>263</v>
      </c>
      <c r="B1646" s="83" t="str">
        <f t="shared" si="664"/>
        <v>Adorer_Schedule!AA263</v>
      </c>
      <c r="C1646" t="str">
        <f t="shared" si="665"/>
        <v>Adorer_Schedule!AD263</v>
      </c>
      <c r="D1646" s="150" t="str">
        <f t="shared" si="666"/>
        <v>Adorer_Schedule!AF263</v>
      </c>
      <c r="E1646">
        <f t="shared" ca="1" si="650"/>
        <v>0</v>
      </c>
      <c r="F1646" t="str">
        <f ca="1">IF(OR(H1646=0,H1646=""),(""),(MAX($F$128:F1645)+1))</f>
        <v/>
      </c>
      <c r="H1646" t="str">
        <f ca="1">IF($N$4=Adorer_Schedule!$A$261,INDIRECT(B1646),(""))</f>
        <v/>
      </c>
      <c r="I1646" t="str">
        <f ca="1">IF($N$4=Adorer_Schedule!$A$261,INDIRECT(C1646),(""))</f>
        <v/>
      </c>
      <c r="J1646" t="str">
        <f ca="1">IF($N$4=Adorer_Schedule!$A$261,INDIRECT(D1646),(""))</f>
        <v/>
      </c>
      <c r="K1646" t="s">
        <v>74</v>
      </c>
      <c r="L1646" s="13" t="b">
        <f t="shared" ca="1" si="659"/>
        <v>0</v>
      </c>
      <c r="M1646" s="13">
        <v>1518</v>
      </c>
      <c r="N1646" s="13" t="e">
        <f t="shared" ca="1" si="651"/>
        <v>#N/A</v>
      </c>
      <c r="O1646" s="13" t="e">
        <f t="shared" ca="1" si="652"/>
        <v>#N/A</v>
      </c>
      <c r="P1646" s="13" t="e">
        <f t="shared" ca="1" si="653"/>
        <v>#N/A</v>
      </c>
      <c r="Q1646" t="e">
        <f t="shared" ca="1" si="654"/>
        <v>#N/A</v>
      </c>
    </row>
    <row r="1647" spans="1:17" hidden="1" x14ac:dyDescent="0.2">
      <c r="A1647">
        <f t="shared" si="667"/>
        <v>264</v>
      </c>
      <c r="B1647" s="83" t="str">
        <f t="shared" si="664"/>
        <v>Adorer_Schedule!AA264</v>
      </c>
      <c r="C1647" t="str">
        <f t="shared" si="665"/>
        <v>Adorer_Schedule!AD264</v>
      </c>
      <c r="D1647" s="150" t="str">
        <f t="shared" si="666"/>
        <v>Adorer_Schedule!AF264</v>
      </c>
      <c r="E1647">
        <f t="shared" ca="1" si="650"/>
        <v>0</v>
      </c>
      <c r="F1647" t="str">
        <f ca="1">IF(OR(H1647=0,H1647=""),(""),(MAX($F$128:F1646)+1))</f>
        <v/>
      </c>
      <c r="H1647" t="str">
        <f ca="1">IF($N$4=Adorer_Schedule!$A$261,INDIRECT(B1647),(""))</f>
        <v/>
      </c>
      <c r="I1647" t="str">
        <f ca="1">IF($N$4=Adorer_Schedule!$A$261,INDIRECT(C1647),(""))</f>
        <v/>
      </c>
      <c r="J1647" t="str">
        <f ca="1">IF($N$4=Adorer_Schedule!$A$261,INDIRECT(D1647),(""))</f>
        <v/>
      </c>
      <c r="K1647" t="s">
        <v>74</v>
      </c>
      <c r="L1647" s="13" t="b">
        <f t="shared" ca="1" si="659"/>
        <v>0</v>
      </c>
      <c r="M1647" s="13">
        <v>1519</v>
      </c>
      <c r="N1647" s="13" t="e">
        <f t="shared" ca="1" si="651"/>
        <v>#N/A</v>
      </c>
      <c r="O1647" s="13" t="e">
        <f t="shared" ca="1" si="652"/>
        <v>#N/A</v>
      </c>
      <c r="P1647" s="13" t="e">
        <f t="shared" ca="1" si="653"/>
        <v>#N/A</v>
      </c>
      <c r="Q1647" t="e">
        <f t="shared" ca="1" si="654"/>
        <v>#N/A</v>
      </c>
    </row>
    <row r="1648" spans="1:17" hidden="1" x14ac:dyDescent="0.2">
      <c r="A1648">
        <f t="shared" si="667"/>
        <v>265</v>
      </c>
      <c r="B1648" s="83" t="str">
        <f t="shared" si="664"/>
        <v>Adorer_Schedule!AA265</v>
      </c>
      <c r="C1648" t="str">
        <f t="shared" si="665"/>
        <v>Adorer_Schedule!AD265</v>
      </c>
      <c r="D1648" s="150" t="str">
        <f t="shared" si="666"/>
        <v>Adorer_Schedule!AF265</v>
      </c>
      <c r="E1648">
        <f t="shared" ca="1" si="650"/>
        <v>0</v>
      </c>
      <c r="F1648" t="str">
        <f ca="1">IF(OR(H1648=0,H1648=""),(""),(MAX($F$128:F1647)+1))</f>
        <v/>
      </c>
      <c r="H1648" t="str">
        <f ca="1">IF($N$4=Adorer_Schedule!$A$261,INDIRECT(B1648),(""))</f>
        <v/>
      </c>
      <c r="I1648" t="str">
        <f ca="1">IF($N$4=Adorer_Schedule!$A$261,INDIRECT(C1648),(""))</f>
        <v/>
      </c>
      <c r="J1648" t="str">
        <f ca="1">IF($N$4=Adorer_Schedule!$A$261,INDIRECT(D1648),(""))</f>
        <v/>
      </c>
      <c r="K1648" t="s">
        <v>74</v>
      </c>
      <c r="L1648" s="13" t="b">
        <f t="shared" ca="1" si="659"/>
        <v>0</v>
      </c>
      <c r="M1648" s="13">
        <v>1520</v>
      </c>
      <c r="N1648" s="13" t="e">
        <f t="shared" ca="1" si="651"/>
        <v>#N/A</v>
      </c>
      <c r="O1648" s="13" t="e">
        <f t="shared" ca="1" si="652"/>
        <v>#N/A</v>
      </c>
      <c r="P1648" s="13" t="e">
        <f t="shared" ca="1" si="653"/>
        <v>#N/A</v>
      </c>
      <c r="Q1648" t="e">
        <f t="shared" ca="1" si="654"/>
        <v>#N/A</v>
      </c>
    </row>
    <row r="1649" spans="1:17" hidden="1" x14ac:dyDescent="0.2">
      <c r="A1649">
        <f t="shared" si="667"/>
        <v>266</v>
      </c>
      <c r="B1649" s="83" t="str">
        <f t="shared" si="664"/>
        <v>Adorer_Schedule!AA266</v>
      </c>
      <c r="C1649" t="str">
        <f t="shared" si="665"/>
        <v>Adorer_Schedule!AD266</v>
      </c>
      <c r="D1649" s="150" t="str">
        <f t="shared" si="666"/>
        <v>Adorer_Schedule!AF266</v>
      </c>
      <c r="E1649">
        <f t="shared" ca="1" si="650"/>
        <v>0</v>
      </c>
      <c r="F1649" t="str">
        <f ca="1">IF(OR(H1649=0,H1649=""),(""),(MAX($F$128:F1648)+1))</f>
        <v/>
      </c>
      <c r="H1649" t="str">
        <f ca="1">IF($N$4=Adorer_Schedule!$A$261,INDIRECT(B1649),(""))</f>
        <v/>
      </c>
      <c r="I1649" t="str">
        <f ca="1">IF($N$4=Adorer_Schedule!$A$261,INDIRECT(C1649),(""))</f>
        <v/>
      </c>
      <c r="J1649" t="str">
        <f ca="1">IF($N$4=Adorer_Schedule!$A$261,INDIRECT(D1649),(""))</f>
        <v/>
      </c>
      <c r="K1649" t="s">
        <v>74</v>
      </c>
      <c r="L1649" s="13" t="b">
        <f t="shared" ca="1" si="659"/>
        <v>0</v>
      </c>
      <c r="M1649" s="13">
        <v>1521</v>
      </c>
      <c r="N1649" s="13" t="e">
        <f t="shared" ca="1" si="651"/>
        <v>#N/A</v>
      </c>
      <c r="O1649" s="13" t="e">
        <f t="shared" ca="1" si="652"/>
        <v>#N/A</v>
      </c>
      <c r="P1649" s="13" t="e">
        <f t="shared" ca="1" si="653"/>
        <v>#N/A</v>
      </c>
      <c r="Q1649" t="e">
        <f t="shared" ca="1" si="654"/>
        <v>#N/A</v>
      </c>
    </row>
    <row r="1650" spans="1:17" hidden="1" x14ac:dyDescent="0.2">
      <c r="A1650">
        <f t="shared" si="667"/>
        <v>267</v>
      </c>
      <c r="B1650" s="83" t="str">
        <f t="shared" si="664"/>
        <v>Adorer_Schedule!AA267</v>
      </c>
      <c r="C1650" t="str">
        <f t="shared" si="665"/>
        <v>Adorer_Schedule!AD267</v>
      </c>
      <c r="D1650" s="150" t="str">
        <f t="shared" si="666"/>
        <v>Adorer_Schedule!AF267</v>
      </c>
      <c r="E1650">
        <f t="shared" ca="1" si="650"/>
        <v>0</v>
      </c>
      <c r="F1650" t="str">
        <f ca="1">IF(OR(H1650=0,H1650=""),(""),(MAX($F$128:F1649)+1))</f>
        <v/>
      </c>
      <c r="H1650" t="str">
        <f ca="1">IF($N$4=Adorer_Schedule!$A$261,INDIRECT(B1650),(""))</f>
        <v/>
      </c>
      <c r="I1650" t="str">
        <f ca="1">IF($N$4=Adorer_Schedule!$A$261,INDIRECT(C1650),(""))</f>
        <v/>
      </c>
      <c r="J1650" t="str">
        <f ca="1">IF($N$4=Adorer_Schedule!$A$261,INDIRECT(D1650),(""))</f>
        <v/>
      </c>
      <c r="K1650" t="s">
        <v>74</v>
      </c>
      <c r="L1650" s="13" t="b">
        <f t="shared" ca="1" si="659"/>
        <v>0</v>
      </c>
      <c r="M1650" s="13">
        <v>1522</v>
      </c>
      <c r="N1650" s="13" t="e">
        <f t="shared" ca="1" si="651"/>
        <v>#N/A</v>
      </c>
      <c r="O1650" s="13" t="e">
        <f t="shared" ca="1" si="652"/>
        <v>#N/A</v>
      </c>
      <c r="P1650" s="13" t="e">
        <f t="shared" ca="1" si="653"/>
        <v>#N/A</v>
      </c>
      <c r="Q1650" t="e">
        <f t="shared" ca="1" si="654"/>
        <v>#N/A</v>
      </c>
    </row>
    <row r="1651" spans="1:17" hidden="1" x14ac:dyDescent="0.2">
      <c r="A1651">
        <f t="shared" si="667"/>
        <v>268</v>
      </c>
      <c r="B1651" s="83" t="str">
        <f t="shared" si="664"/>
        <v>Adorer_Schedule!AA268</v>
      </c>
      <c r="C1651" t="str">
        <f t="shared" si="665"/>
        <v>Adorer_Schedule!AD268</v>
      </c>
      <c r="D1651" s="150" t="str">
        <f t="shared" si="666"/>
        <v>Adorer_Schedule!AF268</v>
      </c>
      <c r="E1651">
        <f t="shared" ca="1" si="650"/>
        <v>0</v>
      </c>
      <c r="F1651" t="str">
        <f ca="1">IF(OR(H1651=0,H1651=""),(""),(MAX($F$128:F1650)+1))</f>
        <v/>
      </c>
      <c r="H1651" t="str">
        <f ca="1">IF($N$4=Adorer_Schedule!$A$261,INDIRECT(B1651),(""))</f>
        <v/>
      </c>
      <c r="I1651" t="str">
        <f ca="1">IF($N$4=Adorer_Schedule!$A$261,INDIRECT(C1651),(""))</f>
        <v/>
      </c>
      <c r="J1651" t="str">
        <f ca="1">IF($N$4=Adorer_Schedule!$A$261,INDIRECT(D1651),(""))</f>
        <v/>
      </c>
      <c r="K1651" t="s">
        <v>74</v>
      </c>
      <c r="L1651" s="13" t="b">
        <f t="shared" ca="1" si="659"/>
        <v>0</v>
      </c>
      <c r="M1651" s="13">
        <v>1523</v>
      </c>
      <c r="N1651" s="13" t="e">
        <f t="shared" ca="1" si="651"/>
        <v>#N/A</v>
      </c>
      <c r="O1651" s="13" t="e">
        <f t="shared" ca="1" si="652"/>
        <v>#N/A</v>
      </c>
      <c r="P1651" s="13" t="e">
        <f t="shared" ca="1" si="653"/>
        <v>#N/A</v>
      </c>
      <c r="Q1651" t="e">
        <f t="shared" ca="1" si="654"/>
        <v>#N/A</v>
      </c>
    </row>
    <row r="1652" spans="1:17" hidden="1" x14ac:dyDescent="0.2">
      <c r="A1652">
        <f t="shared" si="667"/>
        <v>269</v>
      </c>
      <c r="B1652" s="83" t="str">
        <f t="shared" si="664"/>
        <v>Adorer_Schedule!AA269</v>
      </c>
      <c r="C1652" t="str">
        <f t="shared" si="665"/>
        <v>Adorer_Schedule!AD269</v>
      </c>
      <c r="D1652" s="150" t="str">
        <f t="shared" si="666"/>
        <v>Adorer_Schedule!AF269</v>
      </c>
      <c r="E1652">
        <f t="shared" ca="1" si="650"/>
        <v>0</v>
      </c>
      <c r="F1652" t="str">
        <f ca="1">IF(OR(H1652=0,H1652=""),(""),(MAX($F$128:F1651)+1))</f>
        <v/>
      </c>
      <c r="H1652" t="str">
        <f ca="1">IF($N$4=Adorer_Schedule!$A$261,INDIRECT(B1652),(""))</f>
        <v/>
      </c>
      <c r="I1652" t="str">
        <f ca="1">IF($N$4=Adorer_Schedule!$A$261,INDIRECT(C1652),(""))</f>
        <v/>
      </c>
      <c r="J1652" t="str">
        <f ca="1">IF($N$4=Adorer_Schedule!$A$261,INDIRECT(D1652),(""))</f>
        <v/>
      </c>
      <c r="K1652" t="s">
        <v>74</v>
      </c>
      <c r="L1652" s="13" t="b">
        <f t="shared" ca="1" si="659"/>
        <v>0</v>
      </c>
      <c r="M1652" s="13">
        <v>1524</v>
      </c>
      <c r="N1652" s="13" t="e">
        <f t="shared" ca="1" si="651"/>
        <v>#N/A</v>
      </c>
      <c r="O1652" s="13" t="e">
        <f t="shared" ca="1" si="652"/>
        <v>#N/A</v>
      </c>
      <c r="P1652" s="13" t="e">
        <f t="shared" ca="1" si="653"/>
        <v>#N/A</v>
      </c>
      <c r="Q1652" t="e">
        <f t="shared" ca="1" si="654"/>
        <v>#N/A</v>
      </c>
    </row>
    <row r="1653" spans="1:17" hidden="1" x14ac:dyDescent="0.2">
      <c r="A1653">
        <f t="shared" si="667"/>
        <v>270</v>
      </c>
      <c r="B1653" s="83" t="str">
        <f t="shared" si="664"/>
        <v>Adorer_Schedule!AA270</v>
      </c>
      <c r="C1653" t="str">
        <f t="shared" si="665"/>
        <v>Adorer_Schedule!AD270</v>
      </c>
      <c r="D1653" s="150" t="str">
        <f t="shared" si="666"/>
        <v>Adorer_Schedule!AF270</v>
      </c>
      <c r="E1653">
        <f t="shared" ca="1" si="650"/>
        <v>0</v>
      </c>
      <c r="F1653" t="str">
        <f ca="1">IF(OR(H1653=0,H1653=""),(""),(MAX($F$128:F1652)+1))</f>
        <v/>
      </c>
      <c r="H1653" t="str">
        <f ca="1">IF($N$4=Adorer_Schedule!$A$261,INDIRECT(B1653),(""))</f>
        <v/>
      </c>
      <c r="I1653" t="str">
        <f ca="1">IF($N$4=Adorer_Schedule!$A$261,INDIRECT(C1653),(""))</f>
        <v/>
      </c>
      <c r="J1653" t="str">
        <f ca="1">IF($N$4=Adorer_Schedule!$A$261,INDIRECT(D1653),(""))</f>
        <v/>
      </c>
      <c r="K1653" t="s">
        <v>74</v>
      </c>
      <c r="L1653" s="13" t="b">
        <f t="shared" ca="1" si="659"/>
        <v>0</v>
      </c>
      <c r="M1653" s="13">
        <v>1525</v>
      </c>
      <c r="N1653" s="13" t="e">
        <f t="shared" ca="1" si="651"/>
        <v>#N/A</v>
      </c>
      <c r="O1653" s="13" t="e">
        <f t="shared" ca="1" si="652"/>
        <v>#N/A</v>
      </c>
      <c r="P1653" s="13" t="e">
        <f t="shared" ca="1" si="653"/>
        <v>#N/A</v>
      </c>
      <c r="Q1653" t="e">
        <f t="shared" ca="1" si="654"/>
        <v>#N/A</v>
      </c>
    </row>
    <row r="1654" spans="1:17" hidden="1" x14ac:dyDescent="0.2">
      <c r="A1654">
        <f t="shared" si="667"/>
        <v>271</v>
      </c>
      <c r="B1654" s="83" t="str">
        <f t="shared" si="664"/>
        <v>Adorer_Schedule!AA271</v>
      </c>
      <c r="C1654" t="str">
        <f t="shared" si="665"/>
        <v>Adorer_Schedule!AD271</v>
      </c>
      <c r="D1654" s="150" t="str">
        <f t="shared" si="666"/>
        <v>Adorer_Schedule!AF271</v>
      </c>
      <c r="E1654">
        <f t="shared" ca="1" si="650"/>
        <v>0</v>
      </c>
      <c r="F1654" t="str">
        <f ca="1">IF(OR(H1654=0,H1654=""),(""),(MAX($F$128:F1653)+1))</f>
        <v/>
      </c>
      <c r="H1654" t="str">
        <f ca="1">IF($N$4=Adorer_Schedule!$A$261,INDIRECT(B1654),(""))</f>
        <v/>
      </c>
      <c r="I1654" t="str">
        <f ca="1">IF($N$4=Adorer_Schedule!$A$261,INDIRECT(C1654),(""))</f>
        <v/>
      </c>
      <c r="J1654" t="str">
        <f ca="1">IF($N$4=Adorer_Schedule!$A$261,INDIRECT(D1654),(""))</f>
        <v/>
      </c>
      <c r="K1654" t="s">
        <v>74</v>
      </c>
      <c r="L1654" s="13" t="b">
        <f t="shared" ca="1" si="659"/>
        <v>0</v>
      </c>
      <c r="M1654" s="13">
        <v>1526</v>
      </c>
      <c r="N1654" s="13" t="e">
        <f t="shared" ca="1" si="651"/>
        <v>#N/A</v>
      </c>
      <c r="O1654" s="13" t="e">
        <f t="shared" ca="1" si="652"/>
        <v>#N/A</v>
      </c>
      <c r="P1654" s="13" t="e">
        <f t="shared" ca="1" si="653"/>
        <v>#N/A</v>
      </c>
      <c r="Q1654" t="e">
        <f t="shared" ca="1" si="654"/>
        <v>#N/A</v>
      </c>
    </row>
    <row r="1655" spans="1:17" hidden="1" x14ac:dyDescent="0.2">
      <c r="A1655">
        <f t="shared" si="667"/>
        <v>272</v>
      </c>
      <c r="B1655" s="83" t="str">
        <f t="shared" si="664"/>
        <v>Adorer_Schedule!AA272</v>
      </c>
      <c r="C1655" t="str">
        <f t="shared" si="665"/>
        <v>Adorer_Schedule!AD272</v>
      </c>
      <c r="D1655" s="150" t="str">
        <f t="shared" si="666"/>
        <v>Adorer_Schedule!AF272</v>
      </c>
      <c r="E1655">
        <f t="shared" ca="1" si="650"/>
        <v>0</v>
      </c>
      <c r="F1655" t="str">
        <f ca="1">IF(OR(H1655=0,H1655=""),(""),(MAX($F$128:F1654)+1))</f>
        <v/>
      </c>
      <c r="H1655" t="str">
        <f ca="1">IF($N$4=Adorer_Schedule!$A$261,INDIRECT(B1655),(""))</f>
        <v/>
      </c>
      <c r="I1655" t="str">
        <f ca="1">IF($N$4=Adorer_Schedule!$A$261,INDIRECT(C1655),(""))</f>
        <v/>
      </c>
      <c r="J1655" t="str">
        <f ca="1">IF($N$4=Adorer_Schedule!$A$261,INDIRECT(D1655),(""))</f>
        <v/>
      </c>
      <c r="K1655" t="s">
        <v>74</v>
      </c>
      <c r="L1655" s="13" t="b">
        <f t="shared" ca="1" si="659"/>
        <v>0</v>
      </c>
      <c r="M1655" s="13">
        <v>1527</v>
      </c>
      <c r="N1655" s="13" t="e">
        <f t="shared" ca="1" si="651"/>
        <v>#N/A</v>
      </c>
      <c r="O1655" s="13" t="e">
        <f t="shared" ca="1" si="652"/>
        <v>#N/A</v>
      </c>
      <c r="P1655" s="13" t="e">
        <f t="shared" ca="1" si="653"/>
        <v>#N/A</v>
      </c>
      <c r="Q1655" t="e">
        <f t="shared" ca="1" si="654"/>
        <v>#N/A</v>
      </c>
    </row>
    <row r="1656" spans="1:17" hidden="1" x14ac:dyDescent="0.2">
      <c r="A1656">
        <f t="shared" si="667"/>
        <v>273</v>
      </c>
      <c r="B1656" s="83" t="str">
        <f t="shared" si="664"/>
        <v>Adorer_Schedule!AA273</v>
      </c>
      <c r="C1656" t="str">
        <f t="shared" si="665"/>
        <v>Adorer_Schedule!AD273</v>
      </c>
      <c r="D1656" s="150" t="str">
        <f t="shared" si="666"/>
        <v>Adorer_Schedule!AF273</v>
      </c>
      <c r="E1656">
        <f t="shared" ca="1" si="650"/>
        <v>0</v>
      </c>
      <c r="F1656" t="str">
        <f ca="1">IF(OR(H1656=0,H1656=""),(""),(MAX($F$128:F1655)+1))</f>
        <v/>
      </c>
      <c r="H1656" t="str">
        <f ca="1">IF($N$4=Adorer_Schedule!$A$261,INDIRECT(B1656),(""))</f>
        <v/>
      </c>
      <c r="I1656" t="str">
        <f ca="1">IF($N$4=Adorer_Schedule!$A$261,INDIRECT(C1656),(""))</f>
        <v/>
      </c>
      <c r="J1656" t="str">
        <f ca="1">IF($N$4=Adorer_Schedule!$A$261,INDIRECT(D1656),(""))</f>
        <v/>
      </c>
      <c r="K1656" t="s">
        <v>74</v>
      </c>
      <c r="L1656" s="13" t="b">
        <f t="shared" ca="1" si="659"/>
        <v>0</v>
      </c>
      <c r="M1656" s="13">
        <v>1528</v>
      </c>
      <c r="N1656" s="13" t="e">
        <f t="shared" ca="1" si="651"/>
        <v>#N/A</v>
      </c>
      <c r="O1656" s="13" t="e">
        <f t="shared" ca="1" si="652"/>
        <v>#N/A</v>
      </c>
      <c r="P1656" s="13" t="e">
        <f t="shared" ca="1" si="653"/>
        <v>#N/A</v>
      </c>
      <c r="Q1656" t="e">
        <f t="shared" ca="1" si="654"/>
        <v>#N/A</v>
      </c>
    </row>
    <row r="1657" spans="1:17" hidden="1" x14ac:dyDescent="0.2">
      <c r="A1657">
        <f t="shared" si="667"/>
        <v>274</v>
      </c>
      <c r="B1657" s="83" t="str">
        <f t="shared" si="664"/>
        <v>Adorer_Schedule!AA274</v>
      </c>
      <c r="C1657" t="str">
        <f t="shared" si="665"/>
        <v>Adorer_Schedule!AD274</v>
      </c>
      <c r="D1657" s="150" t="str">
        <f t="shared" si="666"/>
        <v>Adorer_Schedule!AF274</v>
      </c>
      <c r="E1657">
        <f t="shared" ca="1" si="650"/>
        <v>0</v>
      </c>
      <c r="F1657" t="str">
        <f ca="1">IF(OR(H1657=0,H1657=""),(""),(MAX($F$128:F1656)+1))</f>
        <v/>
      </c>
      <c r="H1657" t="str">
        <f ca="1">IF($N$4=Adorer_Schedule!$A$261,INDIRECT(B1657),(""))</f>
        <v/>
      </c>
      <c r="I1657" t="str">
        <f ca="1">IF($N$4=Adorer_Schedule!$A$261,INDIRECT(C1657),(""))</f>
        <v/>
      </c>
      <c r="J1657" t="str">
        <f ca="1">IF($N$4=Adorer_Schedule!$A$261,INDIRECT(D1657),(""))</f>
        <v/>
      </c>
      <c r="K1657" t="s">
        <v>74</v>
      </c>
      <c r="L1657" s="13" t="b">
        <f t="shared" ca="1" si="659"/>
        <v>0</v>
      </c>
      <c r="M1657" s="13">
        <v>1529</v>
      </c>
      <c r="N1657" s="13" t="e">
        <f t="shared" ca="1" si="651"/>
        <v>#N/A</v>
      </c>
      <c r="O1657" s="13" t="e">
        <f t="shared" ca="1" si="652"/>
        <v>#N/A</v>
      </c>
      <c r="P1657" s="13" t="e">
        <f t="shared" ca="1" si="653"/>
        <v>#N/A</v>
      </c>
      <c r="Q1657" t="e">
        <f t="shared" ca="1" si="654"/>
        <v>#N/A</v>
      </c>
    </row>
    <row r="1658" spans="1:17" hidden="1" x14ac:dyDescent="0.2">
      <c r="A1658">
        <f t="shared" si="667"/>
        <v>275</v>
      </c>
      <c r="B1658" s="83" t="str">
        <f t="shared" si="664"/>
        <v>Adorer_Schedule!AA275</v>
      </c>
      <c r="C1658" t="str">
        <f t="shared" si="665"/>
        <v>Adorer_Schedule!AD275</v>
      </c>
      <c r="D1658" s="150" t="str">
        <f t="shared" si="666"/>
        <v>Adorer_Schedule!AF275</v>
      </c>
      <c r="E1658">
        <f t="shared" ca="1" si="650"/>
        <v>0</v>
      </c>
      <c r="F1658" t="str">
        <f ca="1">IF(OR(H1658=0,H1658=""),(""),(MAX($F$128:F1657)+1))</f>
        <v/>
      </c>
      <c r="H1658" t="str">
        <f ca="1">IF($N$4=Adorer_Schedule!$A$261,INDIRECT(B1658),(""))</f>
        <v/>
      </c>
      <c r="I1658" t="str">
        <f ca="1">IF($N$4=Adorer_Schedule!$A$261,INDIRECT(C1658),(""))</f>
        <v/>
      </c>
      <c r="J1658" t="str">
        <f ca="1">IF($N$4=Adorer_Schedule!$A$261,INDIRECT(D1658),(""))</f>
        <v/>
      </c>
      <c r="K1658" t="s">
        <v>74</v>
      </c>
      <c r="L1658" s="13" t="b">
        <f t="shared" ca="1" si="659"/>
        <v>0</v>
      </c>
      <c r="M1658" s="13">
        <v>1530</v>
      </c>
      <c r="N1658" s="13" t="e">
        <f t="shared" ca="1" si="651"/>
        <v>#N/A</v>
      </c>
      <c r="O1658" s="13" t="e">
        <f t="shared" ca="1" si="652"/>
        <v>#N/A</v>
      </c>
      <c r="P1658" s="13" t="e">
        <f t="shared" ca="1" si="653"/>
        <v>#N/A</v>
      </c>
      <c r="Q1658" t="e">
        <f t="shared" ca="1" si="654"/>
        <v>#N/A</v>
      </c>
    </row>
    <row r="1659" spans="1:17" hidden="1" x14ac:dyDescent="0.2">
      <c r="A1659">
        <f>A1644</f>
        <v>261</v>
      </c>
      <c r="B1659" s="83" t="str">
        <f>CONCATENATE("Adorer_Schedule!AI", $A1659)</f>
        <v>Adorer_Schedule!AI261</v>
      </c>
      <c r="C1659" t="str">
        <f>CONCATENATE("Adorer_Schedule!AL", $A1659)</f>
        <v>Adorer_Schedule!AL261</v>
      </c>
      <c r="D1659" s="150" t="str">
        <f>CONCATENATE("Adorer_Schedule!AN", $A1659)</f>
        <v>Adorer_Schedule!AN261</v>
      </c>
      <c r="E1659">
        <f t="shared" ca="1" si="650"/>
        <v>0</v>
      </c>
      <c r="F1659" t="str">
        <f ca="1">IF(OR(H1659=0,H1659=""),(""),(MAX($F$128:F1658)+1))</f>
        <v/>
      </c>
      <c r="H1659" t="str">
        <f ca="1">IF($N$4=Adorer_Schedule!$A$261,INDIRECT(B1659),(""))</f>
        <v/>
      </c>
      <c r="I1659" t="str">
        <f ca="1">IF($N$4=Adorer_Schedule!$A$261,INDIRECT(C1659),(""))</f>
        <v/>
      </c>
      <c r="J1659" t="str">
        <f ca="1">IF($N$4=Adorer_Schedule!$A$261,INDIRECT(D1659),(""))</f>
        <v/>
      </c>
      <c r="K1659" t="s">
        <v>75</v>
      </c>
      <c r="L1659" s="13" t="b">
        <f t="shared" ca="1" si="659"/>
        <v>0</v>
      </c>
      <c r="M1659" s="13">
        <v>1531</v>
      </c>
      <c r="N1659" s="13" t="e">
        <f t="shared" ca="1" si="651"/>
        <v>#N/A</v>
      </c>
      <c r="O1659" s="13" t="e">
        <f t="shared" ca="1" si="652"/>
        <v>#N/A</v>
      </c>
      <c r="P1659" s="13" t="e">
        <f t="shared" ca="1" si="653"/>
        <v>#N/A</v>
      </c>
      <c r="Q1659" t="e">
        <f t="shared" ca="1" si="654"/>
        <v>#N/A</v>
      </c>
    </row>
    <row r="1660" spans="1:17" hidden="1" x14ac:dyDescent="0.2">
      <c r="A1660">
        <f>A1659+1</f>
        <v>262</v>
      </c>
      <c r="B1660" s="83" t="str">
        <f t="shared" ref="B1660:B1673" si="668">CONCATENATE("Adorer_Schedule!AI", $A1660)</f>
        <v>Adorer_Schedule!AI262</v>
      </c>
      <c r="C1660" t="str">
        <f t="shared" ref="C1660:C1673" si="669">CONCATENATE("Adorer_Schedule!AL", $A1660)</f>
        <v>Adorer_Schedule!AL262</v>
      </c>
      <c r="D1660" s="150" t="str">
        <f t="shared" ref="D1660:D1673" si="670">CONCATENATE("Adorer_Schedule!AN", $A1660)</f>
        <v>Adorer_Schedule!AN262</v>
      </c>
      <c r="E1660">
        <f t="shared" ca="1" si="650"/>
        <v>0</v>
      </c>
      <c r="F1660" t="str">
        <f ca="1">IF(OR(H1660=0,H1660=""),(""),(MAX($F$128:F1659)+1))</f>
        <v/>
      </c>
      <c r="H1660" t="str">
        <f ca="1">IF($N$4=Adorer_Schedule!$A$261,INDIRECT(B1660),(""))</f>
        <v/>
      </c>
      <c r="I1660" t="str">
        <f ca="1">IF($N$4=Adorer_Schedule!$A$261,INDIRECT(C1660),(""))</f>
        <v/>
      </c>
      <c r="J1660" t="str">
        <f ca="1">IF($N$4=Adorer_Schedule!$A$261,INDIRECT(D1660),(""))</f>
        <v/>
      </c>
      <c r="K1660" t="s">
        <v>75</v>
      </c>
      <c r="L1660" s="13" t="b">
        <f t="shared" ca="1" si="659"/>
        <v>0</v>
      </c>
      <c r="M1660" s="13">
        <v>1532</v>
      </c>
      <c r="N1660" s="13" t="e">
        <f t="shared" ca="1" si="651"/>
        <v>#N/A</v>
      </c>
      <c r="O1660" s="13" t="e">
        <f t="shared" ca="1" si="652"/>
        <v>#N/A</v>
      </c>
      <c r="P1660" s="13" t="e">
        <f t="shared" ca="1" si="653"/>
        <v>#N/A</v>
      </c>
      <c r="Q1660" t="e">
        <f t="shared" ca="1" si="654"/>
        <v>#N/A</v>
      </c>
    </row>
    <row r="1661" spans="1:17" hidden="1" x14ac:dyDescent="0.2">
      <c r="A1661">
        <f t="shared" ref="A1661:A1673" si="671">A1660+1</f>
        <v>263</v>
      </c>
      <c r="B1661" s="83" t="str">
        <f t="shared" si="668"/>
        <v>Adorer_Schedule!AI263</v>
      </c>
      <c r="C1661" t="str">
        <f t="shared" si="669"/>
        <v>Adorer_Schedule!AL263</v>
      </c>
      <c r="D1661" s="150" t="str">
        <f t="shared" si="670"/>
        <v>Adorer_Schedule!AN263</v>
      </c>
      <c r="E1661">
        <f t="shared" ca="1" si="650"/>
        <v>0</v>
      </c>
      <c r="F1661" t="str">
        <f ca="1">IF(OR(H1661=0,H1661=""),(""),(MAX($F$128:F1660)+1))</f>
        <v/>
      </c>
      <c r="H1661" t="str">
        <f ca="1">IF($N$4=Adorer_Schedule!$A$261,INDIRECT(B1661),(""))</f>
        <v/>
      </c>
      <c r="I1661" t="str">
        <f ca="1">IF($N$4=Adorer_Schedule!$A$261,INDIRECT(C1661),(""))</f>
        <v/>
      </c>
      <c r="J1661" t="str">
        <f ca="1">IF($N$4=Adorer_Schedule!$A$261,INDIRECT(D1661),(""))</f>
        <v/>
      </c>
      <c r="K1661" t="s">
        <v>75</v>
      </c>
      <c r="L1661" s="13" t="b">
        <f t="shared" ca="1" si="659"/>
        <v>0</v>
      </c>
      <c r="M1661" s="13">
        <v>1533</v>
      </c>
      <c r="N1661" s="13" t="e">
        <f t="shared" ca="1" si="651"/>
        <v>#N/A</v>
      </c>
      <c r="O1661" s="13" t="e">
        <f t="shared" ca="1" si="652"/>
        <v>#N/A</v>
      </c>
      <c r="P1661" s="13" t="e">
        <f t="shared" ca="1" si="653"/>
        <v>#N/A</v>
      </c>
      <c r="Q1661" t="e">
        <f t="shared" ca="1" si="654"/>
        <v>#N/A</v>
      </c>
    </row>
    <row r="1662" spans="1:17" hidden="1" x14ac:dyDescent="0.2">
      <c r="A1662">
        <f t="shared" si="671"/>
        <v>264</v>
      </c>
      <c r="B1662" s="83" t="str">
        <f t="shared" si="668"/>
        <v>Adorer_Schedule!AI264</v>
      </c>
      <c r="C1662" t="str">
        <f t="shared" si="669"/>
        <v>Adorer_Schedule!AL264</v>
      </c>
      <c r="D1662" s="150" t="str">
        <f t="shared" si="670"/>
        <v>Adorer_Schedule!AN264</v>
      </c>
      <c r="E1662">
        <f t="shared" ca="1" si="650"/>
        <v>0</v>
      </c>
      <c r="F1662" t="str">
        <f ca="1">IF(OR(H1662=0,H1662=""),(""),(MAX($F$128:F1661)+1))</f>
        <v/>
      </c>
      <c r="H1662" t="str">
        <f ca="1">IF($N$4=Adorer_Schedule!$A$261,INDIRECT(B1662),(""))</f>
        <v/>
      </c>
      <c r="I1662" t="str">
        <f ca="1">IF($N$4=Adorer_Schedule!$A$261,INDIRECT(C1662),(""))</f>
        <v/>
      </c>
      <c r="J1662" t="str">
        <f ca="1">IF($N$4=Adorer_Schedule!$A$261,INDIRECT(D1662),(""))</f>
        <v/>
      </c>
      <c r="K1662" t="s">
        <v>75</v>
      </c>
      <c r="L1662" s="13" t="b">
        <f t="shared" ca="1" si="659"/>
        <v>0</v>
      </c>
      <c r="M1662" s="13">
        <v>1534</v>
      </c>
      <c r="N1662" s="13" t="e">
        <f t="shared" ca="1" si="651"/>
        <v>#N/A</v>
      </c>
      <c r="O1662" s="13" t="e">
        <f t="shared" ca="1" si="652"/>
        <v>#N/A</v>
      </c>
      <c r="P1662" s="13" t="e">
        <f t="shared" ca="1" si="653"/>
        <v>#N/A</v>
      </c>
      <c r="Q1662" t="e">
        <f t="shared" ca="1" si="654"/>
        <v>#N/A</v>
      </c>
    </row>
    <row r="1663" spans="1:17" hidden="1" x14ac:dyDescent="0.2">
      <c r="A1663">
        <f t="shared" si="671"/>
        <v>265</v>
      </c>
      <c r="B1663" s="83" t="str">
        <f t="shared" si="668"/>
        <v>Adorer_Schedule!AI265</v>
      </c>
      <c r="C1663" t="str">
        <f t="shared" si="669"/>
        <v>Adorer_Schedule!AL265</v>
      </c>
      <c r="D1663" s="150" t="str">
        <f t="shared" si="670"/>
        <v>Adorer_Schedule!AN265</v>
      </c>
      <c r="E1663">
        <f t="shared" ca="1" si="650"/>
        <v>0</v>
      </c>
      <c r="F1663" t="str">
        <f ca="1">IF(OR(H1663=0,H1663=""),(""),(MAX($F$128:F1662)+1))</f>
        <v/>
      </c>
      <c r="H1663" t="str">
        <f ca="1">IF($N$4=Adorer_Schedule!$A$261,INDIRECT(B1663),(""))</f>
        <v/>
      </c>
      <c r="I1663" t="str">
        <f ca="1">IF($N$4=Adorer_Schedule!$A$261,INDIRECT(C1663),(""))</f>
        <v/>
      </c>
      <c r="J1663" t="str">
        <f ca="1">IF($N$4=Adorer_Schedule!$A$261,INDIRECT(D1663),(""))</f>
        <v/>
      </c>
      <c r="K1663" t="s">
        <v>75</v>
      </c>
      <c r="L1663" s="13" t="b">
        <f t="shared" ca="1" si="659"/>
        <v>0</v>
      </c>
      <c r="M1663" s="13">
        <v>1535</v>
      </c>
      <c r="N1663" s="13" t="e">
        <f t="shared" ca="1" si="651"/>
        <v>#N/A</v>
      </c>
      <c r="O1663" s="13" t="e">
        <f t="shared" ca="1" si="652"/>
        <v>#N/A</v>
      </c>
      <c r="P1663" s="13" t="e">
        <f t="shared" ca="1" si="653"/>
        <v>#N/A</v>
      </c>
      <c r="Q1663" t="e">
        <f t="shared" ca="1" si="654"/>
        <v>#N/A</v>
      </c>
    </row>
    <row r="1664" spans="1:17" hidden="1" x14ac:dyDescent="0.2">
      <c r="A1664">
        <f t="shared" si="671"/>
        <v>266</v>
      </c>
      <c r="B1664" s="83" t="str">
        <f t="shared" si="668"/>
        <v>Adorer_Schedule!AI266</v>
      </c>
      <c r="C1664" t="str">
        <f t="shared" si="669"/>
        <v>Adorer_Schedule!AL266</v>
      </c>
      <c r="D1664" s="150" t="str">
        <f t="shared" si="670"/>
        <v>Adorer_Schedule!AN266</v>
      </c>
      <c r="E1664">
        <f t="shared" ca="1" si="650"/>
        <v>0</v>
      </c>
      <c r="F1664" t="str">
        <f ca="1">IF(OR(H1664=0,H1664=""),(""),(MAX($F$128:F1663)+1))</f>
        <v/>
      </c>
      <c r="H1664" t="str">
        <f ca="1">IF($N$4=Adorer_Schedule!$A$261,INDIRECT(B1664),(""))</f>
        <v/>
      </c>
      <c r="I1664" t="str">
        <f ca="1">IF($N$4=Adorer_Schedule!$A$261,INDIRECT(C1664),(""))</f>
        <v/>
      </c>
      <c r="J1664" t="str">
        <f ca="1">IF($N$4=Adorer_Schedule!$A$261,INDIRECT(D1664),(""))</f>
        <v/>
      </c>
      <c r="K1664" t="s">
        <v>75</v>
      </c>
      <c r="L1664" s="13" t="b">
        <f t="shared" ca="1" si="659"/>
        <v>0</v>
      </c>
      <c r="M1664" s="13">
        <v>1536</v>
      </c>
      <c r="N1664" s="13" t="e">
        <f t="shared" ca="1" si="651"/>
        <v>#N/A</v>
      </c>
      <c r="O1664" s="13" t="e">
        <f t="shared" ca="1" si="652"/>
        <v>#N/A</v>
      </c>
      <c r="P1664" s="13" t="e">
        <f t="shared" ca="1" si="653"/>
        <v>#N/A</v>
      </c>
      <c r="Q1664" t="e">
        <f t="shared" ca="1" si="654"/>
        <v>#N/A</v>
      </c>
    </row>
    <row r="1665" spans="1:17" hidden="1" x14ac:dyDescent="0.2">
      <c r="A1665">
        <f t="shared" si="671"/>
        <v>267</v>
      </c>
      <c r="B1665" s="83" t="str">
        <f t="shared" si="668"/>
        <v>Adorer_Schedule!AI267</v>
      </c>
      <c r="C1665" t="str">
        <f t="shared" si="669"/>
        <v>Adorer_Schedule!AL267</v>
      </c>
      <c r="D1665" s="150" t="str">
        <f t="shared" si="670"/>
        <v>Adorer_Schedule!AN267</v>
      </c>
      <c r="E1665">
        <f t="shared" ca="1" si="650"/>
        <v>0</v>
      </c>
      <c r="F1665" t="str">
        <f ca="1">IF(OR(H1665=0,H1665=""),(""),(MAX($F$128:F1664)+1))</f>
        <v/>
      </c>
      <c r="H1665" t="str">
        <f ca="1">IF($N$4=Adorer_Schedule!$A$261,INDIRECT(B1665),(""))</f>
        <v/>
      </c>
      <c r="I1665" t="str">
        <f ca="1">IF($N$4=Adorer_Schedule!$A$261,INDIRECT(C1665),(""))</f>
        <v/>
      </c>
      <c r="J1665" t="str">
        <f ca="1">IF($N$4=Adorer_Schedule!$A$261,INDIRECT(D1665),(""))</f>
        <v/>
      </c>
      <c r="K1665" t="s">
        <v>75</v>
      </c>
      <c r="L1665" s="13" t="b">
        <f t="shared" ca="1" si="659"/>
        <v>0</v>
      </c>
      <c r="M1665" s="13">
        <v>1537</v>
      </c>
      <c r="N1665" s="13" t="e">
        <f t="shared" ca="1" si="651"/>
        <v>#N/A</v>
      </c>
      <c r="O1665" s="13" t="e">
        <f t="shared" ca="1" si="652"/>
        <v>#N/A</v>
      </c>
      <c r="P1665" s="13" t="e">
        <f t="shared" ca="1" si="653"/>
        <v>#N/A</v>
      </c>
      <c r="Q1665" t="e">
        <f t="shared" ca="1" si="654"/>
        <v>#N/A</v>
      </c>
    </row>
    <row r="1666" spans="1:17" hidden="1" x14ac:dyDescent="0.2">
      <c r="A1666">
        <f t="shared" si="671"/>
        <v>268</v>
      </c>
      <c r="B1666" s="83" t="str">
        <f t="shared" si="668"/>
        <v>Adorer_Schedule!AI268</v>
      </c>
      <c r="C1666" t="str">
        <f t="shared" si="669"/>
        <v>Adorer_Schedule!AL268</v>
      </c>
      <c r="D1666" s="150" t="str">
        <f t="shared" si="670"/>
        <v>Adorer_Schedule!AN268</v>
      </c>
      <c r="E1666">
        <f t="shared" ref="E1666:E1729" ca="1" si="672">IF(F1666="",(0),(RANK(F1666,$F$129:$F$2648,(1))))</f>
        <v>0</v>
      </c>
      <c r="F1666" t="str">
        <f ca="1">IF(OR(H1666=0,H1666=""),(""),(MAX($F$128:F1665)+1))</f>
        <v/>
      </c>
      <c r="H1666" t="str">
        <f ca="1">IF($N$4=Adorer_Schedule!$A$261,INDIRECT(B1666),(""))</f>
        <v/>
      </c>
      <c r="I1666" t="str">
        <f ca="1">IF($N$4=Adorer_Schedule!$A$261,INDIRECT(C1666),(""))</f>
        <v/>
      </c>
      <c r="J1666" t="str">
        <f ca="1">IF($N$4=Adorer_Schedule!$A$261,INDIRECT(D1666),(""))</f>
        <v/>
      </c>
      <c r="K1666" t="s">
        <v>75</v>
      </c>
      <c r="L1666" s="13" t="b">
        <f t="shared" ca="1" si="659"/>
        <v>0</v>
      </c>
      <c r="M1666" s="13">
        <v>1538</v>
      </c>
      <c r="N1666" s="13" t="e">
        <f t="shared" ref="N1666:N1729" ca="1" si="673">VLOOKUP($M1666,$E$129:$K$2648,7,(FALSE))</f>
        <v>#N/A</v>
      </c>
      <c r="O1666" s="13" t="e">
        <f t="shared" ref="O1666:O1729" ca="1" si="674">VLOOKUP($M1666,$E$129:$K$2648,4,(FALSE))</f>
        <v>#N/A</v>
      </c>
      <c r="P1666" s="13" t="e">
        <f t="shared" ref="P1666:P1729" ca="1" si="675">VLOOKUP($M1666,$E$129:$K$2648,5,(FALSE))</f>
        <v>#N/A</v>
      </c>
      <c r="Q1666" t="e">
        <f t="shared" ref="Q1666:Q1729" ca="1" si="676">VLOOKUP($M1666,$E$129:$K$2648,6,(FALSE))</f>
        <v>#N/A</v>
      </c>
    </row>
    <row r="1667" spans="1:17" hidden="1" x14ac:dyDescent="0.2">
      <c r="A1667">
        <f t="shared" si="671"/>
        <v>269</v>
      </c>
      <c r="B1667" s="83" t="str">
        <f t="shared" si="668"/>
        <v>Adorer_Schedule!AI269</v>
      </c>
      <c r="C1667" t="str">
        <f t="shared" si="669"/>
        <v>Adorer_Schedule!AL269</v>
      </c>
      <c r="D1667" s="150" t="str">
        <f t="shared" si="670"/>
        <v>Adorer_Schedule!AN269</v>
      </c>
      <c r="E1667">
        <f t="shared" ca="1" si="672"/>
        <v>0</v>
      </c>
      <c r="F1667" t="str">
        <f ca="1">IF(OR(H1667=0,H1667=""),(""),(MAX($F$128:F1666)+1))</f>
        <v/>
      </c>
      <c r="H1667" t="str">
        <f ca="1">IF($N$4=Adorer_Schedule!$A$261,INDIRECT(B1667),(""))</f>
        <v/>
      </c>
      <c r="I1667" t="str">
        <f ca="1">IF($N$4=Adorer_Schedule!$A$261,INDIRECT(C1667),(""))</f>
        <v/>
      </c>
      <c r="J1667" t="str">
        <f ca="1">IF($N$4=Adorer_Schedule!$A$261,INDIRECT(D1667),(""))</f>
        <v/>
      </c>
      <c r="K1667" t="s">
        <v>75</v>
      </c>
      <c r="L1667" s="13" t="b">
        <f t="shared" ca="1" si="659"/>
        <v>0</v>
      </c>
      <c r="M1667" s="13">
        <v>1539</v>
      </c>
      <c r="N1667" s="13" t="e">
        <f t="shared" ca="1" si="673"/>
        <v>#N/A</v>
      </c>
      <c r="O1667" s="13" t="e">
        <f t="shared" ca="1" si="674"/>
        <v>#N/A</v>
      </c>
      <c r="P1667" s="13" t="e">
        <f t="shared" ca="1" si="675"/>
        <v>#N/A</v>
      </c>
      <c r="Q1667" t="e">
        <f t="shared" ca="1" si="676"/>
        <v>#N/A</v>
      </c>
    </row>
    <row r="1668" spans="1:17" hidden="1" x14ac:dyDescent="0.2">
      <c r="A1668">
        <f t="shared" si="671"/>
        <v>270</v>
      </c>
      <c r="B1668" s="83" t="str">
        <f t="shared" si="668"/>
        <v>Adorer_Schedule!AI270</v>
      </c>
      <c r="C1668" t="str">
        <f t="shared" si="669"/>
        <v>Adorer_Schedule!AL270</v>
      </c>
      <c r="D1668" s="150" t="str">
        <f t="shared" si="670"/>
        <v>Adorer_Schedule!AN270</v>
      </c>
      <c r="E1668">
        <f t="shared" ca="1" si="672"/>
        <v>0</v>
      </c>
      <c r="F1668" t="str">
        <f ca="1">IF(OR(H1668=0,H1668=""),(""),(MAX($F$128:F1667)+1))</f>
        <v/>
      </c>
      <c r="H1668" t="str">
        <f ca="1">IF($N$4=Adorer_Schedule!$A$261,INDIRECT(B1668),(""))</f>
        <v/>
      </c>
      <c r="I1668" t="str">
        <f ca="1">IF($N$4=Adorer_Schedule!$A$261,INDIRECT(C1668),(""))</f>
        <v/>
      </c>
      <c r="J1668" t="str">
        <f ca="1">IF($N$4=Adorer_Schedule!$A$261,INDIRECT(D1668),(""))</f>
        <v/>
      </c>
      <c r="K1668" t="s">
        <v>75</v>
      </c>
      <c r="L1668" s="13" t="b">
        <f t="shared" ca="1" si="659"/>
        <v>0</v>
      </c>
      <c r="M1668" s="13">
        <v>1540</v>
      </c>
      <c r="N1668" s="13" t="e">
        <f t="shared" ca="1" si="673"/>
        <v>#N/A</v>
      </c>
      <c r="O1668" s="13" t="e">
        <f t="shared" ca="1" si="674"/>
        <v>#N/A</v>
      </c>
      <c r="P1668" s="13" t="e">
        <f t="shared" ca="1" si="675"/>
        <v>#N/A</v>
      </c>
      <c r="Q1668" t="e">
        <f t="shared" ca="1" si="676"/>
        <v>#N/A</v>
      </c>
    </row>
    <row r="1669" spans="1:17" hidden="1" x14ac:dyDescent="0.2">
      <c r="A1669">
        <f t="shared" si="671"/>
        <v>271</v>
      </c>
      <c r="B1669" s="83" t="str">
        <f t="shared" si="668"/>
        <v>Adorer_Schedule!AI271</v>
      </c>
      <c r="C1669" t="str">
        <f t="shared" si="669"/>
        <v>Adorer_Schedule!AL271</v>
      </c>
      <c r="D1669" s="150" t="str">
        <f t="shared" si="670"/>
        <v>Adorer_Schedule!AN271</v>
      </c>
      <c r="E1669">
        <f t="shared" ca="1" si="672"/>
        <v>0</v>
      </c>
      <c r="F1669" t="str">
        <f ca="1">IF(OR(H1669=0,H1669=""),(""),(MAX($F$128:F1668)+1))</f>
        <v/>
      </c>
      <c r="H1669" t="str">
        <f ca="1">IF($N$4=Adorer_Schedule!$A$261,INDIRECT(B1669),(""))</f>
        <v/>
      </c>
      <c r="I1669" t="str">
        <f ca="1">IF($N$4=Adorer_Schedule!$A$261,INDIRECT(C1669),(""))</f>
        <v/>
      </c>
      <c r="J1669" t="str">
        <f ca="1">IF($N$4=Adorer_Schedule!$A$261,INDIRECT(D1669),(""))</f>
        <v/>
      </c>
      <c r="K1669" t="s">
        <v>75</v>
      </c>
      <c r="L1669" s="13" t="b">
        <f t="shared" ca="1" si="659"/>
        <v>0</v>
      </c>
      <c r="M1669" s="13">
        <v>1541</v>
      </c>
      <c r="N1669" s="13" t="e">
        <f t="shared" ca="1" si="673"/>
        <v>#N/A</v>
      </c>
      <c r="O1669" s="13" t="e">
        <f t="shared" ca="1" si="674"/>
        <v>#N/A</v>
      </c>
      <c r="P1669" s="13" t="e">
        <f t="shared" ca="1" si="675"/>
        <v>#N/A</v>
      </c>
      <c r="Q1669" t="e">
        <f t="shared" ca="1" si="676"/>
        <v>#N/A</v>
      </c>
    </row>
    <row r="1670" spans="1:17" hidden="1" x14ac:dyDescent="0.2">
      <c r="A1670">
        <f t="shared" si="671"/>
        <v>272</v>
      </c>
      <c r="B1670" s="83" t="str">
        <f t="shared" si="668"/>
        <v>Adorer_Schedule!AI272</v>
      </c>
      <c r="C1670" t="str">
        <f t="shared" si="669"/>
        <v>Adorer_Schedule!AL272</v>
      </c>
      <c r="D1670" s="150" t="str">
        <f t="shared" si="670"/>
        <v>Adorer_Schedule!AN272</v>
      </c>
      <c r="E1670">
        <f t="shared" ca="1" si="672"/>
        <v>0</v>
      </c>
      <c r="F1670" t="str">
        <f ca="1">IF(OR(H1670=0,H1670=""),(""),(MAX($F$128:F1669)+1))</f>
        <v/>
      </c>
      <c r="H1670" t="str">
        <f ca="1">IF($N$4=Adorer_Schedule!$A$261,INDIRECT(B1670),(""))</f>
        <v/>
      </c>
      <c r="I1670" t="str">
        <f ca="1">IF($N$4=Adorer_Schedule!$A$261,INDIRECT(C1670),(""))</f>
        <v/>
      </c>
      <c r="J1670" t="str">
        <f ca="1">IF($N$4=Adorer_Schedule!$A$261,INDIRECT(D1670),(""))</f>
        <v/>
      </c>
      <c r="K1670" t="s">
        <v>75</v>
      </c>
      <c r="L1670" s="13" t="b">
        <f t="shared" ca="1" si="659"/>
        <v>0</v>
      </c>
      <c r="M1670" s="13">
        <v>1542</v>
      </c>
      <c r="N1670" s="13" t="e">
        <f t="shared" ca="1" si="673"/>
        <v>#N/A</v>
      </c>
      <c r="O1670" s="13" t="e">
        <f t="shared" ca="1" si="674"/>
        <v>#N/A</v>
      </c>
      <c r="P1670" s="13" t="e">
        <f t="shared" ca="1" si="675"/>
        <v>#N/A</v>
      </c>
      <c r="Q1670" t="e">
        <f t="shared" ca="1" si="676"/>
        <v>#N/A</v>
      </c>
    </row>
    <row r="1671" spans="1:17" hidden="1" x14ac:dyDescent="0.2">
      <c r="A1671">
        <f t="shared" si="671"/>
        <v>273</v>
      </c>
      <c r="B1671" s="83" t="str">
        <f t="shared" si="668"/>
        <v>Adorer_Schedule!AI273</v>
      </c>
      <c r="C1671" t="str">
        <f t="shared" si="669"/>
        <v>Adorer_Schedule!AL273</v>
      </c>
      <c r="D1671" s="150" t="str">
        <f t="shared" si="670"/>
        <v>Adorer_Schedule!AN273</v>
      </c>
      <c r="E1671">
        <f t="shared" ca="1" si="672"/>
        <v>0</v>
      </c>
      <c r="F1671" t="str">
        <f ca="1">IF(OR(H1671=0,H1671=""),(""),(MAX($F$128:F1670)+1))</f>
        <v/>
      </c>
      <c r="H1671" t="str">
        <f ca="1">IF($N$4=Adorer_Schedule!$A$261,INDIRECT(B1671),(""))</f>
        <v/>
      </c>
      <c r="I1671" t="str">
        <f ca="1">IF($N$4=Adorer_Schedule!$A$261,INDIRECT(C1671),(""))</f>
        <v/>
      </c>
      <c r="J1671" t="str">
        <f ca="1">IF($N$4=Adorer_Schedule!$A$261,INDIRECT(D1671),(""))</f>
        <v/>
      </c>
      <c r="K1671" t="s">
        <v>75</v>
      </c>
      <c r="L1671" s="13" t="b">
        <f t="shared" ca="1" si="659"/>
        <v>0</v>
      </c>
      <c r="M1671" s="13">
        <v>1543</v>
      </c>
      <c r="N1671" s="13" t="e">
        <f t="shared" ca="1" si="673"/>
        <v>#N/A</v>
      </c>
      <c r="O1671" s="13" t="e">
        <f t="shared" ca="1" si="674"/>
        <v>#N/A</v>
      </c>
      <c r="P1671" s="13" t="e">
        <f t="shared" ca="1" si="675"/>
        <v>#N/A</v>
      </c>
      <c r="Q1671" t="e">
        <f t="shared" ca="1" si="676"/>
        <v>#N/A</v>
      </c>
    </row>
    <row r="1672" spans="1:17" hidden="1" x14ac:dyDescent="0.2">
      <c r="A1672">
        <f t="shared" si="671"/>
        <v>274</v>
      </c>
      <c r="B1672" s="83" t="str">
        <f t="shared" si="668"/>
        <v>Adorer_Schedule!AI274</v>
      </c>
      <c r="C1672" t="str">
        <f t="shared" si="669"/>
        <v>Adorer_Schedule!AL274</v>
      </c>
      <c r="D1672" s="150" t="str">
        <f t="shared" si="670"/>
        <v>Adorer_Schedule!AN274</v>
      </c>
      <c r="E1672">
        <f t="shared" ca="1" si="672"/>
        <v>0</v>
      </c>
      <c r="F1672" t="str">
        <f ca="1">IF(OR(H1672=0,H1672=""),(""),(MAX($F$128:F1671)+1))</f>
        <v/>
      </c>
      <c r="H1672" t="str">
        <f ca="1">IF($N$4=Adorer_Schedule!$A$261,INDIRECT(B1672),(""))</f>
        <v/>
      </c>
      <c r="I1672" t="str">
        <f ca="1">IF($N$4=Adorer_Schedule!$A$261,INDIRECT(C1672),(""))</f>
        <v/>
      </c>
      <c r="J1672" t="str">
        <f ca="1">IF($N$4=Adorer_Schedule!$A$261,INDIRECT(D1672),(""))</f>
        <v/>
      </c>
      <c r="K1672" t="s">
        <v>75</v>
      </c>
      <c r="L1672" s="13" t="b">
        <f t="shared" ca="1" si="659"/>
        <v>0</v>
      </c>
      <c r="M1672" s="13">
        <v>1544</v>
      </c>
      <c r="N1672" s="13" t="e">
        <f t="shared" ca="1" si="673"/>
        <v>#N/A</v>
      </c>
      <c r="O1672" s="13" t="e">
        <f t="shared" ca="1" si="674"/>
        <v>#N/A</v>
      </c>
      <c r="P1672" s="13" t="e">
        <f t="shared" ca="1" si="675"/>
        <v>#N/A</v>
      </c>
      <c r="Q1672" t="e">
        <f t="shared" ca="1" si="676"/>
        <v>#N/A</v>
      </c>
    </row>
    <row r="1673" spans="1:17" hidden="1" x14ac:dyDescent="0.2">
      <c r="A1673">
        <f t="shared" si="671"/>
        <v>275</v>
      </c>
      <c r="B1673" s="83" t="str">
        <f t="shared" si="668"/>
        <v>Adorer_Schedule!AI275</v>
      </c>
      <c r="C1673" t="str">
        <f t="shared" si="669"/>
        <v>Adorer_Schedule!AL275</v>
      </c>
      <c r="D1673" s="150" t="str">
        <f t="shared" si="670"/>
        <v>Adorer_Schedule!AN275</v>
      </c>
      <c r="E1673">
        <f t="shared" ca="1" si="672"/>
        <v>0</v>
      </c>
      <c r="F1673" t="str">
        <f ca="1">IF(OR(H1673=0,H1673=""),(""),(MAX($F$128:F1672)+1))</f>
        <v/>
      </c>
      <c r="H1673" t="str">
        <f ca="1">IF($N$4=Adorer_Schedule!$A$261,INDIRECT(B1673),(""))</f>
        <v/>
      </c>
      <c r="I1673" t="str">
        <f ca="1">IF($N$4=Adorer_Schedule!$A$261,INDIRECT(C1673),(""))</f>
        <v/>
      </c>
      <c r="J1673" t="str">
        <f ca="1">IF($N$4=Adorer_Schedule!$A$261,INDIRECT(D1673),(""))</f>
        <v/>
      </c>
      <c r="K1673" t="s">
        <v>75</v>
      </c>
      <c r="L1673" s="13" t="b">
        <f t="shared" ca="1" si="659"/>
        <v>0</v>
      </c>
      <c r="M1673" s="13">
        <v>1545</v>
      </c>
      <c r="N1673" s="13" t="e">
        <f t="shared" ca="1" si="673"/>
        <v>#N/A</v>
      </c>
      <c r="O1673" s="13" t="e">
        <f t="shared" ca="1" si="674"/>
        <v>#N/A</v>
      </c>
      <c r="P1673" s="13" t="e">
        <f t="shared" ca="1" si="675"/>
        <v>#N/A</v>
      </c>
      <c r="Q1673" t="e">
        <f t="shared" ca="1" si="676"/>
        <v>#N/A</v>
      </c>
    </row>
    <row r="1674" spans="1:17" hidden="1" x14ac:dyDescent="0.2">
      <c r="A1674">
        <f>A1659</f>
        <v>261</v>
      </c>
      <c r="B1674" s="83" t="str">
        <f>CONCATENATE("Adorer_Schedule!AQ", $A1674)</f>
        <v>Adorer_Schedule!AQ261</v>
      </c>
      <c r="C1674" t="str">
        <f>CONCATENATE("Adorer_Schedule!AT", $A1674)</f>
        <v>Adorer_Schedule!AT261</v>
      </c>
      <c r="D1674" s="150" t="str">
        <f>CONCATENATE("Adorer_Schedule!AV", $A1674)</f>
        <v>Adorer_Schedule!AV261</v>
      </c>
      <c r="E1674">
        <f t="shared" ca="1" si="672"/>
        <v>0</v>
      </c>
      <c r="F1674" t="str">
        <f ca="1">IF(OR(H1674=0,H1674=""),(""),(MAX($F$128:F1673)+1))</f>
        <v/>
      </c>
      <c r="H1674" t="str">
        <f ca="1">IF($N$4=Adorer_Schedule!$A$261,INDIRECT(B1674),(""))</f>
        <v/>
      </c>
      <c r="I1674" t="str">
        <f ca="1">IF($N$4=Adorer_Schedule!$A$261,INDIRECT(C1674),(""))</f>
        <v/>
      </c>
      <c r="J1674" t="str">
        <f ca="1">IF($N$4=Adorer_Schedule!$A$261,INDIRECT(D1674),(""))</f>
        <v/>
      </c>
      <c r="K1674" t="s">
        <v>76</v>
      </c>
      <c r="L1674" s="13" t="b">
        <f t="shared" ca="1" si="659"/>
        <v>0</v>
      </c>
      <c r="M1674" s="13">
        <v>1546</v>
      </c>
      <c r="N1674" s="13" t="e">
        <f t="shared" ca="1" si="673"/>
        <v>#N/A</v>
      </c>
      <c r="O1674" s="13" t="e">
        <f t="shared" ca="1" si="674"/>
        <v>#N/A</v>
      </c>
      <c r="P1674" s="13" t="e">
        <f t="shared" ca="1" si="675"/>
        <v>#N/A</v>
      </c>
      <c r="Q1674" t="e">
        <f t="shared" ca="1" si="676"/>
        <v>#N/A</v>
      </c>
    </row>
    <row r="1675" spans="1:17" hidden="1" x14ac:dyDescent="0.2">
      <c r="A1675">
        <f>A1674+1</f>
        <v>262</v>
      </c>
      <c r="B1675" s="83" t="str">
        <f t="shared" ref="B1675:B1688" si="677">CONCATENATE("Adorer_Schedule!AQ", $A1675)</f>
        <v>Adorer_Schedule!AQ262</v>
      </c>
      <c r="C1675" t="str">
        <f t="shared" ref="C1675:C1688" si="678">CONCATENATE("Adorer_Schedule!AT", $A1675)</f>
        <v>Adorer_Schedule!AT262</v>
      </c>
      <c r="D1675" s="150" t="str">
        <f t="shared" ref="D1675:D1688" si="679">CONCATENATE("Adorer_Schedule!AV", $A1675)</f>
        <v>Adorer_Schedule!AV262</v>
      </c>
      <c r="E1675">
        <f t="shared" ca="1" si="672"/>
        <v>0</v>
      </c>
      <c r="F1675" t="str">
        <f ca="1">IF(OR(H1675=0,H1675=""),(""),(MAX($F$128:F1674)+1))</f>
        <v/>
      </c>
      <c r="H1675" t="str">
        <f ca="1">IF($N$4=Adorer_Schedule!$A$261,INDIRECT(B1675),(""))</f>
        <v/>
      </c>
      <c r="I1675" t="str">
        <f ca="1">IF($N$4=Adorer_Schedule!$A$261,INDIRECT(C1675),(""))</f>
        <v/>
      </c>
      <c r="J1675" t="str">
        <f ca="1">IF($N$4=Adorer_Schedule!$A$261,INDIRECT(D1675),(""))</f>
        <v/>
      </c>
      <c r="K1675" t="s">
        <v>76</v>
      </c>
      <c r="L1675" s="13" t="b">
        <f t="shared" ca="1" si="659"/>
        <v>0</v>
      </c>
      <c r="M1675" s="13">
        <v>1547</v>
      </c>
      <c r="N1675" s="13" t="e">
        <f t="shared" ca="1" si="673"/>
        <v>#N/A</v>
      </c>
      <c r="O1675" s="13" t="e">
        <f t="shared" ca="1" si="674"/>
        <v>#N/A</v>
      </c>
      <c r="P1675" s="13" t="e">
        <f t="shared" ca="1" si="675"/>
        <v>#N/A</v>
      </c>
      <c r="Q1675" t="e">
        <f t="shared" ca="1" si="676"/>
        <v>#N/A</v>
      </c>
    </row>
    <row r="1676" spans="1:17" hidden="1" x14ac:dyDescent="0.2">
      <c r="A1676">
        <f t="shared" ref="A1676:A1688" si="680">A1675+1</f>
        <v>263</v>
      </c>
      <c r="B1676" s="83" t="str">
        <f t="shared" si="677"/>
        <v>Adorer_Schedule!AQ263</v>
      </c>
      <c r="C1676" t="str">
        <f t="shared" si="678"/>
        <v>Adorer_Schedule!AT263</v>
      </c>
      <c r="D1676" s="150" t="str">
        <f t="shared" si="679"/>
        <v>Adorer_Schedule!AV263</v>
      </c>
      <c r="E1676">
        <f t="shared" ca="1" si="672"/>
        <v>0</v>
      </c>
      <c r="F1676" t="str">
        <f ca="1">IF(OR(H1676=0,H1676=""),(""),(MAX($F$128:F1675)+1))</f>
        <v/>
      </c>
      <c r="H1676" t="str">
        <f ca="1">IF($N$4=Adorer_Schedule!$A$261,INDIRECT(B1676),(""))</f>
        <v/>
      </c>
      <c r="I1676" t="str">
        <f ca="1">IF($N$4=Adorer_Schedule!$A$261,INDIRECT(C1676),(""))</f>
        <v/>
      </c>
      <c r="J1676" t="str">
        <f ca="1">IF($N$4=Adorer_Schedule!$A$261,INDIRECT(D1676),(""))</f>
        <v/>
      </c>
      <c r="K1676" t="s">
        <v>76</v>
      </c>
      <c r="L1676" s="13" t="b">
        <f t="shared" ca="1" si="659"/>
        <v>0</v>
      </c>
      <c r="M1676" s="13">
        <v>1548</v>
      </c>
      <c r="N1676" s="13" t="e">
        <f t="shared" ca="1" si="673"/>
        <v>#N/A</v>
      </c>
      <c r="O1676" s="13" t="e">
        <f t="shared" ca="1" si="674"/>
        <v>#N/A</v>
      </c>
      <c r="P1676" s="13" t="e">
        <f t="shared" ca="1" si="675"/>
        <v>#N/A</v>
      </c>
      <c r="Q1676" t="e">
        <f t="shared" ca="1" si="676"/>
        <v>#N/A</v>
      </c>
    </row>
    <row r="1677" spans="1:17" hidden="1" x14ac:dyDescent="0.2">
      <c r="A1677">
        <f t="shared" si="680"/>
        <v>264</v>
      </c>
      <c r="B1677" s="83" t="str">
        <f t="shared" si="677"/>
        <v>Adorer_Schedule!AQ264</v>
      </c>
      <c r="C1677" t="str">
        <f t="shared" si="678"/>
        <v>Adorer_Schedule!AT264</v>
      </c>
      <c r="D1677" s="150" t="str">
        <f t="shared" si="679"/>
        <v>Adorer_Schedule!AV264</v>
      </c>
      <c r="E1677">
        <f t="shared" ca="1" si="672"/>
        <v>0</v>
      </c>
      <c r="F1677" t="str">
        <f ca="1">IF(OR(H1677=0,H1677=""),(""),(MAX($F$128:F1676)+1))</f>
        <v/>
      </c>
      <c r="H1677" t="str">
        <f ca="1">IF($N$4=Adorer_Schedule!$A$261,INDIRECT(B1677),(""))</f>
        <v/>
      </c>
      <c r="I1677" t="str">
        <f ca="1">IF($N$4=Adorer_Schedule!$A$261,INDIRECT(C1677),(""))</f>
        <v/>
      </c>
      <c r="J1677" t="str">
        <f ca="1">IF($N$4=Adorer_Schedule!$A$261,INDIRECT(D1677),(""))</f>
        <v/>
      </c>
      <c r="K1677" t="s">
        <v>76</v>
      </c>
      <c r="L1677" s="13" t="b">
        <f t="shared" ca="1" si="659"/>
        <v>0</v>
      </c>
      <c r="M1677" s="13">
        <v>1549</v>
      </c>
      <c r="N1677" s="13" t="e">
        <f t="shared" ca="1" si="673"/>
        <v>#N/A</v>
      </c>
      <c r="O1677" s="13" t="e">
        <f t="shared" ca="1" si="674"/>
        <v>#N/A</v>
      </c>
      <c r="P1677" s="13" t="e">
        <f t="shared" ca="1" si="675"/>
        <v>#N/A</v>
      </c>
      <c r="Q1677" t="e">
        <f t="shared" ca="1" si="676"/>
        <v>#N/A</v>
      </c>
    </row>
    <row r="1678" spans="1:17" hidden="1" x14ac:dyDescent="0.2">
      <c r="A1678">
        <f t="shared" si="680"/>
        <v>265</v>
      </c>
      <c r="B1678" s="83" t="str">
        <f t="shared" si="677"/>
        <v>Adorer_Schedule!AQ265</v>
      </c>
      <c r="C1678" t="str">
        <f t="shared" si="678"/>
        <v>Adorer_Schedule!AT265</v>
      </c>
      <c r="D1678" s="150" t="str">
        <f t="shared" si="679"/>
        <v>Adorer_Schedule!AV265</v>
      </c>
      <c r="E1678">
        <f t="shared" ca="1" si="672"/>
        <v>0</v>
      </c>
      <c r="F1678" t="str">
        <f ca="1">IF(OR(H1678=0,H1678=""),(""),(MAX($F$128:F1677)+1))</f>
        <v/>
      </c>
      <c r="H1678" t="str">
        <f ca="1">IF($N$4=Adorer_Schedule!$A$261,INDIRECT(B1678),(""))</f>
        <v/>
      </c>
      <c r="I1678" t="str">
        <f ca="1">IF($N$4=Adorer_Schedule!$A$261,INDIRECT(C1678),(""))</f>
        <v/>
      </c>
      <c r="J1678" t="str">
        <f ca="1">IF($N$4=Adorer_Schedule!$A$261,INDIRECT(D1678),(""))</f>
        <v/>
      </c>
      <c r="K1678" t="s">
        <v>76</v>
      </c>
      <c r="L1678" s="13" t="b">
        <f t="shared" ca="1" si="659"/>
        <v>0</v>
      </c>
      <c r="M1678" s="13">
        <v>1550</v>
      </c>
      <c r="N1678" s="13" t="e">
        <f t="shared" ca="1" si="673"/>
        <v>#N/A</v>
      </c>
      <c r="O1678" s="13" t="e">
        <f t="shared" ca="1" si="674"/>
        <v>#N/A</v>
      </c>
      <c r="P1678" s="13" t="e">
        <f t="shared" ca="1" si="675"/>
        <v>#N/A</v>
      </c>
      <c r="Q1678" t="e">
        <f t="shared" ca="1" si="676"/>
        <v>#N/A</v>
      </c>
    </row>
    <row r="1679" spans="1:17" hidden="1" x14ac:dyDescent="0.2">
      <c r="A1679">
        <f t="shared" si="680"/>
        <v>266</v>
      </c>
      <c r="B1679" s="83" t="str">
        <f t="shared" si="677"/>
        <v>Adorer_Schedule!AQ266</v>
      </c>
      <c r="C1679" t="str">
        <f t="shared" si="678"/>
        <v>Adorer_Schedule!AT266</v>
      </c>
      <c r="D1679" s="150" t="str">
        <f t="shared" si="679"/>
        <v>Adorer_Schedule!AV266</v>
      </c>
      <c r="E1679">
        <f t="shared" ca="1" si="672"/>
        <v>0</v>
      </c>
      <c r="F1679" t="str">
        <f ca="1">IF(OR(H1679=0,H1679=""),(""),(MAX($F$128:F1678)+1))</f>
        <v/>
      </c>
      <c r="H1679" t="str">
        <f ca="1">IF($N$4=Adorer_Schedule!$A$261,INDIRECT(B1679),(""))</f>
        <v/>
      </c>
      <c r="I1679" t="str">
        <f ca="1">IF($N$4=Adorer_Schedule!$A$261,INDIRECT(C1679),(""))</f>
        <v/>
      </c>
      <c r="J1679" t="str">
        <f ca="1">IF($N$4=Adorer_Schedule!$A$261,INDIRECT(D1679),(""))</f>
        <v/>
      </c>
      <c r="K1679" t="s">
        <v>76</v>
      </c>
      <c r="L1679" s="13" t="b">
        <f t="shared" ca="1" si="659"/>
        <v>0</v>
      </c>
      <c r="M1679" s="13">
        <v>1551</v>
      </c>
      <c r="N1679" s="13" t="e">
        <f t="shared" ca="1" si="673"/>
        <v>#N/A</v>
      </c>
      <c r="O1679" s="13" t="e">
        <f t="shared" ca="1" si="674"/>
        <v>#N/A</v>
      </c>
      <c r="P1679" s="13" t="e">
        <f t="shared" ca="1" si="675"/>
        <v>#N/A</v>
      </c>
      <c r="Q1679" t="e">
        <f t="shared" ca="1" si="676"/>
        <v>#N/A</v>
      </c>
    </row>
    <row r="1680" spans="1:17" hidden="1" x14ac:dyDescent="0.2">
      <c r="A1680">
        <f t="shared" si="680"/>
        <v>267</v>
      </c>
      <c r="B1680" s="83" t="str">
        <f t="shared" si="677"/>
        <v>Adorer_Schedule!AQ267</v>
      </c>
      <c r="C1680" t="str">
        <f t="shared" si="678"/>
        <v>Adorer_Schedule!AT267</v>
      </c>
      <c r="D1680" s="150" t="str">
        <f t="shared" si="679"/>
        <v>Adorer_Schedule!AV267</v>
      </c>
      <c r="E1680">
        <f t="shared" ca="1" si="672"/>
        <v>0</v>
      </c>
      <c r="F1680" t="str">
        <f ca="1">IF(OR(H1680=0,H1680=""),(""),(MAX($F$128:F1679)+1))</f>
        <v/>
      </c>
      <c r="H1680" t="str">
        <f ca="1">IF($N$4=Adorer_Schedule!$A$261,INDIRECT(B1680),(""))</f>
        <v/>
      </c>
      <c r="I1680" t="str">
        <f ca="1">IF($N$4=Adorer_Schedule!$A$261,INDIRECT(C1680),(""))</f>
        <v/>
      </c>
      <c r="J1680" t="str">
        <f ca="1">IF($N$4=Adorer_Schedule!$A$261,INDIRECT(D1680),(""))</f>
        <v/>
      </c>
      <c r="K1680" t="s">
        <v>76</v>
      </c>
      <c r="L1680" s="13" t="b">
        <f t="shared" ca="1" si="659"/>
        <v>0</v>
      </c>
      <c r="M1680" s="13">
        <v>1552</v>
      </c>
      <c r="N1680" s="13" t="e">
        <f t="shared" ca="1" si="673"/>
        <v>#N/A</v>
      </c>
      <c r="O1680" s="13" t="e">
        <f t="shared" ca="1" si="674"/>
        <v>#N/A</v>
      </c>
      <c r="P1680" s="13" t="e">
        <f t="shared" ca="1" si="675"/>
        <v>#N/A</v>
      </c>
      <c r="Q1680" t="e">
        <f t="shared" ca="1" si="676"/>
        <v>#N/A</v>
      </c>
    </row>
    <row r="1681" spans="1:17" hidden="1" x14ac:dyDescent="0.2">
      <c r="A1681">
        <f t="shared" si="680"/>
        <v>268</v>
      </c>
      <c r="B1681" s="83" t="str">
        <f t="shared" si="677"/>
        <v>Adorer_Schedule!AQ268</v>
      </c>
      <c r="C1681" t="str">
        <f t="shared" si="678"/>
        <v>Adorer_Schedule!AT268</v>
      </c>
      <c r="D1681" s="150" t="str">
        <f t="shared" si="679"/>
        <v>Adorer_Schedule!AV268</v>
      </c>
      <c r="E1681">
        <f t="shared" ca="1" si="672"/>
        <v>0</v>
      </c>
      <c r="F1681" t="str">
        <f ca="1">IF(OR(H1681=0,H1681=""),(""),(MAX($F$128:F1680)+1))</f>
        <v/>
      </c>
      <c r="H1681" t="str">
        <f ca="1">IF($N$4=Adorer_Schedule!$A$261,INDIRECT(B1681),(""))</f>
        <v/>
      </c>
      <c r="I1681" t="str">
        <f ca="1">IF($N$4=Adorer_Schedule!$A$261,INDIRECT(C1681),(""))</f>
        <v/>
      </c>
      <c r="J1681" t="str">
        <f ca="1">IF($N$4=Adorer_Schedule!$A$261,INDIRECT(D1681),(""))</f>
        <v/>
      </c>
      <c r="K1681" t="s">
        <v>76</v>
      </c>
      <c r="L1681" s="13" t="b">
        <f t="shared" ca="1" si="659"/>
        <v>0</v>
      </c>
      <c r="M1681" s="13">
        <v>1553</v>
      </c>
      <c r="N1681" s="13" t="e">
        <f t="shared" ca="1" si="673"/>
        <v>#N/A</v>
      </c>
      <c r="O1681" s="13" t="e">
        <f t="shared" ca="1" si="674"/>
        <v>#N/A</v>
      </c>
      <c r="P1681" s="13" t="e">
        <f t="shared" ca="1" si="675"/>
        <v>#N/A</v>
      </c>
      <c r="Q1681" t="e">
        <f t="shared" ca="1" si="676"/>
        <v>#N/A</v>
      </c>
    </row>
    <row r="1682" spans="1:17" hidden="1" x14ac:dyDescent="0.2">
      <c r="A1682">
        <f t="shared" si="680"/>
        <v>269</v>
      </c>
      <c r="B1682" s="83" t="str">
        <f t="shared" si="677"/>
        <v>Adorer_Schedule!AQ269</v>
      </c>
      <c r="C1682" t="str">
        <f t="shared" si="678"/>
        <v>Adorer_Schedule!AT269</v>
      </c>
      <c r="D1682" s="150" t="str">
        <f t="shared" si="679"/>
        <v>Adorer_Schedule!AV269</v>
      </c>
      <c r="E1682">
        <f t="shared" ca="1" si="672"/>
        <v>0</v>
      </c>
      <c r="F1682" t="str">
        <f ca="1">IF(OR(H1682=0,H1682=""),(""),(MAX($F$128:F1681)+1))</f>
        <v/>
      </c>
      <c r="H1682" t="str">
        <f ca="1">IF($N$4=Adorer_Schedule!$A$261,INDIRECT(B1682),(""))</f>
        <v/>
      </c>
      <c r="I1682" t="str">
        <f ca="1">IF($N$4=Adorer_Schedule!$A$261,INDIRECT(C1682),(""))</f>
        <v/>
      </c>
      <c r="J1682" t="str">
        <f ca="1">IF($N$4=Adorer_Schedule!$A$261,INDIRECT(D1682),(""))</f>
        <v/>
      </c>
      <c r="K1682" t="s">
        <v>76</v>
      </c>
      <c r="L1682" s="13" t="b">
        <f t="shared" ca="1" si="659"/>
        <v>0</v>
      </c>
      <c r="M1682" s="13">
        <v>1554</v>
      </c>
      <c r="N1682" s="13" t="e">
        <f t="shared" ca="1" si="673"/>
        <v>#N/A</v>
      </c>
      <c r="O1682" s="13" t="e">
        <f t="shared" ca="1" si="674"/>
        <v>#N/A</v>
      </c>
      <c r="P1682" s="13" t="e">
        <f t="shared" ca="1" si="675"/>
        <v>#N/A</v>
      </c>
      <c r="Q1682" t="e">
        <f t="shared" ca="1" si="676"/>
        <v>#N/A</v>
      </c>
    </row>
    <row r="1683" spans="1:17" hidden="1" x14ac:dyDescent="0.2">
      <c r="A1683">
        <f t="shared" si="680"/>
        <v>270</v>
      </c>
      <c r="B1683" s="83" t="str">
        <f t="shared" si="677"/>
        <v>Adorer_Schedule!AQ270</v>
      </c>
      <c r="C1683" t="str">
        <f t="shared" si="678"/>
        <v>Adorer_Schedule!AT270</v>
      </c>
      <c r="D1683" s="150" t="str">
        <f t="shared" si="679"/>
        <v>Adorer_Schedule!AV270</v>
      </c>
      <c r="E1683">
        <f t="shared" ca="1" si="672"/>
        <v>0</v>
      </c>
      <c r="F1683" t="str">
        <f ca="1">IF(OR(H1683=0,H1683=""),(""),(MAX($F$128:F1682)+1))</f>
        <v/>
      </c>
      <c r="H1683" t="str">
        <f ca="1">IF($N$4=Adorer_Schedule!$A$261,INDIRECT(B1683),(""))</f>
        <v/>
      </c>
      <c r="I1683" t="str">
        <f ca="1">IF($N$4=Adorer_Schedule!$A$261,INDIRECT(C1683),(""))</f>
        <v/>
      </c>
      <c r="J1683" t="str">
        <f ca="1">IF($N$4=Adorer_Schedule!$A$261,INDIRECT(D1683),(""))</f>
        <v/>
      </c>
      <c r="K1683" t="s">
        <v>76</v>
      </c>
      <c r="L1683" s="13" t="b">
        <f t="shared" ca="1" si="659"/>
        <v>0</v>
      </c>
      <c r="M1683" s="13">
        <v>1555</v>
      </c>
      <c r="N1683" s="13" t="e">
        <f t="shared" ca="1" si="673"/>
        <v>#N/A</v>
      </c>
      <c r="O1683" s="13" t="e">
        <f t="shared" ca="1" si="674"/>
        <v>#N/A</v>
      </c>
      <c r="P1683" s="13" t="e">
        <f t="shared" ca="1" si="675"/>
        <v>#N/A</v>
      </c>
      <c r="Q1683" t="e">
        <f t="shared" ca="1" si="676"/>
        <v>#N/A</v>
      </c>
    </row>
    <row r="1684" spans="1:17" hidden="1" x14ac:dyDescent="0.2">
      <c r="A1684">
        <f t="shared" si="680"/>
        <v>271</v>
      </c>
      <c r="B1684" s="83" t="str">
        <f t="shared" si="677"/>
        <v>Adorer_Schedule!AQ271</v>
      </c>
      <c r="C1684" t="str">
        <f t="shared" si="678"/>
        <v>Adorer_Schedule!AT271</v>
      </c>
      <c r="D1684" s="150" t="str">
        <f t="shared" si="679"/>
        <v>Adorer_Schedule!AV271</v>
      </c>
      <c r="E1684">
        <f t="shared" ca="1" si="672"/>
        <v>0</v>
      </c>
      <c r="F1684" t="str">
        <f ca="1">IF(OR(H1684=0,H1684=""),(""),(MAX($F$128:F1683)+1))</f>
        <v/>
      </c>
      <c r="H1684" t="str">
        <f ca="1">IF($N$4=Adorer_Schedule!$A$261,INDIRECT(B1684),(""))</f>
        <v/>
      </c>
      <c r="I1684" t="str">
        <f ca="1">IF($N$4=Adorer_Schedule!$A$261,INDIRECT(C1684),(""))</f>
        <v/>
      </c>
      <c r="J1684" t="str">
        <f ca="1">IF($N$4=Adorer_Schedule!$A$261,INDIRECT(D1684),(""))</f>
        <v/>
      </c>
      <c r="K1684" t="s">
        <v>76</v>
      </c>
      <c r="L1684" s="13" t="b">
        <f t="shared" ca="1" si="659"/>
        <v>0</v>
      </c>
      <c r="M1684" s="13">
        <v>1556</v>
      </c>
      <c r="N1684" s="13" t="e">
        <f t="shared" ca="1" si="673"/>
        <v>#N/A</v>
      </c>
      <c r="O1684" s="13" t="e">
        <f t="shared" ca="1" si="674"/>
        <v>#N/A</v>
      </c>
      <c r="P1684" s="13" t="e">
        <f t="shared" ca="1" si="675"/>
        <v>#N/A</v>
      </c>
      <c r="Q1684" t="e">
        <f t="shared" ca="1" si="676"/>
        <v>#N/A</v>
      </c>
    </row>
    <row r="1685" spans="1:17" hidden="1" x14ac:dyDescent="0.2">
      <c r="A1685">
        <f t="shared" si="680"/>
        <v>272</v>
      </c>
      <c r="B1685" s="83" t="str">
        <f t="shared" si="677"/>
        <v>Adorer_Schedule!AQ272</v>
      </c>
      <c r="C1685" t="str">
        <f t="shared" si="678"/>
        <v>Adorer_Schedule!AT272</v>
      </c>
      <c r="D1685" s="150" t="str">
        <f t="shared" si="679"/>
        <v>Adorer_Schedule!AV272</v>
      </c>
      <c r="E1685">
        <f t="shared" ca="1" si="672"/>
        <v>0</v>
      </c>
      <c r="F1685" t="str">
        <f ca="1">IF(OR(H1685=0,H1685=""),(""),(MAX($F$128:F1684)+1))</f>
        <v/>
      </c>
      <c r="H1685" t="str">
        <f ca="1">IF($N$4=Adorer_Schedule!$A$261,INDIRECT(B1685),(""))</f>
        <v/>
      </c>
      <c r="I1685" t="str">
        <f ca="1">IF($N$4=Adorer_Schedule!$A$261,INDIRECT(C1685),(""))</f>
        <v/>
      </c>
      <c r="J1685" t="str">
        <f ca="1">IF($N$4=Adorer_Schedule!$A$261,INDIRECT(D1685),(""))</f>
        <v/>
      </c>
      <c r="K1685" t="s">
        <v>76</v>
      </c>
      <c r="L1685" s="13" t="b">
        <f t="shared" ca="1" si="659"/>
        <v>0</v>
      </c>
      <c r="M1685" s="13">
        <v>1557</v>
      </c>
      <c r="N1685" s="13" t="e">
        <f t="shared" ca="1" si="673"/>
        <v>#N/A</v>
      </c>
      <c r="O1685" s="13" t="e">
        <f t="shared" ca="1" si="674"/>
        <v>#N/A</v>
      </c>
      <c r="P1685" s="13" t="e">
        <f t="shared" ca="1" si="675"/>
        <v>#N/A</v>
      </c>
      <c r="Q1685" t="e">
        <f t="shared" ca="1" si="676"/>
        <v>#N/A</v>
      </c>
    </row>
    <row r="1686" spans="1:17" hidden="1" x14ac:dyDescent="0.2">
      <c r="A1686">
        <f t="shared" si="680"/>
        <v>273</v>
      </c>
      <c r="B1686" s="83" t="str">
        <f t="shared" si="677"/>
        <v>Adorer_Schedule!AQ273</v>
      </c>
      <c r="C1686" t="str">
        <f t="shared" si="678"/>
        <v>Adorer_Schedule!AT273</v>
      </c>
      <c r="D1686" s="150" t="str">
        <f t="shared" si="679"/>
        <v>Adorer_Schedule!AV273</v>
      </c>
      <c r="E1686">
        <f t="shared" ca="1" si="672"/>
        <v>0</v>
      </c>
      <c r="F1686" t="str">
        <f ca="1">IF(OR(H1686=0,H1686=""),(""),(MAX($F$128:F1685)+1))</f>
        <v/>
      </c>
      <c r="H1686" t="str">
        <f ca="1">IF($N$4=Adorer_Schedule!$A$261,INDIRECT(B1686),(""))</f>
        <v/>
      </c>
      <c r="I1686" t="str">
        <f ca="1">IF($N$4=Adorer_Schedule!$A$261,INDIRECT(C1686),(""))</f>
        <v/>
      </c>
      <c r="J1686" t="str">
        <f ca="1">IF($N$4=Adorer_Schedule!$A$261,INDIRECT(D1686),(""))</f>
        <v/>
      </c>
      <c r="K1686" t="s">
        <v>76</v>
      </c>
      <c r="L1686" s="13" t="b">
        <f t="shared" ca="1" si="659"/>
        <v>0</v>
      </c>
      <c r="M1686" s="13">
        <v>1558</v>
      </c>
      <c r="N1686" s="13" t="e">
        <f t="shared" ca="1" si="673"/>
        <v>#N/A</v>
      </c>
      <c r="O1686" s="13" t="e">
        <f t="shared" ca="1" si="674"/>
        <v>#N/A</v>
      </c>
      <c r="P1686" s="13" t="e">
        <f t="shared" ca="1" si="675"/>
        <v>#N/A</v>
      </c>
      <c r="Q1686" t="e">
        <f t="shared" ca="1" si="676"/>
        <v>#N/A</v>
      </c>
    </row>
    <row r="1687" spans="1:17" hidden="1" x14ac:dyDescent="0.2">
      <c r="A1687">
        <f t="shared" si="680"/>
        <v>274</v>
      </c>
      <c r="B1687" s="83" t="str">
        <f t="shared" si="677"/>
        <v>Adorer_Schedule!AQ274</v>
      </c>
      <c r="C1687" t="str">
        <f t="shared" si="678"/>
        <v>Adorer_Schedule!AT274</v>
      </c>
      <c r="D1687" s="150" t="str">
        <f t="shared" si="679"/>
        <v>Adorer_Schedule!AV274</v>
      </c>
      <c r="E1687">
        <f t="shared" ca="1" si="672"/>
        <v>0</v>
      </c>
      <c r="F1687" t="str">
        <f ca="1">IF(OR(H1687=0,H1687=""),(""),(MAX($F$128:F1686)+1))</f>
        <v/>
      </c>
      <c r="H1687" t="str">
        <f ca="1">IF($N$4=Adorer_Schedule!$A$261,INDIRECT(B1687),(""))</f>
        <v/>
      </c>
      <c r="I1687" t="str">
        <f ca="1">IF($N$4=Adorer_Schedule!$A$261,INDIRECT(C1687),(""))</f>
        <v/>
      </c>
      <c r="J1687" t="str">
        <f ca="1">IF($N$4=Adorer_Schedule!$A$261,INDIRECT(D1687),(""))</f>
        <v/>
      </c>
      <c r="K1687" t="s">
        <v>76</v>
      </c>
      <c r="L1687" s="13" t="b">
        <f t="shared" ref="L1687:L1750" ca="1" si="681">OR(COUNTIF(N1687:Q1687,"*"),COUNT(N1687:Q1687))</f>
        <v>0</v>
      </c>
      <c r="M1687" s="13">
        <v>1559</v>
      </c>
      <c r="N1687" s="13" t="e">
        <f t="shared" ca="1" si="673"/>
        <v>#N/A</v>
      </c>
      <c r="O1687" s="13" t="e">
        <f t="shared" ca="1" si="674"/>
        <v>#N/A</v>
      </c>
      <c r="P1687" s="13" t="e">
        <f t="shared" ca="1" si="675"/>
        <v>#N/A</v>
      </c>
      <c r="Q1687" t="e">
        <f t="shared" ca="1" si="676"/>
        <v>#N/A</v>
      </c>
    </row>
    <row r="1688" spans="1:17" hidden="1" x14ac:dyDescent="0.2">
      <c r="A1688">
        <f t="shared" si="680"/>
        <v>275</v>
      </c>
      <c r="B1688" s="83" t="str">
        <f t="shared" si="677"/>
        <v>Adorer_Schedule!AQ275</v>
      </c>
      <c r="C1688" t="str">
        <f t="shared" si="678"/>
        <v>Adorer_Schedule!AT275</v>
      </c>
      <c r="D1688" s="150" t="str">
        <f t="shared" si="679"/>
        <v>Adorer_Schedule!AV275</v>
      </c>
      <c r="E1688">
        <f t="shared" ca="1" si="672"/>
        <v>0</v>
      </c>
      <c r="F1688" t="str">
        <f ca="1">IF(OR(H1688=0,H1688=""),(""),(MAX($F$128:F1687)+1))</f>
        <v/>
      </c>
      <c r="H1688" t="str">
        <f ca="1">IF($N$4=Adorer_Schedule!$A$261,INDIRECT(B1688),(""))</f>
        <v/>
      </c>
      <c r="I1688" t="str">
        <f ca="1">IF($N$4=Adorer_Schedule!$A$261,INDIRECT(C1688),(""))</f>
        <v/>
      </c>
      <c r="J1688" t="str">
        <f ca="1">IF($N$4=Adorer_Schedule!$A$261,INDIRECT(D1688),(""))</f>
        <v/>
      </c>
      <c r="K1688" t="s">
        <v>76</v>
      </c>
      <c r="L1688" s="13" t="b">
        <f t="shared" ca="1" si="681"/>
        <v>0</v>
      </c>
      <c r="M1688" s="13">
        <v>1560</v>
      </c>
      <c r="N1688" s="13" t="e">
        <f t="shared" ca="1" si="673"/>
        <v>#N/A</v>
      </c>
      <c r="O1688" s="13" t="e">
        <f t="shared" ca="1" si="674"/>
        <v>#N/A</v>
      </c>
      <c r="P1688" s="13" t="e">
        <f t="shared" ca="1" si="675"/>
        <v>#N/A</v>
      </c>
      <c r="Q1688" t="e">
        <f t="shared" ca="1" si="676"/>
        <v>#N/A</v>
      </c>
    </row>
    <row r="1689" spans="1:17" hidden="1" x14ac:dyDescent="0.2">
      <c r="A1689">
        <f>A1674</f>
        <v>261</v>
      </c>
      <c r="B1689" s="83" t="str">
        <f>CONCATENATE("Adorer_Schedule!AY", $A1689)</f>
        <v>Adorer_Schedule!AY261</v>
      </c>
      <c r="C1689" t="str">
        <f>CONCATENATE("Adorer_Schedule!BB", $A1689)</f>
        <v>Adorer_Schedule!BB261</v>
      </c>
      <c r="D1689" s="150" t="str">
        <f>CONCATENATE("Adorer_Schedule!BD", $A1689)</f>
        <v>Adorer_Schedule!BD261</v>
      </c>
      <c r="E1689">
        <f t="shared" ca="1" si="672"/>
        <v>0</v>
      </c>
      <c r="F1689" t="str">
        <f ca="1">IF(OR(H1689=0,H1689=""),(""),(MAX($F$128:F1688)+1))</f>
        <v/>
      </c>
      <c r="H1689" t="str">
        <f ca="1">IF($N$4=Adorer_Schedule!$A$261,INDIRECT(B1689),(""))</f>
        <v/>
      </c>
      <c r="I1689" t="str">
        <f ca="1">IF($N$4=Adorer_Schedule!$A$261,INDIRECT(C1689),(""))</f>
        <v/>
      </c>
      <c r="J1689" t="str">
        <f ca="1">IF($N$4=Adorer_Schedule!$A$261,INDIRECT(D1689),(""))</f>
        <v/>
      </c>
      <c r="K1689" t="s">
        <v>77</v>
      </c>
      <c r="L1689" s="13" t="b">
        <f t="shared" ca="1" si="681"/>
        <v>0</v>
      </c>
      <c r="M1689" s="13">
        <v>1561</v>
      </c>
      <c r="N1689" s="13" t="e">
        <f t="shared" ca="1" si="673"/>
        <v>#N/A</v>
      </c>
      <c r="O1689" s="13" t="e">
        <f t="shared" ca="1" si="674"/>
        <v>#N/A</v>
      </c>
      <c r="P1689" s="13" t="e">
        <f t="shared" ca="1" si="675"/>
        <v>#N/A</v>
      </c>
      <c r="Q1689" t="e">
        <f t="shared" ca="1" si="676"/>
        <v>#N/A</v>
      </c>
    </row>
    <row r="1690" spans="1:17" hidden="1" x14ac:dyDescent="0.2">
      <c r="A1690">
        <f>A1689+1</f>
        <v>262</v>
      </c>
      <c r="B1690" s="83" t="str">
        <f t="shared" ref="B1690:B1703" si="682">CONCATENATE("Adorer_Schedule!AY", $A1690)</f>
        <v>Adorer_Schedule!AY262</v>
      </c>
      <c r="C1690" t="str">
        <f t="shared" ref="C1690:C1703" si="683">CONCATENATE("Adorer_Schedule!BB", $A1690)</f>
        <v>Adorer_Schedule!BB262</v>
      </c>
      <c r="D1690" s="150" t="str">
        <f t="shared" ref="D1690:D1703" si="684">CONCATENATE("Adorer_Schedule!BD", $A1690)</f>
        <v>Adorer_Schedule!BD262</v>
      </c>
      <c r="E1690">
        <f t="shared" ca="1" si="672"/>
        <v>0</v>
      </c>
      <c r="F1690" t="str">
        <f ca="1">IF(OR(H1690=0,H1690=""),(""),(MAX($F$128:F1689)+1))</f>
        <v/>
      </c>
      <c r="H1690" t="str">
        <f ca="1">IF($N$4=Adorer_Schedule!$A$261,INDIRECT(B1690),(""))</f>
        <v/>
      </c>
      <c r="I1690" t="str">
        <f ca="1">IF($N$4=Adorer_Schedule!$A$261,INDIRECT(C1690),(""))</f>
        <v/>
      </c>
      <c r="J1690" t="str">
        <f ca="1">IF($N$4=Adorer_Schedule!$A$261,INDIRECT(D1690),(""))</f>
        <v/>
      </c>
      <c r="K1690" t="s">
        <v>77</v>
      </c>
      <c r="L1690" s="13" t="b">
        <f t="shared" ca="1" si="681"/>
        <v>0</v>
      </c>
      <c r="M1690" s="13">
        <v>1562</v>
      </c>
      <c r="N1690" s="13" t="e">
        <f t="shared" ca="1" si="673"/>
        <v>#N/A</v>
      </c>
      <c r="O1690" s="13" t="e">
        <f t="shared" ca="1" si="674"/>
        <v>#N/A</v>
      </c>
      <c r="P1690" s="13" t="e">
        <f t="shared" ca="1" si="675"/>
        <v>#N/A</v>
      </c>
      <c r="Q1690" t="e">
        <f t="shared" ca="1" si="676"/>
        <v>#N/A</v>
      </c>
    </row>
    <row r="1691" spans="1:17" hidden="1" x14ac:dyDescent="0.2">
      <c r="A1691">
        <f t="shared" ref="A1691:A1703" si="685">A1690+1</f>
        <v>263</v>
      </c>
      <c r="B1691" s="83" t="str">
        <f t="shared" si="682"/>
        <v>Adorer_Schedule!AY263</v>
      </c>
      <c r="C1691" t="str">
        <f t="shared" si="683"/>
        <v>Adorer_Schedule!BB263</v>
      </c>
      <c r="D1691" s="150" t="str">
        <f t="shared" si="684"/>
        <v>Adorer_Schedule!BD263</v>
      </c>
      <c r="E1691">
        <f t="shared" ca="1" si="672"/>
        <v>0</v>
      </c>
      <c r="F1691" t="str">
        <f ca="1">IF(OR(H1691=0,H1691=""),(""),(MAX($F$128:F1690)+1))</f>
        <v/>
      </c>
      <c r="H1691" t="str">
        <f ca="1">IF($N$4=Adorer_Schedule!$A$261,INDIRECT(B1691),(""))</f>
        <v/>
      </c>
      <c r="I1691" t="str">
        <f ca="1">IF($N$4=Adorer_Schedule!$A$261,INDIRECT(C1691),(""))</f>
        <v/>
      </c>
      <c r="J1691" t="str">
        <f ca="1">IF($N$4=Adorer_Schedule!$A$261,INDIRECT(D1691),(""))</f>
        <v/>
      </c>
      <c r="K1691" t="s">
        <v>77</v>
      </c>
      <c r="L1691" s="13" t="b">
        <f t="shared" ca="1" si="681"/>
        <v>0</v>
      </c>
      <c r="M1691" s="13">
        <v>1563</v>
      </c>
      <c r="N1691" s="13" t="e">
        <f t="shared" ca="1" si="673"/>
        <v>#N/A</v>
      </c>
      <c r="O1691" s="13" t="e">
        <f t="shared" ca="1" si="674"/>
        <v>#N/A</v>
      </c>
      <c r="P1691" s="13" t="e">
        <f t="shared" ca="1" si="675"/>
        <v>#N/A</v>
      </c>
      <c r="Q1691" t="e">
        <f t="shared" ca="1" si="676"/>
        <v>#N/A</v>
      </c>
    </row>
    <row r="1692" spans="1:17" hidden="1" x14ac:dyDescent="0.2">
      <c r="A1692">
        <f t="shared" si="685"/>
        <v>264</v>
      </c>
      <c r="B1692" s="83" t="str">
        <f t="shared" si="682"/>
        <v>Adorer_Schedule!AY264</v>
      </c>
      <c r="C1692" t="str">
        <f t="shared" si="683"/>
        <v>Adorer_Schedule!BB264</v>
      </c>
      <c r="D1692" s="150" t="str">
        <f t="shared" si="684"/>
        <v>Adorer_Schedule!BD264</v>
      </c>
      <c r="E1692">
        <f t="shared" ca="1" si="672"/>
        <v>0</v>
      </c>
      <c r="F1692" t="str">
        <f ca="1">IF(OR(H1692=0,H1692=""),(""),(MAX($F$128:F1691)+1))</f>
        <v/>
      </c>
      <c r="H1692" t="str">
        <f ca="1">IF($N$4=Adorer_Schedule!$A$261,INDIRECT(B1692),(""))</f>
        <v/>
      </c>
      <c r="I1692" t="str">
        <f ca="1">IF($N$4=Adorer_Schedule!$A$261,INDIRECT(C1692),(""))</f>
        <v/>
      </c>
      <c r="J1692" t="str">
        <f ca="1">IF($N$4=Adorer_Schedule!$A$261,INDIRECT(D1692),(""))</f>
        <v/>
      </c>
      <c r="K1692" t="s">
        <v>77</v>
      </c>
      <c r="L1692" s="13" t="b">
        <f t="shared" ca="1" si="681"/>
        <v>0</v>
      </c>
      <c r="M1692" s="13">
        <v>1564</v>
      </c>
      <c r="N1692" s="13" t="e">
        <f t="shared" ca="1" si="673"/>
        <v>#N/A</v>
      </c>
      <c r="O1692" s="13" t="e">
        <f t="shared" ca="1" si="674"/>
        <v>#N/A</v>
      </c>
      <c r="P1692" s="13" t="e">
        <f t="shared" ca="1" si="675"/>
        <v>#N/A</v>
      </c>
      <c r="Q1692" t="e">
        <f t="shared" ca="1" si="676"/>
        <v>#N/A</v>
      </c>
    </row>
    <row r="1693" spans="1:17" hidden="1" x14ac:dyDescent="0.2">
      <c r="A1693">
        <f t="shared" si="685"/>
        <v>265</v>
      </c>
      <c r="B1693" s="83" t="str">
        <f t="shared" si="682"/>
        <v>Adorer_Schedule!AY265</v>
      </c>
      <c r="C1693" t="str">
        <f t="shared" si="683"/>
        <v>Adorer_Schedule!BB265</v>
      </c>
      <c r="D1693" s="150" t="str">
        <f t="shared" si="684"/>
        <v>Adorer_Schedule!BD265</v>
      </c>
      <c r="E1693">
        <f t="shared" ca="1" si="672"/>
        <v>0</v>
      </c>
      <c r="F1693" t="str">
        <f ca="1">IF(OR(H1693=0,H1693=""),(""),(MAX($F$128:F1692)+1))</f>
        <v/>
      </c>
      <c r="H1693" t="str">
        <f ca="1">IF($N$4=Adorer_Schedule!$A$261,INDIRECT(B1693),(""))</f>
        <v/>
      </c>
      <c r="I1693" t="str">
        <f ca="1">IF($N$4=Adorer_Schedule!$A$261,INDIRECT(C1693),(""))</f>
        <v/>
      </c>
      <c r="J1693" t="str">
        <f ca="1">IF($N$4=Adorer_Schedule!$A$261,INDIRECT(D1693),(""))</f>
        <v/>
      </c>
      <c r="K1693" t="s">
        <v>77</v>
      </c>
      <c r="L1693" s="13" t="b">
        <f t="shared" ca="1" si="681"/>
        <v>0</v>
      </c>
      <c r="M1693" s="13">
        <v>1565</v>
      </c>
      <c r="N1693" s="13" t="e">
        <f t="shared" ca="1" si="673"/>
        <v>#N/A</v>
      </c>
      <c r="O1693" s="13" t="e">
        <f t="shared" ca="1" si="674"/>
        <v>#N/A</v>
      </c>
      <c r="P1693" s="13" t="e">
        <f t="shared" ca="1" si="675"/>
        <v>#N/A</v>
      </c>
      <c r="Q1693" t="e">
        <f t="shared" ca="1" si="676"/>
        <v>#N/A</v>
      </c>
    </row>
    <row r="1694" spans="1:17" hidden="1" x14ac:dyDescent="0.2">
      <c r="A1694">
        <f t="shared" si="685"/>
        <v>266</v>
      </c>
      <c r="B1694" s="83" t="str">
        <f t="shared" si="682"/>
        <v>Adorer_Schedule!AY266</v>
      </c>
      <c r="C1694" t="str">
        <f t="shared" si="683"/>
        <v>Adorer_Schedule!BB266</v>
      </c>
      <c r="D1694" s="150" t="str">
        <f t="shared" si="684"/>
        <v>Adorer_Schedule!BD266</v>
      </c>
      <c r="E1694">
        <f t="shared" ca="1" si="672"/>
        <v>0</v>
      </c>
      <c r="F1694" t="str">
        <f ca="1">IF(OR(H1694=0,H1694=""),(""),(MAX($F$128:F1693)+1))</f>
        <v/>
      </c>
      <c r="H1694" t="str">
        <f ca="1">IF($N$4=Adorer_Schedule!$A$261,INDIRECT(B1694),(""))</f>
        <v/>
      </c>
      <c r="I1694" t="str">
        <f ca="1">IF($N$4=Adorer_Schedule!$A$261,INDIRECT(C1694),(""))</f>
        <v/>
      </c>
      <c r="J1694" t="str">
        <f ca="1">IF($N$4=Adorer_Schedule!$A$261,INDIRECT(D1694),(""))</f>
        <v/>
      </c>
      <c r="K1694" t="s">
        <v>77</v>
      </c>
      <c r="L1694" s="13" t="b">
        <f t="shared" ca="1" si="681"/>
        <v>0</v>
      </c>
      <c r="M1694" s="13">
        <v>1566</v>
      </c>
      <c r="N1694" s="13" t="e">
        <f t="shared" ca="1" si="673"/>
        <v>#N/A</v>
      </c>
      <c r="O1694" s="13" t="e">
        <f t="shared" ca="1" si="674"/>
        <v>#N/A</v>
      </c>
      <c r="P1694" s="13" t="e">
        <f t="shared" ca="1" si="675"/>
        <v>#N/A</v>
      </c>
      <c r="Q1694" t="e">
        <f t="shared" ca="1" si="676"/>
        <v>#N/A</v>
      </c>
    </row>
    <row r="1695" spans="1:17" hidden="1" x14ac:dyDescent="0.2">
      <c r="A1695">
        <f t="shared" si="685"/>
        <v>267</v>
      </c>
      <c r="B1695" s="83" t="str">
        <f t="shared" si="682"/>
        <v>Adorer_Schedule!AY267</v>
      </c>
      <c r="C1695" t="str">
        <f t="shared" si="683"/>
        <v>Adorer_Schedule!BB267</v>
      </c>
      <c r="D1695" s="150" t="str">
        <f t="shared" si="684"/>
        <v>Adorer_Schedule!BD267</v>
      </c>
      <c r="E1695">
        <f t="shared" ca="1" si="672"/>
        <v>0</v>
      </c>
      <c r="F1695" t="str">
        <f ca="1">IF(OR(H1695=0,H1695=""),(""),(MAX($F$128:F1694)+1))</f>
        <v/>
      </c>
      <c r="H1695" t="str">
        <f ca="1">IF($N$4=Adorer_Schedule!$A$261,INDIRECT(B1695),(""))</f>
        <v/>
      </c>
      <c r="I1695" t="str">
        <f ca="1">IF($N$4=Adorer_Schedule!$A$261,INDIRECT(C1695),(""))</f>
        <v/>
      </c>
      <c r="J1695" t="str">
        <f ca="1">IF($N$4=Adorer_Schedule!$A$261,INDIRECT(D1695),(""))</f>
        <v/>
      </c>
      <c r="K1695" t="s">
        <v>77</v>
      </c>
      <c r="L1695" s="13" t="b">
        <f t="shared" ca="1" si="681"/>
        <v>0</v>
      </c>
      <c r="M1695" s="13">
        <v>1567</v>
      </c>
      <c r="N1695" s="13" t="e">
        <f t="shared" ca="1" si="673"/>
        <v>#N/A</v>
      </c>
      <c r="O1695" s="13" t="e">
        <f t="shared" ca="1" si="674"/>
        <v>#N/A</v>
      </c>
      <c r="P1695" s="13" t="e">
        <f t="shared" ca="1" si="675"/>
        <v>#N/A</v>
      </c>
      <c r="Q1695" t="e">
        <f t="shared" ca="1" si="676"/>
        <v>#N/A</v>
      </c>
    </row>
    <row r="1696" spans="1:17" hidden="1" x14ac:dyDescent="0.2">
      <c r="A1696">
        <f t="shared" si="685"/>
        <v>268</v>
      </c>
      <c r="B1696" s="83" t="str">
        <f t="shared" si="682"/>
        <v>Adorer_Schedule!AY268</v>
      </c>
      <c r="C1696" t="str">
        <f t="shared" si="683"/>
        <v>Adorer_Schedule!BB268</v>
      </c>
      <c r="D1696" s="150" t="str">
        <f t="shared" si="684"/>
        <v>Adorer_Schedule!BD268</v>
      </c>
      <c r="E1696">
        <f t="shared" ca="1" si="672"/>
        <v>0</v>
      </c>
      <c r="F1696" t="str">
        <f ca="1">IF(OR(H1696=0,H1696=""),(""),(MAX($F$128:F1695)+1))</f>
        <v/>
      </c>
      <c r="H1696" t="str">
        <f ca="1">IF($N$4=Adorer_Schedule!$A$261,INDIRECT(B1696),(""))</f>
        <v/>
      </c>
      <c r="I1696" t="str">
        <f ca="1">IF($N$4=Adorer_Schedule!$A$261,INDIRECT(C1696),(""))</f>
        <v/>
      </c>
      <c r="J1696" t="str">
        <f ca="1">IF($N$4=Adorer_Schedule!$A$261,INDIRECT(D1696),(""))</f>
        <v/>
      </c>
      <c r="K1696" t="s">
        <v>77</v>
      </c>
      <c r="L1696" s="13" t="b">
        <f t="shared" ca="1" si="681"/>
        <v>0</v>
      </c>
      <c r="M1696" s="13">
        <v>1568</v>
      </c>
      <c r="N1696" s="13" t="e">
        <f t="shared" ca="1" si="673"/>
        <v>#N/A</v>
      </c>
      <c r="O1696" s="13" t="e">
        <f t="shared" ca="1" si="674"/>
        <v>#N/A</v>
      </c>
      <c r="P1696" s="13" t="e">
        <f t="shared" ca="1" si="675"/>
        <v>#N/A</v>
      </c>
      <c r="Q1696" t="e">
        <f t="shared" ca="1" si="676"/>
        <v>#N/A</v>
      </c>
    </row>
    <row r="1697" spans="1:17" hidden="1" x14ac:dyDescent="0.2">
      <c r="A1697">
        <f t="shared" si="685"/>
        <v>269</v>
      </c>
      <c r="B1697" s="83" t="str">
        <f t="shared" si="682"/>
        <v>Adorer_Schedule!AY269</v>
      </c>
      <c r="C1697" t="str">
        <f t="shared" si="683"/>
        <v>Adorer_Schedule!BB269</v>
      </c>
      <c r="D1697" s="150" t="str">
        <f t="shared" si="684"/>
        <v>Adorer_Schedule!BD269</v>
      </c>
      <c r="E1697">
        <f t="shared" ca="1" si="672"/>
        <v>0</v>
      </c>
      <c r="F1697" t="str">
        <f ca="1">IF(OR(H1697=0,H1697=""),(""),(MAX($F$128:F1696)+1))</f>
        <v/>
      </c>
      <c r="H1697" t="str">
        <f ca="1">IF($N$4=Adorer_Schedule!$A$261,INDIRECT(B1697),(""))</f>
        <v/>
      </c>
      <c r="I1697" t="str">
        <f ca="1">IF($N$4=Adorer_Schedule!$A$261,INDIRECT(C1697),(""))</f>
        <v/>
      </c>
      <c r="J1697" t="str">
        <f ca="1">IF($N$4=Adorer_Schedule!$A$261,INDIRECT(D1697),(""))</f>
        <v/>
      </c>
      <c r="K1697" t="s">
        <v>77</v>
      </c>
      <c r="L1697" s="13" t="b">
        <f t="shared" ca="1" si="681"/>
        <v>0</v>
      </c>
      <c r="M1697" s="13">
        <v>1569</v>
      </c>
      <c r="N1697" s="13" t="e">
        <f t="shared" ca="1" si="673"/>
        <v>#N/A</v>
      </c>
      <c r="O1697" s="13" t="e">
        <f t="shared" ca="1" si="674"/>
        <v>#N/A</v>
      </c>
      <c r="P1697" s="13" t="e">
        <f t="shared" ca="1" si="675"/>
        <v>#N/A</v>
      </c>
      <c r="Q1697" t="e">
        <f t="shared" ca="1" si="676"/>
        <v>#N/A</v>
      </c>
    </row>
    <row r="1698" spans="1:17" hidden="1" x14ac:dyDescent="0.2">
      <c r="A1698">
        <f t="shared" si="685"/>
        <v>270</v>
      </c>
      <c r="B1698" s="83" t="str">
        <f t="shared" si="682"/>
        <v>Adorer_Schedule!AY270</v>
      </c>
      <c r="C1698" t="str">
        <f t="shared" si="683"/>
        <v>Adorer_Schedule!BB270</v>
      </c>
      <c r="D1698" s="150" t="str">
        <f t="shared" si="684"/>
        <v>Adorer_Schedule!BD270</v>
      </c>
      <c r="E1698">
        <f t="shared" ca="1" si="672"/>
        <v>0</v>
      </c>
      <c r="F1698" t="str">
        <f ca="1">IF(OR(H1698=0,H1698=""),(""),(MAX($F$128:F1697)+1))</f>
        <v/>
      </c>
      <c r="H1698" t="str">
        <f ca="1">IF($N$4=Adorer_Schedule!$A$261,INDIRECT(B1698),(""))</f>
        <v/>
      </c>
      <c r="I1698" t="str">
        <f ca="1">IF($N$4=Adorer_Schedule!$A$261,INDIRECT(C1698),(""))</f>
        <v/>
      </c>
      <c r="J1698" t="str">
        <f ca="1">IF($N$4=Adorer_Schedule!$A$261,INDIRECT(D1698),(""))</f>
        <v/>
      </c>
      <c r="K1698" t="s">
        <v>77</v>
      </c>
      <c r="L1698" s="13" t="b">
        <f t="shared" ca="1" si="681"/>
        <v>0</v>
      </c>
      <c r="M1698" s="13">
        <v>1570</v>
      </c>
      <c r="N1698" s="13" t="e">
        <f t="shared" ca="1" si="673"/>
        <v>#N/A</v>
      </c>
      <c r="O1698" s="13" t="e">
        <f t="shared" ca="1" si="674"/>
        <v>#N/A</v>
      </c>
      <c r="P1698" s="13" t="e">
        <f t="shared" ca="1" si="675"/>
        <v>#N/A</v>
      </c>
      <c r="Q1698" t="e">
        <f t="shared" ca="1" si="676"/>
        <v>#N/A</v>
      </c>
    </row>
    <row r="1699" spans="1:17" hidden="1" x14ac:dyDescent="0.2">
      <c r="A1699">
        <f t="shared" si="685"/>
        <v>271</v>
      </c>
      <c r="B1699" s="83" t="str">
        <f t="shared" si="682"/>
        <v>Adorer_Schedule!AY271</v>
      </c>
      <c r="C1699" t="str">
        <f t="shared" si="683"/>
        <v>Adorer_Schedule!BB271</v>
      </c>
      <c r="D1699" s="150" t="str">
        <f t="shared" si="684"/>
        <v>Adorer_Schedule!BD271</v>
      </c>
      <c r="E1699">
        <f t="shared" ca="1" si="672"/>
        <v>0</v>
      </c>
      <c r="F1699" t="str">
        <f ca="1">IF(OR(H1699=0,H1699=""),(""),(MAX($F$128:F1698)+1))</f>
        <v/>
      </c>
      <c r="H1699" t="str">
        <f ca="1">IF($N$4=Adorer_Schedule!$A$261,INDIRECT(B1699),(""))</f>
        <v/>
      </c>
      <c r="I1699" t="str">
        <f ca="1">IF($N$4=Adorer_Schedule!$A$261,INDIRECT(C1699),(""))</f>
        <v/>
      </c>
      <c r="J1699" t="str">
        <f ca="1">IF($N$4=Adorer_Schedule!$A$261,INDIRECT(D1699),(""))</f>
        <v/>
      </c>
      <c r="K1699" t="s">
        <v>77</v>
      </c>
      <c r="L1699" s="13" t="b">
        <f t="shared" ca="1" si="681"/>
        <v>0</v>
      </c>
      <c r="M1699" s="13">
        <v>1571</v>
      </c>
      <c r="N1699" s="13" t="e">
        <f t="shared" ca="1" si="673"/>
        <v>#N/A</v>
      </c>
      <c r="O1699" s="13" t="e">
        <f t="shared" ca="1" si="674"/>
        <v>#N/A</v>
      </c>
      <c r="P1699" s="13" t="e">
        <f t="shared" ca="1" si="675"/>
        <v>#N/A</v>
      </c>
      <c r="Q1699" t="e">
        <f t="shared" ca="1" si="676"/>
        <v>#N/A</v>
      </c>
    </row>
    <row r="1700" spans="1:17" hidden="1" x14ac:dyDescent="0.2">
      <c r="A1700">
        <f t="shared" si="685"/>
        <v>272</v>
      </c>
      <c r="B1700" s="83" t="str">
        <f t="shared" si="682"/>
        <v>Adorer_Schedule!AY272</v>
      </c>
      <c r="C1700" t="str">
        <f t="shared" si="683"/>
        <v>Adorer_Schedule!BB272</v>
      </c>
      <c r="D1700" s="150" t="str">
        <f t="shared" si="684"/>
        <v>Adorer_Schedule!BD272</v>
      </c>
      <c r="E1700">
        <f t="shared" ca="1" si="672"/>
        <v>0</v>
      </c>
      <c r="F1700" t="str">
        <f ca="1">IF(OR(H1700=0,H1700=""),(""),(MAX($F$128:F1699)+1))</f>
        <v/>
      </c>
      <c r="H1700" t="str">
        <f ca="1">IF($N$4=Adorer_Schedule!$A$261,INDIRECT(B1700),(""))</f>
        <v/>
      </c>
      <c r="I1700" t="str">
        <f ca="1">IF($N$4=Adorer_Schedule!$A$261,INDIRECT(C1700),(""))</f>
        <v/>
      </c>
      <c r="J1700" t="str">
        <f ca="1">IF($N$4=Adorer_Schedule!$A$261,INDIRECT(D1700),(""))</f>
        <v/>
      </c>
      <c r="K1700" t="s">
        <v>77</v>
      </c>
      <c r="L1700" s="13" t="b">
        <f t="shared" ca="1" si="681"/>
        <v>0</v>
      </c>
      <c r="M1700" s="13">
        <v>1572</v>
      </c>
      <c r="N1700" s="13" t="e">
        <f t="shared" ca="1" si="673"/>
        <v>#N/A</v>
      </c>
      <c r="O1700" s="13" t="e">
        <f t="shared" ca="1" si="674"/>
        <v>#N/A</v>
      </c>
      <c r="P1700" s="13" t="e">
        <f t="shared" ca="1" si="675"/>
        <v>#N/A</v>
      </c>
      <c r="Q1700" t="e">
        <f t="shared" ca="1" si="676"/>
        <v>#N/A</v>
      </c>
    </row>
    <row r="1701" spans="1:17" hidden="1" x14ac:dyDescent="0.2">
      <c r="A1701">
        <f t="shared" si="685"/>
        <v>273</v>
      </c>
      <c r="B1701" s="83" t="str">
        <f t="shared" si="682"/>
        <v>Adorer_Schedule!AY273</v>
      </c>
      <c r="C1701" t="str">
        <f t="shared" si="683"/>
        <v>Adorer_Schedule!BB273</v>
      </c>
      <c r="D1701" s="150" t="str">
        <f t="shared" si="684"/>
        <v>Adorer_Schedule!BD273</v>
      </c>
      <c r="E1701">
        <f t="shared" ca="1" si="672"/>
        <v>0</v>
      </c>
      <c r="F1701" t="str">
        <f ca="1">IF(OR(H1701=0,H1701=""),(""),(MAX($F$128:F1700)+1))</f>
        <v/>
      </c>
      <c r="H1701" t="str">
        <f ca="1">IF($N$4=Adorer_Schedule!$A$261,INDIRECT(B1701),(""))</f>
        <v/>
      </c>
      <c r="I1701" t="str">
        <f ca="1">IF($N$4=Adorer_Schedule!$A$261,INDIRECT(C1701),(""))</f>
        <v/>
      </c>
      <c r="J1701" t="str">
        <f ca="1">IF($N$4=Adorer_Schedule!$A$261,INDIRECT(D1701),(""))</f>
        <v/>
      </c>
      <c r="K1701" t="s">
        <v>77</v>
      </c>
      <c r="L1701" s="13" t="b">
        <f t="shared" ca="1" si="681"/>
        <v>0</v>
      </c>
      <c r="M1701" s="13">
        <v>1573</v>
      </c>
      <c r="N1701" s="13" t="e">
        <f t="shared" ca="1" si="673"/>
        <v>#N/A</v>
      </c>
      <c r="O1701" s="13" t="e">
        <f t="shared" ca="1" si="674"/>
        <v>#N/A</v>
      </c>
      <c r="P1701" s="13" t="e">
        <f t="shared" ca="1" si="675"/>
        <v>#N/A</v>
      </c>
      <c r="Q1701" t="e">
        <f t="shared" ca="1" si="676"/>
        <v>#N/A</v>
      </c>
    </row>
    <row r="1702" spans="1:17" hidden="1" x14ac:dyDescent="0.2">
      <c r="A1702">
        <f t="shared" si="685"/>
        <v>274</v>
      </c>
      <c r="B1702" s="83" t="str">
        <f t="shared" si="682"/>
        <v>Adorer_Schedule!AY274</v>
      </c>
      <c r="C1702" t="str">
        <f t="shared" si="683"/>
        <v>Adorer_Schedule!BB274</v>
      </c>
      <c r="D1702" s="150" t="str">
        <f t="shared" si="684"/>
        <v>Adorer_Schedule!BD274</v>
      </c>
      <c r="E1702">
        <f t="shared" ca="1" si="672"/>
        <v>0</v>
      </c>
      <c r="F1702" t="str">
        <f ca="1">IF(OR(H1702=0,H1702=""),(""),(MAX($F$128:F1701)+1))</f>
        <v/>
      </c>
      <c r="H1702" t="str">
        <f ca="1">IF($N$4=Adorer_Schedule!$A$261,INDIRECT(B1702),(""))</f>
        <v/>
      </c>
      <c r="I1702" t="str">
        <f ca="1">IF($N$4=Adorer_Schedule!$A$261,INDIRECT(C1702),(""))</f>
        <v/>
      </c>
      <c r="J1702" t="str">
        <f ca="1">IF($N$4=Adorer_Schedule!$A$261,INDIRECT(D1702),(""))</f>
        <v/>
      </c>
      <c r="K1702" t="s">
        <v>77</v>
      </c>
      <c r="L1702" s="13" t="b">
        <f t="shared" ca="1" si="681"/>
        <v>0</v>
      </c>
      <c r="M1702" s="13">
        <v>1574</v>
      </c>
      <c r="N1702" s="13" t="e">
        <f t="shared" ca="1" si="673"/>
        <v>#N/A</v>
      </c>
      <c r="O1702" s="13" t="e">
        <f t="shared" ca="1" si="674"/>
        <v>#N/A</v>
      </c>
      <c r="P1702" s="13" t="e">
        <f t="shared" ca="1" si="675"/>
        <v>#N/A</v>
      </c>
      <c r="Q1702" t="e">
        <f t="shared" ca="1" si="676"/>
        <v>#N/A</v>
      </c>
    </row>
    <row r="1703" spans="1:17" hidden="1" x14ac:dyDescent="0.2">
      <c r="A1703">
        <f t="shared" si="685"/>
        <v>275</v>
      </c>
      <c r="B1703" s="241" t="str">
        <f t="shared" si="682"/>
        <v>Adorer_Schedule!AY275</v>
      </c>
      <c r="C1703" s="242" t="str">
        <f t="shared" si="683"/>
        <v>Adorer_Schedule!BB275</v>
      </c>
      <c r="D1703" s="243" t="str">
        <f t="shared" si="684"/>
        <v>Adorer_Schedule!BD275</v>
      </c>
      <c r="E1703">
        <f t="shared" ca="1" si="672"/>
        <v>0</v>
      </c>
      <c r="F1703" t="str">
        <f ca="1">IF(OR(H1703=0,H1703=""),(""),(MAX($F$128:F1702)+1))</f>
        <v/>
      </c>
      <c r="H1703" t="str">
        <f ca="1">IF($N$4=Adorer_Schedule!$A$261,INDIRECT(B1703),(""))</f>
        <v/>
      </c>
      <c r="I1703" t="str">
        <f ca="1">IF($N$4=Adorer_Schedule!$A$261,INDIRECT(C1703),(""))</f>
        <v/>
      </c>
      <c r="J1703" t="str">
        <f ca="1">IF($N$4=Adorer_Schedule!$A$261,INDIRECT(D1703),(""))</f>
        <v/>
      </c>
      <c r="K1703" t="s">
        <v>77</v>
      </c>
      <c r="L1703" s="13" t="b">
        <f t="shared" ca="1" si="681"/>
        <v>0</v>
      </c>
      <c r="M1703" s="13">
        <v>1575</v>
      </c>
      <c r="N1703" s="13" t="e">
        <f t="shared" ca="1" si="673"/>
        <v>#N/A</v>
      </c>
      <c r="O1703" s="13" t="e">
        <f t="shared" ca="1" si="674"/>
        <v>#N/A</v>
      </c>
      <c r="P1703" s="13" t="e">
        <f t="shared" ca="1" si="675"/>
        <v>#N/A</v>
      </c>
      <c r="Q1703" t="e">
        <f t="shared" ca="1" si="676"/>
        <v>#N/A</v>
      </c>
    </row>
    <row r="1704" spans="1:17" hidden="1" x14ac:dyDescent="0.2">
      <c r="A1704">
        <f>A1599+17</f>
        <v>278</v>
      </c>
      <c r="B1704" s="83" t="str">
        <f>CONCATENATE("Adorer_Schedule!C", $A1704)</f>
        <v>Adorer_Schedule!C278</v>
      </c>
      <c r="C1704" t="str">
        <f>CONCATENATE("Adorer_Schedule!F", $A1704)</f>
        <v>Adorer_Schedule!F278</v>
      </c>
      <c r="D1704" s="150" t="str">
        <f>CONCATENATE("Adorer_Schedule!H", $A1704)</f>
        <v>Adorer_Schedule!H278</v>
      </c>
      <c r="E1704">
        <f t="shared" ca="1" si="672"/>
        <v>0</v>
      </c>
      <c r="F1704" t="str">
        <f ca="1">IF(OR(H1704=0,H1704=""),(""),(MAX($F$128:F1703)+1))</f>
        <v/>
      </c>
      <c r="G1704" s="174">
        <v>0.91666666666666663</v>
      </c>
      <c r="H1704" t="str">
        <f ca="1">IF($N$4=Adorer_Schedule!$A$278,INDIRECT(B1704),(""))</f>
        <v/>
      </c>
      <c r="I1704" t="str">
        <f ca="1">IF($N$4=Adorer_Schedule!$A$278,INDIRECT(C1704),(""))</f>
        <v/>
      </c>
      <c r="J1704" t="str">
        <f ca="1">IF($N$4=Adorer_Schedule!$A$278,INDIRECT(D1704),(""))</f>
        <v/>
      </c>
      <c r="K1704" t="s">
        <v>71</v>
      </c>
      <c r="L1704" s="13" t="b">
        <f t="shared" ca="1" si="681"/>
        <v>0</v>
      </c>
      <c r="M1704" s="13">
        <v>1576</v>
      </c>
      <c r="N1704" s="13" t="e">
        <f t="shared" ca="1" si="673"/>
        <v>#N/A</v>
      </c>
      <c r="O1704" s="13" t="e">
        <f t="shared" ca="1" si="674"/>
        <v>#N/A</v>
      </c>
      <c r="P1704" s="13" t="e">
        <f t="shared" ca="1" si="675"/>
        <v>#N/A</v>
      </c>
      <c r="Q1704" t="e">
        <f t="shared" ca="1" si="676"/>
        <v>#N/A</v>
      </c>
    </row>
    <row r="1705" spans="1:17" hidden="1" x14ac:dyDescent="0.2">
      <c r="A1705">
        <f>A1704+1</f>
        <v>279</v>
      </c>
      <c r="B1705" s="83" t="str">
        <f>CONCATENATE("Adorer_Schedule!C", $A1705)</f>
        <v>Adorer_Schedule!C279</v>
      </c>
      <c r="C1705" t="str">
        <f t="shared" ref="C1705:C1718" si="686">CONCATENATE("Adorer_Schedule!F", $A1705)</f>
        <v>Adorer_Schedule!F279</v>
      </c>
      <c r="D1705" s="150" t="str">
        <f t="shared" ref="D1705:D1718" si="687">CONCATENATE("Adorer_Schedule!H", $A1705)</f>
        <v>Adorer_Schedule!H279</v>
      </c>
      <c r="E1705">
        <f t="shared" ca="1" si="672"/>
        <v>0</v>
      </c>
      <c r="F1705" t="str">
        <f ca="1">IF(OR(H1705=0,H1705=""),(""),(MAX($F$128:F1704)+1))</f>
        <v/>
      </c>
      <c r="H1705" t="str">
        <f ca="1">IF($N$4=Adorer_Schedule!$A$278,INDIRECT(B1705),(""))</f>
        <v/>
      </c>
      <c r="I1705" t="str">
        <f ca="1">IF($N$4=Adorer_Schedule!$A$278,INDIRECT(C1705),(""))</f>
        <v/>
      </c>
      <c r="J1705" t="str">
        <f ca="1">IF($N$4=Adorer_Schedule!$A$278,INDIRECT(D1705),(""))</f>
        <v/>
      </c>
      <c r="K1705" t="s">
        <v>71</v>
      </c>
      <c r="L1705" s="13" t="b">
        <f t="shared" ca="1" si="681"/>
        <v>0</v>
      </c>
      <c r="M1705" s="13">
        <v>1577</v>
      </c>
      <c r="N1705" s="13" t="e">
        <f t="shared" ca="1" si="673"/>
        <v>#N/A</v>
      </c>
      <c r="O1705" s="13" t="e">
        <f t="shared" ca="1" si="674"/>
        <v>#N/A</v>
      </c>
      <c r="P1705" s="13" t="e">
        <f t="shared" ca="1" si="675"/>
        <v>#N/A</v>
      </c>
      <c r="Q1705" t="e">
        <f t="shared" ca="1" si="676"/>
        <v>#N/A</v>
      </c>
    </row>
    <row r="1706" spans="1:17" hidden="1" x14ac:dyDescent="0.2">
      <c r="A1706">
        <f t="shared" ref="A1706:A1718" si="688">A1705+1</f>
        <v>280</v>
      </c>
      <c r="B1706" s="83" t="str">
        <f t="shared" ref="B1706:B1718" si="689">CONCATENATE("Adorer_Schedule!C", $A1706)</f>
        <v>Adorer_Schedule!C280</v>
      </c>
      <c r="C1706" t="str">
        <f t="shared" si="686"/>
        <v>Adorer_Schedule!F280</v>
      </c>
      <c r="D1706" s="150" t="str">
        <f t="shared" si="687"/>
        <v>Adorer_Schedule!H280</v>
      </c>
      <c r="E1706">
        <f t="shared" ca="1" si="672"/>
        <v>0</v>
      </c>
      <c r="F1706" t="str">
        <f ca="1">IF(OR(H1706=0,H1706=""),(""),(MAX($F$128:F1705)+1))</f>
        <v/>
      </c>
      <c r="H1706" t="str">
        <f ca="1">IF($N$4=Adorer_Schedule!$A$278,INDIRECT(B1706),(""))</f>
        <v/>
      </c>
      <c r="I1706" t="str">
        <f ca="1">IF($N$4=Adorer_Schedule!$A$278,INDIRECT(C1706),(""))</f>
        <v/>
      </c>
      <c r="J1706" t="str">
        <f ca="1">IF($N$4=Adorer_Schedule!$A$278,INDIRECT(D1706),(""))</f>
        <v/>
      </c>
      <c r="K1706" t="s">
        <v>71</v>
      </c>
      <c r="L1706" s="13" t="b">
        <f t="shared" ca="1" si="681"/>
        <v>0</v>
      </c>
      <c r="M1706" s="13">
        <v>1578</v>
      </c>
      <c r="N1706" s="13" t="e">
        <f t="shared" ca="1" si="673"/>
        <v>#N/A</v>
      </c>
      <c r="O1706" s="13" t="e">
        <f t="shared" ca="1" si="674"/>
        <v>#N/A</v>
      </c>
      <c r="P1706" s="13" t="e">
        <f t="shared" ca="1" si="675"/>
        <v>#N/A</v>
      </c>
      <c r="Q1706" t="e">
        <f t="shared" ca="1" si="676"/>
        <v>#N/A</v>
      </c>
    </row>
    <row r="1707" spans="1:17" hidden="1" x14ac:dyDescent="0.2">
      <c r="A1707">
        <f t="shared" si="688"/>
        <v>281</v>
      </c>
      <c r="B1707" s="83" t="str">
        <f t="shared" si="689"/>
        <v>Adorer_Schedule!C281</v>
      </c>
      <c r="C1707" t="str">
        <f t="shared" si="686"/>
        <v>Adorer_Schedule!F281</v>
      </c>
      <c r="D1707" s="150" t="str">
        <f t="shared" si="687"/>
        <v>Adorer_Schedule!H281</v>
      </c>
      <c r="E1707">
        <f t="shared" ca="1" si="672"/>
        <v>0</v>
      </c>
      <c r="F1707" t="str">
        <f ca="1">IF(OR(H1707=0,H1707=""),(""),(MAX($F$128:F1706)+1))</f>
        <v/>
      </c>
      <c r="H1707" t="str">
        <f ca="1">IF($N$4=Adorer_Schedule!$A$278,INDIRECT(B1707),(""))</f>
        <v/>
      </c>
      <c r="I1707" t="str">
        <f ca="1">IF($N$4=Adorer_Schedule!$A$278,INDIRECT(C1707),(""))</f>
        <v/>
      </c>
      <c r="J1707" t="str">
        <f ca="1">IF($N$4=Adorer_Schedule!$A$278,INDIRECT(D1707),(""))</f>
        <v/>
      </c>
      <c r="K1707" t="s">
        <v>71</v>
      </c>
      <c r="L1707" s="13" t="b">
        <f t="shared" ca="1" si="681"/>
        <v>0</v>
      </c>
      <c r="M1707" s="13">
        <v>1579</v>
      </c>
      <c r="N1707" s="13" t="e">
        <f t="shared" ca="1" si="673"/>
        <v>#N/A</v>
      </c>
      <c r="O1707" s="13" t="e">
        <f t="shared" ca="1" si="674"/>
        <v>#N/A</v>
      </c>
      <c r="P1707" s="13" t="e">
        <f t="shared" ca="1" si="675"/>
        <v>#N/A</v>
      </c>
      <c r="Q1707" t="e">
        <f t="shared" ca="1" si="676"/>
        <v>#N/A</v>
      </c>
    </row>
    <row r="1708" spans="1:17" hidden="1" x14ac:dyDescent="0.2">
      <c r="A1708">
        <f t="shared" si="688"/>
        <v>282</v>
      </c>
      <c r="B1708" s="83" t="str">
        <f t="shared" si="689"/>
        <v>Adorer_Schedule!C282</v>
      </c>
      <c r="C1708" t="str">
        <f t="shared" si="686"/>
        <v>Adorer_Schedule!F282</v>
      </c>
      <c r="D1708" s="150" t="str">
        <f t="shared" si="687"/>
        <v>Adorer_Schedule!H282</v>
      </c>
      <c r="E1708">
        <f t="shared" ca="1" si="672"/>
        <v>0</v>
      </c>
      <c r="F1708" t="str">
        <f ca="1">IF(OR(H1708=0,H1708=""),(""),(MAX($F$128:F1707)+1))</f>
        <v/>
      </c>
      <c r="H1708" t="str">
        <f ca="1">IF($N$4=Adorer_Schedule!$A$278,INDIRECT(B1708),(""))</f>
        <v/>
      </c>
      <c r="I1708" t="str">
        <f ca="1">IF($N$4=Adorer_Schedule!$A$278,INDIRECT(C1708),(""))</f>
        <v/>
      </c>
      <c r="J1708" t="str">
        <f ca="1">IF($N$4=Adorer_Schedule!$A$278,INDIRECT(D1708),(""))</f>
        <v/>
      </c>
      <c r="K1708" t="s">
        <v>71</v>
      </c>
      <c r="L1708" s="13" t="b">
        <f t="shared" ca="1" si="681"/>
        <v>0</v>
      </c>
      <c r="M1708" s="13">
        <v>1580</v>
      </c>
      <c r="N1708" s="13" t="e">
        <f t="shared" ca="1" si="673"/>
        <v>#N/A</v>
      </c>
      <c r="O1708" s="13" t="e">
        <f t="shared" ca="1" si="674"/>
        <v>#N/A</v>
      </c>
      <c r="P1708" s="13" t="e">
        <f t="shared" ca="1" si="675"/>
        <v>#N/A</v>
      </c>
      <c r="Q1708" t="e">
        <f t="shared" ca="1" si="676"/>
        <v>#N/A</v>
      </c>
    </row>
    <row r="1709" spans="1:17" hidden="1" x14ac:dyDescent="0.2">
      <c r="A1709">
        <f t="shared" si="688"/>
        <v>283</v>
      </c>
      <c r="B1709" s="83" t="str">
        <f t="shared" si="689"/>
        <v>Adorer_Schedule!C283</v>
      </c>
      <c r="C1709" t="str">
        <f t="shared" si="686"/>
        <v>Adorer_Schedule!F283</v>
      </c>
      <c r="D1709" s="150" t="str">
        <f t="shared" si="687"/>
        <v>Adorer_Schedule!H283</v>
      </c>
      <c r="E1709">
        <f t="shared" ca="1" si="672"/>
        <v>0</v>
      </c>
      <c r="F1709" t="str">
        <f ca="1">IF(OR(H1709=0,H1709=""),(""),(MAX($F$128:F1708)+1))</f>
        <v/>
      </c>
      <c r="H1709" t="str">
        <f ca="1">IF($N$4=Adorer_Schedule!$A$278,INDIRECT(B1709),(""))</f>
        <v/>
      </c>
      <c r="I1709" t="str">
        <f ca="1">IF($N$4=Adorer_Schedule!$A$278,INDIRECT(C1709),(""))</f>
        <v/>
      </c>
      <c r="J1709" t="str">
        <f ca="1">IF($N$4=Adorer_Schedule!$A$278,INDIRECT(D1709),(""))</f>
        <v/>
      </c>
      <c r="K1709" t="s">
        <v>71</v>
      </c>
      <c r="L1709" s="13" t="b">
        <f t="shared" ca="1" si="681"/>
        <v>0</v>
      </c>
      <c r="M1709" s="13">
        <v>1581</v>
      </c>
      <c r="N1709" s="13" t="e">
        <f t="shared" ca="1" si="673"/>
        <v>#N/A</v>
      </c>
      <c r="O1709" s="13" t="e">
        <f t="shared" ca="1" si="674"/>
        <v>#N/A</v>
      </c>
      <c r="P1709" s="13" t="e">
        <f t="shared" ca="1" si="675"/>
        <v>#N/A</v>
      </c>
      <c r="Q1709" t="e">
        <f t="shared" ca="1" si="676"/>
        <v>#N/A</v>
      </c>
    </row>
    <row r="1710" spans="1:17" hidden="1" x14ac:dyDescent="0.2">
      <c r="A1710">
        <f t="shared" si="688"/>
        <v>284</v>
      </c>
      <c r="B1710" s="83" t="str">
        <f t="shared" si="689"/>
        <v>Adorer_Schedule!C284</v>
      </c>
      <c r="C1710" t="str">
        <f t="shared" si="686"/>
        <v>Adorer_Schedule!F284</v>
      </c>
      <c r="D1710" s="150" t="str">
        <f t="shared" si="687"/>
        <v>Adorer_Schedule!H284</v>
      </c>
      <c r="E1710">
        <f t="shared" ca="1" si="672"/>
        <v>0</v>
      </c>
      <c r="F1710" t="str">
        <f ca="1">IF(OR(H1710=0,H1710=""),(""),(MAX($F$128:F1709)+1))</f>
        <v/>
      </c>
      <c r="H1710" t="str">
        <f ca="1">IF($N$4=Adorer_Schedule!$A$278,INDIRECT(B1710),(""))</f>
        <v/>
      </c>
      <c r="I1710" t="str">
        <f ca="1">IF($N$4=Adorer_Schedule!$A$278,INDIRECT(C1710),(""))</f>
        <v/>
      </c>
      <c r="J1710" t="str">
        <f ca="1">IF($N$4=Adorer_Schedule!$A$278,INDIRECT(D1710),(""))</f>
        <v/>
      </c>
      <c r="K1710" t="s">
        <v>71</v>
      </c>
      <c r="L1710" s="13" t="b">
        <f t="shared" ca="1" si="681"/>
        <v>0</v>
      </c>
      <c r="M1710" s="13">
        <v>1582</v>
      </c>
      <c r="N1710" s="13" t="e">
        <f t="shared" ca="1" si="673"/>
        <v>#N/A</v>
      </c>
      <c r="O1710" s="13" t="e">
        <f t="shared" ca="1" si="674"/>
        <v>#N/A</v>
      </c>
      <c r="P1710" s="13" t="e">
        <f t="shared" ca="1" si="675"/>
        <v>#N/A</v>
      </c>
      <c r="Q1710" t="e">
        <f t="shared" ca="1" si="676"/>
        <v>#N/A</v>
      </c>
    </row>
    <row r="1711" spans="1:17" hidden="1" x14ac:dyDescent="0.2">
      <c r="A1711">
        <f t="shared" si="688"/>
        <v>285</v>
      </c>
      <c r="B1711" s="83" t="str">
        <f t="shared" si="689"/>
        <v>Adorer_Schedule!C285</v>
      </c>
      <c r="C1711" t="str">
        <f t="shared" si="686"/>
        <v>Adorer_Schedule!F285</v>
      </c>
      <c r="D1711" s="150" t="str">
        <f t="shared" si="687"/>
        <v>Adorer_Schedule!H285</v>
      </c>
      <c r="E1711">
        <f t="shared" ca="1" si="672"/>
        <v>0</v>
      </c>
      <c r="F1711" t="str">
        <f ca="1">IF(OR(H1711=0,H1711=""),(""),(MAX($F$128:F1710)+1))</f>
        <v/>
      </c>
      <c r="H1711" t="str">
        <f ca="1">IF($N$4=Adorer_Schedule!$A$278,INDIRECT(B1711),(""))</f>
        <v/>
      </c>
      <c r="I1711" t="str">
        <f ca="1">IF($N$4=Adorer_Schedule!$A$278,INDIRECT(C1711),(""))</f>
        <v/>
      </c>
      <c r="J1711" t="str">
        <f ca="1">IF($N$4=Adorer_Schedule!$A$278,INDIRECT(D1711),(""))</f>
        <v/>
      </c>
      <c r="K1711" t="s">
        <v>71</v>
      </c>
      <c r="L1711" s="13" t="b">
        <f t="shared" ca="1" si="681"/>
        <v>0</v>
      </c>
      <c r="M1711" s="13">
        <v>1583</v>
      </c>
      <c r="N1711" s="13" t="e">
        <f t="shared" ca="1" si="673"/>
        <v>#N/A</v>
      </c>
      <c r="O1711" s="13" t="e">
        <f t="shared" ca="1" si="674"/>
        <v>#N/A</v>
      </c>
      <c r="P1711" s="13" t="e">
        <f t="shared" ca="1" si="675"/>
        <v>#N/A</v>
      </c>
      <c r="Q1711" t="e">
        <f t="shared" ca="1" si="676"/>
        <v>#N/A</v>
      </c>
    </row>
    <row r="1712" spans="1:17" hidden="1" x14ac:dyDescent="0.2">
      <c r="A1712">
        <f t="shared" si="688"/>
        <v>286</v>
      </c>
      <c r="B1712" s="83" t="str">
        <f t="shared" si="689"/>
        <v>Adorer_Schedule!C286</v>
      </c>
      <c r="C1712" t="str">
        <f t="shared" si="686"/>
        <v>Adorer_Schedule!F286</v>
      </c>
      <c r="D1712" s="150" t="str">
        <f t="shared" si="687"/>
        <v>Adorer_Schedule!H286</v>
      </c>
      <c r="E1712">
        <f t="shared" ca="1" si="672"/>
        <v>0</v>
      </c>
      <c r="F1712" t="str">
        <f ca="1">IF(OR(H1712=0,H1712=""),(""),(MAX($F$128:F1711)+1))</f>
        <v/>
      </c>
      <c r="H1712" t="str">
        <f ca="1">IF($N$4=Adorer_Schedule!$A$278,INDIRECT(B1712),(""))</f>
        <v/>
      </c>
      <c r="I1712" t="str">
        <f ca="1">IF($N$4=Adorer_Schedule!$A$278,INDIRECT(C1712),(""))</f>
        <v/>
      </c>
      <c r="J1712" t="str">
        <f ca="1">IF($N$4=Adorer_Schedule!$A$278,INDIRECT(D1712),(""))</f>
        <v/>
      </c>
      <c r="K1712" t="s">
        <v>71</v>
      </c>
      <c r="L1712" s="13" t="b">
        <f t="shared" ca="1" si="681"/>
        <v>0</v>
      </c>
      <c r="M1712" s="13">
        <v>1584</v>
      </c>
      <c r="N1712" s="13" t="e">
        <f t="shared" ca="1" si="673"/>
        <v>#N/A</v>
      </c>
      <c r="O1712" s="13" t="e">
        <f t="shared" ca="1" si="674"/>
        <v>#N/A</v>
      </c>
      <c r="P1712" s="13" t="e">
        <f t="shared" ca="1" si="675"/>
        <v>#N/A</v>
      </c>
      <c r="Q1712" t="e">
        <f t="shared" ca="1" si="676"/>
        <v>#N/A</v>
      </c>
    </row>
    <row r="1713" spans="1:17" hidden="1" x14ac:dyDescent="0.2">
      <c r="A1713">
        <f t="shared" si="688"/>
        <v>287</v>
      </c>
      <c r="B1713" s="83" t="str">
        <f t="shared" si="689"/>
        <v>Adorer_Schedule!C287</v>
      </c>
      <c r="C1713" t="str">
        <f t="shared" si="686"/>
        <v>Adorer_Schedule!F287</v>
      </c>
      <c r="D1713" s="150" t="str">
        <f t="shared" si="687"/>
        <v>Adorer_Schedule!H287</v>
      </c>
      <c r="E1713">
        <f t="shared" ca="1" si="672"/>
        <v>0</v>
      </c>
      <c r="F1713" t="str">
        <f ca="1">IF(OR(H1713=0,H1713=""),(""),(MAX($F$128:F1712)+1))</f>
        <v/>
      </c>
      <c r="H1713" t="str">
        <f ca="1">IF($N$4=Adorer_Schedule!$A$278,INDIRECT(B1713),(""))</f>
        <v/>
      </c>
      <c r="I1713" t="str">
        <f ca="1">IF($N$4=Adorer_Schedule!$A$278,INDIRECT(C1713),(""))</f>
        <v/>
      </c>
      <c r="J1713" t="str">
        <f ca="1">IF($N$4=Adorer_Schedule!$A$278,INDIRECT(D1713),(""))</f>
        <v/>
      </c>
      <c r="K1713" t="s">
        <v>71</v>
      </c>
      <c r="L1713" s="13" t="b">
        <f t="shared" ca="1" si="681"/>
        <v>0</v>
      </c>
      <c r="M1713" s="13">
        <v>1585</v>
      </c>
      <c r="N1713" s="13" t="e">
        <f t="shared" ca="1" si="673"/>
        <v>#N/A</v>
      </c>
      <c r="O1713" s="13" t="e">
        <f t="shared" ca="1" si="674"/>
        <v>#N/A</v>
      </c>
      <c r="P1713" s="13" t="e">
        <f t="shared" ca="1" si="675"/>
        <v>#N/A</v>
      </c>
      <c r="Q1713" t="e">
        <f t="shared" ca="1" si="676"/>
        <v>#N/A</v>
      </c>
    </row>
    <row r="1714" spans="1:17" hidden="1" x14ac:dyDescent="0.2">
      <c r="A1714">
        <f t="shared" si="688"/>
        <v>288</v>
      </c>
      <c r="B1714" s="83" t="str">
        <f t="shared" si="689"/>
        <v>Adorer_Schedule!C288</v>
      </c>
      <c r="C1714" t="str">
        <f t="shared" si="686"/>
        <v>Adorer_Schedule!F288</v>
      </c>
      <c r="D1714" s="150" t="str">
        <f t="shared" si="687"/>
        <v>Adorer_Schedule!H288</v>
      </c>
      <c r="E1714">
        <f t="shared" ca="1" si="672"/>
        <v>0</v>
      </c>
      <c r="F1714" t="str">
        <f ca="1">IF(OR(H1714=0,H1714=""),(""),(MAX($F$128:F1713)+1))</f>
        <v/>
      </c>
      <c r="H1714" t="str">
        <f ca="1">IF($N$4=Adorer_Schedule!$A$278,INDIRECT(B1714),(""))</f>
        <v/>
      </c>
      <c r="I1714" t="str">
        <f ca="1">IF($N$4=Adorer_Schedule!$A$278,INDIRECT(C1714),(""))</f>
        <v/>
      </c>
      <c r="J1714" t="str">
        <f ca="1">IF($N$4=Adorer_Schedule!$A$278,INDIRECT(D1714),(""))</f>
        <v/>
      </c>
      <c r="K1714" t="s">
        <v>71</v>
      </c>
      <c r="L1714" s="13" t="b">
        <f t="shared" ca="1" si="681"/>
        <v>0</v>
      </c>
      <c r="M1714" s="13">
        <v>1586</v>
      </c>
      <c r="N1714" s="13" t="e">
        <f t="shared" ca="1" si="673"/>
        <v>#N/A</v>
      </c>
      <c r="O1714" s="13" t="e">
        <f t="shared" ca="1" si="674"/>
        <v>#N/A</v>
      </c>
      <c r="P1714" s="13" t="e">
        <f t="shared" ca="1" si="675"/>
        <v>#N/A</v>
      </c>
      <c r="Q1714" t="e">
        <f t="shared" ca="1" si="676"/>
        <v>#N/A</v>
      </c>
    </row>
    <row r="1715" spans="1:17" hidden="1" x14ac:dyDescent="0.2">
      <c r="A1715">
        <f t="shared" si="688"/>
        <v>289</v>
      </c>
      <c r="B1715" s="83" t="str">
        <f t="shared" si="689"/>
        <v>Adorer_Schedule!C289</v>
      </c>
      <c r="C1715" t="str">
        <f t="shared" si="686"/>
        <v>Adorer_Schedule!F289</v>
      </c>
      <c r="D1715" s="150" t="str">
        <f t="shared" si="687"/>
        <v>Adorer_Schedule!H289</v>
      </c>
      <c r="E1715">
        <f t="shared" ca="1" si="672"/>
        <v>0</v>
      </c>
      <c r="F1715" t="str">
        <f ca="1">IF(OR(H1715=0,H1715=""),(""),(MAX($F$128:F1714)+1))</f>
        <v/>
      </c>
      <c r="H1715" t="str">
        <f ca="1">IF($N$4=Adorer_Schedule!$A$278,INDIRECT(B1715),(""))</f>
        <v/>
      </c>
      <c r="I1715" t="str">
        <f ca="1">IF($N$4=Adorer_Schedule!$A$278,INDIRECT(C1715),(""))</f>
        <v/>
      </c>
      <c r="J1715" t="str">
        <f ca="1">IF($N$4=Adorer_Schedule!$A$278,INDIRECT(D1715),(""))</f>
        <v/>
      </c>
      <c r="K1715" t="s">
        <v>71</v>
      </c>
      <c r="L1715" s="13" t="b">
        <f t="shared" ca="1" si="681"/>
        <v>0</v>
      </c>
      <c r="M1715" s="13">
        <v>1587</v>
      </c>
      <c r="N1715" s="13" t="e">
        <f t="shared" ca="1" si="673"/>
        <v>#N/A</v>
      </c>
      <c r="O1715" s="13" t="e">
        <f t="shared" ca="1" si="674"/>
        <v>#N/A</v>
      </c>
      <c r="P1715" s="13" t="e">
        <f t="shared" ca="1" si="675"/>
        <v>#N/A</v>
      </c>
      <c r="Q1715" t="e">
        <f t="shared" ca="1" si="676"/>
        <v>#N/A</v>
      </c>
    </row>
    <row r="1716" spans="1:17" hidden="1" x14ac:dyDescent="0.2">
      <c r="A1716">
        <f t="shared" si="688"/>
        <v>290</v>
      </c>
      <c r="B1716" s="83" t="str">
        <f t="shared" si="689"/>
        <v>Adorer_Schedule!C290</v>
      </c>
      <c r="C1716" t="str">
        <f t="shared" si="686"/>
        <v>Adorer_Schedule!F290</v>
      </c>
      <c r="D1716" s="150" t="str">
        <f t="shared" si="687"/>
        <v>Adorer_Schedule!H290</v>
      </c>
      <c r="E1716">
        <f t="shared" ca="1" si="672"/>
        <v>0</v>
      </c>
      <c r="F1716" t="str">
        <f ca="1">IF(OR(H1716=0,H1716=""),(""),(MAX($F$128:F1715)+1))</f>
        <v/>
      </c>
      <c r="H1716" t="str">
        <f ca="1">IF($N$4=Adorer_Schedule!$A$278,INDIRECT(B1716),(""))</f>
        <v/>
      </c>
      <c r="I1716" t="str">
        <f ca="1">IF($N$4=Adorer_Schedule!$A$278,INDIRECT(C1716),(""))</f>
        <v/>
      </c>
      <c r="J1716" t="str">
        <f ca="1">IF($N$4=Adorer_Schedule!$A$278,INDIRECT(D1716),(""))</f>
        <v/>
      </c>
      <c r="K1716" t="s">
        <v>71</v>
      </c>
      <c r="L1716" s="13" t="b">
        <f t="shared" ca="1" si="681"/>
        <v>0</v>
      </c>
      <c r="M1716" s="13">
        <v>1588</v>
      </c>
      <c r="N1716" s="13" t="e">
        <f t="shared" ca="1" si="673"/>
        <v>#N/A</v>
      </c>
      <c r="O1716" s="13" t="e">
        <f t="shared" ca="1" si="674"/>
        <v>#N/A</v>
      </c>
      <c r="P1716" s="13" t="e">
        <f t="shared" ca="1" si="675"/>
        <v>#N/A</v>
      </c>
      <c r="Q1716" t="e">
        <f t="shared" ca="1" si="676"/>
        <v>#N/A</v>
      </c>
    </row>
    <row r="1717" spans="1:17" hidden="1" x14ac:dyDescent="0.2">
      <c r="A1717">
        <f t="shared" si="688"/>
        <v>291</v>
      </c>
      <c r="B1717" s="83" t="str">
        <f t="shared" si="689"/>
        <v>Adorer_Schedule!C291</v>
      </c>
      <c r="C1717" t="str">
        <f t="shared" si="686"/>
        <v>Adorer_Schedule!F291</v>
      </c>
      <c r="D1717" s="150" t="str">
        <f t="shared" si="687"/>
        <v>Adorer_Schedule!H291</v>
      </c>
      <c r="E1717">
        <f t="shared" ca="1" si="672"/>
        <v>0</v>
      </c>
      <c r="F1717" t="str">
        <f ca="1">IF(OR(H1717=0,H1717=""),(""),(MAX($F$128:F1716)+1))</f>
        <v/>
      </c>
      <c r="H1717" t="str">
        <f ca="1">IF($N$4=Adorer_Schedule!$A$278,INDIRECT(B1717),(""))</f>
        <v/>
      </c>
      <c r="I1717" t="str">
        <f ca="1">IF($N$4=Adorer_Schedule!$A$278,INDIRECT(C1717),(""))</f>
        <v/>
      </c>
      <c r="J1717" t="str">
        <f ca="1">IF($N$4=Adorer_Schedule!$A$278,INDIRECT(D1717),(""))</f>
        <v/>
      </c>
      <c r="K1717" t="s">
        <v>71</v>
      </c>
      <c r="L1717" s="13" t="b">
        <f t="shared" ca="1" si="681"/>
        <v>0</v>
      </c>
      <c r="M1717" s="13">
        <v>1589</v>
      </c>
      <c r="N1717" s="13" t="e">
        <f t="shared" ca="1" si="673"/>
        <v>#N/A</v>
      </c>
      <c r="O1717" s="13" t="e">
        <f t="shared" ca="1" si="674"/>
        <v>#N/A</v>
      </c>
      <c r="P1717" s="13" t="e">
        <f t="shared" ca="1" si="675"/>
        <v>#N/A</v>
      </c>
      <c r="Q1717" t="e">
        <f t="shared" ca="1" si="676"/>
        <v>#N/A</v>
      </c>
    </row>
    <row r="1718" spans="1:17" hidden="1" x14ac:dyDescent="0.2">
      <c r="A1718">
        <f t="shared" si="688"/>
        <v>292</v>
      </c>
      <c r="B1718" s="83" t="str">
        <f t="shared" si="689"/>
        <v>Adorer_Schedule!C292</v>
      </c>
      <c r="C1718" t="str">
        <f t="shared" si="686"/>
        <v>Adorer_Schedule!F292</v>
      </c>
      <c r="D1718" s="150" t="str">
        <f t="shared" si="687"/>
        <v>Adorer_Schedule!H292</v>
      </c>
      <c r="E1718">
        <f t="shared" ca="1" si="672"/>
        <v>0</v>
      </c>
      <c r="F1718" t="str">
        <f ca="1">IF(OR(H1718=0,H1718=""),(""),(MAX($F$128:F1717)+1))</f>
        <v/>
      </c>
      <c r="H1718" t="str">
        <f ca="1">IF($N$4=Adorer_Schedule!$A$278,INDIRECT(B1718),(""))</f>
        <v/>
      </c>
      <c r="I1718" t="str">
        <f ca="1">IF($N$4=Adorer_Schedule!$A$278,INDIRECT(C1718),(""))</f>
        <v/>
      </c>
      <c r="J1718" t="str">
        <f ca="1">IF($N$4=Adorer_Schedule!$A$278,INDIRECT(D1718),(""))</f>
        <v/>
      </c>
      <c r="K1718" t="s">
        <v>71</v>
      </c>
      <c r="L1718" s="13" t="b">
        <f t="shared" ca="1" si="681"/>
        <v>0</v>
      </c>
      <c r="M1718" s="13">
        <v>1590</v>
      </c>
      <c r="N1718" s="13" t="e">
        <f t="shared" ca="1" si="673"/>
        <v>#N/A</v>
      </c>
      <c r="O1718" s="13" t="e">
        <f t="shared" ca="1" si="674"/>
        <v>#N/A</v>
      </c>
      <c r="P1718" s="13" t="e">
        <f t="shared" ca="1" si="675"/>
        <v>#N/A</v>
      </c>
      <c r="Q1718" t="e">
        <f t="shared" ca="1" si="676"/>
        <v>#N/A</v>
      </c>
    </row>
    <row r="1719" spans="1:17" hidden="1" x14ac:dyDescent="0.2">
      <c r="A1719">
        <f>A1704</f>
        <v>278</v>
      </c>
      <c r="B1719" s="83" t="str">
        <f>CONCATENATE("Adorer_Schedule!K", $A1719)</f>
        <v>Adorer_Schedule!K278</v>
      </c>
      <c r="C1719" t="str">
        <f>CONCATENATE("Adorer_Schedule!N", $A1719)</f>
        <v>Adorer_Schedule!N278</v>
      </c>
      <c r="D1719" s="150" t="str">
        <f>CONCATENATE("Adorer_Schedule!P", $A1719)</f>
        <v>Adorer_Schedule!P278</v>
      </c>
      <c r="E1719">
        <f t="shared" ca="1" si="672"/>
        <v>0</v>
      </c>
      <c r="F1719" t="str">
        <f ca="1">IF(OR(H1719=0,H1719=""),(""),(MAX($F$128:F1718)+1))</f>
        <v/>
      </c>
      <c r="H1719" t="str">
        <f ca="1">IF($N$4=Adorer_Schedule!$A$278,INDIRECT(B1719),(""))</f>
        <v/>
      </c>
      <c r="I1719" t="str">
        <f ca="1">IF($N$4=Adorer_Schedule!$A$278,INDIRECT(C1719),(""))</f>
        <v/>
      </c>
      <c r="J1719" t="str">
        <f ca="1">IF($N$4=Adorer_Schedule!$A$278,INDIRECT(D1719),(""))</f>
        <v/>
      </c>
      <c r="K1719" t="s">
        <v>72</v>
      </c>
      <c r="L1719" s="13" t="b">
        <f t="shared" ca="1" si="681"/>
        <v>0</v>
      </c>
      <c r="M1719" s="13">
        <v>1591</v>
      </c>
      <c r="N1719" s="13" t="e">
        <f t="shared" ca="1" si="673"/>
        <v>#N/A</v>
      </c>
      <c r="O1719" s="13" t="e">
        <f t="shared" ca="1" si="674"/>
        <v>#N/A</v>
      </c>
      <c r="P1719" s="13" t="e">
        <f t="shared" ca="1" si="675"/>
        <v>#N/A</v>
      </c>
      <c r="Q1719" t="e">
        <f t="shared" ca="1" si="676"/>
        <v>#N/A</v>
      </c>
    </row>
    <row r="1720" spans="1:17" hidden="1" x14ac:dyDescent="0.2">
      <c r="A1720">
        <f>A1719+1</f>
        <v>279</v>
      </c>
      <c r="B1720" s="83" t="str">
        <f t="shared" ref="B1720:B1733" si="690">CONCATENATE("Adorer_Schedule!K", $A1720)</f>
        <v>Adorer_Schedule!K279</v>
      </c>
      <c r="C1720" t="str">
        <f t="shared" ref="C1720:C1733" si="691">CONCATENATE("Adorer_Schedule!N", $A1720)</f>
        <v>Adorer_Schedule!N279</v>
      </c>
      <c r="D1720" s="150" t="str">
        <f t="shared" ref="D1720:D1733" si="692">CONCATENATE("Adorer_Schedule!P", $A1720)</f>
        <v>Adorer_Schedule!P279</v>
      </c>
      <c r="E1720">
        <f t="shared" ca="1" si="672"/>
        <v>0</v>
      </c>
      <c r="F1720" t="str">
        <f ca="1">IF(OR(H1720=0,H1720=""),(""),(MAX($F$128:F1719)+1))</f>
        <v/>
      </c>
      <c r="H1720" t="str">
        <f ca="1">IF($N$4=Adorer_Schedule!$A$278,INDIRECT(B1720),(""))</f>
        <v/>
      </c>
      <c r="I1720" t="str">
        <f ca="1">IF($N$4=Adorer_Schedule!$A$278,INDIRECT(C1720),(""))</f>
        <v/>
      </c>
      <c r="J1720" t="str">
        <f ca="1">IF($N$4=Adorer_Schedule!$A$278,INDIRECT(D1720),(""))</f>
        <v/>
      </c>
      <c r="K1720" t="s">
        <v>72</v>
      </c>
      <c r="L1720" s="13" t="b">
        <f t="shared" ca="1" si="681"/>
        <v>0</v>
      </c>
      <c r="M1720" s="13">
        <v>1592</v>
      </c>
      <c r="N1720" s="13" t="e">
        <f t="shared" ca="1" si="673"/>
        <v>#N/A</v>
      </c>
      <c r="O1720" s="13" t="e">
        <f t="shared" ca="1" si="674"/>
        <v>#N/A</v>
      </c>
      <c r="P1720" s="13" t="e">
        <f t="shared" ca="1" si="675"/>
        <v>#N/A</v>
      </c>
      <c r="Q1720" t="e">
        <f t="shared" ca="1" si="676"/>
        <v>#N/A</v>
      </c>
    </row>
    <row r="1721" spans="1:17" hidden="1" x14ac:dyDescent="0.2">
      <c r="A1721">
        <f t="shared" ref="A1721:A1733" si="693">A1720+1</f>
        <v>280</v>
      </c>
      <c r="B1721" s="83" t="str">
        <f t="shared" si="690"/>
        <v>Adorer_Schedule!K280</v>
      </c>
      <c r="C1721" t="str">
        <f t="shared" si="691"/>
        <v>Adorer_Schedule!N280</v>
      </c>
      <c r="D1721" s="150" t="str">
        <f t="shared" si="692"/>
        <v>Adorer_Schedule!P280</v>
      </c>
      <c r="E1721">
        <f t="shared" ca="1" si="672"/>
        <v>0</v>
      </c>
      <c r="F1721" t="str">
        <f ca="1">IF(OR(H1721=0,H1721=""),(""),(MAX($F$128:F1720)+1))</f>
        <v/>
      </c>
      <c r="H1721" t="str">
        <f ca="1">IF($N$4=Adorer_Schedule!$A$278,INDIRECT(B1721),(""))</f>
        <v/>
      </c>
      <c r="I1721" t="str">
        <f ca="1">IF($N$4=Adorer_Schedule!$A$278,INDIRECT(C1721),(""))</f>
        <v/>
      </c>
      <c r="J1721" t="str">
        <f ca="1">IF($N$4=Adorer_Schedule!$A$278,INDIRECT(D1721),(""))</f>
        <v/>
      </c>
      <c r="K1721" t="s">
        <v>72</v>
      </c>
      <c r="L1721" s="13" t="b">
        <f t="shared" ca="1" si="681"/>
        <v>0</v>
      </c>
      <c r="M1721" s="13">
        <v>1593</v>
      </c>
      <c r="N1721" s="13" t="e">
        <f t="shared" ca="1" si="673"/>
        <v>#N/A</v>
      </c>
      <c r="O1721" s="13" t="e">
        <f t="shared" ca="1" si="674"/>
        <v>#N/A</v>
      </c>
      <c r="P1721" s="13" t="e">
        <f t="shared" ca="1" si="675"/>
        <v>#N/A</v>
      </c>
      <c r="Q1721" t="e">
        <f t="shared" ca="1" si="676"/>
        <v>#N/A</v>
      </c>
    </row>
    <row r="1722" spans="1:17" hidden="1" x14ac:dyDescent="0.2">
      <c r="A1722">
        <f t="shared" si="693"/>
        <v>281</v>
      </c>
      <c r="B1722" s="83" t="str">
        <f t="shared" si="690"/>
        <v>Adorer_Schedule!K281</v>
      </c>
      <c r="C1722" t="str">
        <f t="shared" si="691"/>
        <v>Adorer_Schedule!N281</v>
      </c>
      <c r="D1722" s="150" t="str">
        <f t="shared" si="692"/>
        <v>Adorer_Schedule!P281</v>
      </c>
      <c r="E1722">
        <f t="shared" ca="1" si="672"/>
        <v>0</v>
      </c>
      <c r="F1722" t="str">
        <f ca="1">IF(OR(H1722=0,H1722=""),(""),(MAX($F$128:F1721)+1))</f>
        <v/>
      </c>
      <c r="H1722" t="str">
        <f ca="1">IF($N$4=Adorer_Schedule!$A$278,INDIRECT(B1722),(""))</f>
        <v/>
      </c>
      <c r="I1722" t="str">
        <f ca="1">IF($N$4=Adorer_Schedule!$A$278,INDIRECT(C1722),(""))</f>
        <v/>
      </c>
      <c r="J1722" t="str">
        <f ca="1">IF($N$4=Adorer_Schedule!$A$278,INDIRECT(D1722),(""))</f>
        <v/>
      </c>
      <c r="K1722" t="s">
        <v>72</v>
      </c>
      <c r="L1722" s="13" t="b">
        <f t="shared" ca="1" si="681"/>
        <v>0</v>
      </c>
      <c r="M1722" s="13">
        <v>1594</v>
      </c>
      <c r="N1722" s="13" t="e">
        <f t="shared" ca="1" si="673"/>
        <v>#N/A</v>
      </c>
      <c r="O1722" s="13" t="e">
        <f t="shared" ca="1" si="674"/>
        <v>#N/A</v>
      </c>
      <c r="P1722" s="13" t="e">
        <f t="shared" ca="1" si="675"/>
        <v>#N/A</v>
      </c>
      <c r="Q1722" t="e">
        <f t="shared" ca="1" si="676"/>
        <v>#N/A</v>
      </c>
    </row>
    <row r="1723" spans="1:17" hidden="1" x14ac:dyDescent="0.2">
      <c r="A1723">
        <f t="shared" si="693"/>
        <v>282</v>
      </c>
      <c r="B1723" s="83" t="str">
        <f t="shared" si="690"/>
        <v>Adorer_Schedule!K282</v>
      </c>
      <c r="C1723" t="str">
        <f t="shared" si="691"/>
        <v>Adorer_Schedule!N282</v>
      </c>
      <c r="D1723" s="150" t="str">
        <f t="shared" si="692"/>
        <v>Adorer_Schedule!P282</v>
      </c>
      <c r="E1723">
        <f t="shared" ca="1" si="672"/>
        <v>0</v>
      </c>
      <c r="F1723" t="str">
        <f ca="1">IF(OR(H1723=0,H1723=""),(""),(MAX($F$128:F1722)+1))</f>
        <v/>
      </c>
      <c r="H1723" t="str">
        <f ca="1">IF($N$4=Adorer_Schedule!$A$278,INDIRECT(B1723),(""))</f>
        <v/>
      </c>
      <c r="I1723" t="str">
        <f ca="1">IF($N$4=Adorer_Schedule!$A$278,INDIRECT(C1723),(""))</f>
        <v/>
      </c>
      <c r="J1723" t="str">
        <f ca="1">IF($N$4=Adorer_Schedule!$A$278,INDIRECT(D1723),(""))</f>
        <v/>
      </c>
      <c r="K1723" t="s">
        <v>72</v>
      </c>
      <c r="L1723" s="13" t="b">
        <f t="shared" ca="1" si="681"/>
        <v>0</v>
      </c>
      <c r="M1723" s="13">
        <v>1595</v>
      </c>
      <c r="N1723" s="13" t="e">
        <f t="shared" ca="1" si="673"/>
        <v>#N/A</v>
      </c>
      <c r="O1723" s="13" t="e">
        <f t="shared" ca="1" si="674"/>
        <v>#N/A</v>
      </c>
      <c r="P1723" s="13" t="e">
        <f t="shared" ca="1" si="675"/>
        <v>#N/A</v>
      </c>
      <c r="Q1723" t="e">
        <f t="shared" ca="1" si="676"/>
        <v>#N/A</v>
      </c>
    </row>
    <row r="1724" spans="1:17" hidden="1" x14ac:dyDescent="0.2">
      <c r="A1724">
        <f t="shared" si="693"/>
        <v>283</v>
      </c>
      <c r="B1724" s="83" t="str">
        <f t="shared" si="690"/>
        <v>Adorer_Schedule!K283</v>
      </c>
      <c r="C1724" t="str">
        <f t="shared" si="691"/>
        <v>Adorer_Schedule!N283</v>
      </c>
      <c r="D1724" s="150" t="str">
        <f t="shared" si="692"/>
        <v>Adorer_Schedule!P283</v>
      </c>
      <c r="E1724">
        <f t="shared" ca="1" si="672"/>
        <v>0</v>
      </c>
      <c r="F1724" t="str">
        <f ca="1">IF(OR(H1724=0,H1724=""),(""),(MAX($F$128:F1723)+1))</f>
        <v/>
      </c>
      <c r="H1724" t="str">
        <f ca="1">IF($N$4=Adorer_Schedule!$A$278,INDIRECT(B1724),(""))</f>
        <v/>
      </c>
      <c r="I1724" t="str">
        <f ca="1">IF($N$4=Adorer_Schedule!$A$278,INDIRECT(C1724),(""))</f>
        <v/>
      </c>
      <c r="J1724" t="str">
        <f ca="1">IF($N$4=Adorer_Schedule!$A$278,INDIRECT(D1724),(""))</f>
        <v/>
      </c>
      <c r="K1724" t="s">
        <v>72</v>
      </c>
      <c r="L1724" s="13" t="b">
        <f t="shared" ca="1" si="681"/>
        <v>0</v>
      </c>
      <c r="M1724" s="13">
        <v>1596</v>
      </c>
      <c r="N1724" s="13" t="e">
        <f t="shared" ca="1" si="673"/>
        <v>#N/A</v>
      </c>
      <c r="O1724" s="13" t="e">
        <f t="shared" ca="1" si="674"/>
        <v>#N/A</v>
      </c>
      <c r="P1724" s="13" t="e">
        <f t="shared" ca="1" si="675"/>
        <v>#N/A</v>
      </c>
      <c r="Q1724" t="e">
        <f t="shared" ca="1" si="676"/>
        <v>#N/A</v>
      </c>
    </row>
    <row r="1725" spans="1:17" hidden="1" x14ac:dyDescent="0.2">
      <c r="A1725">
        <f t="shared" si="693"/>
        <v>284</v>
      </c>
      <c r="B1725" s="83" t="str">
        <f t="shared" si="690"/>
        <v>Adorer_Schedule!K284</v>
      </c>
      <c r="C1725" t="str">
        <f t="shared" si="691"/>
        <v>Adorer_Schedule!N284</v>
      </c>
      <c r="D1725" s="150" t="str">
        <f t="shared" si="692"/>
        <v>Adorer_Schedule!P284</v>
      </c>
      <c r="E1725">
        <f t="shared" ca="1" si="672"/>
        <v>0</v>
      </c>
      <c r="F1725" t="str">
        <f ca="1">IF(OR(H1725=0,H1725=""),(""),(MAX($F$128:F1724)+1))</f>
        <v/>
      </c>
      <c r="H1725" t="str">
        <f ca="1">IF($N$4=Adorer_Schedule!$A$278,INDIRECT(B1725),(""))</f>
        <v/>
      </c>
      <c r="I1725" t="str">
        <f ca="1">IF($N$4=Adorer_Schedule!$A$278,INDIRECT(C1725),(""))</f>
        <v/>
      </c>
      <c r="J1725" t="str">
        <f ca="1">IF($N$4=Adorer_Schedule!$A$278,INDIRECT(D1725),(""))</f>
        <v/>
      </c>
      <c r="K1725" t="s">
        <v>72</v>
      </c>
      <c r="L1725" s="13" t="b">
        <f t="shared" ca="1" si="681"/>
        <v>0</v>
      </c>
      <c r="M1725" s="13">
        <v>1597</v>
      </c>
      <c r="N1725" s="13" t="e">
        <f t="shared" ca="1" si="673"/>
        <v>#N/A</v>
      </c>
      <c r="O1725" s="13" t="e">
        <f t="shared" ca="1" si="674"/>
        <v>#N/A</v>
      </c>
      <c r="P1725" s="13" t="e">
        <f t="shared" ca="1" si="675"/>
        <v>#N/A</v>
      </c>
      <c r="Q1725" t="e">
        <f t="shared" ca="1" si="676"/>
        <v>#N/A</v>
      </c>
    </row>
    <row r="1726" spans="1:17" hidden="1" x14ac:dyDescent="0.2">
      <c r="A1726">
        <f t="shared" si="693"/>
        <v>285</v>
      </c>
      <c r="B1726" s="83" t="str">
        <f t="shared" si="690"/>
        <v>Adorer_Schedule!K285</v>
      </c>
      <c r="C1726" t="str">
        <f t="shared" si="691"/>
        <v>Adorer_Schedule!N285</v>
      </c>
      <c r="D1726" s="150" t="str">
        <f t="shared" si="692"/>
        <v>Adorer_Schedule!P285</v>
      </c>
      <c r="E1726">
        <f t="shared" ca="1" si="672"/>
        <v>0</v>
      </c>
      <c r="F1726" t="str">
        <f ca="1">IF(OR(H1726=0,H1726=""),(""),(MAX($F$128:F1725)+1))</f>
        <v/>
      </c>
      <c r="H1726" t="str">
        <f ca="1">IF($N$4=Adorer_Schedule!$A$278,INDIRECT(B1726),(""))</f>
        <v/>
      </c>
      <c r="I1726" t="str">
        <f ca="1">IF($N$4=Adorer_Schedule!$A$278,INDIRECT(C1726),(""))</f>
        <v/>
      </c>
      <c r="J1726" t="str">
        <f ca="1">IF($N$4=Adorer_Schedule!$A$278,INDIRECT(D1726),(""))</f>
        <v/>
      </c>
      <c r="K1726" t="s">
        <v>72</v>
      </c>
      <c r="L1726" s="13" t="b">
        <f t="shared" ca="1" si="681"/>
        <v>0</v>
      </c>
      <c r="M1726" s="13">
        <v>1598</v>
      </c>
      <c r="N1726" s="13" t="e">
        <f t="shared" ca="1" si="673"/>
        <v>#N/A</v>
      </c>
      <c r="O1726" s="13" t="e">
        <f t="shared" ca="1" si="674"/>
        <v>#N/A</v>
      </c>
      <c r="P1726" s="13" t="e">
        <f t="shared" ca="1" si="675"/>
        <v>#N/A</v>
      </c>
      <c r="Q1726" t="e">
        <f t="shared" ca="1" si="676"/>
        <v>#N/A</v>
      </c>
    </row>
    <row r="1727" spans="1:17" hidden="1" x14ac:dyDescent="0.2">
      <c r="A1727">
        <f t="shared" si="693"/>
        <v>286</v>
      </c>
      <c r="B1727" s="83" t="str">
        <f t="shared" si="690"/>
        <v>Adorer_Schedule!K286</v>
      </c>
      <c r="C1727" t="str">
        <f t="shared" si="691"/>
        <v>Adorer_Schedule!N286</v>
      </c>
      <c r="D1727" s="150" t="str">
        <f t="shared" si="692"/>
        <v>Adorer_Schedule!P286</v>
      </c>
      <c r="E1727">
        <f t="shared" ca="1" si="672"/>
        <v>0</v>
      </c>
      <c r="F1727" t="str">
        <f ca="1">IF(OR(H1727=0,H1727=""),(""),(MAX($F$128:F1726)+1))</f>
        <v/>
      </c>
      <c r="H1727" t="str">
        <f ca="1">IF($N$4=Adorer_Schedule!$A$278,INDIRECT(B1727),(""))</f>
        <v/>
      </c>
      <c r="I1727" t="str">
        <f ca="1">IF($N$4=Adorer_Schedule!$A$278,INDIRECT(C1727),(""))</f>
        <v/>
      </c>
      <c r="J1727" t="str">
        <f ca="1">IF($N$4=Adorer_Schedule!$A$278,INDIRECT(D1727),(""))</f>
        <v/>
      </c>
      <c r="K1727" t="s">
        <v>72</v>
      </c>
      <c r="L1727" s="13" t="b">
        <f t="shared" ca="1" si="681"/>
        <v>0</v>
      </c>
      <c r="M1727" s="13">
        <v>1599</v>
      </c>
      <c r="N1727" s="13" t="e">
        <f t="shared" ca="1" si="673"/>
        <v>#N/A</v>
      </c>
      <c r="O1727" s="13" t="e">
        <f t="shared" ca="1" si="674"/>
        <v>#N/A</v>
      </c>
      <c r="P1727" s="13" t="e">
        <f t="shared" ca="1" si="675"/>
        <v>#N/A</v>
      </c>
      <c r="Q1727" t="e">
        <f t="shared" ca="1" si="676"/>
        <v>#N/A</v>
      </c>
    </row>
    <row r="1728" spans="1:17" hidden="1" x14ac:dyDescent="0.2">
      <c r="A1728">
        <f t="shared" si="693"/>
        <v>287</v>
      </c>
      <c r="B1728" s="83" t="str">
        <f t="shared" si="690"/>
        <v>Adorer_Schedule!K287</v>
      </c>
      <c r="C1728" t="str">
        <f t="shared" si="691"/>
        <v>Adorer_Schedule!N287</v>
      </c>
      <c r="D1728" s="150" t="str">
        <f t="shared" si="692"/>
        <v>Adorer_Schedule!P287</v>
      </c>
      <c r="E1728">
        <f t="shared" ca="1" si="672"/>
        <v>0</v>
      </c>
      <c r="F1728" t="str">
        <f ca="1">IF(OR(H1728=0,H1728=""),(""),(MAX($F$128:F1727)+1))</f>
        <v/>
      </c>
      <c r="H1728" t="str">
        <f ca="1">IF($N$4=Adorer_Schedule!$A$278,INDIRECT(B1728),(""))</f>
        <v/>
      </c>
      <c r="I1728" t="str">
        <f ca="1">IF($N$4=Adorer_Schedule!$A$278,INDIRECT(C1728),(""))</f>
        <v/>
      </c>
      <c r="J1728" t="str">
        <f ca="1">IF($N$4=Adorer_Schedule!$A$278,INDIRECT(D1728),(""))</f>
        <v/>
      </c>
      <c r="K1728" t="s">
        <v>72</v>
      </c>
      <c r="L1728" s="13" t="b">
        <f t="shared" ca="1" si="681"/>
        <v>0</v>
      </c>
      <c r="M1728" s="13">
        <v>1600</v>
      </c>
      <c r="N1728" s="13" t="e">
        <f t="shared" ca="1" si="673"/>
        <v>#N/A</v>
      </c>
      <c r="O1728" s="13" t="e">
        <f t="shared" ca="1" si="674"/>
        <v>#N/A</v>
      </c>
      <c r="P1728" s="13" t="e">
        <f t="shared" ca="1" si="675"/>
        <v>#N/A</v>
      </c>
      <c r="Q1728" t="e">
        <f t="shared" ca="1" si="676"/>
        <v>#N/A</v>
      </c>
    </row>
    <row r="1729" spans="1:17" hidden="1" x14ac:dyDescent="0.2">
      <c r="A1729">
        <f t="shared" si="693"/>
        <v>288</v>
      </c>
      <c r="B1729" s="83" t="str">
        <f t="shared" si="690"/>
        <v>Adorer_Schedule!K288</v>
      </c>
      <c r="C1729" t="str">
        <f t="shared" si="691"/>
        <v>Adorer_Schedule!N288</v>
      </c>
      <c r="D1729" s="150" t="str">
        <f t="shared" si="692"/>
        <v>Adorer_Schedule!P288</v>
      </c>
      <c r="E1729">
        <f t="shared" ca="1" si="672"/>
        <v>0</v>
      </c>
      <c r="F1729" t="str">
        <f ca="1">IF(OR(H1729=0,H1729=""),(""),(MAX($F$128:F1728)+1))</f>
        <v/>
      </c>
      <c r="H1729" t="str">
        <f ca="1">IF($N$4=Adorer_Schedule!$A$278,INDIRECT(B1729),(""))</f>
        <v/>
      </c>
      <c r="I1729" t="str">
        <f ca="1">IF($N$4=Adorer_Schedule!$A$278,INDIRECT(C1729),(""))</f>
        <v/>
      </c>
      <c r="J1729" t="str">
        <f ca="1">IF($N$4=Adorer_Schedule!$A$278,INDIRECT(D1729),(""))</f>
        <v/>
      </c>
      <c r="K1729" t="s">
        <v>72</v>
      </c>
      <c r="L1729" s="13" t="b">
        <f t="shared" ca="1" si="681"/>
        <v>0</v>
      </c>
      <c r="M1729" s="13">
        <v>1601</v>
      </c>
      <c r="N1729" s="13" t="e">
        <f t="shared" ca="1" si="673"/>
        <v>#N/A</v>
      </c>
      <c r="O1729" s="13" t="e">
        <f t="shared" ca="1" si="674"/>
        <v>#N/A</v>
      </c>
      <c r="P1729" s="13" t="e">
        <f t="shared" ca="1" si="675"/>
        <v>#N/A</v>
      </c>
      <c r="Q1729" t="e">
        <f t="shared" ca="1" si="676"/>
        <v>#N/A</v>
      </c>
    </row>
    <row r="1730" spans="1:17" hidden="1" x14ac:dyDescent="0.2">
      <c r="A1730">
        <f t="shared" si="693"/>
        <v>289</v>
      </c>
      <c r="B1730" s="83" t="str">
        <f t="shared" si="690"/>
        <v>Adorer_Schedule!K289</v>
      </c>
      <c r="C1730" t="str">
        <f t="shared" si="691"/>
        <v>Adorer_Schedule!N289</v>
      </c>
      <c r="D1730" s="150" t="str">
        <f t="shared" si="692"/>
        <v>Adorer_Schedule!P289</v>
      </c>
      <c r="E1730">
        <f t="shared" ref="E1730:E1793" ca="1" si="694">IF(F1730="",(0),(RANK(F1730,$F$129:$F$2648,(1))))</f>
        <v>0</v>
      </c>
      <c r="F1730" t="str">
        <f ca="1">IF(OR(H1730=0,H1730=""),(""),(MAX($F$128:F1729)+1))</f>
        <v/>
      </c>
      <c r="H1730" t="str">
        <f ca="1">IF($N$4=Adorer_Schedule!$A$278,INDIRECT(B1730),(""))</f>
        <v/>
      </c>
      <c r="I1730" t="str">
        <f ca="1">IF($N$4=Adorer_Schedule!$A$278,INDIRECT(C1730),(""))</f>
        <v/>
      </c>
      <c r="J1730" t="str">
        <f ca="1">IF($N$4=Adorer_Schedule!$A$278,INDIRECT(D1730),(""))</f>
        <v/>
      </c>
      <c r="K1730" t="s">
        <v>72</v>
      </c>
      <c r="L1730" s="13" t="b">
        <f t="shared" ca="1" si="681"/>
        <v>0</v>
      </c>
      <c r="M1730" s="13">
        <v>1602</v>
      </c>
      <c r="N1730" s="13" t="e">
        <f t="shared" ref="N1730:N1793" ca="1" si="695">VLOOKUP($M1730,$E$129:$K$2648,7,(FALSE))</f>
        <v>#N/A</v>
      </c>
      <c r="O1730" s="13" t="e">
        <f t="shared" ref="O1730:O1793" ca="1" si="696">VLOOKUP($M1730,$E$129:$K$2648,4,(FALSE))</f>
        <v>#N/A</v>
      </c>
      <c r="P1730" s="13" t="e">
        <f t="shared" ref="P1730:P1793" ca="1" si="697">VLOOKUP($M1730,$E$129:$K$2648,5,(FALSE))</f>
        <v>#N/A</v>
      </c>
      <c r="Q1730" t="e">
        <f t="shared" ref="Q1730:Q1793" ca="1" si="698">VLOOKUP($M1730,$E$129:$K$2648,6,(FALSE))</f>
        <v>#N/A</v>
      </c>
    </row>
    <row r="1731" spans="1:17" hidden="1" x14ac:dyDescent="0.2">
      <c r="A1731">
        <f t="shared" si="693"/>
        <v>290</v>
      </c>
      <c r="B1731" s="83" t="str">
        <f t="shared" si="690"/>
        <v>Adorer_Schedule!K290</v>
      </c>
      <c r="C1731" t="str">
        <f t="shared" si="691"/>
        <v>Adorer_Schedule!N290</v>
      </c>
      <c r="D1731" s="150" t="str">
        <f t="shared" si="692"/>
        <v>Adorer_Schedule!P290</v>
      </c>
      <c r="E1731">
        <f t="shared" ca="1" si="694"/>
        <v>0</v>
      </c>
      <c r="F1731" t="str">
        <f ca="1">IF(OR(H1731=0,H1731=""),(""),(MAX($F$128:F1730)+1))</f>
        <v/>
      </c>
      <c r="H1731" t="str">
        <f ca="1">IF($N$4=Adorer_Schedule!$A$278,INDIRECT(B1731),(""))</f>
        <v/>
      </c>
      <c r="I1731" t="str">
        <f ca="1">IF($N$4=Adorer_Schedule!$A$278,INDIRECT(C1731),(""))</f>
        <v/>
      </c>
      <c r="J1731" t="str">
        <f ca="1">IF($N$4=Adorer_Schedule!$A$278,INDIRECT(D1731),(""))</f>
        <v/>
      </c>
      <c r="K1731" t="s">
        <v>72</v>
      </c>
      <c r="L1731" s="13" t="b">
        <f t="shared" ca="1" si="681"/>
        <v>0</v>
      </c>
      <c r="M1731" s="13">
        <v>1603</v>
      </c>
      <c r="N1731" s="13" t="e">
        <f t="shared" ca="1" si="695"/>
        <v>#N/A</v>
      </c>
      <c r="O1731" s="13" t="e">
        <f t="shared" ca="1" si="696"/>
        <v>#N/A</v>
      </c>
      <c r="P1731" s="13" t="e">
        <f t="shared" ca="1" si="697"/>
        <v>#N/A</v>
      </c>
      <c r="Q1731" t="e">
        <f t="shared" ca="1" si="698"/>
        <v>#N/A</v>
      </c>
    </row>
    <row r="1732" spans="1:17" hidden="1" x14ac:dyDescent="0.2">
      <c r="A1732">
        <f t="shared" si="693"/>
        <v>291</v>
      </c>
      <c r="B1732" s="83" t="str">
        <f t="shared" si="690"/>
        <v>Adorer_Schedule!K291</v>
      </c>
      <c r="C1732" t="str">
        <f t="shared" si="691"/>
        <v>Adorer_Schedule!N291</v>
      </c>
      <c r="D1732" s="150" t="str">
        <f t="shared" si="692"/>
        <v>Adorer_Schedule!P291</v>
      </c>
      <c r="E1732">
        <f t="shared" ca="1" si="694"/>
        <v>0</v>
      </c>
      <c r="F1732" t="str">
        <f ca="1">IF(OR(H1732=0,H1732=""),(""),(MAX($F$128:F1731)+1))</f>
        <v/>
      </c>
      <c r="H1732" t="str">
        <f ca="1">IF($N$4=Adorer_Schedule!$A$278,INDIRECT(B1732),(""))</f>
        <v/>
      </c>
      <c r="I1732" t="str">
        <f ca="1">IF($N$4=Adorer_Schedule!$A$278,INDIRECT(C1732),(""))</f>
        <v/>
      </c>
      <c r="J1732" t="str">
        <f ca="1">IF($N$4=Adorer_Schedule!$A$278,INDIRECT(D1732),(""))</f>
        <v/>
      </c>
      <c r="K1732" t="s">
        <v>72</v>
      </c>
      <c r="L1732" s="13" t="b">
        <f t="shared" ca="1" si="681"/>
        <v>0</v>
      </c>
      <c r="M1732" s="13">
        <v>1604</v>
      </c>
      <c r="N1732" s="13" t="e">
        <f t="shared" ca="1" si="695"/>
        <v>#N/A</v>
      </c>
      <c r="O1732" s="13" t="e">
        <f t="shared" ca="1" si="696"/>
        <v>#N/A</v>
      </c>
      <c r="P1732" s="13" t="e">
        <f t="shared" ca="1" si="697"/>
        <v>#N/A</v>
      </c>
      <c r="Q1732" t="e">
        <f t="shared" ca="1" si="698"/>
        <v>#N/A</v>
      </c>
    </row>
    <row r="1733" spans="1:17" hidden="1" x14ac:dyDescent="0.2">
      <c r="A1733">
        <f t="shared" si="693"/>
        <v>292</v>
      </c>
      <c r="B1733" s="83" t="str">
        <f t="shared" si="690"/>
        <v>Adorer_Schedule!K292</v>
      </c>
      <c r="C1733" t="str">
        <f t="shared" si="691"/>
        <v>Adorer_Schedule!N292</v>
      </c>
      <c r="D1733" s="150" t="str">
        <f t="shared" si="692"/>
        <v>Adorer_Schedule!P292</v>
      </c>
      <c r="E1733">
        <f t="shared" ca="1" si="694"/>
        <v>0</v>
      </c>
      <c r="F1733" t="str">
        <f ca="1">IF(OR(H1733=0,H1733=""),(""),(MAX($F$128:F1732)+1))</f>
        <v/>
      </c>
      <c r="H1733" t="str">
        <f ca="1">IF($N$4=Adorer_Schedule!$A$278,INDIRECT(B1733),(""))</f>
        <v/>
      </c>
      <c r="I1733" t="str">
        <f ca="1">IF($N$4=Adorer_Schedule!$A$278,INDIRECT(C1733),(""))</f>
        <v/>
      </c>
      <c r="J1733" t="str">
        <f ca="1">IF($N$4=Adorer_Schedule!$A$278,INDIRECT(D1733),(""))</f>
        <v/>
      </c>
      <c r="K1733" t="s">
        <v>72</v>
      </c>
      <c r="L1733" s="13" t="b">
        <f t="shared" ca="1" si="681"/>
        <v>0</v>
      </c>
      <c r="M1733" s="13">
        <v>1605</v>
      </c>
      <c r="N1733" s="13" t="e">
        <f t="shared" ca="1" si="695"/>
        <v>#N/A</v>
      </c>
      <c r="O1733" s="13" t="e">
        <f t="shared" ca="1" si="696"/>
        <v>#N/A</v>
      </c>
      <c r="P1733" s="13" t="e">
        <f t="shared" ca="1" si="697"/>
        <v>#N/A</v>
      </c>
      <c r="Q1733" t="e">
        <f t="shared" ca="1" si="698"/>
        <v>#N/A</v>
      </c>
    </row>
    <row r="1734" spans="1:17" hidden="1" x14ac:dyDescent="0.2">
      <c r="A1734">
        <f>A1719</f>
        <v>278</v>
      </c>
      <c r="B1734" s="83" t="str">
        <f>CONCATENATE("Adorer_Schedule!S", $A1734)</f>
        <v>Adorer_Schedule!S278</v>
      </c>
      <c r="C1734" t="str">
        <f>CONCATENATE("Adorer_Schedule!V", $A1734)</f>
        <v>Adorer_Schedule!V278</v>
      </c>
      <c r="D1734" s="150" t="str">
        <f>CONCATENATE("Adorer_Schedule!X", $A1734)</f>
        <v>Adorer_Schedule!X278</v>
      </c>
      <c r="E1734">
        <f t="shared" ca="1" si="694"/>
        <v>0</v>
      </c>
      <c r="F1734" t="str">
        <f ca="1">IF(OR(H1734=0,H1734=""),(""),(MAX($F$128:F1733)+1))</f>
        <v/>
      </c>
      <c r="H1734" t="str">
        <f ca="1">IF($N$4=Adorer_Schedule!$A$278,INDIRECT(B1734),(""))</f>
        <v/>
      </c>
      <c r="I1734" t="str">
        <f ca="1">IF($N$4=Adorer_Schedule!$A$278,INDIRECT(C1734),(""))</f>
        <v/>
      </c>
      <c r="J1734" t="str">
        <f ca="1">IF($N$4=Adorer_Schedule!$A$278,INDIRECT(D1734),(""))</f>
        <v/>
      </c>
      <c r="K1734" t="s">
        <v>73</v>
      </c>
      <c r="L1734" s="13" t="b">
        <f t="shared" ca="1" si="681"/>
        <v>0</v>
      </c>
      <c r="M1734" s="13">
        <v>1606</v>
      </c>
      <c r="N1734" s="13" t="e">
        <f t="shared" ca="1" si="695"/>
        <v>#N/A</v>
      </c>
      <c r="O1734" s="13" t="e">
        <f t="shared" ca="1" si="696"/>
        <v>#N/A</v>
      </c>
      <c r="P1734" s="13" t="e">
        <f t="shared" ca="1" si="697"/>
        <v>#N/A</v>
      </c>
      <c r="Q1734" t="e">
        <f t="shared" ca="1" si="698"/>
        <v>#N/A</v>
      </c>
    </row>
    <row r="1735" spans="1:17" hidden="1" x14ac:dyDescent="0.2">
      <c r="A1735">
        <f>A1734+1</f>
        <v>279</v>
      </c>
      <c r="B1735" s="83" t="str">
        <f t="shared" ref="B1735:B1748" si="699">CONCATENATE("Adorer_Schedule!S", $A1735)</f>
        <v>Adorer_Schedule!S279</v>
      </c>
      <c r="C1735" t="str">
        <f t="shared" ref="C1735:C1748" si="700">CONCATENATE("Adorer_Schedule!V", $A1735)</f>
        <v>Adorer_Schedule!V279</v>
      </c>
      <c r="D1735" s="150" t="str">
        <f t="shared" ref="D1735:D1748" si="701">CONCATENATE("Adorer_Schedule!X", $A1735)</f>
        <v>Adorer_Schedule!X279</v>
      </c>
      <c r="E1735">
        <f t="shared" ca="1" si="694"/>
        <v>0</v>
      </c>
      <c r="F1735" t="str">
        <f ca="1">IF(OR(H1735=0,H1735=""),(""),(MAX($F$128:F1734)+1))</f>
        <v/>
      </c>
      <c r="H1735" t="str">
        <f ca="1">IF($N$4=Adorer_Schedule!$A$278,INDIRECT(B1735),(""))</f>
        <v/>
      </c>
      <c r="I1735" t="str">
        <f ca="1">IF($N$4=Adorer_Schedule!$A$278,INDIRECT(C1735),(""))</f>
        <v/>
      </c>
      <c r="J1735" t="str">
        <f ca="1">IF($N$4=Adorer_Schedule!$A$278,INDIRECT(D1735),(""))</f>
        <v/>
      </c>
      <c r="K1735" t="s">
        <v>73</v>
      </c>
      <c r="L1735" s="13" t="b">
        <f t="shared" ca="1" si="681"/>
        <v>0</v>
      </c>
      <c r="M1735" s="13">
        <v>1607</v>
      </c>
      <c r="N1735" s="13" t="e">
        <f t="shared" ca="1" si="695"/>
        <v>#N/A</v>
      </c>
      <c r="O1735" s="13" t="e">
        <f t="shared" ca="1" si="696"/>
        <v>#N/A</v>
      </c>
      <c r="P1735" s="13" t="e">
        <f t="shared" ca="1" si="697"/>
        <v>#N/A</v>
      </c>
      <c r="Q1735" t="e">
        <f t="shared" ca="1" si="698"/>
        <v>#N/A</v>
      </c>
    </row>
    <row r="1736" spans="1:17" hidden="1" x14ac:dyDescent="0.2">
      <c r="A1736">
        <f t="shared" ref="A1736:A1748" si="702">A1735+1</f>
        <v>280</v>
      </c>
      <c r="B1736" s="83" t="str">
        <f t="shared" si="699"/>
        <v>Adorer_Schedule!S280</v>
      </c>
      <c r="C1736" t="str">
        <f t="shared" si="700"/>
        <v>Adorer_Schedule!V280</v>
      </c>
      <c r="D1736" s="150" t="str">
        <f t="shared" si="701"/>
        <v>Adorer_Schedule!X280</v>
      </c>
      <c r="E1736">
        <f t="shared" ca="1" si="694"/>
        <v>0</v>
      </c>
      <c r="F1736" t="str">
        <f ca="1">IF(OR(H1736=0,H1736=""),(""),(MAX($F$128:F1735)+1))</f>
        <v/>
      </c>
      <c r="H1736" t="str">
        <f ca="1">IF($N$4=Adorer_Schedule!$A$278,INDIRECT(B1736),(""))</f>
        <v/>
      </c>
      <c r="I1736" t="str">
        <f ca="1">IF($N$4=Adorer_Schedule!$A$278,INDIRECT(C1736),(""))</f>
        <v/>
      </c>
      <c r="J1736" t="str">
        <f ca="1">IF($N$4=Adorer_Schedule!$A$278,INDIRECT(D1736),(""))</f>
        <v/>
      </c>
      <c r="K1736" t="s">
        <v>73</v>
      </c>
      <c r="L1736" s="13" t="b">
        <f t="shared" ca="1" si="681"/>
        <v>0</v>
      </c>
      <c r="M1736" s="13">
        <v>1608</v>
      </c>
      <c r="N1736" s="13" t="e">
        <f t="shared" ca="1" si="695"/>
        <v>#N/A</v>
      </c>
      <c r="O1736" s="13" t="e">
        <f t="shared" ca="1" si="696"/>
        <v>#N/A</v>
      </c>
      <c r="P1736" s="13" t="e">
        <f t="shared" ca="1" si="697"/>
        <v>#N/A</v>
      </c>
      <c r="Q1736" t="e">
        <f t="shared" ca="1" si="698"/>
        <v>#N/A</v>
      </c>
    </row>
    <row r="1737" spans="1:17" hidden="1" x14ac:dyDescent="0.2">
      <c r="A1737">
        <f t="shared" si="702"/>
        <v>281</v>
      </c>
      <c r="B1737" s="83" t="str">
        <f t="shared" si="699"/>
        <v>Adorer_Schedule!S281</v>
      </c>
      <c r="C1737" t="str">
        <f t="shared" si="700"/>
        <v>Adorer_Schedule!V281</v>
      </c>
      <c r="D1737" s="150" t="str">
        <f t="shared" si="701"/>
        <v>Adorer_Schedule!X281</v>
      </c>
      <c r="E1737">
        <f t="shared" ca="1" si="694"/>
        <v>0</v>
      </c>
      <c r="F1737" t="str">
        <f ca="1">IF(OR(H1737=0,H1737=""),(""),(MAX($F$128:F1736)+1))</f>
        <v/>
      </c>
      <c r="H1737" t="str">
        <f ca="1">IF($N$4=Adorer_Schedule!$A$278,INDIRECT(B1737),(""))</f>
        <v/>
      </c>
      <c r="I1737" t="str">
        <f ca="1">IF($N$4=Adorer_Schedule!$A$278,INDIRECT(C1737),(""))</f>
        <v/>
      </c>
      <c r="J1737" t="str">
        <f ca="1">IF($N$4=Adorer_Schedule!$A$278,INDIRECT(D1737),(""))</f>
        <v/>
      </c>
      <c r="K1737" t="s">
        <v>73</v>
      </c>
      <c r="L1737" s="13" t="b">
        <f t="shared" ca="1" si="681"/>
        <v>0</v>
      </c>
      <c r="M1737" s="13">
        <v>1609</v>
      </c>
      <c r="N1737" s="13" t="e">
        <f t="shared" ca="1" si="695"/>
        <v>#N/A</v>
      </c>
      <c r="O1737" s="13" t="e">
        <f t="shared" ca="1" si="696"/>
        <v>#N/A</v>
      </c>
      <c r="P1737" s="13" t="e">
        <f t="shared" ca="1" si="697"/>
        <v>#N/A</v>
      </c>
      <c r="Q1737" t="e">
        <f t="shared" ca="1" si="698"/>
        <v>#N/A</v>
      </c>
    </row>
    <row r="1738" spans="1:17" hidden="1" x14ac:dyDescent="0.2">
      <c r="A1738">
        <f t="shared" si="702"/>
        <v>282</v>
      </c>
      <c r="B1738" s="83" t="str">
        <f t="shared" si="699"/>
        <v>Adorer_Schedule!S282</v>
      </c>
      <c r="C1738" t="str">
        <f t="shared" si="700"/>
        <v>Adorer_Schedule!V282</v>
      </c>
      <c r="D1738" s="150" t="str">
        <f t="shared" si="701"/>
        <v>Adorer_Schedule!X282</v>
      </c>
      <c r="E1738">
        <f t="shared" ca="1" si="694"/>
        <v>0</v>
      </c>
      <c r="F1738" t="str">
        <f ca="1">IF(OR(H1738=0,H1738=""),(""),(MAX($F$128:F1737)+1))</f>
        <v/>
      </c>
      <c r="H1738" t="str">
        <f ca="1">IF($N$4=Adorer_Schedule!$A$278,INDIRECT(B1738),(""))</f>
        <v/>
      </c>
      <c r="I1738" t="str">
        <f ca="1">IF($N$4=Adorer_Schedule!$A$278,INDIRECT(C1738),(""))</f>
        <v/>
      </c>
      <c r="J1738" t="str">
        <f ca="1">IF($N$4=Adorer_Schedule!$A$278,INDIRECT(D1738),(""))</f>
        <v/>
      </c>
      <c r="K1738" t="s">
        <v>73</v>
      </c>
      <c r="L1738" s="13" t="b">
        <f t="shared" ca="1" si="681"/>
        <v>0</v>
      </c>
      <c r="M1738" s="13">
        <v>1610</v>
      </c>
      <c r="N1738" s="13" t="e">
        <f t="shared" ca="1" si="695"/>
        <v>#N/A</v>
      </c>
      <c r="O1738" s="13" t="e">
        <f t="shared" ca="1" si="696"/>
        <v>#N/A</v>
      </c>
      <c r="P1738" s="13" t="e">
        <f t="shared" ca="1" si="697"/>
        <v>#N/A</v>
      </c>
      <c r="Q1738" t="e">
        <f t="shared" ca="1" si="698"/>
        <v>#N/A</v>
      </c>
    </row>
    <row r="1739" spans="1:17" hidden="1" x14ac:dyDescent="0.2">
      <c r="A1739">
        <f t="shared" si="702"/>
        <v>283</v>
      </c>
      <c r="B1739" s="83" t="str">
        <f t="shared" si="699"/>
        <v>Adorer_Schedule!S283</v>
      </c>
      <c r="C1739" t="str">
        <f t="shared" si="700"/>
        <v>Adorer_Schedule!V283</v>
      </c>
      <c r="D1739" s="150" t="str">
        <f t="shared" si="701"/>
        <v>Adorer_Schedule!X283</v>
      </c>
      <c r="E1739">
        <f t="shared" ca="1" si="694"/>
        <v>0</v>
      </c>
      <c r="F1739" t="str">
        <f ca="1">IF(OR(H1739=0,H1739=""),(""),(MAX($F$128:F1738)+1))</f>
        <v/>
      </c>
      <c r="H1739" t="str">
        <f ca="1">IF($N$4=Adorer_Schedule!$A$278,INDIRECT(B1739),(""))</f>
        <v/>
      </c>
      <c r="I1739" t="str">
        <f ca="1">IF($N$4=Adorer_Schedule!$A$278,INDIRECT(C1739),(""))</f>
        <v/>
      </c>
      <c r="J1739" t="str">
        <f ca="1">IF($N$4=Adorer_Schedule!$A$278,INDIRECT(D1739),(""))</f>
        <v/>
      </c>
      <c r="K1739" t="s">
        <v>73</v>
      </c>
      <c r="L1739" s="13" t="b">
        <f t="shared" ca="1" si="681"/>
        <v>0</v>
      </c>
      <c r="M1739" s="13">
        <v>1611</v>
      </c>
      <c r="N1739" s="13" t="e">
        <f t="shared" ca="1" si="695"/>
        <v>#N/A</v>
      </c>
      <c r="O1739" s="13" t="e">
        <f t="shared" ca="1" si="696"/>
        <v>#N/A</v>
      </c>
      <c r="P1739" s="13" t="e">
        <f t="shared" ca="1" si="697"/>
        <v>#N/A</v>
      </c>
      <c r="Q1739" t="e">
        <f t="shared" ca="1" si="698"/>
        <v>#N/A</v>
      </c>
    </row>
    <row r="1740" spans="1:17" hidden="1" x14ac:dyDescent="0.2">
      <c r="A1740">
        <f t="shared" si="702"/>
        <v>284</v>
      </c>
      <c r="B1740" s="83" t="str">
        <f t="shared" si="699"/>
        <v>Adorer_Schedule!S284</v>
      </c>
      <c r="C1740" t="str">
        <f t="shared" si="700"/>
        <v>Adorer_Schedule!V284</v>
      </c>
      <c r="D1740" s="150" t="str">
        <f t="shared" si="701"/>
        <v>Adorer_Schedule!X284</v>
      </c>
      <c r="E1740">
        <f t="shared" ca="1" si="694"/>
        <v>0</v>
      </c>
      <c r="F1740" t="str">
        <f ca="1">IF(OR(H1740=0,H1740=""),(""),(MAX($F$128:F1739)+1))</f>
        <v/>
      </c>
      <c r="H1740" t="str">
        <f ca="1">IF($N$4=Adorer_Schedule!$A$278,INDIRECT(B1740),(""))</f>
        <v/>
      </c>
      <c r="I1740" t="str">
        <f ca="1">IF($N$4=Adorer_Schedule!$A$278,INDIRECT(C1740),(""))</f>
        <v/>
      </c>
      <c r="J1740" t="str">
        <f ca="1">IF($N$4=Adorer_Schedule!$A$278,INDIRECT(D1740),(""))</f>
        <v/>
      </c>
      <c r="K1740" t="s">
        <v>73</v>
      </c>
      <c r="L1740" s="13" t="b">
        <f t="shared" ca="1" si="681"/>
        <v>0</v>
      </c>
      <c r="M1740" s="13">
        <v>1612</v>
      </c>
      <c r="N1740" s="13" t="e">
        <f t="shared" ca="1" si="695"/>
        <v>#N/A</v>
      </c>
      <c r="O1740" s="13" t="e">
        <f t="shared" ca="1" si="696"/>
        <v>#N/A</v>
      </c>
      <c r="P1740" s="13" t="e">
        <f t="shared" ca="1" si="697"/>
        <v>#N/A</v>
      </c>
      <c r="Q1740" t="e">
        <f t="shared" ca="1" si="698"/>
        <v>#N/A</v>
      </c>
    </row>
    <row r="1741" spans="1:17" hidden="1" x14ac:dyDescent="0.2">
      <c r="A1741">
        <f t="shared" si="702"/>
        <v>285</v>
      </c>
      <c r="B1741" s="83" t="str">
        <f t="shared" si="699"/>
        <v>Adorer_Schedule!S285</v>
      </c>
      <c r="C1741" t="str">
        <f t="shared" si="700"/>
        <v>Adorer_Schedule!V285</v>
      </c>
      <c r="D1741" s="150" t="str">
        <f t="shared" si="701"/>
        <v>Adorer_Schedule!X285</v>
      </c>
      <c r="E1741">
        <f t="shared" ca="1" si="694"/>
        <v>0</v>
      </c>
      <c r="F1741" t="str">
        <f ca="1">IF(OR(H1741=0,H1741=""),(""),(MAX($F$128:F1740)+1))</f>
        <v/>
      </c>
      <c r="H1741" t="str">
        <f ca="1">IF($N$4=Adorer_Schedule!$A$278,INDIRECT(B1741),(""))</f>
        <v/>
      </c>
      <c r="I1741" t="str">
        <f ca="1">IF($N$4=Adorer_Schedule!$A$278,INDIRECT(C1741),(""))</f>
        <v/>
      </c>
      <c r="J1741" t="str">
        <f ca="1">IF($N$4=Adorer_Schedule!$A$278,INDIRECT(D1741),(""))</f>
        <v/>
      </c>
      <c r="K1741" t="s">
        <v>73</v>
      </c>
      <c r="L1741" s="13" t="b">
        <f t="shared" ca="1" si="681"/>
        <v>0</v>
      </c>
      <c r="M1741" s="13">
        <v>1613</v>
      </c>
      <c r="N1741" s="13" t="e">
        <f t="shared" ca="1" si="695"/>
        <v>#N/A</v>
      </c>
      <c r="O1741" s="13" t="e">
        <f t="shared" ca="1" si="696"/>
        <v>#N/A</v>
      </c>
      <c r="P1741" s="13" t="e">
        <f t="shared" ca="1" si="697"/>
        <v>#N/A</v>
      </c>
      <c r="Q1741" t="e">
        <f t="shared" ca="1" si="698"/>
        <v>#N/A</v>
      </c>
    </row>
    <row r="1742" spans="1:17" hidden="1" x14ac:dyDescent="0.2">
      <c r="A1742">
        <f t="shared" si="702"/>
        <v>286</v>
      </c>
      <c r="B1742" s="83" t="str">
        <f t="shared" si="699"/>
        <v>Adorer_Schedule!S286</v>
      </c>
      <c r="C1742" t="str">
        <f t="shared" si="700"/>
        <v>Adorer_Schedule!V286</v>
      </c>
      <c r="D1742" s="150" t="str">
        <f t="shared" si="701"/>
        <v>Adorer_Schedule!X286</v>
      </c>
      <c r="E1742">
        <f t="shared" ca="1" si="694"/>
        <v>0</v>
      </c>
      <c r="F1742" t="str">
        <f ca="1">IF(OR(H1742=0,H1742=""),(""),(MAX($F$128:F1741)+1))</f>
        <v/>
      </c>
      <c r="H1742" t="str">
        <f ca="1">IF($N$4=Adorer_Schedule!$A$278,INDIRECT(B1742),(""))</f>
        <v/>
      </c>
      <c r="I1742" t="str">
        <f ca="1">IF($N$4=Adorer_Schedule!$A$278,INDIRECT(C1742),(""))</f>
        <v/>
      </c>
      <c r="J1742" t="str">
        <f ca="1">IF($N$4=Adorer_Schedule!$A$278,INDIRECT(D1742),(""))</f>
        <v/>
      </c>
      <c r="K1742" t="s">
        <v>73</v>
      </c>
      <c r="L1742" s="13" t="b">
        <f t="shared" ca="1" si="681"/>
        <v>0</v>
      </c>
      <c r="M1742" s="13">
        <v>1614</v>
      </c>
      <c r="N1742" s="13" t="e">
        <f t="shared" ca="1" si="695"/>
        <v>#N/A</v>
      </c>
      <c r="O1742" s="13" t="e">
        <f t="shared" ca="1" si="696"/>
        <v>#N/A</v>
      </c>
      <c r="P1742" s="13" t="e">
        <f t="shared" ca="1" si="697"/>
        <v>#N/A</v>
      </c>
      <c r="Q1742" t="e">
        <f t="shared" ca="1" si="698"/>
        <v>#N/A</v>
      </c>
    </row>
    <row r="1743" spans="1:17" hidden="1" x14ac:dyDescent="0.2">
      <c r="A1743">
        <f t="shared" si="702"/>
        <v>287</v>
      </c>
      <c r="B1743" s="83" t="str">
        <f t="shared" si="699"/>
        <v>Adorer_Schedule!S287</v>
      </c>
      <c r="C1743" t="str">
        <f t="shared" si="700"/>
        <v>Adorer_Schedule!V287</v>
      </c>
      <c r="D1743" s="150" t="str">
        <f t="shared" si="701"/>
        <v>Adorer_Schedule!X287</v>
      </c>
      <c r="E1743">
        <f t="shared" ca="1" si="694"/>
        <v>0</v>
      </c>
      <c r="F1743" t="str">
        <f ca="1">IF(OR(H1743=0,H1743=""),(""),(MAX($F$128:F1742)+1))</f>
        <v/>
      </c>
      <c r="H1743" t="str">
        <f ca="1">IF($N$4=Adorer_Schedule!$A$278,INDIRECT(B1743),(""))</f>
        <v/>
      </c>
      <c r="I1743" t="str">
        <f ca="1">IF($N$4=Adorer_Schedule!$A$278,INDIRECT(C1743),(""))</f>
        <v/>
      </c>
      <c r="J1743" t="str">
        <f ca="1">IF($N$4=Adorer_Schedule!$A$278,INDIRECT(D1743),(""))</f>
        <v/>
      </c>
      <c r="K1743" t="s">
        <v>73</v>
      </c>
      <c r="L1743" s="13" t="b">
        <f t="shared" ca="1" si="681"/>
        <v>0</v>
      </c>
      <c r="M1743" s="13">
        <v>1615</v>
      </c>
      <c r="N1743" s="13" t="e">
        <f t="shared" ca="1" si="695"/>
        <v>#N/A</v>
      </c>
      <c r="O1743" s="13" t="e">
        <f t="shared" ca="1" si="696"/>
        <v>#N/A</v>
      </c>
      <c r="P1743" s="13" t="e">
        <f t="shared" ca="1" si="697"/>
        <v>#N/A</v>
      </c>
      <c r="Q1743" t="e">
        <f t="shared" ca="1" si="698"/>
        <v>#N/A</v>
      </c>
    </row>
    <row r="1744" spans="1:17" hidden="1" x14ac:dyDescent="0.2">
      <c r="A1744">
        <f t="shared" si="702"/>
        <v>288</v>
      </c>
      <c r="B1744" s="83" t="str">
        <f t="shared" si="699"/>
        <v>Adorer_Schedule!S288</v>
      </c>
      <c r="C1744" t="str">
        <f t="shared" si="700"/>
        <v>Adorer_Schedule!V288</v>
      </c>
      <c r="D1744" s="150" t="str">
        <f t="shared" si="701"/>
        <v>Adorer_Schedule!X288</v>
      </c>
      <c r="E1744">
        <f t="shared" ca="1" si="694"/>
        <v>0</v>
      </c>
      <c r="F1744" t="str">
        <f ca="1">IF(OR(H1744=0,H1744=""),(""),(MAX($F$128:F1743)+1))</f>
        <v/>
      </c>
      <c r="H1744" t="str">
        <f ca="1">IF($N$4=Adorer_Schedule!$A$278,INDIRECT(B1744),(""))</f>
        <v/>
      </c>
      <c r="I1744" t="str">
        <f ca="1">IF($N$4=Adorer_Schedule!$A$278,INDIRECT(C1744),(""))</f>
        <v/>
      </c>
      <c r="J1744" t="str">
        <f ca="1">IF($N$4=Adorer_Schedule!$A$278,INDIRECT(D1744),(""))</f>
        <v/>
      </c>
      <c r="K1744" t="s">
        <v>73</v>
      </c>
      <c r="L1744" s="13" t="b">
        <f t="shared" ca="1" si="681"/>
        <v>0</v>
      </c>
      <c r="M1744" s="13">
        <v>1616</v>
      </c>
      <c r="N1744" s="13" t="e">
        <f t="shared" ca="1" si="695"/>
        <v>#N/A</v>
      </c>
      <c r="O1744" s="13" t="e">
        <f t="shared" ca="1" si="696"/>
        <v>#N/A</v>
      </c>
      <c r="P1744" s="13" t="e">
        <f t="shared" ca="1" si="697"/>
        <v>#N/A</v>
      </c>
      <c r="Q1744" t="e">
        <f t="shared" ca="1" si="698"/>
        <v>#N/A</v>
      </c>
    </row>
    <row r="1745" spans="1:17" hidden="1" x14ac:dyDescent="0.2">
      <c r="A1745">
        <f t="shared" si="702"/>
        <v>289</v>
      </c>
      <c r="B1745" s="83" t="str">
        <f t="shared" si="699"/>
        <v>Adorer_Schedule!S289</v>
      </c>
      <c r="C1745" t="str">
        <f t="shared" si="700"/>
        <v>Adorer_Schedule!V289</v>
      </c>
      <c r="D1745" s="150" t="str">
        <f t="shared" si="701"/>
        <v>Adorer_Schedule!X289</v>
      </c>
      <c r="E1745">
        <f t="shared" ca="1" si="694"/>
        <v>0</v>
      </c>
      <c r="F1745" t="str">
        <f ca="1">IF(OR(H1745=0,H1745=""),(""),(MAX($F$128:F1744)+1))</f>
        <v/>
      </c>
      <c r="H1745" t="str">
        <f ca="1">IF($N$4=Adorer_Schedule!$A$278,INDIRECT(B1745),(""))</f>
        <v/>
      </c>
      <c r="I1745" t="str">
        <f ca="1">IF($N$4=Adorer_Schedule!$A$278,INDIRECT(C1745),(""))</f>
        <v/>
      </c>
      <c r="J1745" t="str">
        <f ca="1">IF($N$4=Adorer_Schedule!$A$278,INDIRECT(D1745),(""))</f>
        <v/>
      </c>
      <c r="K1745" t="s">
        <v>73</v>
      </c>
      <c r="L1745" s="13" t="b">
        <f t="shared" ca="1" si="681"/>
        <v>0</v>
      </c>
      <c r="M1745" s="13">
        <v>1617</v>
      </c>
      <c r="N1745" s="13" t="e">
        <f t="shared" ca="1" si="695"/>
        <v>#N/A</v>
      </c>
      <c r="O1745" s="13" t="e">
        <f t="shared" ca="1" si="696"/>
        <v>#N/A</v>
      </c>
      <c r="P1745" s="13" t="e">
        <f t="shared" ca="1" si="697"/>
        <v>#N/A</v>
      </c>
      <c r="Q1745" t="e">
        <f t="shared" ca="1" si="698"/>
        <v>#N/A</v>
      </c>
    </row>
    <row r="1746" spans="1:17" hidden="1" x14ac:dyDescent="0.2">
      <c r="A1746">
        <f t="shared" si="702"/>
        <v>290</v>
      </c>
      <c r="B1746" s="83" t="str">
        <f t="shared" si="699"/>
        <v>Adorer_Schedule!S290</v>
      </c>
      <c r="C1746" t="str">
        <f t="shared" si="700"/>
        <v>Adorer_Schedule!V290</v>
      </c>
      <c r="D1746" s="150" t="str">
        <f t="shared" si="701"/>
        <v>Adorer_Schedule!X290</v>
      </c>
      <c r="E1746">
        <f t="shared" ca="1" si="694"/>
        <v>0</v>
      </c>
      <c r="F1746" t="str">
        <f ca="1">IF(OR(H1746=0,H1746=""),(""),(MAX($F$128:F1745)+1))</f>
        <v/>
      </c>
      <c r="H1746" t="str">
        <f ca="1">IF($N$4=Adorer_Schedule!$A$278,INDIRECT(B1746),(""))</f>
        <v/>
      </c>
      <c r="I1746" t="str">
        <f ca="1">IF($N$4=Adorer_Schedule!$A$278,INDIRECT(C1746),(""))</f>
        <v/>
      </c>
      <c r="J1746" t="str">
        <f ca="1">IF($N$4=Adorer_Schedule!$A$278,INDIRECT(D1746),(""))</f>
        <v/>
      </c>
      <c r="K1746" t="s">
        <v>73</v>
      </c>
      <c r="L1746" s="13" t="b">
        <f t="shared" ca="1" si="681"/>
        <v>0</v>
      </c>
      <c r="M1746" s="13">
        <v>1618</v>
      </c>
      <c r="N1746" s="13" t="e">
        <f t="shared" ca="1" si="695"/>
        <v>#N/A</v>
      </c>
      <c r="O1746" s="13" t="e">
        <f t="shared" ca="1" si="696"/>
        <v>#N/A</v>
      </c>
      <c r="P1746" s="13" t="e">
        <f t="shared" ca="1" si="697"/>
        <v>#N/A</v>
      </c>
      <c r="Q1746" t="e">
        <f t="shared" ca="1" si="698"/>
        <v>#N/A</v>
      </c>
    </row>
    <row r="1747" spans="1:17" hidden="1" x14ac:dyDescent="0.2">
      <c r="A1747">
        <f t="shared" si="702"/>
        <v>291</v>
      </c>
      <c r="B1747" s="83" t="str">
        <f t="shared" si="699"/>
        <v>Adorer_Schedule!S291</v>
      </c>
      <c r="C1747" t="str">
        <f t="shared" si="700"/>
        <v>Adorer_Schedule!V291</v>
      </c>
      <c r="D1747" s="150" t="str">
        <f t="shared" si="701"/>
        <v>Adorer_Schedule!X291</v>
      </c>
      <c r="E1747">
        <f t="shared" ca="1" si="694"/>
        <v>0</v>
      </c>
      <c r="F1747" t="str">
        <f ca="1">IF(OR(H1747=0,H1747=""),(""),(MAX($F$128:F1746)+1))</f>
        <v/>
      </c>
      <c r="H1747" t="str">
        <f ca="1">IF($N$4=Adorer_Schedule!$A$278,INDIRECT(B1747),(""))</f>
        <v/>
      </c>
      <c r="I1747" t="str">
        <f ca="1">IF($N$4=Adorer_Schedule!$A$278,INDIRECT(C1747),(""))</f>
        <v/>
      </c>
      <c r="J1747" t="str">
        <f ca="1">IF($N$4=Adorer_Schedule!$A$278,INDIRECT(D1747),(""))</f>
        <v/>
      </c>
      <c r="K1747" t="s">
        <v>73</v>
      </c>
      <c r="L1747" s="13" t="b">
        <f t="shared" ca="1" si="681"/>
        <v>0</v>
      </c>
      <c r="M1747" s="13">
        <v>1619</v>
      </c>
      <c r="N1747" s="13" t="e">
        <f t="shared" ca="1" si="695"/>
        <v>#N/A</v>
      </c>
      <c r="O1747" s="13" t="e">
        <f t="shared" ca="1" si="696"/>
        <v>#N/A</v>
      </c>
      <c r="P1747" s="13" t="e">
        <f t="shared" ca="1" si="697"/>
        <v>#N/A</v>
      </c>
      <c r="Q1747" t="e">
        <f t="shared" ca="1" si="698"/>
        <v>#N/A</v>
      </c>
    </row>
    <row r="1748" spans="1:17" hidden="1" x14ac:dyDescent="0.2">
      <c r="A1748">
        <f t="shared" si="702"/>
        <v>292</v>
      </c>
      <c r="B1748" s="83" t="str">
        <f t="shared" si="699"/>
        <v>Adorer_Schedule!S292</v>
      </c>
      <c r="C1748" t="str">
        <f t="shared" si="700"/>
        <v>Adorer_Schedule!V292</v>
      </c>
      <c r="D1748" s="150" t="str">
        <f t="shared" si="701"/>
        <v>Adorer_Schedule!X292</v>
      </c>
      <c r="E1748">
        <f t="shared" ca="1" si="694"/>
        <v>0</v>
      </c>
      <c r="F1748" t="str">
        <f ca="1">IF(OR(H1748=0,H1748=""),(""),(MAX($F$128:F1747)+1))</f>
        <v/>
      </c>
      <c r="H1748" t="str">
        <f ca="1">IF($N$4=Adorer_Schedule!$A$278,INDIRECT(B1748),(""))</f>
        <v/>
      </c>
      <c r="I1748" t="str">
        <f ca="1">IF($N$4=Adorer_Schedule!$A$278,INDIRECT(C1748),(""))</f>
        <v/>
      </c>
      <c r="J1748" t="str">
        <f ca="1">IF($N$4=Adorer_Schedule!$A$278,INDIRECT(D1748),(""))</f>
        <v/>
      </c>
      <c r="K1748" t="s">
        <v>73</v>
      </c>
      <c r="L1748" s="13" t="b">
        <f t="shared" ca="1" si="681"/>
        <v>0</v>
      </c>
      <c r="M1748" s="13">
        <v>1620</v>
      </c>
      <c r="N1748" s="13" t="e">
        <f t="shared" ca="1" si="695"/>
        <v>#N/A</v>
      </c>
      <c r="O1748" s="13" t="e">
        <f t="shared" ca="1" si="696"/>
        <v>#N/A</v>
      </c>
      <c r="P1748" s="13" t="e">
        <f t="shared" ca="1" si="697"/>
        <v>#N/A</v>
      </c>
      <c r="Q1748" t="e">
        <f t="shared" ca="1" si="698"/>
        <v>#N/A</v>
      </c>
    </row>
    <row r="1749" spans="1:17" hidden="1" x14ac:dyDescent="0.2">
      <c r="A1749">
        <f>A1734</f>
        <v>278</v>
      </c>
      <c r="B1749" s="83" t="str">
        <f>CONCATENATE("Adorer_Schedule!AA", $A1749)</f>
        <v>Adorer_Schedule!AA278</v>
      </c>
      <c r="C1749" t="str">
        <f>CONCATENATE("Adorer_Schedule!AD", $A1749)</f>
        <v>Adorer_Schedule!AD278</v>
      </c>
      <c r="D1749" s="150" t="str">
        <f>CONCATENATE("Adorer_Schedule!AF", $A1749)</f>
        <v>Adorer_Schedule!AF278</v>
      </c>
      <c r="E1749">
        <f t="shared" ca="1" si="694"/>
        <v>0</v>
      </c>
      <c r="F1749" t="str">
        <f ca="1">IF(OR(H1749=0,H1749=""),(""),(MAX($F$128:F1748)+1))</f>
        <v/>
      </c>
      <c r="H1749" t="str">
        <f ca="1">IF($N$4=Adorer_Schedule!$A$278,INDIRECT(B1749),(""))</f>
        <v/>
      </c>
      <c r="I1749" t="str">
        <f ca="1">IF($N$4=Adorer_Schedule!$A$278,INDIRECT(C1749),(""))</f>
        <v/>
      </c>
      <c r="J1749" t="str">
        <f ca="1">IF($N$4=Adorer_Schedule!$A$278,INDIRECT(D1749),(""))</f>
        <v/>
      </c>
      <c r="K1749" t="s">
        <v>74</v>
      </c>
      <c r="L1749" s="13" t="b">
        <f t="shared" ca="1" si="681"/>
        <v>0</v>
      </c>
      <c r="M1749" s="13">
        <v>1621</v>
      </c>
      <c r="N1749" s="13" t="e">
        <f t="shared" ca="1" si="695"/>
        <v>#N/A</v>
      </c>
      <c r="O1749" s="13" t="e">
        <f t="shared" ca="1" si="696"/>
        <v>#N/A</v>
      </c>
      <c r="P1749" s="13" t="e">
        <f t="shared" ca="1" si="697"/>
        <v>#N/A</v>
      </c>
      <c r="Q1749" t="e">
        <f t="shared" ca="1" si="698"/>
        <v>#N/A</v>
      </c>
    </row>
    <row r="1750" spans="1:17" hidden="1" x14ac:dyDescent="0.2">
      <c r="A1750">
        <f>A1749+1</f>
        <v>279</v>
      </c>
      <c r="B1750" s="83" t="str">
        <f t="shared" ref="B1750:B1763" si="703">CONCATENATE("Adorer_Schedule!AA", $A1750)</f>
        <v>Adorer_Schedule!AA279</v>
      </c>
      <c r="C1750" t="str">
        <f t="shared" ref="C1750:C1763" si="704">CONCATENATE("Adorer_Schedule!AD", $A1750)</f>
        <v>Adorer_Schedule!AD279</v>
      </c>
      <c r="D1750" s="150" t="str">
        <f t="shared" ref="D1750:D1763" si="705">CONCATENATE("Adorer_Schedule!AF", $A1750)</f>
        <v>Adorer_Schedule!AF279</v>
      </c>
      <c r="E1750">
        <f t="shared" ca="1" si="694"/>
        <v>0</v>
      </c>
      <c r="F1750" t="str">
        <f ca="1">IF(OR(H1750=0,H1750=""),(""),(MAX($F$128:F1749)+1))</f>
        <v/>
      </c>
      <c r="H1750" t="str">
        <f ca="1">IF($N$4=Adorer_Schedule!$A$278,INDIRECT(B1750),(""))</f>
        <v/>
      </c>
      <c r="I1750" t="str">
        <f ca="1">IF($N$4=Adorer_Schedule!$A$278,INDIRECT(C1750),(""))</f>
        <v/>
      </c>
      <c r="J1750" t="str">
        <f ca="1">IF($N$4=Adorer_Schedule!$A$278,INDIRECT(D1750),(""))</f>
        <v/>
      </c>
      <c r="K1750" t="s">
        <v>74</v>
      </c>
      <c r="L1750" s="13" t="b">
        <f t="shared" ca="1" si="681"/>
        <v>0</v>
      </c>
      <c r="M1750" s="13">
        <v>1622</v>
      </c>
      <c r="N1750" s="13" t="e">
        <f t="shared" ca="1" si="695"/>
        <v>#N/A</v>
      </c>
      <c r="O1750" s="13" t="e">
        <f t="shared" ca="1" si="696"/>
        <v>#N/A</v>
      </c>
      <c r="P1750" s="13" t="e">
        <f t="shared" ca="1" si="697"/>
        <v>#N/A</v>
      </c>
      <c r="Q1750" t="e">
        <f t="shared" ca="1" si="698"/>
        <v>#N/A</v>
      </c>
    </row>
    <row r="1751" spans="1:17" hidden="1" x14ac:dyDescent="0.2">
      <c r="A1751">
        <f t="shared" ref="A1751:A1763" si="706">A1750+1</f>
        <v>280</v>
      </c>
      <c r="B1751" s="83" t="str">
        <f t="shared" si="703"/>
        <v>Adorer_Schedule!AA280</v>
      </c>
      <c r="C1751" t="str">
        <f t="shared" si="704"/>
        <v>Adorer_Schedule!AD280</v>
      </c>
      <c r="D1751" s="150" t="str">
        <f t="shared" si="705"/>
        <v>Adorer_Schedule!AF280</v>
      </c>
      <c r="E1751">
        <f t="shared" ca="1" si="694"/>
        <v>0</v>
      </c>
      <c r="F1751" t="str">
        <f ca="1">IF(OR(H1751=0,H1751=""),(""),(MAX($F$128:F1750)+1))</f>
        <v/>
      </c>
      <c r="H1751" t="str">
        <f ca="1">IF($N$4=Adorer_Schedule!$A$278,INDIRECT(B1751),(""))</f>
        <v/>
      </c>
      <c r="I1751" t="str">
        <f ca="1">IF($N$4=Adorer_Schedule!$A$278,INDIRECT(C1751),(""))</f>
        <v/>
      </c>
      <c r="J1751" t="str">
        <f ca="1">IF($N$4=Adorer_Schedule!$A$278,INDIRECT(D1751),(""))</f>
        <v/>
      </c>
      <c r="K1751" t="s">
        <v>74</v>
      </c>
      <c r="L1751" s="13" t="b">
        <f t="shared" ref="L1751:L1814" ca="1" si="707">OR(COUNTIF(N1751:Q1751,"*"),COUNT(N1751:Q1751))</f>
        <v>0</v>
      </c>
      <c r="M1751" s="13">
        <v>1623</v>
      </c>
      <c r="N1751" s="13" t="e">
        <f t="shared" ca="1" si="695"/>
        <v>#N/A</v>
      </c>
      <c r="O1751" s="13" t="e">
        <f t="shared" ca="1" si="696"/>
        <v>#N/A</v>
      </c>
      <c r="P1751" s="13" t="e">
        <f t="shared" ca="1" si="697"/>
        <v>#N/A</v>
      </c>
      <c r="Q1751" t="e">
        <f t="shared" ca="1" si="698"/>
        <v>#N/A</v>
      </c>
    </row>
    <row r="1752" spans="1:17" hidden="1" x14ac:dyDescent="0.2">
      <c r="A1752">
        <f t="shared" si="706"/>
        <v>281</v>
      </c>
      <c r="B1752" s="83" t="str">
        <f t="shared" si="703"/>
        <v>Adorer_Schedule!AA281</v>
      </c>
      <c r="C1752" t="str">
        <f t="shared" si="704"/>
        <v>Adorer_Schedule!AD281</v>
      </c>
      <c r="D1752" s="150" t="str">
        <f t="shared" si="705"/>
        <v>Adorer_Schedule!AF281</v>
      </c>
      <c r="E1752">
        <f t="shared" ca="1" si="694"/>
        <v>0</v>
      </c>
      <c r="F1752" t="str">
        <f ca="1">IF(OR(H1752=0,H1752=""),(""),(MAX($F$128:F1751)+1))</f>
        <v/>
      </c>
      <c r="H1752" t="str">
        <f ca="1">IF($N$4=Adorer_Schedule!$A$278,INDIRECT(B1752),(""))</f>
        <v/>
      </c>
      <c r="I1752" t="str">
        <f ca="1">IF($N$4=Adorer_Schedule!$A$278,INDIRECT(C1752),(""))</f>
        <v/>
      </c>
      <c r="J1752" t="str">
        <f ca="1">IF($N$4=Adorer_Schedule!$A$278,INDIRECT(D1752),(""))</f>
        <v/>
      </c>
      <c r="K1752" t="s">
        <v>74</v>
      </c>
      <c r="L1752" s="13" t="b">
        <f t="shared" ca="1" si="707"/>
        <v>0</v>
      </c>
      <c r="M1752" s="13">
        <v>1624</v>
      </c>
      <c r="N1752" s="13" t="e">
        <f t="shared" ca="1" si="695"/>
        <v>#N/A</v>
      </c>
      <c r="O1752" s="13" t="e">
        <f t="shared" ca="1" si="696"/>
        <v>#N/A</v>
      </c>
      <c r="P1752" s="13" t="e">
        <f t="shared" ca="1" si="697"/>
        <v>#N/A</v>
      </c>
      <c r="Q1752" t="e">
        <f t="shared" ca="1" si="698"/>
        <v>#N/A</v>
      </c>
    </row>
    <row r="1753" spans="1:17" hidden="1" x14ac:dyDescent="0.2">
      <c r="A1753">
        <f t="shared" si="706"/>
        <v>282</v>
      </c>
      <c r="B1753" s="83" t="str">
        <f t="shared" si="703"/>
        <v>Adorer_Schedule!AA282</v>
      </c>
      <c r="C1753" t="str">
        <f t="shared" si="704"/>
        <v>Adorer_Schedule!AD282</v>
      </c>
      <c r="D1753" s="150" t="str">
        <f t="shared" si="705"/>
        <v>Adorer_Schedule!AF282</v>
      </c>
      <c r="E1753">
        <f t="shared" ca="1" si="694"/>
        <v>0</v>
      </c>
      <c r="F1753" t="str">
        <f ca="1">IF(OR(H1753=0,H1753=""),(""),(MAX($F$128:F1752)+1))</f>
        <v/>
      </c>
      <c r="H1753" t="str">
        <f ca="1">IF($N$4=Adorer_Schedule!$A$278,INDIRECT(B1753),(""))</f>
        <v/>
      </c>
      <c r="I1753" t="str">
        <f ca="1">IF($N$4=Adorer_Schedule!$A$278,INDIRECT(C1753),(""))</f>
        <v/>
      </c>
      <c r="J1753" t="str">
        <f ca="1">IF($N$4=Adorer_Schedule!$A$278,INDIRECT(D1753),(""))</f>
        <v/>
      </c>
      <c r="K1753" t="s">
        <v>74</v>
      </c>
      <c r="L1753" s="13" t="b">
        <f t="shared" ca="1" si="707"/>
        <v>0</v>
      </c>
      <c r="M1753" s="13">
        <v>1625</v>
      </c>
      <c r="N1753" s="13" t="e">
        <f t="shared" ca="1" si="695"/>
        <v>#N/A</v>
      </c>
      <c r="O1753" s="13" t="e">
        <f t="shared" ca="1" si="696"/>
        <v>#N/A</v>
      </c>
      <c r="P1753" s="13" t="e">
        <f t="shared" ca="1" si="697"/>
        <v>#N/A</v>
      </c>
      <c r="Q1753" t="e">
        <f t="shared" ca="1" si="698"/>
        <v>#N/A</v>
      </c>
    </row>
    <row r="1754" spans="1:17" hidden="1" x14ac:dyDescent="0.2">
      <c r="A1754">
        <f t="shared" si="706"/>
        <v>283</v>
      </c>
      <c r="B1754" s="83" t="str">
        <f t="shared" si="703"/>
        <v>Adorer_Schedule!AA283</v>
      </c>
      <c r="C1754" t="str">
        <f t="shared" si="704"/>
        <v>Adorer_Schedule!AD283</v>
      </c>
      <c r="D1754" s="150" t="str">
        <f t="shared" si="705"/>
        <v>Adorer_Schedule!AF283</v>
      </c>
      <c r="E1754">
        <f t="shared" ca="1" si="694"/>
        <v>0</v>
      </c>
      <c r="F1754" t="str">
        <f ca="1">IF(OR(H1754=0,H1754=""),(""),(MAX($F$128:F1753)+1))</f>
        <v/>
      </c>
      <c r="H1754" t="str">
        <f ca="1">IF($N$4=Adorer_Schedule!$A$278,INDIRECT(B1754),(""))</f>
        <v/>
      </c>
      <c r="I1754" t="str">
        <f ca="1">IF($N$4=Adorer_Schedule!$A$278,INDIRECT(C1754),(""))</f>
        <v/>
      </c>
      <c r="J1754" t="str">
        <f ca="1">IF($N$4=Adorer_Schedule!$A$278,INDIRECT(D1754),(""))</f>
        <v/>
      </c>
      <c r="K1754" t="s">
        <v>74</v>
      </c>
      <c r="L1754" s="13" t="b">
        <f t="shared" ca="1" si="707"/>
        <v>0</v>
      </c>
      <c r="M1754" s="13">
        <v>1626</v>
      </c>
      <c r="N1754" s="13" t="e">
        <f t="shared" ca="1" si="695"/>
        <v>#N/A</v>
      </c>
      <c r="O1754" s="13" t="e">
        <f t="shared" ca="1" si="696"/>
        <v>#N/A</v>
      </c>
      <c r="P1754" s="13" t="e">
        <f t="shared" ca="1" si="697"/>
        <v>#N/A</v>
      </c>
      <c r="Q1754" t="e">
        <f t="shared" ca="1" si="698"/>
        <v>#N/A</v>
      </c>
    </row>
    <row r="1755" spans="1:17" hidden="1" x14ac:dyDescent="0.2">
      <c r="A1755">
        <f t="shared" si="706"/>
        <v>284</v>
      </c>
      <c r="B1755" s="83" t="str">
        <f t="shared" si="703"/>
        <v>Adorer_Schedule!AA284</v>
      </c>
      <c r="C1755" t="str">
        <f t="shared" si="704"/>
        <v>Adorer_Schedule!AD284</v>
      </c>
      <c r="D1755" s="150" t="str">
        <f t="shared" si="705"/>
        <v>Adorer_Schedule!AF284</v>
      </c>
      <c r="E1755">
        <f t="shared" ca="1" si="694"/>
        <v>0</v>
      </c>
      <c r="F1755" t="str">
        <f ca="1">IF(OR(H1755=0,H1755=""),(""),(MAX($F$128:F1754)+1))</f>
        <v/>
      </c>
      <c r="H1755" t="str">
        <f ca="1">IF($N$4=Adorer_Schedule!$A$278,INDIRECT(B1755),(""))</f>
        <v/>
      </c>
      <c r="I1755" t="str">
        <f ca="1">IF($N$4=Adorer_Schedule!$A$278,INDIRECT(C1755),(""))</f>
        <v/>
      </c>
      <c r="J1755" t="str">
        <f ca="1">IF($N$4=Adorer_Schedule!$A$278,INDIRECT(D1755),(""))</f>
        <v/>
      </c>
      <c r="K1755" t="s">
        <v>74</v>
      </c>
      <c r="L1755" s="13" t="b">
        <f t="shared" ca="1" si="707"/>
        <v>0</v>
      </c>
      <c r="M1755" s="13">
        <v>1627</v>
      </c>
      <c r="N1755" s="13" t="e">
        <f t="shared" ca="1" si="695"/>
        <v>#N/A</v>
      </c>
      <c r="O1755" s="13" t="e">
        <f t="shared" ca="1" si="696"/>
        <v>#N/A</v>
      </c>
      <c r="P1755" s="13" t="e">
        <f t="shared" ca="1" si="697"/>
        <v>#N/A</v>
      </c>
      <c r="Q1755" t="e">
        <f t="shared" ca="1" si="698"/>
        <v>#N/A</v>
      </c>
    </row>
    <row r="1756" spans="1:17" hidden="1" x14ac:dyDescent="0.2">
      <c r="A1756">
        <f t="shared" si="706"/>
        <v>285</v>
      </c>
      <c r="B1756" s="83" t="str">
        <f t="shared" si="703"/>
        <v>Adorer_Schedule!AA285</v>
      </c>
      <c r="C1756" t="str">
        <f t="shared" si="704"/>
        <v>Adorer_Schedule!AD285</v>
      </c>
      <c r="D1756" s="150" t="str">
        <f t="shared" si="705"/>
        <v>Adorer_Schedule!AF285</v>
      </c>
      <c r="E1756">
        <f t="shared" ca="1" si="694"/>
        <v>0</v>
      </c>
      <c r="F1756" t="str">
        <f ca="1">IF(OR(H1756=0,H1756=""),(""),(MAX($F$128:F1755)+1))</f>
        <v/>
      </c>
      <c r="H1756" t="str">
        <f ca="1">IF($N$4=Adorer_Schedule!$A$278,INDIRECT(B1756),(""))</f>
        <v/>
      </c>
      <c r="I1756" t="str">
        <f ca="1">IF($N$4=Adorer_Schedule!$A$278,INDIRECT(C1756),(""))</f>
        <v/>
      </c>
      <c r="J1756" t="str">
        <f ca="1">IF($N$4=Adorer_Schedule!$A$278,INDIRECT(D1756),(""))</f>
        <v/>
      </c>
      <c r="K1756" t="s">
        <v>74</v>
      </c>
      <c r="L1756" s="13" t="b">
        <f t="shared" ca="1" si="707"/>
        <v>0</v>
      </c>
      <c r="M1756" s="13">
        <v>1628</v>
      </c>
      <c r="N1756" s="13" t="e">
        <f t="shared" ca="1" si="695"/>
        <v>#N/A</v>
      </c>
      <c r="O1756" s="13" t="e">
        <f t="shared" ca="1" si="696"/>
        <v>#N/A</v>
      </c>
      <c r="P1756" s="13" t="e">
        <f t="shared" ca="1" si="697"/>
        <v>#N/A</v>
      </c>
      <c r="Q1756" t="e">
        <f t="shared" ca="1" si="698"/>
        <v>#N/A</v>
      </c>
    </row>
    <row r="1757" spans="1:17" hidden="1" x14ac:dyDescent="0.2">
      <c r="A1757">
        <f t="shared" si="706"/>
        <v>286</v>
      </c>
      <c r="B1757" s="83" t="str">
        <f t="shared" si="703"/>
        <v>Adorer_Schedule!AA286</v>
      </c>
      <c r="C1757" t="str">
        <f t="shared" si="704"/>
        <v>Adorer_Schedule!AD286</v>
      </c>
      <c r="D1757" s="150" t="str">
        <f t="shared" si="705"/>
        <v>Adorer_Schedule!AF286</v>
      </c>
      <c r="E1757">
        <f t="shared" ca="1" si="694"/>
        <v>0</v>
      </c>
      <c r="F1757" t="str">
        <f ca="1">IF(OR(H1757=0,H1757=""),(""),(MAX($F$128:F1756)+1))</f>
        <v/>
      </c>
      <c r="H1757" t="str">
        <f ca="1">IF($N$4=Adorer_Schedule!$A$278,INDIRECT(B1757),(""))</f>
        <v/>
      </c>
      <c r="I1757" t="str">
        <f ca="1">IF($N$4=Adorer_Schedule!$A$278,INDIRECT(C1757),(""))</f>
        <v/>
      </c>
      <c r="J1757" t="str">
        <f ca="1">IF($N$4=Adorer_Schedule!$A$278,INDIRECT(D1757),(""))</f>
        <v/>
      </c>
      <c r="K1757" t="s">
        <v>74</v>
      </c>
      <c r="L1757" s="13" t="b">
        <f t="shared" ca="1" si="707"/>
        <v>0</v>
      </c>
      <c r="M1757" s="13">
        <v>1629</v>
      </c>
      <c r="N1757" s="13" t="e">
        <f t="shared" ca="1" si="695"/>
        <v>#N/A</v>
      </c>
      <c r="O1757" s="13" t="e">
        <f t="shared" ca="1" si="696"/>
        <v>#N/A</v>
      </c>
      <c r="P1757" s="13" t="e">
        <f t="shared" ca="1" si="697"/>
        <v>#N/A</v>
      </c>
      <c r="Q1757" t="e">
        <f t="shared" ca="1" si="698"/>
        <v>#N/A</v>
      </c>
    </row>
    <row r="1758" spans="1:17" hidden="1" x14ac:dyDescent="0.2">
      <c r="A1758">
        <f t="shared" si="706"/>
        <v>287</v>
      </c>
      <c r="B1758" s="83" t="str">
        <f t="shared" si="703"/>
        <v>Adorer_Schedule!AA287</v>
      </c>
      <c r="C1758" t="str">
        <f t="shared" si="704"/>
        <v>Adorer_Schedule!AD287</v>
      </c>
      <c r="D1758" s="150" t="str">
        <f t="shared" si="705"/>
        <v>Adorer_Schedule!AF287</v>
      </c>
      <c r="E1758">
        <f t="shared" ca="1" si="694"/>
        <v>0</v>
      </c>
      <c r="F1758" t="str">
        <f ca="1">IF(OR(H1758=0,H1758=""),(""),(MAX($F$128:F1757)+1))</f>
        <v/>
      </c>
      <c r="H1758" t="str">
        <f ca="1">IF($N$4=Adorer_Schedule!$A$278,INDIRECT(B1758),(""))</f>
        <v/>
      </c>
      <c r="I1758" t="str">
        <f ca="1">IF($N$4=Adorer_Schedule!$A$278,INDIRECT(C1758),(""))</f>
        <v/>
      </c>
      <c r="J1758" t="str">
        <f ca="1">IF($N$4=Adorer_Schedule!$A$278,INDIRECT(D1758),(""))</f>
        <v/>
      </c>
      <c r="K1758" t="s">
        <v>74</v>
      </c>
      <c r="L1758" s="13" t="b">
        <f t="shared" ca="1" si="707"/>
        <v>0</v>
      </c>
      <c r="M1758" s="13">
        <v>1630</v>
      </c>
      <c r="N1758" s="13" t="e">
        <f t="shared" ca="1" si="695"/>
        <v>#N/A</v>
      </c>
      <c r="O1758" s="13" t="e">
        <f t="shared" ca="1" si="696"/>
        <v>#N/A</v>
      </c>
      <c r="P1758" s="13" t="e">
        <f t="shared" ca="1" si="697"/>
        <v>#N/A</v>
      </c>
      <c r="Q1758" t="e">
        <f t="shared" ca="1" si="698"/>
        <v>#N/A</v>
      </c>
    </row>
    <row r="1759" spans="1:17" hidden="1" x14ac:dyDescent="0.2">
      <c r="A1759">
        <f t="shared" si="706"/>
        <v>288</v>
      </c>
      <c r="B1759" s="83" t="str">
        <f t="shared" si="703"/>
        <v>Adorer_Schedule!AA288</v>
      </c>
      <c r="C1759" t="str">
        <f t="shared" si="704"/>
        <v>Adorer_Schedule!AD288</v>
      </c>
      <c r="D1759" s="150" t="str">
        <f t="shared" si="705"/>
        <v>Adorer_Schedule!AF288</v>
      </c>
      <c r="E1759">
        <f t="shared" ca="1" si="694"/>
        <v>0</v>
      </c>
      <c r="F1759" t="str">
        <f ca="1">IF(OR(H1759=0,H1759=""),(""),(MAX($F$128:F1758)+1))</f>
        <v/>
      </c>
      <c r="H1759" t="str">
        <f ca="1">IF($N$4=Adorer_Schedule!$A$278,INDIRECT(B1759),(""))</f>
        <v/>
      </c>
      <c r="I1759" t="str">
        <f ca="1">IF($N$4=Adorer_Schedule!$A$278,INDIRECT(C1759),(""))</f>
        <v/>
      </c>
      <c r="J1759" t="str">
        <f ca="1">IF($N$4=Adorer_Schedule!$A$278,INDIRECT(D1759),(""))</f>
        <v/>
      </c>
      <c r="K1759" t="s">
        <v>74</v>
      </c>
      <c r="L1759" s="13" t="b">
        <f t="shared" ca="1" si="707"/>
        <v>0</v>
      </c>
      <c r="M1759" s="13">
        <v>1631</v>
      </c>
      <c r="N1759" s="13" t="e">
        <f t="shared" ca="1" si="695"/>
        <v>#N/A</v>
      </c>
      <c r="O1759" s="13" t="e">
        <f t="shared" ca="1" si="696"/>
        <v>#N/A</v>
      </c>
      <c r="P1759" s="13" t="e">
        <f t="shared" ca="1" si="697"/>
        <v>#N/A</v>
      </c>
      <c r="Q1759" t="e">
        <f t="shared" ca="1" si="698"/>
        <v>#N/A</v>
      </c>
    </row>
    <row r="1760" spans="1:17" hidden="1" x14ac:dyDescent="0.2">
      <c r="A1760">
        <f t="shared" si="706"/>
        <v>289</v>
      </c>
      <c r="B1760" s="83" t="str">
        <f t="shared" si="703"/>
        <v>Adorer_Schedule!AA289</v>
      </c>
      <c r="C1760" t="str">
        <f t="shared" si="704"/>
        <v>Adorer_Schedule!AD289</v>
      </c>
      <c r="D1760" s="150" t="str">
        <f t="shared" si="705"/>
        <v>Adorer_Schedule!AF289</v>
      </c>
      <c r="E1760">
        <f t="shared" ca="1" si="694"/>
        <v>0</v>
      </c>
      <c r="F1760" t="str">
        <f ca="1">IF(OR(H1760=0,H1760=""),(""),(MAX($F$128:F1759)+1))</f>
        <v/>
      </c>
      <c r="H1760" t="str">
        <f ca="1">IF($N$4=Adorer_Schedule!$A$278,INDIRECT(B1760),(""))</f>
        <v/>
      </c>
      <c r="I1760" t="str">
        <f ca="1">IF($N$4=Adorer_Schedule!$A$278,INDIRECT(C1760),(""))</f>
        <v/>
      </c>
      <c r="J1760" t="str">
        <f ca="1">IF($N$4=Adorer_Schedule!$A$278,INDIRECT(D1760),(""))</f>
        <v/>
      </c>
      <c r="K1760" t="s">
        <v>74</v>
      </c>
      <c r="L1760" s="13" t="b">
        <f t="shared" ca="1" si="707"/>
        <v>0</v>
      </c>
      <c r="M1760" s="13">
        <v>1632</v>
      </c>
      <c r="N1760" s="13" t="e">
        <f t="shared" ca="1" si="695"/>
        <v>#N/A</v>
      </c>
      <c r="O1760" s="13" t="e">
        <f t="shared" ca="1" si="696"/>
        <v>#N/A</v>
      </c>
      <c r="P1760" s="13" t="e">
        <f t="shared" ca="1" si="697"/>
        <v>#N/A</v>
      </c>
      <c r="Q1760" t="e">
        <f t="shared" ca="1" si="698"/>
        <v>#N/A</v>
      </c>
    </row>
    <row r="1761" spans="1:17" hidden="1" x14ac:dyDescent="0.2">
      <c r="A1761">
        <f t="shared" si="706"/>
        <v>290</v>
      </c>
      <c r="B1761" s="83" t="str">
        <f t="shared" si="703"/>
        <v>Adorer_Schedule!AA290</v>
      </c>
      <c r="C1761" t="str">
        <f t="shared" si="704"/>
        <v>Adorer_Schedule!AD290</v>
      </c>
      <c r="D1761" s="150" t="str">
        <f t="shared" si="705"/>
        <v>Adorer_Schedule!AF290</v>
      </c>
      <c r="E1761">
        <f t="shared" ca="1" si="694"/>
        <v>0</v>
      </c>
      <c r="F1761" t="str">
        <f ca="1">IF(OR(H1761=0,H1761=""),(""),(MAX($F$128:F1760)+1))</f>
        <v/>
      </c>
      <c r="H1761" t="str">
        <f ca="1">IF($N$4=Adorer_Schedule!$A$278,INDIRECT(B1761),(""))</f>
        <v/>
      </c>
      <c r="I1761" t="str">
        <f ca="1">IF($N$4=Adorer_Schedule!$A$278,INDIRECT(C1761),(""))</f>
        <v/>
      </c>
      <c r="J1761" t="str">
        <f ca="1">IF($N$4=Adorer_Schedule!$A$278,INDIRECT(D1761),(""))</f>
        <v/>
      </c>
      <c r="K1761" t="s">
        <v>74</v>
      </c>
      <c r="L1761" s="13" t="b">
        <f t="shared" ca="1" si="707"/>
        <v>0</v>
      </c>
      <c r="M1761" s="13">
        <v>1633</v>
      </c>
      <c r="N1761" s="13" t="e">
        <f t="shared" ca="1" si="695"/>
        <v>#N/A</v>
      </c>
      <c r="O1761" s="13" t="e">
        <f t="shared" ca="1" si="696"/>
        <v>#N/A</v>
      </c>
      <c r="P1761" s="13" t="e">
        <f t="shared" ca="1" si="697"/>
        <v>#N/A</v>
      </c>
      <c r="Q1761" t="e">
        <f t="shared" ca="1" si="698"/>
        <v>#N/A</v>
      </c>
    </row>
    <row r="1762" spans="1:17" hidden="1" x14ac:dyDescent="0.2">
      <c r="A1762">
        <f t="shared" si="706"/>
        <v>291</v>
      </c>
      <c r="B1762" s="83" t="str">
        <f t="shared" si="703"/>
        <v>Adorer_Schedule!AA291</v>
      </c>
      <c r="C1762" t="str">
        <f t="shared" si="704"/>
        <v>Adorer_Schedule!AD291</v>
      </c>
      <c r="D1762" s="150" t="str">
        <f t="shared" si="705"/>
        <v>Adorer_Schedule!AF291</v>
      </c>
      <c r="E1762">
        <f t="shared" ca="1" si="694"/>
        <v>0</v>
      </c>
      <c r="F1762" t="str">
        <f ca="1">IF(OR(H1762=0,H1762=""),(""),(MAX($F$128:F1761)+1))</f>
        <v/>
      </c>
      <c r="H1762" t="str">
        <f ca="1">IF($N$4=Adorer_Schedule!$A$278,INDIRECT(B1762),(""))</f>
        <v/>
      </c>
      <c r="I1762" t="str">
        <f ca="1">IF($N$4=Adorer_Schedule!$A$278,INDIRECT(C1762),(""))</f>
        <v/>
      </c>
      <c r="J1762" t="str">
        <f ca="1">IF($N$4=Adorer_Schedule!$A$278,INDIRECT(D1762),(""))</f>
        <v/>
      </c>
      <c r="K1762" t="s">
        <v>74</v>
      </c>
      <c r="L1762" s="13" t="b">
        <f t="shared" ca="1" si="707"/>
        <v>0</v>
      </c>
      <c r="M1762" s="13">
        <v>1634</v>
      </c>
      <c r="N1762" s="13" t="e">
        <f t="shared" ca="1" si="695"/>
        <v>#N/A</v>
      </c>
      <c r="O1762" s="13" t="e">
        <f t="shared" ca="1" si="696"/>
        <v>#N/A</v>
      </c>
      <c r="P1762" s="13" t="e">
        <f t="shared" ca="1" si="697"/>
        <v>#N/A</v>
      </c>
      <c r="Q1762" t="e">
        <f t="shared" ca="1" si="698"/>
        <v>#N/A</v>
      </c>
    </row>
    <row r="1763" spans="1:17" hidden="1" x14ac:dyDescent="0.2">
      <c r="A1763">
        <f t="shared" si="706"/>
        <v>292</v>
      </c>
      <c r="B1763" s="83" t="str">
        <f t="shared" si="703"/>
        <v>Adorer_Schedule!AA292</v>
      </c>
      <c r="C1763" t="str">
        <f t="shared" si="704"/>
        <v>Adorer_Schedule!AD292</v>
      </c>
      <c r="D1763" s="150" t="str">
        <f t="shared" si="705"/>
        <v>Adorer_Schedule!AF292</v>
      </c>
      <c r="E1763">
        <f t="shared" ca="1" si="694"/>
        <v>0</v>
      </c>
      <c r="F1763" t="str">
        <f ca="1">IF(OR(H1763=0,H1763=""),(""),(MAX($F$128:F1762)+1))</f>
        <v/>
      </c>
      <c r="H1763" t="str">
        <f ca="1">IF($N$4=Adorer_Schedule!$A$278,INDIRECT(B1763),(""))</f>
        <v/>
      </c>
      <c r="I1763" t="str">
        <f ca="1">IF($N$4=Adorer_Schedule!$A$278,INDIRECT(C1763),(""))</f>
        <v/>
      </c>
      <c r="J1763" t="str">
        <f ca="1">IF($N$4=Adorer_Schedule!$A$278,INDIRECT(D1763),(""))</f>
        <v/>
      </c>
      <c r="K1763" t="s">
        <v>74</v>
      </c>
      <c r="L1763" s="13" t="b">
        <f t="shared" ca="1" si="707"/>
        <v>0</v>
      </c>
      <c r="M1763" s="13">
        <v>1635</v>
      </c>
      <c r="N1763" s="13" t="e">
        <f t="shared" ca="1" si="695"/>
        <v>#N/A</v>
      </c>
      <c r="O1763" s="13" t="e">
        <f t="shared" ca="1" si="696"/>
        <v>#N/A</v>
      </c>
      <c r="P1763" s="13" t="e">
        <f t="shared" ca="1" si="697"/>
        <v>#N/A</v>
      </c>
      <c r="Q1763" t="e">
        <f t="shared" ca="1" si="698"/>
        <v>#N/A</v>
      </c>
    </row>
    <row r="1764" spans="1:17" hidden="1" x14ac:dyDescent="0.2">
      <c r="A1764">
        <f>A1749</f>
        <v>278</v>
      </c>
      <c r="B1764" s="83" t="str">
        <f>CONCATENATE("Adorer_Schedule!AI", $A1764)</f>
        <v>Adorer_Schedule!AI278</v>
      </c>
      <c r="C1764" t="str">
        <f>CONCATENATE("Adorer_Schedule!AL", $A1764)</f>
        <v>Adorer_Schedule!AL278</v>
      </c>
      <c r="D1764" s="150" t="str">
        <f>CONCATENATE("Adorer_Schedule!AN", $A1764)</f>
        <v>Adorer_Schedule!AN278</v>
      </c>
      <c r="E1764">
        <f t="shared" ca="1" si="694"/>
        <v>0</v>
      </c>
      <c r="F1764" t="str">
        <f ca="1">IF(OR(H1764=0,H1764=""),(""),(MAX($F$128:F1763)+1))</f>
        <v/>
      </c>
      <c r="H1764" t="str">
        <f ca="1">IF($N$4=Adorer_Schedule!$A$278,INDIRECT(B1764),(""))</f>
        <v/>
      </c>
      <c r="I1764" t="str">
        <f ca="1">IF($N$4=Adorer_Schedule!$A$278,INDIRECT(C1764),(""))</f>
        <v/>
      </c>
      <c r="J1764" t="str">
        <f ca="1">IF($N$4=Adorer_Schedule!$A$278,INDIRECT(D1764),(""))</f>
        <v/>
      </c>
      <c r="K1764" t="s">
        <v>75</v>
      </c>
      <c r="L1764" s="13" t="b">
        <f t="shared" ca="1" si="707"/>
        <v>0</v>
      </c>
      <c r="M1764" s="13">
        <v>1636</v>
      </c>
      <c r="N1764" s="13" t="e">
        <f t="shared" ca="1" si="695"/>
        <v>#N/A</v>
      </c>
      <c r="O1764" s="13" t="e">
        <f t="shared" ca="1" si="696"/>
        <v>#N/A</v>
      </c>
      <c r="P1764" s="13" t="e">
        <f t="shared" ca="1" si="697"/>
        <v>#N/A</v>
      </c>
      <c r="Q1764" t="e">
        <f t="shared" ca="1" si="698"/>
        <v>#N/A</v>
      </c>
    </row>
    <row r="1765" spans="1:17" hidden="1" x14ac:dyDescent="0.2">
      <c r="A1765">
        <f>A1764+1</f>
        <v>279</v>
      </c>
      <c r="B1765" s="83" t="str">
        <f t="shared" ref="B1765:B1778" si="708">CONCATENATE("Adorer_Schedule!AI", $A1765)</f>
        <v>Adorer_Schedule!AI279</v>
      </c>
      <c r="C1765" t="str">
        <f t="shared" ref="C1765:C1778" si="709">CONCATENATE("Adorer_Schedule!AL", $A1765)</f>
        <v>Adorer_Schedule!AL279</v>
      </c>
      <c r="D1765" s="150" t="str">
        <f t="shared" ref="D1765:D1778" si="710">CONCATENATE("Adorer_Schedule!AN", $A1765)</f>
        <v>Adorer_Schedule!AN279</v>
      </c>
      <c r="E1765">
        <f t="shared" ca="1" si="694"/>
        <v>0</v>
      </c>
      <c r="F1765" t="str">
        <f ca="1">IF(OR(H1765=0,H1765=""),(""),(MAX($F$128:F1764)+1))</f>
        <v/>
      </c>
      <c r="H1765" t="str">
        <f ca="1">IF($N$4=Adorer_Schedule!$A$278,INDIRECT(B1765),(""))</f>
        <v/>
      </c>
      <c r="I1765" t="str">
        <f ca="1">IF($N$4=Adorer_Schedule!$A$278,INDIRECT(C1765),(""))</f>
        <v/>
      </c>
      <c r="J1765" t="str">
        <f ca="1">IF($N$4=Adorer_Schedule!$A$278,INDIRECT(D1765),(""))</f>
        <v/>
      </c>
      <c r="K1765" t="s">
        <v>75</v>
      </c>
      <c r="L1765" s="13" t="b">
        <f t="shared" ca="1" si="707"/>
        <v>0</v>
      </c>
      <c r="M1765" s="13">
        <v>1637</v>
      </c>
      <c r="N1765" s="13" t="e">
        <f t="shared" ca="1" si="695"/>
        <v>#N/A</v>
      </c>
      <c r="O1765" s="13" t="e">
        <f t="shared" ca="1" si="696"/>
        <v>#N/A</v>
      </c>
      <c r="P1765" s="13" t="e">
        <f t="shared" ca="1" si="697"/>
        <v>#N/A</v>
      </c>
      <c r="Q1765" t="e">
        <f t="shared" ca="1" si="698"/>
        <v>#N/A</v>
      </c>
    </row>
    <row r="1766" spans="1:17" hidden="1" x14ac:dyDescent="0.2">
      <c r="A1766">
        <f t="shared" ref="A1766:A1778" si="711">A1765+1</f>
        <v>280</v>
      </c>
      <c r="B1766" s="83" t="str">
        <f t="shared" si="708"/>
        <v>Adorer_Schedule!AI280</v>
      </c>
      <c r="C1766" t="str">
        <f t="shared" si="709"/>
        <v>Adorer_Schedule!AL280</v>
      </c>
      <c r="D1766" s="150" t="str">
        <f t="shared" si="710"/>
        <v>Adorer_Schedule!AN280</v>
      </c>
      <c r="E1766">
        <f t="shared" ca="1" si="694"/>
        <v>0</v>
      </c>
      <c r="F1766" t="str">
        <f ca="1">IF(OR(H1766=0,H1766=""),(""),(MAX($F$128:F1765)+1))</f>
        <v/>
      </c>
      <c r="H1766" t="str">
        <f ca="1">IF($N$4=Adorer_Schedule!$A$278,INDIRECT(B1766),(""))</f>
        <v/>
      </c>
      <c r="I1766" t="str">
        <f ca="1">IF($N$4=Adorer_Schedule!$A$278,INDIRECT(C1766),(""))</f>
        <v/>
      </c>
      <c r="J1766" t="str">
        <f ca="1">IF($N$4=Adorer_Schedule!$A$278,INDIRECT(D1766),(""))</f>
        <v/>
      </c>
      <c r="K1766" t="s">
        <v>75</v>
      </c>
      <c r="L1766" s="13" t="b">
        <f t="shared" ca="1" si="707"/>
        <v>0</v>
      </c>
      <c r="M1766" s="13">
        <v>1638</v>
      </c>
      <c r="N1766" s="13" t="e">
        <f t="shared" ca="1" si="695"/>
        <v>#N/A</v>
      </c>
      <c r="O1766" s="13" t="e">
        <f t="shared" ca="1" si="696"/>
        <v>#N/A</v>
      </c>
      <c r="P1766" s="13" t="e">
        <f t="shared" ca="1" si="697"/>
        <v>#N/A</v>
      </c>
      <c r="Q1766" t="e">
        <f t="shared" ca="1" si="698"/>
        <v>#N/A</v>
      </c>
    </row>
    <row r="1767" spans="1:17" hidden="1" x14ac:dyDescent="0.2">
      <c r="A1767">
        <f t="shared" si="711"/>
        <v>281</v>
      </c>
      <c r="B1767" s="83" t="str">
        <f t="shared" si="708"/>
        <v>Adorer_Schedule!AI281</v>
      </c>
      <c r="C1767" t="str">
        <f t="shared" si="709"/>
        <v>Adorer_Schedule!AL281</v>
      </c>
      <c r="D1767" s="150" t="str">
        <f t="shared" si="710"/>
        <v>Adorer_Schedule!AN281</v>
      </c>
      <c r="E1767">
        <f t="shared" ca="1" si="694"/>
        <v>0</v>
      </c>
      <c r="F1767" t="str">
        <f ca="1">IF(OR(H1767=0,H1767=""),(""),(MAX($F$128:F1766)+1))</f>
        <v/>
      </c>
      <c r="H1767" t="str">
        <f ca="1">IF($N$4=Adorer_Schedule!$A$278,INDIRECT(B1767),(""))</f>
        <v/>
      </c>
      <c r="I1767" t="str">
        <f ca="1">IF($N$4=Adorer_Schedule!$A$278,INDIRECT(C1767),(""))</f>
        <v/>
      </c>
      <c r="J1767" t="str">
        <f ca="1">IF($N$4=Adorer_Schedule!$A$278,INDIRECT(D1767),(""))</f>
        <v/>
      </c>
      <c r="K1767" t="s">
        <v>75</v>
      </c>
      <c r="L1767" s="13" t="b">
        <f t="shared" ca="1" si="707"/>
        <v>0</v>
      </c>
      <c r="M1767" s="13">
        <v>1639</v>
      </c>
      <c r="N1767" s="13" t="e">
        <f t="shared" ca="1" si="695"/>
        <v>#N/A</v>
      </c>
      <c r="O1767" s="13" t="e">
        <f t="shared" ca="1" si="696"/>
        <v>#N/A</v>
      </c>
      <c r="P1767" s="13" t="e">
        <f t="shared" ca="1" si="697"/>
        <v>#N/A</v>
      </c>
      <c r="Q1767" t="e">
        <f t="shared" ca="1" si="698"/>
        <v>#N/A</v>
      </c>
    </row>
    <row r="1768" spans="1:17" hidden="1" x14ac:dyDescent="0.2">
      <c r="A1768">
        <f t="shared" si="711"/>
        <v>282</v>
      </c>
      <c r="B1768" s="83" t="str">
        <f t="shared" si="708"/>
        <v>Adorer_Schedule!AI282</v>
      </c>
      <c r="C1768" t="str">
        <f t="shared" si="709"/>
        <v>Adorer_Schedule!AL282</v>
      </c>
      <c r="D1768" s="150" t="str">
        <f t="shared" si="710"/>
        <v>Adorer_Schedule!AN282</v>
      </c>
      <c r="E1768">
        <f t="shared" ca="1" si="694"/>
        <v>0</v>
      </c>
      <c r="F1768" t="str">
        <f ca="1">IF(OR(H1768=0,H1768=""),(""),(MAX($F$128:F1767)+1))</f>
        <v/>
      </c>
      <c r="H1768" t="str">
        <f ca="1">IF($N$4=Adorer_Schedule!$A$278,INDIRECT(B1768),(""))</f>
        <v/>
      </c>
      <c r="I1768" t="str">
        <f ca="1">IF($N$4=Adorer_Schedule!$A$278,INDIRECT(C1768),(""))</f>
        <v/>
      </c>
      <c r="J1768" t="str">
        <f ca="1">IF($N$4=Adorer_Schedule!$A$278,INDIRECT(D1768),(""))</f>
        <v/>
      </c>
      <c r="K1768" t="s">
        <v>75</v>
      </c>
      <c r="L1768" s="13" t="b">
        <f t="shared" ca="1" si="707"/>
        <v>0</v>
      </c>
      <c r="M1768" s="13">
        <v>1640</v>
      </c>
      <c r="N1768" s="13" t="e">
        <f t="shared" ca="1" si="695"/>
        <v>#N/A</v>
      </c>
      <c r="O1768" s="13" t="e">
        <f t="shared" ca="1" si="696"/>
        <v>#N/A</v>
      </c>
      <c r="P1768" s="13" t="e">
        <f t="shared" ca="1" si="697"/>
        <v>#N/A</v>
      </c>
      <c r="Q1768" t="e">
        <f t="shared" ca="1" si="698"/>
        <v>#N/A</v>
      </c>
    </row>
    <row r="1769" spans="1:17" hidden="1" x14ac:dyDescent="0.2">
      <c r="A1769">
        <f t="shared" si="711"/>
        <v>283</v>
      </c>
      <c r="B1769" s="83" t="str">
        <f t="shared" si="708"/>
        <v>Adorer_Schedule!AI283</v>
      </c>
      <c r="C1769" t="str">
        <f t="shared" si="709"/>
        <v>Adorer_Schedule!AL283</v>
      </c>
      <c r="D1769" s="150" t="str">
        <f t="shared" si="710"/>
        <v>Adorer_Schedule!AN283</v>
      </c>
      <c r="E1769">
        <f t="shared" ca="1" si="694"/>
        <v>0</v>
      </c>
      <c r="F1769" t="str">
        <f ca="1">IF(OR(H1769=0,H1769=""),(""),(MAX($F$128:F1768)+1))</f>
        <v/>
      </c>
      <c r="H1769" t="str">
        <f ca="1">IF($N$4=Adorer_Schedule!$A$278,INDIRECT(B1769),(""))</f>
        <v/>
      </c>
      <c r="I1769" t="str">
        <f ca="1">IF($N$4=Adorer_Schedule!$A$278,INDIRECT(C1769),(""))</f>
        <v/>
      </c>
      <c r="J1769" t="str">
        <f ca="1">IF($N$4=Adorer_Schedule!$A$278,INDIRECT(D1769),(""))</f>
        <v/>
      </c>
      <c r="K1769" t="s">
        <v>75</v>
      </c>
      <c r="L1769" s="13" t="b">
        <f t="shared" ca="1" si="707"/>
        <v>0</v>
      </c>
      <c r="M1769" s="13">
        <v>1641</v>
      </c>
      <c r="N1769" s="13" t="e">
        <f t="shared" ca="1" si="695"/>
        <v>#N/A</v>
      </c>
      <c r="O1769" s="13" t="e">
        <f t="shared" ca="1" si="696"/>
        <v>#N/A</v>
      </c>
      <c r="P1769" s="13" t="e">
        <f t="shared" ca="1" si="697"/>
        <v>#N/A</v>
      </c>
      <c r="Q1769" t="e">
        <f t="shared" ca="1" si="698"/>
        <v>#N/A</v>
      </c>
    </row>
    <row r="1770" spans="1:17" hidden="1" x14ac:dyDescent="0.2">
      <c r="A1770">
        <f t="shared" si="711"/>
        <v>284</v>
      </c>
      <c r="B1770" s="83" t="str">
        <f t="shared" si="708"/>
        <v>Adorer_Schedule!AI284</v>
      </c>
      <c r="C1770" t="str">
        <f t="shared" si="709"/>
        <v>Adorer_Schedule!AL284</v>
      </c>
      <c r="D1770" s="150" t="str">
        <f t="shared" si="710"/>
        <v>Adorer_Schedule!AN284</v>
      </c>
      <c r="E1770">
        <f t="shared" ca="1" si="694"/>
        <v>0</v>
      </c>
      <c r="F1770" t="str">
        <f ca="1">IF(OR(H1770=0,H1770=""),(""),(MAX($F$128:F1769)+1))</f>
        <v/>
      </c>
      <c r="H1770" t="str">
        <f ca="1">IF($N$4=Adorer_Schedule!$A$278,INDIRECT(B1770),(""))</f>
        <v/>
      </c>
      <c r="I1770" t="str">
        <f ca="1">IF($N$4=Adorer_Schedule!$A$278,INDIRECT(C1770),(""))</f>
        <v/>
      </c>
      <c r="J1770" t="str">
        <f ca="1">IF($N$4=Adorer_Schedule!$A$278,INDIRECT(D1770),(""))</f>
        <v/>
      </c>
      <c r="K1770" t="s">
        <v>75</v>
      </c>
      <c r="L1770" s="13" t="b">
        <f t="shared" ca="1" si="707"/>
        <v>0</v>
      </c>
      <c r="M1770" s="13">
        <v>1642</v>
      </c>
      <c r="N1770" s="13" t="e">
        <f t="shared" ca="1" si="695"/>
        <v>#N/A</v>
      </c>
      <c r="O1770" s="13" t="e">
        <f t="shared" ca="1" si="696"/>
        <v>#N/A</v>
      </c>
      <c r="P1770" s="13" t="e">
        <f t="shared" ca="1" si="697"/>
        <v>#N/A</v>
      </c>
      <c r="Q1770" t="e">
        <f t="shared" ca="1" si="698"/>
        <v>#N/A</v>
      </c>
    </row>
    <row r="1771" spans="1:17" hidden="1" x14ac:dyDescent="0.2">
      <c r="A1771">
        <f t="shared" si="711"/>
        <v>285</v>
      </c>
      <c r="B1771" s="83" t="str">
        <f t="shared" si="708"/>
        <v>Adorer_Schedule!AI285</v>
      </c>
      <c r="C1771" t="str">
        <f t="shared" si="709"/>
        <v>Adorer_Schedule!AL285</v>
      </c>
      <c r="D1771" s="150" t="str">
        <f t="shared" si="710"/>
        <v>Adorer_Schedule!AN285</v>
      </c>
      <c r="E1771">
        <f t="shared" ca="1" si="694"/>
        <v>0</v>
      </c>
      <c r="F1771" t="str">
        <f ca="1">IF(OR(H1771=0,H1771=""),(""),(MAX($F$128:F1770)+1))</f>
        <v/>
      </c>
      <c r="H1771" t="str">
        <f ca="1">IF($N$4=Adorer_Schedule!$A$278,INDIRECT(B1771),(""))</f>
        <v/>
      </c>
      <c r="I1771" t="str">
        <f ca="1">IF($N$4=Adorer_Schedule!$A$278,INDIRECT(C1771),(""))</f>
        <v/>
      </c>
      <c r="J1771" t="str">
        <f ca="1">IF($N$4=Adorer_Schedule!$A$278,INDIRECT(D1771),(""))</f>
        <v/>
      </c>
      <c r="K1771" t="s">
        <v>75</v>
      </c>
      <c r="L1771" s="13" t="b">
        <f t="shared" ca="1" si="707"/>
        <v>0</v>
      </c>
      <c r="M1771" s="13">
        <v>1643</v>
      </c>
      <c r="N1771" s="13" t="e">
        <f t="shared" ca="1" si="695"/>
        <v>#N/A</v>
      </c>
      <c r="O1771" s="13" t="e">
        <f t="shared" ca="1" si="696"/>
        <v>#N/A</v>
      </c>
      <c r="P1771" s="13" t="e">
        <f t="shared" ca="1" si="697"/>
        <v>#N/A</v>
      </c>
      <c r="Q1771" t="e">
        <f t="shared" ca="1" si="698"/>
        <v>#N/A</v>
      </c>
    </row>
    <row r="1772" spans="1:17" hidden="1" x14ac:dyDescent="0.2">
      <c r="A1772">
        <f t="shared" si="711"/>
        <v>286</v>
      </c>
      <c r="B1772" s="83" t="str">
        <f t="shared" si="708"/>
        <v>Adorer_Schedule!AI286</v>
      </c>
      <c r="C1772" t="str">
        <f t="shared" si="709"/>
        <v>Adorer_Schedule!AL286</v>
      </c>
      <c r="D1772" s="150" t="str">
        <f t="shared" si="710"/>
        <v>Adorer_Schedule!AN286</v>
      </c>
      <c r="E1772">
        <f t="shared" ca="1" si="694"/>
        <v>0</v>
      </c>
      <c r="F1772" t="str">
        <f ca="1">IF(OR(H1772=0,H1772=""),(""),(MAX($F$128:F1771)+1))</f>
        <v/>
      </c>
      <c r="H1772" t="str">
        <f ca="1">IF($N$4=Adorer_Schedule!$A$278,INDIRECT(B1772),(""))</f>
        <v/>
      </c>
      <c r="I1772" t="str">
        <f ca="1">IF($N$4=Adorer_Schedule!$A$278,INDIRECT(C1772),(""))</f>
        <v/>
      </c>
      <c r="J1772" t="str">
        <f ca="1">IF($N$4=Adorer_Schedule!$A$278,INDIRECT(D1772),(""))</f>
        <v/>
      </c>
      <c r="K1772" t="s">
        <v>75</v>
      </c>
      <c r="L1772" s="13" t="b">
        <f t="shared" ca="1" si="707"/>
        <v>0</v>
      </c>
      <c r="M1772" s="13">
        <v>1644</v>
      </c>
      <c r="N1772" s="13" t="e">
        <f t="shared" ca="1" si="695"/>
        <v>#N/A</v>
      </c>
      <c r="O1772" s="13" t="e">
        <f t="shared" ca="1" si="696"/>
        <v>#N/A</v>
      </c>
      <c r="P1772" s="13" t="e">
        <f t="shared" ca="1" si="697"/>
        <v>#N/A</v>
      </c>
      <c r="Q1772" t="e">
        <f t="shared" ca="1" si="698"/>
        <v>#N/A</v>
      </c>
    </row>
    <row r="1773" spans="1:17" hidden="1" x14ac:dyDescent="0.2">
      <c r="A1773">
        <f t="shared" si="711"/>
        <v>287</v>
      </c>
      <c r="B1773" s="83" t="str">
        <f t="shared" si="708"/>
        <v>Adorer_Schedule!AI287</v>
      </c>
      <c r="C1773" t="str">
        <f t="shared" si="709"/>
        <v>Adorer_Schedule!AL287</v>
      </c>
      <c r="D1773" s="150" t="str">
        <f t="shared" si="710"/>
        <v>Adorer_Schedule!AN287</v>
      </c>
      <c r="E1773">
        <f t="shared" ca="1" si="694"/>
        <v>0</v>
      </c>
      <c r="F1773" t="str">
        <f ca="1">IF(OR(H1773=0,H1773=""),(""),(MAX($F$128:F1772)+1))</f>
        <v/>
      </c>
      <c r="H1773" t="str">
        <f ca="1">IF($N$4=Adorer_Schedule!$A$278,INDIRECT(B1773),(""))</f>
        <v/>
      </c>
      <c r="I1773" t="str">
        <f ca="1">IF($N$4=Adorer_Schedule!$A$278,INDIRECT(C1773),(""))</f>
        <v/>
      </c>
      <c r="J1773" t="str">
        <f ca="1">IF($N$4=Adorer_Schedule!$A$278,INDIRECT(D1773),(""))</f>
        <v/>
      </c>
      <c r="K1773" t="s">
        <v>75</v>
      </c>
      <c r="L1773" s="13" t="b">
        <f t="shared" ca="1" si="707"/>
        <v>0</v>
      </c>
      <c r="M1773" s="13">
        <v>1645</v>
      </c>
      <c r="N1773" s="13" t="e">
        <f t="shared" ca="1" si="695"/>
        <v>#N/A</v>
      </c>
      <c r="O1773" s="13" t="e">
        <f t="shared" ca="1" si="696"/>
        <v>#N/A</v>
      </c>
      <c r="P1773" s="13" t="e">
        <f t="shared" ca="1" si="697"/>
        <v>#N/A</v>
      </c>
      <c r="Q1773" t="e">
        <f t="shared" ca="1" si="698"/>
        <v>#N/A</v>
      </c>
    </row>
    <row r="1774" spans="1:17" hidden="1" x14ac:dyDescent="0.2">
      <c r="A1774">
        <f t="shared" si="711"/>
        <v>288</v>
      </c>
      <c r="B1774" s="83" t="str">
        <f t="shared" si="708"/>
        <v>Adorer_Schedule!AI288</v>
      </c>
      <c r="C1774" t="str">
        <f t="shared" si="709"/>
        <v>Adorer_Schedule!AL288</v>
      </c>
      <c r="D1774" s="150" t="str">
        <f t="shared" si="710"/>
        <v>Adorer_Schedule!AN288</v>
      </c>
      <c r="E1774">
        <f t="shared" ca="1" si="694"/>
        <v>0</v>
      </c>
      <c r="F1774" t="str">
        <f ca="1">IF(OR(H1774=0,H1774=""),(""),(MAX($F$128:F1773)+1))</f>
        <v/>
      </c>
      <c r="H1774" t="str">
        <f ca="1">IF($N$4=Adorer_Schedule!$A$278,INDIRECT(B1774),(""))</f>
        <v/>
      </c>
      <c r="I1774" t="str">
        <f ca="1">IF($N$4=Adorer_Schedule!$A$278,INDIRECT(C1774),(""))</f>
        <v/>
      </c>
      <c r="J1774" t="str">
        <f ca="1">IF($N$4=Adorer_Schedule!$A$278,INDIRECT(D1774),(""))</f>
        <v/>
      </c>
      <c r="K1774" t="s">
        <v>75</v>
      </c>
      <c r="L1774" s="13" t="b">
        <f t="shared" ca="1" si="707"/>
        <v>0</v>
      </c>
      <c r="M1774" s="13">
        <v>1646</v>
      </c>
      <c r="N1774" s="13" t="e">
        <f t="shared" ca="1" si="695"/>
        <v>#N/A</v>
      </c>
      <c r="O1774" s="13" t="e">
        <f t="shared" ca="1" si="696"/>
        <v>#N/A</v>
      </c>
      <c r="P1774" s="13" t="e">
        <f t="shared" ca="1" si="697"/>
        <v>#N/A</v>
      </c>
      <c r="Q1774" t="e">
        <f t="shared" ca="1" si="698"/>
        <v>#N/A</v>
      </c>
    </row>
    <row r="1775" spans="1:17" hidden="1" x14ac:dyDescent="0.2">
      <c r="A1775">
        <f t="shared" si="711"/>
        <v>289</v>
      </c>
      <c r="B1775" s="83" t="str">
        <f t="shared" si="708"/>
        <v>Adorer_Schedule!AI289</v>
      </c>
      <c r="C1775" t="str">
        <f t="shared" si="709"/>
        <v>Adorer_Schedule!AL289</v>
      </c>
      <c r="D1775" s="150" t="str">
        <f t="shared" si="710"/>
        <v>Adorer_Schedule!AN289</v>
      </c>
      <c r="E1775">
        <f t="shared" ca="1" si="694"/>
        <v>0</v>
      </c>
      <c r="F1775" t="str">
        <f ca="1">IF(OR(H1775=0,H1775=""),(""),(MAX($F$128:F1774)+1))</f>
        <v/>
      </c>
      <c r="H1775" t="str">
        <f ca="1">IF($N$4=Adorer_Schedule!$A$278,INDIRECT(B1775),(""))</f>
        <v/>
      </c>
      <c r="I1775" t="str">
        <f ca="1">IF($N$4=Adorer_Schedule!$A$278,INDIRECT(C1775),(""))</f>
        <v/>
      </c>
      <c r="J1775" t="str">
        <f ca="1">IF($N$4=Adorer_Schedule!$A$278,INDIRECT(D1775),(""))</f>
        <v/>
      </c>
      <c r="K1775" t="s">
        <v>75</v>
      </c>
      <c r="L1775" s="13" t="b">
        <f t="shared" ca="1" si="707"/>
        <v>0</v>
      </c>
      <c r="M1775" s="13">
        <v>1647</v>
      </c>
      <c r="N1775" s="13" t="e">
        <f t="shared" ca="1" si="695"/>
        <v>#N/A</v>
      </c>
      <c r="O1775" s="13" t="e">
        <f t="shared" ca="1" si="696"/>
        <v>#N/A</v>
      </c>
      <c r="P1775" s="13" t="e">
        <f t="shared" ca="1" si="697"/>
        <v>#N/A</v>
      </c>
      <c r="Q1775" t="e">
        <f t="shared" ca="1" si="698"/>
        <v>#N/A</v>
      </c>
    </row>
    <row r="1776" spans="1:17" hidden="1" x14ac:dyDescent="0.2">
      <c r="A1776">
        <f t="shared" si="711"/>
        <v>290</v>
      </c>
      <c r="B1776" s="83" t="str">
        <f t="shared" si="708"/>
        <v>Adorer_Schedule!AI290</v>
      </c>
      <c r="C1776" t="str">
        <f t="shared" si="709"/>
        <v>Adorer_Schedule!AL290</v>
      </c>
      <c r="D1776" s="150" t="str">
        <f t="shared" si="710"/>
        <v>Adorer_Schedule!AN290</v>
      </c>
      <c r="E1776">
        <f t="shared" ca="1" si="694"/>
        <v>0</v>
      </c>
      <c r="F1776" t="str">
        <f ca="1">IF(OR(H1776=0,H1776=""),(""),(MAX($F$128:F1775)+1))</f>
        <v/>
      </c>
      <c r="H1776" t="str">
        <f ca="1">IF($N$4=Adorer_Schedule!$A$278,INDIRECT(B1776),(""))</f>
        <v/>
      </c>
      <c r="I1776" t="str">
        <f ca="1">IF($N$4=Adorer_Schedule!$A$278,INDIRECT(C1776),(""))</f>
        <v/>
      </c>
      <c r="J1776" t="str">
        <f ca="1">IF($N$4=Adorer_Schedule!$A$278,INDIRECT(D1776),(""))</f>
        <v/>
      </c>
      <c r="K1776" t="s">
        <v>75</v>
      </c>
      <c r="L1776" s="13" t="b">
        <f t="shared" ca="1" si="707"/>
        <v>0</v>
      </c>
      <c r="M1776" s="13">
        <v>1648</v>
      </c>
      <c r="N1776" s="13" t="e">
        <f t="shared" ca="1" si="695"/>
        <v>#N/A</v>
      </c>
      <c r="O1776" s="13" t="e">
        <f t="shared" ca="1" si="696"/>
        <v>#N/A</v>
      </c>
      <c r="P1776" s="13" t="e">
        <f t="shared" ca="1" si="697"/>
        <v>#N/A</v>
      </c>
      <c r="Q1776" t="e">
        <f t="shared" ca="1" si="698"/>
        <v>#N/A</v>
      </c>
    </row>
    <row r="1777" spans="1:17" hidden="1" x14ac:dyDescent="0.2">
      <c r="A1777">
        <f t="shared" si="711"/>
        <v>291</v>
      </c>
      <c r="B1777" s="83" t="str">
        <f t="shared" si="708"/>
        <v>Adorer_Schedule!AI291</v>
      </c>
      <c r="C1777" t="str">
        <f t="shared" si="709"/>
        <v>Adorer_Schedule!AL291</v>
      </c>
      <c r="D1777" s="150" t="str">
        <f t="shared" si="710"/>
        <v>Adorer_Schedule!AN291</v>
      </c>
      <c r="E1777">
        <f t="shared" ca="1" si="694"/>
        <v>0</v>
      </c>
      <c r="F1777" t="str">
        <f ca="1">IF(OR(H1777=0,H1777=""),(""),(MAX($F$128:F1776)+1))</f>
        <v/>
      </c>
      <c r="H1777" t="str">
        <f ca="1">IF($N$4=Adorer_Schedule!$A$278,INDIRECT(B1777),(""))</f>
        <v/>
      </c>
      <c r="I1777" t="str">
        <f ca="1">IF($N$4=Adorer_Schedule!$A$278,INDIRECT(C1777),(""))</f>
        <v/>
      </c>
      <c r="J1777" t="str">
        <f ca="1">IF($N$4=Adorer_Schedule!$A$278,INDIRECT(D1777),(""))</f>
        <v/>
      </c>
      <c r="K1777" t="s">
        <v>75</v>
      </c>
      <c r="L1777" s="13" t="b">
        <f t="shared" ca="1" si="707"/>
        <v>0</v>
      </c>
      <c r="M1777" s="13">
        <v>1649</v>
      </c>
      <c r="N1777" s="13" t="e">
        <f t="shared" ca="1" si="695"/>
        <v>#N/A</v>
      </c>
      <c r="O1777" s="13" t="e">
        <f t="shared" ca="1" si="696"/>
        <v>#N/A</v>
      </c>
      <c r="P1777" s="13" t="e">
        <f t="shared" ca="1" si="697"/>
        <v>#N/A</v>
      </c>
      <c r="Q1777" t="e">
        <f t="shared" ca="1" si="698"/>
        <v>#N/A</v>
      </c>
    </row>
    <row r="1778" spans="1:17" hidden="1" x14ac:dyDescent="0.2">
      <c r="A1778">
        <f t="shared" si="711"/>
        <v>292</v>
      </c>
      <c r="B1778" s="83" t="str">
        <f t="shared" si="708"/>
        <v>Adorer_Schedule!AI292</v>
      </c>
      <c r="C1778" t="str">
        <f t="shared" si="709"/>
        <v>Adorer_Schedule!AL292</v>
      </c>
      <c r="D1778" s="150" t="str">
        <f t="shared" si="710"/>
        <v>Adorer_Schedule!AN292</v>
      </c>
      <c r="E1778">
        <f t="shared" ca="1" si="694"/>
        <v>0</v>
      </c>
      <c r="F1778" t="str">
        <f ca="1">IF(OR(H1778=0,H1778=""),(""),(MAX($F$128:F1777)+1))</f>
        <v/>
      </c>
      <c r="H1778" t="str">
        <f ca="1">IF($N$4=Adorer_Schedule!$A$278,INDIRECT(B1778),(""))</f>
        <v/>
      </c>
      <c r="I1778" t="str">
        <f ca="1">IF($N$4=Adorer_Schedule!$A$278,INDIRECT(C1778),(""))</f>
        <v/>
      </c>
      <c r="J1778" t="str">
        <f ca="1">IF($N$4=Adorer_Schedule!$A$278,INDIRECT(D1778),(""))</f>
        <v/>
      </c>
      <c r="K1778" t="s">
        <v>75</v>
      </c>
      <c r="L1778" s="13" t="b">
        <f t="shared" ca="1" si="707"/>
        <v>0</v>
      </c>
      <c r="M1778" s="13">
        <v>1650</v>
      </c>
      <c r="N1778" s="13" t="e">
        <f t="shared" ca="1" si="695"/>
        <v>#N/A</v>
      </c>
      <c r="O1778" s="13" t="e">
        <f t="shared" ca="1" si="696"/>
        <v>#N/A</v>
      </c>
      <c r="P1778" s="13" t="e">
        <f t="shared" ca="1" si="697"/>
        <v>#N/A</v>
      </c>
      <c r="Q1778" t="e">
        <f t="shared" ca="1" si="698"/>
        <v>#N/A</v>
      </c>
    </row>
    <row r="1779" spans="1:17" hidden="1" x14ac:dyDescent="0.2">
      <c r="A1779">
        <f>A1764</f>
        <v>278</v>
      </c>
      <c r="B1779" s="83" t="str">
        <f>CONCATENATE("Adorer_Schedule!AQ", $A1779)</f>
        <v>Adorer_Schedule!AQ278</v>
      </c>
      <c r="C1779" t="str">
        <f>CONCATENATE("Adorer_Schedule!AT", $A1779)</f>
        <v>Adorer_Schedule!AT278</v>
      </c>
      <c r="D1779" s="150" t="str">
        <f>CONCATENATE("Adorer_Schedule!AV", $A1779)</f>
        <v>Adorer_Schedule!AV278</v>
      </c>
      <c r="E1779">
        <f t="shared" ca="1" si="694"/>
        <v>0</v>
      </c>
      <c r="F1779" t="str">
        <f ca="1">IF(OR(H1779=0,H1779=""),(""),(MAX($F$128:F1778)+1))</f>
        <v/>
      </c>
      <c r="H1779" t="str">
        <f ca="1">IF($N$4=Adorer_Schedule!$A$278,INDIRECT(B1779),(""))</f>
        <v/>
      </c>
      <c r="I1779" t="str">
        <f ca="1">IF($N$4=Adorer_Schedule!$A$278,INDIRECT(C1779),(""))</f>
        <v/>
      </c>
      <c r="J1779" t="str">
        <f ca="1">IF($N$4=Adorer_Schedule!$A$278,INDIRECT(D1779),(""))</f>
        <v/>
      </c>
      <c r="K1779" t="s">
        <v>76</v>
      </c>
      <c r="L1779" s="13" t="b">
        <f t="shared" ca="1" si="707"/>
        <v>0</v>
      </c>
      <c r="M1779" s="13">
        <v>1651</v>
      </c>
      <c r="N1779" s="13" t="e">
        <f t="shared" ca="1" si="695"/>
        <v>#N/A</v>
      </c>
      <c r="O1779" s="13" t="e">
        <f t="shared" ca="1" si="696"/>
        <v>#N/A</v>
      </c>
      <c r="P1779" s="13" t="e">
        <f t="shared" ca="1" si="697"/>
        <v>#N/A</v>
      </c>
      <c r="Q1779" t="e">
        <f t="shared" ca="1" si="698"/>
        <v>#N/A</v>
      </c>
    </row>
    <row r="1780" spans="1:17" hidden="1" x14ac:dyDescent="0.2">
      <c r="A1780">
        <f>A1779+1</f>
        <v>279</v>
      </c>
      <c r="B1780" s="83" t="str">
        <f t="shared" ref="B1780:B1793" si="712">CONCATENATE("Adorer_Schedule!AQ", $A1780)</f>
        <v>Adorer_Schedule!AQ279</v>
      </c>
      <c r="C1780" t="str">
        <f t="shared" ref="C1780:C1793" si="713">CONCATENATE("Adorer_Schedule!AT", $A1780)</f>
        <v>Adorer_Schedule!AT279</v>
      </c>
      <c r="D1780" s="150" t="str">
        <f t="shared" ref="D1780:D1793" si="714">CONCATENATE("Adorer_Schedule!AV", $A1780)</f>
        <v>Adorer_Schedule!AV279</v>
      </c>
      <c r="E1780">
        <f t="shared" ca="1" si="694"/>
        <v>0</v>
      </c>
      <c r="F1780" t="str">
        <f ca="1">IF(OR(H1780=0,H1780=""),(""),(MAX($F$128:F1779)+1))</f>
        <v/>
      </c>
      <c r="H1780" t="str">
        <f ca="1">IF($N$4=Adorer_Schedule!$A$278,INDIRECT(B1780),(""))</f>
        <v/>
      </c>
      <c r="I1780" t="str">
        <f ca="1">IF($N$4=Adorer_Schedule!$A$278,INDIRECT(C1780),(""))</f>
        <v/>
      </c>
      <c r="J1780" t="str">
        <f ca="1">IF($N$4=Adorer_Schedule!$A$278,INDIRECT(D1780),(""))</f>
        <v/>
      </c>
      <c r="K1780" t="s">
        <v>76</v>
      </c>
      <c r="L1780" s="13" t="b">
        <f t="shared" ca="1" si="707"/>
        <v>0</v>
      </c>
      <c r="M1780" s="13">
        <v>1652</v>
      </c>
      <c r="N1780" s="13" t="e">
        <f t="shared" ca="1" si="695"/>
        <v>#N/A</v>
      </c>
      <c r="O1780" s="13" t="e">
        <f t="shared" ca="1" si="696"/>
        <v>#N/A</v>
      </c>
      <c r="P1780" s="13" t="e">
        <f t="shared" ca="1" si="697"/>
        <v>#N/A</v>
      </c>
      <c r="Q1780" t="e">
        <f t="shared" ca="1" si="698"/>
        <v>#N/A</v>
      </c>
    </row>
    <row r="1781" spans="1:17" hidden="1" x14ac:dyDescent="0.2">
      <c r="A1781">
        <f t="shared" ref="A1781:A1793" si="715">A1780+1</f>
        <v>280</v>
      </c>
      <c r="B1781" s="83" t="str">
        <f t="shared" si="712"/>
        <v>Adorer_Schedule!AQ280</v>
      </c>
      <c r="C1781" t="str">
        <f t="shared" si="713"/>
        <v>Adorer_Schedule!AT280</v>
      </c>
      <c r="D1781" s="150" t="str">
        <f t="shared" si="714"/>
        <v>Adorer_Schedule!AV280</v>
      </c>
      <c r="E1781">
        <f t="shared" ca="1" si="694"/>
        <v>0</v>
      </c>
      <c r="F1781" t="str">
        <f ca="1">IF(OR(H1781=0,H1781=""),(""),(MAX($F$128:F1780)+1))</f>
        <v/>
      </c>
      <c r="H1781" t="str">
        <f ca="1">IF($N$4=Adorer_Schedule!$A$278,INDIRECT(B1781),(""))</f>
        <v/>
      </c>
      <c r="I1781" t="str">
        <f ca="1">IF($N$4=Adorer_Schedule!$A$278,INDIRECT(C1781),(""))</f>
        <v/>
      </c>
      <c r="J1781" t="str">
        <f ca="1">IF($N$4=Adorer_Schedule!$A$278,INDIRECT(D1781),(""))</f>
        <v/>
      </c>
      <c r="K1781" t="s">
        <v>76</v>
      </c>
      <c r="L1781" s="13" t="b">
        <f t="shared" ca="1" si="707"/>
        <v>0</v>
      </c>
      <c r="M1781" s="13">
        <v>1653</v>
      </c>
      <c r="N1781" s="13" t="e">
        <f t="shared" ca="1" si="695"/>
        <v>#N/A</v>
      </c>
      <c r="O1781" s="13" t="e">
        <f t="shared" ca="1" si="696"/>
        <v>#N/A</v>
      </c>
      <c r="P1781" s="13" t="e">
        <f t="shared" ca="1" si="697"/>
        <v>#N/A</v>
      </c>
      <c r="Q1781" t="e">
        <f t="shared" ca="1" si="698"/>
        <v>#N/A</v>
      </c>
    </row>
    <row r="1782" spans="1:17" hidden="1" x14ac:dyDescent="0.2">
      <c r="A1782">
        <f t="shared" si="715"/>
        <v>281</v>
      </c>
      <c r="B1782" s="83" t="str">
        <f t="shared" si="712"/>
        <v>Adorer_Schedule!AQ281</v>
      </c>
      <c r="C1782" t="str">
        <f t="shared" si="713"/>
        <v>Adorer_Schedule!AT281</v>
      </c>
      <c r="D1782" s="150" t="str">
        <f t="shared" si="714"/>
        <v>Adorer_Schedule!AV281</v>
      </c>
      <c r="E1782">
        <f t="shared" ca="1" si="694"/>
        <v>0</v>
      </c>
      <c r="F1782" t="str">
        <f ca="1">IF(OR(H1782=0,H1782=""),(""),(MAX($F$128:F1781)+1))</f>
        <v/>
      </c>
      <c r="H1782" t="str">
        <f ca="1">IF($N$4=Adorer_Schedule!$A$278,INDIRECT(B1782),(""))</f>
        <v/>
      </c>
      <c r="I1782" t="str">
        <f ca="1">IF($N$4=Adorer_Schedule!$A$278,INDIRECT(C1782),(""))</f>
        <v/>
      </c>
      <c r="J1782" t="str">
        <f ca="1">IF($N$4=Adorer_Schedule!$A$278,INDIRECT(D1782),(""))</f>
        <v/>
      </c>
      <c r="K1782" t="s">
        <v>76</v>
      </c>
      <c r="L1782" s="13" t="b">
        <f t="shared" ca="1" si="707"/>
        <v>0</v>
      </c>
      <c r="M1782" s="13">
        <v>1654</v>
      </c>
      <c r="N1782" s="13" t="e">
        <f t="shared" ca="1" si="695"/>
        <v>#N/A</v>
      </c>
      <c r="O1782" s="13" t="e">
        <f t="shared" ca="1" si="696"/>
        <v>#N/A</v>
      </c>
      <c r="P1782" s="13" t="e">
        <f t="shared" ca="1" si="697"/>
        <v>#N/A</v>
      </c>
      <c r="Q1782" t="e">
        <f t="shared" ca="1" si="698"/>
        <v>#N/A</v>
      </c>
    </row>
    <row r="1783" spans="1:17" hidden="1" x14ac:dyDescent="0.2">
      <c r="A1783">
        <f t="shared" si="715"/>
        <v>282</v>
      </c>
      <c r="B1783" s="83" t="str">
        <f t="shared" si="712"/>
        <v>Adorer_Schedule!AQ282</v>
      </c>
      <c r="C1783" t="str">
        <f t="shared" si="713"/>
        <v>Adorer_Schedule!AT282</v>
      </c>
      <c r="D1783" s="150" t="str">
        <f t="shared" si="714"/>
        <v>Adorer_Schedule!AV282</v>
      </c>
      <c r="E1783">
        <f t="shared" ca="1" si="694"/>
        <v>0</v>
      </c>
      <c r="F1783" t="str">
        <f ca="1">IF(OR(H1783=0,H1783=""),(""),(MAX($F$128:F1782)+1))</f>
        <v/>
      </c>
      <c r="H1783" t="str">
        <f ca="1">IF($N$4=Adorer_Schedule!$A$278,INDIRECT(B1783),(""))</f>
        <v/>
      </c>
      <c r="I1783" t="str">
        <f ca="1">IF($N$4=Adorer_Schedule!$A$278,INDIRECT(C1783),(""))</f>
        <v/>
      </c>
      <c r="J1783" t="str">
        <f ca="1">IF($N$4=Adorer_Schedule!$A$278,INDIRECT(D1783),(""))</f>
        <v/>
      </c>
      <c r="K1783" t="s">
        <v>76</v>
      </c>
      <c r="L1783" s="13" t="b">
        <f t="shared" ca="1" si="707"/>
        <v>0</v>
      </c>
      <c r="M1783" s="13">
        <v>1655</v>
      </c>
      <c r="N1783" s="13" t="e">
        <f t="shared" ca="1" si="695"/>
        <v>#N/A</v>
      </c>
      <c r="O1783" s="13" t="e">
        <f t="shared" ca="1" si="696"/>
        <v>#N/A</v>
      </c>
      <c r="P1783" s="13" t="e">
        <f t="shared" ca="1" si="697"/>
        <v>#N/A</v>
      </c>
      <c r="Q1783" t="e">
        <f t="shared" ca="1" si="698"/>
        <v>#N/A</v>
      </c>
    </row>
    <row r="1784" spans="1:17" hidden="1" x14ac:dyDescent="0.2">
      <c r="A1784">
        <f t="shared" si="715"/>
        <v>283</v>
      </c>
      <c r="B1784" s="83" t="str">
        <f t="shared" si="712"/>
        <v>Adorer_Schedule!AQ283</v>
      </c>
      <c r="C1784" t="str">
        <f t="shared" si="713"/>
        <v>Adorer_Schedule!AT283</v>
      </c>
      <c r="D1784" s="150" t="str">
        <f t="shared" si="714"/>
        <v>Adorer_Schedule!AV283</v>
      </c>
      <c r="E1784">
        <f t="shared" ca="1" si="694"/>
        <v>0</v>
      </c>
      <c r="F1784" t="str">
        <f ca="1">IF(OR(H1784=0,H1784=""),(""),(MAX($F$128:F1783)+1))</f>
        <v/>
      </c>
      <c r="H1784" t="str">
        <f ca="1">IF($N$4=Adorer_Schedule!$A$278,INDIRECT(B1784),(""))</f>
        <v/>
      </c>
      <c r="I1784" t="str">
        <f ca="1">IF($N$4=Adorer_Schedule!$A$278,INDIRECT(C1784),(""))</f>
        <v/>
      </c>
      <c r="J1784" t="str">
        <f ca="1">IF($N$4=Adorer_Schedule!$A$278,INDIRECT(D1784),(""))</f>
        <v/>
      </c>
      <c r="K1784" t="s">
        <v>76</v>
      </c>
      <c r="L1784" s="13" t="b">
        <f t="shared" ca="1" si="707"/>
        <v>0</v>
      </c>
      <c r="M1784" s="13">
        <v>1656</v>
      </c>
      <c r="N1784" s="13" t="e">
        <f t="shared" ca="1" si="695"/>
        <v>#N/A</v>
      </c>
      <c r="O1784" s="13" t="e">
        <f t="shared" ca="1" si="696"/>
        <v>#N/A</v>
      </c>
      <c r="P1784" s="13" t="e">
        <f t="shared" ca="1" si="697"/>
        <v>#N/A</v>
      </c>
      <c r="Q1784" t="e">
        <f t="shared" ca="1" si="698"/>
        <v>#N/A</v>
      </c>
    </row>
    <row r="1785" spans="1:17" hidden="1" x14ac:dyDescent="0.2">
      <c r="A1785">
        <f t="shared" si="715"/>
        <v>284</v>
      </c>
      <c r="B1785" s="83" t="str">
        <f t="shared" si="712"/>
        <v>Adorer_Schedule!AQ284</v>
      </c>
      <c r="C1785" t="str">
        <f t="shared" si="713"/>
        <v>Adorer_Schedule!AT284</v>
      </c>
      <c r="D1785" s="150" t="str">
        <f t="shared" si="714"/>
        <v>Adorer_Schedule!AV284</v>
      </c>
      <c r="E1785">
        <f t="shared" ca="1" si="694"/>
        <v>0</v>
      </c>
      <c r="F1785" t="str">
        <f ca="1">IF(OR(H1785=0,H1785=""),(""),(MAX($F$128:F1784)+1))</f>
        <v/>
      </c>
      <c r="H1785" t="str">
        <f ca="1">IF($N$4=Adorer_Schedule!$A$278,INDIRECT(B1785),(""))</f>
        <v/>
      </c>
      <c r="I1785" t="str">
        <f ca="1">IF($N$4=Adorer_Schedule!$A$278,INDIRECT(C1785),(""))</f>
        <v/>
      </c>
      <c r="J1785" t="str">
        <f ca="1">IF($N$4=Adorer_Schedule!$A$278,INDIRECT(D1785),(""))</f>
        <v/>
      </c>
      <c r="K1785" t="s">
        <v>76</v>
      </c>
      <c r="L1785" s="13" t="b">
        <f t="shared" ca="1" si="707"/>
        <v>0</v>
      </c>
      <c r="M1785" s="13">
        <v>1657</v>
      </c>
      <c r="N1785" s="13" t="e">
        <f t="shared" ca="1" si="695"/>
        <v>#N/A</v>
      </c>
      <c r="O1785" s="13" t="e">
        <f t="shared" ca="1" si="696"/>
        <v>#N/A</v>
      </c>
      <c r="P1785" s="13" t="e">
        <f t="shared" ca="1" si="697"/>
        <v>#N/A</v>
      </c>
      <c r="Q1785" t="e">
        <f t="shared" ca="1" si="698"/>
        <v>#N/A</v>
      </c>
    </row>
    <row r="1786" spans="1:17" hidden="1" x14ac:dyDescent="0.2">
      <c r="A1786">
        <f t="shared" si="715"/>
        <v>285</v>
      </c>
      <c r="B1786" s="83" t="str">
        <f t="shared" si="712"/>
        <v>Adorer_Schedule!AQ285</v>
      </c>
      <c r="C1786" t="str">
        <f t="shared" si="713"/>
        <v>Adorer_Schedule!AT285</v>
      </c>
      <c r="D1786" s="150" t="str">
        <f t="shared" si="714"/>
        <v>Adorer_Schedule!AV285</v>
      </c>
      <c r="E1786">
        <f t="shared" ca="1" si="694"/>
        <v>0</v>
      </c>
      <c r="F1786" t="str">
        <f ca="1">IF(OR(H1786=0,H1786=""),(""),(MAX($F$128:F1785)+1))</f>
        <v/>
      </c>
      <c r="H1786" t="str">
        <f ca="1">IF($N$4=Adorer_Schedule!$A$278,INDIRECT(B1786),(""))</f>
        <v/>
      </c>
      <c r="I1786" t="str">
        <f ca="1">IF($N$4=Adorer_Schedule!$A$278,INDIRECT(C1786),(""))</f>
        <v/>
      </c>
      <c r="J1786" t="str">
        <f ca="1">IF($N$4=Adorer_Schedule!$A$278,INDIRECT(D1786),(""))</f>
        <v/>
      </c>
      <c r="K1786" t="s">
        <v>76</v>
      </c>
      <c r="L1786" s="13" t="b">
        <f t="shared" ca="1" si="707"/>
        <v>0</v>
      </c>
      <c r="M1786" s="13">
        <v>1658</v>
      </c>
      <c r="N1786" s="13" t="e">
        <f t="shared" ca="1" si="695"/>
        <v>#N/A</v>
      </c>
      <c r="O1786" s="13" t="e">
        <f t="shared" ca="1" si="696"/>
        <v>#N/A</v>
      </c>
      <c r="P1786" s="13" t="e">
        <f t="shared" ca="1" si="697"/>
        <v>#N/A</v>
      </c>
      <c r="Q1786" t="e">
        <f t="shared" ca="1" si="698"/>
        <v>#N/A</v>
      </c>
    </row>
    <row r="1787" spans="1:17" hidden="1" x14ac:dyDescent="0.2">
      <c r="A1787">
        <f t="shared" si="715"/>
        <v>286</v>
      </c>
      <c r="B1787" s="83" t="str">
        <f t="shared" si="712"/>
        <v>Adorer_Schedule!AQ286</v>
      </c>
      <c r="C1787" t="str">
        <f t="shared" si="713"/>
        <v>Adorer_Schedule!AT286</v>
      </c>
      <c r="D1787" s="150" t="str">
        <f t="shared" si="714"/>
        <v>Adorer_Schedule!AV286</v>
      </c>
      <c r="E1787">
        <f t="shared" ca="1" si="694"/>
        <v>0</v>
      </c>
      <c r="F1787" t="str">
        <f ca="1">IF(OR(H1787=0,H1787=""),(""),(MAX($F$128:F1786)+1))</f>
        <v/>
      </c>
      <c r="H1787" t="str">
        <f ca="1">IF($N$4=Adorer_Schedule!$A$278,INDIRECT(B1787),(""))</f>
        <v/>
      </c>
      <c r="I1787" t="str">
        <f ca="1">IF($N$4=Adorer_Schedule!$A$278,INDIRECT(C1787),(""))</f>
        <v/>
      </c>
      <c r="J1787" t="str">
        <f ca="1">IF($N$4=Adorer_Schedule!$A$278,INDIRECT(D1787),(""))</f>
        <v/>
      </c>
      <c r="K1787" t="s">
        <v>76</v>
      </c>
      <c r="L1787" s="13" t="b">
        <f t="shared" ca="1" si="707"/>
        <v>0</v>
      </c>
      <c r="M1787" s="13">
        <v>1659</v>
      </c>
      <c r="N1787" s="13" t="e">
        <f t="shared" ca="1" si="695"/>
        <v>#N/A</v>
      </c>
      <c r="O1787" s="13" t="e">
        <f t="shared" ca="1" si="696"/>
        <v>#N/A</v>
      </c>
      <c r="P1787" s="13" t="e">
        <f t="shared" ca="1" si="697"/>
        <v>#N/A</v>
      </c>
      <c r="Q1787" t="e">
        <f t="shared" ca="1" si="698"/>
        <v>#N/A</v>
      </c>
    </row>
    <row r="1788" spans="1:17" hidden="1" x14ac:dyDescent="0.2">
      <c r="A1788">
        <f t="shared" si="715"/>
        <v>287</v>
      </c>
      <c r="B1788" s="83" t="str">
        <f t="shared" si="712"/>
        <v>Adorer_Schedule!AQ287</v>
      </c>
      <c r="C1788" t="str">
        <f t="shared" si="713"/>
        <v>Adorer_Schedule!AT287</v>
      </c>
      <c r="D1788" s="150" t="str">
        <f t="shared" si="714"/>
        <v>Adorer_Schedule!AV287</v>
      </c>
      <c r="E1788">
        <f t="shared" ca="1" si="694"/>
        <v>0</v>
      </c>
      <c r="F1788" t="str">
        <f ca="1">IF(OR(H1788=0,H1788=""),(""),(MAX($F$128:F1787)+1))</f>
        <v/>
      </c>
      <c r="H1788" t="str">
        <f ca="1">IF($N$4=Adorer_Schedule!$A$278,INDIRECT(B1788),(""))</f>
        <v/>
      </c>
      <c r="I1788" t="str">
        <f ca="1">IF($N$4=Adorer_Schedule!$A$278,INDIRECT(C1788),(""))</f>
        <v/>
      </c>
      <c r="J1788" t="str">
        <f ca="1">IF($N$4=Adorer_Schedule!$A$278,INDIRECT(D1788),(""))</f>
        <v/>
      </c>
      <c r="K1788" t="s">
        <v>76</v>
      </c>
      <c r="L1788" s="13" t="b">
        <f t="shared" ca="1" si="707"/>
        <v>0</v>
      </c>
      <c r="M1788" s="13">
        <v>1660</v>
      </c>
      <c r="N1788" s="13" t="e">
        <f t="shared" ca="1" si="695"/>
        <v>#N/A</v>
      </c>
      <c r="O1788" s="13" t="e">
        <f t="shared" ca="1" si="696"/>
        <v>#N/A</v>
      </c>
      <c r="P1788" s="13" t="e">
        <f t="shared" ca="1" si="697"/>
        <v>#N/A</v>
      </c>
      <c r="Q1788" t="e">
        <f t="shared" ca="1" si="698"/>
        <v>#N/A</v>
      </c>
    </row>
    <row r="1789" spans="1:17" hidden="1" x14ac:dyDescent="0.2">
      <c r="A1789">
        <f t="shared" si="715"/>
        <v>288</v>
      </c>
      <c r="B1789" s="83" t="str">
        <f t="shared" si="712"/>
        <v>Adorer_Schedule!AQ288</v>
      </c>
      <c r="C1789" t="str">
        <f t="shared" si="713"/>
        <v>Adorer_Schedule!AT288</v>
      </c>
      <c r="D1789" s="150" t="str">
        <f t="shared" si="714"/>
        <v>Adorer_Schedule!AV288</v>
      </c>
      <c r="E1789">
        <f t="shared" ca="1" si="694"/>
        <v>0</v>
      </c>
      <c r="F1789" t="str">
        <f ca="1">IF(OR(H1789=0,H1789=""),(""),(MAX($F$128:F1788)+1))</f>
        <v/>
      </c>
      <c r="H1789" t="str">
        <f ca="1">IF($N$4=Adorer_Schedule!$A$278,INDIRECT(B1789),(""))</f>
        <v/>
      </c>
      <c r="I1789" t="str">
        <f ca="1">IF($N$4=Adorer_Schedule!$A$278,INDIRECT(C1789),(""))</f>
        <v/>
      </c>
      <c r="J1789" t="str">
        <f ca="1">IF($N$4=Adorer_Schedule!$A$278,INDIRECT(D1789),(""))</f>
        <v/>
      </c>
      <c r="K1789" t="s">
        <v>76</v>
      </c>
      <c r="L1789" s="13" t="b">
        <f t="shared" ca="1" si="707"/>
        <v>0</v>
      </c>
      <c r="M1789" s="13">
        <v>1661</v>
      </c>
      <c r="N1789" s="13" t="e">
        <f t="shared" ca="1" si="695"/>
        <v>#N/A</v>
      </c>
      <c r="O1789" s="13" t="e">
        <f t="shared" ca="1" si="696"/>
        <v>#N/A</v>
      </c>
      <c r="P1789" s="13" t="e">
        <f t="shared" ca="1" si="697"/>
        <v>#N/A</v>
      </c>
      <c r="Q1789" t="e">
        <f t="shared" ca="1" si="698"/>
        <v>#N/A</v>
      </c>
    </row>
    <row r="1790" spans="1:17" hidden="1" x14ac:dyDescent="0.2">
      <c r="A1790">
        <f t="shared" si="715"/>
        <v>289</v>
      </c>
      <c r="B1790" s="83" t="str">
        <f t="shared" si="712"/>
        <v>Adorer_Schedule!AQ289</v>
      </c>
      <c r="C1790" t="str">
        <f t="shared" si="713"/>
        <v>Adorer_Schedule!AT289</v>
      </c>
      <c r="D1790" s="150" t="str">
        <f t="shared" si="714"/>
        <v>Adorer_Schedule!AV289</v>
      </c>
      <c r="E1790">
        <f t="shared" ca="1" si="694"/>
        <v>0</v>
      </c>
      <c r="F1790" t="str">
        <f ca="1">IF(OR(H1790=0,H1790=""),(""),(MAX($F$128:F1789)+1))</f>
        <v/>
      </c>
      <c r="H1790" t="str">
        <f ca="1">IF($N$4=Adorer_Schedule!$A$278,INDIRECT(B1790),(""))</f>
        <v/>
      </c>
      <c r="I1790" t="str">
        <f ca="1">IF($N$4=Adorer_Schedule!$A$278,INDIRECT(C1790),(""))</f>
        <v/>
      </c>
      <c r="J1790" t="str">
        <f ca="1">IF($N$4=Adorer_Schedule!$A$278,INDIRECT(D1790),(""))</f>
        <v/>
      </c>
      <c r="K1790" t="s">
        <v>76</v>
      </c>
      <c r="L1790" s="13" t="b">
        <f t="shared" ca="1" si="707"/>
        <v>0</v>
      </c>
      <c r="M1790" s="13">
        <v>1662</v>
      </c>
      <c r="N1790" s="13" t="e">
        <f t="shared" ca="1" si="695"/>
        <v>#N/A</v>
      </c>
      <c r="O1790" s="13" t="e">
        <f t="shared" ca="1" si="696"/>
        <v>#N/A</v>
      </c>
      <c r="P1790" s="13" t="e">
        <f t="shared" ca="1" si="697"/>
        <v>#N/A</v>
      </c>
      <c r="Q1790" t="e">
        <f t="shared" ca="1" si="698"/>
        <v>#N/A</v>
      </c>
    </row>
    <row r="1791" spans="1:17" hidden="1" x14ac:dyDescent="0.2">
      <c r="A1791">
        <f t="shared" si="715"/>
        <v>290</v>
      </c>
      <c r="B1791" s="83" t="str">
        <f t="shared" si="712"/>
        <v>Adorer_Schedule!AQ290</v>
      </c>
      <c r="C1791" t="str">
        <f t="shared" si="713"/>
        <v>Adorer_Schedule!AT290</v>
      </c>
      <c r="D1791" s="150" t="str">
        <f t="shared" si="714"/>
        <v>Adorer_Schedule!AV290</v>
      </c>
      <c r="E1791">
        <f t="shared" ca="1" si="694"/>
        <v>0</v>
      </c>
      <c r="F1791" t="str">
        <f ca="1">IF(OR(H1791=0,H1791=""),(""),(MAX($F$128:F1790)+1))</f>
        <v/>
      </c>
      <c r="H1791" t="str">
        <f ca="1">IF($N$4=Adorer_Schedule!$A$278,INDIRECT(B1791),(""))</f>
        <v/>
      </c>
      <c r="I1791" t="str">
        <f ca="1">IF($N$4=Adorer_Schedule!$A$278,INDIRECT(C1791),(""))</f>
        <v/>
      </c>
      <c r="J1791" t="str">
        <f ca="1">IF($N$4=Adorer_Schedule!$A$278,INDIRECT(D1791),(""))</f>
        <v/>
      </c>
      <c r="K1791" t="s">
        <v>76</v>
      </c>
      <c r="L1791" s="13" t="b">
        <f t="shared" ca="1" si="707"/>
        <v>0</v>
      </c>
      <c r="M1791" s="13">
        <v>1663</v>
      </c>
      <c r="N1791" s="13" t="e">
        <f t="shared" ca="1" si="695"/>
        <v>#N/A</v>
      </c>
      <c r="O1791" s="13" t="e">
        <f t="shared" ca="1" si="696"/>
        <v>#N/A</v>
      </c>
      <c r="P1791" s="13" t="e">
        <f t="shared" ca="1" si="697"/>
        <v>#N/A</v>
      </c>
      <c r="Q1791" t="e">
        <f t="shared" ca="1" si="698"/>
        <v>#N/A</v>
      </c>
    </row>
    <row r="1792" spans="1:17" hidden="1" x14ac:dyDescent="0.2">
      <c r="A1792">
        <f t="shared" si="715"/>
        <v>291</v>
      </c>
      <c r="B1792" s="83" t="str">
        <f t="shared" si="712"/>
        <v>Adorer_Schedule!AQ291</v>
      </c>
      <c r="C1792" t="str">
        <f t="shared" si="713"/>
        <v>Adorer_Schedule!AT291</v>
      </c>
      <c r="D1792" s="150" t="str">
        <f t="shared" si="714"/>
        <v>Adorer_Schedule!AV291</v>
      </c>
      <c r="E1792">
        <f t="shared" ca="1" si="694"/>
        <v>0</v>
      </c>
      <c r="F1792" t="str">
        <f ca="1">IF(OR(H1792=0,H1792=""),(""),(MAX($F$128:F1791)+1))</f>
        <v/>
      </c>
      <c r="H1792" t="str">
        <f ca="1">IF($N$4=Adorer_Schedule!$A$278,INDIRECT(B1792),(""))</f>
        <v/>
      </c>
      <c r="I1792" t="str">
        <f ca="1">IF($N$4=Adorer_Schedule!$A$278,INDIRECT(C1792),(""))</f>
        <v/>
      </c>
      <c r="J1792" t="str">
        <f ca="1">IF($N$4=Adorer_Schedule!$A$278,INDIRECT(D1792),(""))</f>
        <v/>
      </c>
      <c r="K1792" t="s">
        <v>76</v>
      </c>
      <c r="L1792" s="13" t="b">
        <f t="shared" ca="1" si="707"/>
        <v>0</v>
      </c>
      <c r="M1792" s="13">
        <v>1664</v>
      </c>
      <c r="N1792" s="13" t="e">
        <f t="shared" ca="1" si="695"/>
        <v>#N/A</v>
      </c>
      <c r="O1792" s="13" t="e">
        <f t="shared" ca="1" si="696"/>
        <v>#N/A</v>
      </c>
      <c r="P1792" s="13" t="e">
        <f t="shared" ca="1" si="697"/>
        <v>#N/A</v>
      </c>
      <c r="Q1792" t="e">
        <f t="shared" ca="1" si="698"/>
        <v>#N/A</v>
      </c>
    </row>
    <row r="1793" spans="1:17" hidden="1" x14ac:dyDescent="0.2">
      <c r="A1793">
        <f t="shared" si="715"/>
        <v>292</v>
      </c>
      <c r="B1793" s="83" t="str">
        <f t="shared" si="712"/>
        <v>Adorer_Schedule!AQ292</v>
      </c>
      <c r="C1793" t="str">
        <f t="shared" si="713"/>
        <v>Adorer_Schedule!AT292</v>
      </c>
      <c r="D1793" s="150" t="str">
        <f t="shared" si="714"/>
        <v>Adorer_Schedule!AV292</v>
      </c>
      <c r="E1793">
        <f t="shared" ca="1" si="694"/>
        <v>0</v>
      </c>
      <c r="F1793" t="str">
        <f ca="1">IF(OR(H1793=0,H1793=""),(""),(MAX($F$128:F1792)+1))</f>
        <v/>
      </c>
      <c r="H1793" t="str">
        <f ca="1">IF($N$4=Adorer_Schedule!$A$278,INDIRECT(B1793),(""))</f>
        <v/>
      </c>
      <c r="I1793" t="str">
        <f ca="1">IF($N$4=Adorer_Schedule!$A$278,INDIRECT(C1793),(""))</f>
        <v/>
      </c>
      <c r="J1793" t="str">
        <f ca="1">IF($N$4=Adorer_Schedule!$A$278,INDIRECT(D1793),(""))</f>
        <v/>
      </c>
      <c r="K1793" t="s">
        <v>76</v>
      </c>
      <c r="L1793" s="13" t="b">
        <f t="shared" ca="1" si="707"/>
        <v>0</v>
      </c>
      <c r="M1793" s="13">
        <v>1665</v>
      </c>
      <c r="N1793" s="13" t="e">
        <f t="shared" ca="1" si="695"/>
        <v>#N/A</v>
      </c>
      <c r="O1793" s="13" t="e">
        <f t="shared" ca="1" si="696"/>
        <v>#N/A</v>
      </c>
      <c r="P1793" s="13" t="e">
        <f t="shared" ca="1" si="697"/>
        <v>#N/A</v>
      </c>
      <c r="Q1793" t="e">
        <f t="shared" ca="1" si="698"/>
        <v>#N/A</v>
      </c>
    </row>
    <row r="1794" spans="1:17" hidden="1" x14ac:dyDescent="0.2">
      <c r="A1794">
        <f>A1779</f>
        <v>278</v>
      </c>
      <c r="B1794" s="83" t="str">
        <f>CONCATENATE("Adorer_Schedule!AY", $A1794)</f>
        <v>Adorer_Schedule!AY278</v>
      </c>
      <c r="C1794" t="str">
        <f>CONCATENATE("Adorer_Schedule!BB", $A1794)</f>
        <v>Adorer_Schedule!BB278</v>
      </c>
      <c r="D1794" s="150" t="str">
        <f>CONCATENATE("Adorer_Schedule!BD", $A1794)</f>
        <v>Adorer_Schedule!BD278</v>
      </c>
      <c r="E1794">
        <f t="shared" ref="E1794:E1857" ca="1" si="716">IF(F1794="",(0),(RANK(F1794,$F$129:$F$2648,(1))))</f>
        <v>0</v>
      </c>
      <c r="F1794" t="str">
        <f ca="1">IF(OR(H1794=0,H1794=""),(""),(MAX($F$128:F1793)+1))</f>
        <v/>
      </c>
      <c r="H1794" t="str">
        <f ca="1">IF($N$4=Adorer_Schedule!$A$278,INDIRECT(B1794),(""))</f>
        <v/>
      </c>
      <c r="I1794" t="str">
        <f ca="1">IF($N$4=Adorer_Schedule!$A$278,INDIRECT(C1794),(""))</f>
        <v/>
      </c>
      <c r="J1794" t="str">
        <f ca="1">IF($N$4=Adorer_Schedule!$A$278,INDIRECT(D1794),(""))</f>
        <v/>
      </c>
      <c r="K1794" t="s">
        <v>77</v>
      </c>
      <c r="L1794" s="13" t="b">
        <f t="shared" ca="1" si="707"/>
        <v>0</v>
      </c>
      <c r="M1794" s="13">
        <v>1666</v>
      </c>
      <c r="N1794" s="13" t="e">
        <f t="shared" ref="N1794:N1857" ca="1" si="717">VLOOKUP($M1794,$E$129:$K$2648,7,(FALSE))</f>
        <v>#N/A</v>
      </c>
      <c r="O1794" s="13" t="e">
        <f t="shared" ref="O1794:O1857" ca="1" si="718">VLOOKUP($M1794,$E$129:$K$2648,4,(FALSE))</f>
        <v>#N/A</v>
      </c>
      <c r="P1794" s="13" t="e">
        <f t="shared" ref="P1794:P1857" ca="1" si="719">VLOOKUP($M1794,$E$129:$K$2648,5,(FALSE))</f>
        <v>#N/A</v>
      </c>
      <c r="Q1794" t="e">
        <f t="shared" ref="Q1794:Q1857" ca="1" si="720">VLOOKUP($M1794,$E$129:$K$2648,6,(FALSE))</f>
        <v>#N/A</v>
      </c>
    </row>
    <row r="1795" spans="1:17" hidden="1" x14ac:dyDescent="0.2">
      <c r="A1795">
        <f>A1794+1</f>
        <v>279</v>
      </c>
      <c r="B1795" s="83" t="str">
        <f t="shared" ref="B1795:B1808" si="721">CONCATENATE("Adorer_Schedule!AY", $A1795)</f>
        <v>Adorer_Schedule!AY279</v>
      </c>
      <c r="C1795" t="str">
        <f t="shared" ref="C1795:C1808" si="722">CONCATENATE("Adorer_Schedule!BB", $A1795)</f>
        <v>Adorer_Schedule!BB279</v>
      </c>
      <c r="D1795" s="150" t="str">
        <f t="shared" ref="D1795:D1808" si="723">CONCATENATE("Adorer_Schedule!BD", $A1795)</f>
        <v>Adorer_Schedule!BD279</v>
      </c>
      <c r="E1795">
        <f t="shared" ca="1" si="716"/>
        <v>0</v>
      </c>
      <c r="F1795" t="str">
        <f ca="1">IF(OR(H1795=0,H1795=""),(""),(MAX($F$128:F1794)+1))</f>
        <v/>
      </c>
      <c r="H1795" t="str">
        <f ca="1">IF($N$4=Adorer_Schedule!$A$278,INDIRECT(B1795),(""))</f>
        <v/>
      </c>
      <c r="I1795" t="str">
        <f ca="1">IF($N$4=Adorer_Schedule!$A$278,INDIRECT(C1795),(""))</f>
        <v/>
      </c>
      <c r="J1795" t="str">
        <f ca="1">IF($N$4=Adorer_Schedule!$A$278,INDIRECT(D1795),(""))</f>
        <v/>
      </c>
      <c r="K1795" t="s">
        <v>77</v>
      </c>
      <c r="L1795" s="13" t="b">
        <f t="shared" ca="1" si="707"/>
        <v>0</v>
      </c>
      <c r="M1795" s="13">
        <v>1667</v>
      </c>
      <c r="N1795" s="13" t="e">
        <f t="shared" ca="1" si="717"/>
        <v>#N/A</v>
      </c>
      <c r="O1795" s="13" t="e">
        <f t="shared" ca="1" si="718"/>
        <v>#N/A</v>
      </c>
      <c r="P1795" s="13" t="e">
        <f t="shared" ca="1" si="719"/>
        <v>#N/A</v>
      </c>
      <c r="Q1795" t="e">
        <f t="shared" ca="1" si="720"/>
        <v>#N/A</v>
      </c>
    </row>
    <row r="1796" spans="1:17" hidden="1" x14ac:dyDescent="0.2">
      <c r="A1796">
        <f t="shared" ref="A1796:A1808" si="724">A1795+1</f>
        <v>280</v>
      </c>
      <c r="B1796" s="83" t="str">
        <f t="shared" si="721"/>
        <v>Adorer_Schedule!AY280</v>
      </c>
      <c r="C1796" t="str">
        <f t="shared" si="722"/>
        <v>Adorer_Schedule!BB280</v>
      </c>
      <c r="D1796" s="150" t="str">
        <f t="shared" si="723"/>
        <v>Adorer_Schedule!BD280</v>
      </c>
      <c r="E1796">
        <f t="shared" ca="1" si="716"/>
        <v>0</v>
      </c>
      <c r="F1796" t="str">
        <f ca="1">IF(OR(H1796=0,H1796=""),(""),(MAX($F$128:F1795)+1))</f>
        <v/>
      </c>
      <c r="H1796" t="str">
        <f ca="1">IF($N$4=Adorer_Schedule!$A$278,INDIRECT(B1796),(""))</f>
        <v/>
      </c>
      <c r="I1796" t="str">
        <f ca="1">IF($N$4=Adorer_Schedule!$A$278,INDIRECT(C1796),(""))</f>
        <v/>
      </c>
      <c r="J1796" t="str">
        <f ca="1">IF($N$4=Adorer_Schedule!$A$278,INDIRECT(D1796),(""))</f>
        <v/>
      </c>
      <c r="K1796" t="s">
        <v>77</v>
      </c>
      <c r="L1796" s="13" t="b">
        <f t="shared" ca="1" si="707"/>
        <v>0</v>
      </c>
      <c r="M1796" s="13">
        <v>1668</v>
      </c>
      <c r="N1796" s="13" t="e">
        <f t="shared" ca="1" si="717"/>
        <v>#N/A</v>
      </c>
      <c r="O1796" s="13" t="e">
        <f t="shared" ca="1" si="718"/>
        <v>#N/A</v>
      </c>
      <c r="P1796" s="13" t="e">
        <f t="shared" ca="1" si="719"/>
        <v>#N/A</v>
      </c>
      <c r="Q1796" t="e">
        <f t="shared" ca="1" si="720"/>
        <v>#N/A</v>
      </c>
    </row>
    <row r="1797" spans="1:17" hidden="1" x14ac:dyDescent="0.2">
      <c r="A1797">
        <f t="shared" si="724"/>
        <v>281</v>
      </c>
      <c r="B1797" s="83" t="str">
        <f t="shared" si="721"/>
        <v>Adorer_Schedule!AY281</v>
      </c>
      <c r="C1797" t="str">
        <f t="shared" si="722"/>
        <v>Adorer_Schedule!BB281</v>
      </c>
      <c r="D1797" s="150" t="str">
        <f t="shared" si="723"/>
        <v>Adorer_Schedule!BD281</v>
      </c>
      <c r="E1797">
        <f t="shared" ca="1" si="716"/>
        <v>0</v>
      </c>
      <c r="F1797" t="str">
        <f ca="1">IF(OR(H1797=0,H1797=""),(""),(MAX($F$128:F1796)+1))</f>
        <v/>
      </c>
      <c r="H1797" t="str">
        <f ca="1">IF($N$4=Adorer_Schedule!$A$278,INDIRECT(B1797),(""))</f>
        <v/>
      </c>
      <c r="I1797" t="str">
        <f ca="1">IF($N$4=Adorer_Schedule!$A$278,INDIRECT(C1797),(""))</f>
        <v/>
      </c>
      <c r="J1797" t="str">
        <f ca="1">IF($N$4=Adorer_Schedule!$A$278,INDIRECT(D1797),(""))</f>
        <v/>
      </c>
      <c r="K1797" t="s">
        <v>77</v>
      </c>
      <c r="L1797" s="13" t="b">
        <f t="shared" ca="1" si="707"/>
        <v>0</v>
      </c>
      <c r="M1797" s="13">
        <v>1669</v>
      </c>
      <c r="N1797" s="13" t="e">
        <f t="shared" ca="1" si="717"/>
        <v>#N/A</v>
      </c>
      <c r="O1797" s="13" t="e">
        <f t="shared" ca="1" si="718"/>
        <v>#N/A</v>
      </c>
      <c r="P1797" s="13" t="e">
        <f t="shared" ca="1" si="719"/>
        <v>#N/A</v>
      </c>
      <c r="Q1797" t="e">
        <f t="shared" ca="1" si="720"/>
        <v>#N/A</v>
      </c>
    </row>
    <row r="1798" spans="1:17" hidden="1" x14ac:dyDescent="0.2">
      <c r="A1798">
        <f t="shared" si="724"/>
        <v>282</v>
      </c>
      <c r="B1798" s="83" t="str">
        <f t="shared" si="721"/>
        <v>Adorer_Schedule!AY282</v>
      </c>
      <c r="C1798" t="str">
        <f t="shared" si="722"/>
        <v>Adorer_Schedule!BB282</v>
      </c>
      <c r="D1798" s="150" t="str">
        <f t="shared" si="723"/>
        <v>Adorer_Schedule!BD282</v>
      </c>
      <c r="E1798">
        <f t="shared" ca="1" si="716"/>
        <v>0</v>
      </c>
      <c r="F1798" t="str">
        <f ca="1">IF(OR(H1798=0,H1798=""),(""),(MAX($F$128:F1797)+1))</f>
        <v/>
      </c>
      <c r="H1798" t="str">
        <f ca="1">IF($N$4=Adorer_Schedule!$A$278,INDIRECT(B1798),(""))</f>
        <v/>
      </c>
      <c r="I1798" t="str">
        <f ca="1">IF($N$4=Adorer_Schedule!$A$278,INDIRECT(C1798),(""))</f>
        <v/>
      </c>
      <c r="J1798" t="str">
        <f ca="1">IF($N$4=Adorer_Schedule!$A$278,INDIRECT(D1798),(""))</f>
        <v/>
      </c>
      <c r="K1798" t="s">
        <v>77</v>
      </c>
      <c r="L1798" s="13" t="b">
        <f t="shared" ca="1" si="707"/>
        <v>0</v>
      </c>
      <c r="M1798" s="13">
        <v>1670</v>
      </c>
      <c r="N1798" s="13" t="e">
        <f t="shared" ca="1" si="717"/>
        <v>#N/A</v>
      </c>
      <c r="O1798" s="13" t="e">
        <f t="shared" ca="1" si="718"/>
        <v>#N/A</v>
      </c>
      <c r="P1798" s="13" t="e">
        <f t="shared" ca="1" si="719"/>
        <v>#N/A</v>
      </c>
      <c r="Q1798" t="e">
        <f t="shared" ca="1" si="720"/>
        <v>#N/A</v>
      </c>
    </row>
    <row r="1799" spans="1:17" hidden="1" x14ac:dyDescent="0.2">
      <c r="A1799">
        <f t="shared" si="724"/>
        <v>283</v>
      </c>
      <c r="B1799" s="83" t="str">
        <f t="shared" si="721"/>
        <v>Adorer_Schedule!AY283</v>
      </c>
      <c r="C1799" t="str">
        <f t="shared" si="722"/>
        <v>Adorer_Schedule!BB283</v>
      </c>
      <c r="D1799" s="150" t="str">
        <f t="shared" si="723"/>
        <v>Adorer_Schedule!BD283</v>
      </c>
      <c r="E1799">
        <f t="shared" ca="1" si="716"/>
        <v>0</v>
      </c>
      <c r="F1799" t="str">
        <f ca="1">IF(OR(H1799=0,H1799=""),(""),(MAX($F$128:F1798)+1))</f>
        <v/>
      </c>
      <c r="H1799" t="str">
        <f ca="1">IF($N$4=Adorer_Schedule!$A$278,INDIRECT(B1799),(""))</f>
        <v/>
      </c>
      <c r="I1799" t="str">
        <f ca="1">IF($N$4=Adorer_Schedule!$A$278,INDIRECT(C1799),(""))</f>
        <v/>
      </c>
      <c r="J1799" t="str">
        <f ca="1">IF($N$4=Adorer_Schedule!$A$278,INDIRECT(D1799),(""))</f>
        <v/>
      </c>
      <c r="K1799" t="s">
        <v>77</v>
      </c>
      <c r="L1799" s="13" t="b">
        <f t="shared" ca="1" si="707"/>
        <v>0</v>
      </c>
      <c r="M1799" s="13">
        <v>1671</v>
      </c>
      <c r="N1799" s="13" t="e">
        <f t="shared" ca="1" si="717"/>
        <v>#N/A</v>
      </c>
      <c r="O1799" s="13" t="e">
        <f t="shared" ca="1" si="718"/>
        <v>#N/A</v>
      </c>
      <c r="P1799" s="13" t="e">
        <f t="shared" ca="1" si="719"/>
        <v>#N/A</v>
      </c>
      <c r="Q1799" t="e">
        <f t="shared" ca="1" si="720"/>
        <v>#N/A</v>
      </c>
    </row>
    <row r="1800" spans="1:17" hidden="1" x14ac:dyDescent="0.2">
      <c r="A1800">
        <f t="shared" si="724"/>
        <v>284</v>
      </c>
      <c r="B1800" s="83" t="str">
        <f t="shared" si="721"/>
        <v>Adorer_Schedule!AY284</v>
      </c>
      <c r="C1800" t="str">
        <f t="shared" si="722"/>
        <v>Adorer_Schedule!BB284</v>
      </c>
      <c r="D1800" s="150" t="str">
        <f t="shared" si="723"/>
        <v>Adorer_Schedule!BD284</v>
      </c>
      <c r="E1800">
        <f t="shared" ca="1" si="716"/>
        <v>0</v>
      </c>
      <c r="F1800" t="str">
        <f ca="1">IF(OR(H1800=0,H1800=""),(""),(MAX($F$128:F1799)+1))</f>
        <v/>
      </c>
      <c r="H1800" t="str">
        <f ca="1">IF($N$4=Adorer_Schedule!$A$278,INDIRECT(B1800),(""))</f>
        <v/>
      </c>
      <c r="I1800" t="str">
        <f ca="1">IF($N$4=Adorer_Schedule!$A$278,INDIRECT(C1800),(""))</f>
        <v/>
      </c>
      <c r="J1800" t="str">
        <f ca="1">IF($N$4=Adorer_Schedule!$A$278,INDIRECT(D1800),(""))</f>
        <v/>
      </c>
      <c r="K1800" t="s">
        <v>77</v>
      </c>
      <c r="L1800" s="13" t="b">
        <f t="shared" ca="1" si="707"/>
        <v>0</v>
      </c>
      <c r="M1800" s="13">
        <v>1672</v>
      </c>
      <c r="N1800" s="13" t="e">
        <f t="shared" ca="1" si="717"/>
        <v>#N/A</v>
      </c>
      <c r="O1800" s="13" t="e">
        <f t="shared" ca="1" si="718"/>
        <v>#N/A</v>
      </c>
      <c r="P1800" s="13" t="e">
        <f t="shared" ca="1" si="719"/>
        <v>#N/A</v>
      </c>
      <c r="Q1800" t="e">
        <f t="shared" ca="1" si="720"/>
        <v>#N/A</v>
      </c>
    </row>
    <row r="1801" spans="1:17" hidden="1" x14ac:dyDescent="0.2">
      <c r="A1801">
        <f t="shared" si="724"/>
        <v>285</v>
      </c>
      <c r="B1801" s="83" t="str">
        <f t="shared" si="721"/>
        <v>Adorer_Schedule!AY285</v>
      </c>
      <c r="C1801" t="str">
        <f t="shared" si="722"/>
        <v>Adorer_Schedule!BB285</v>
      </c>
      <c r="D1801" s="150" t="str">
        <f t="shared" si="723"/>
        <v>Adorer_Schedule!BD285</v>
      </c>
      <c r="E1801">
        <f t="shared" ca="1" si="716"/>
        <v>0</v>
      </c>
      <c r="F1801" t="str">
        <f ca="1">IF(OR(H1801=0,H1801=""),(""),(MAX($F$128:F1800)+1))</f>
        <v/>
      </c>
      <c r="H1801" t="str">
        <f ca="1">IF($N$4=Adorer_Schedule!$A$278,INDIRECT(B1801),(""))</f>
        <v/>
      </c>
      <c r="I1801" t="str">
        <f ca="1">IF($N$4=Adorer_Schedule!$A$278,INDIRECT(C1801),(""))</f>
        <v/>
      </c>
      <c r="J1801" t="str">
        <f ca="1">IF($N$4=Adorer_Schedule!$A$278,INDIRECT(D1801),(""))</f>
        <v/>
      </c>
      <c r="K1801" t="s">
        <v>77</v>
      </c>
      <c r="L1801" s="13" t="b">
        <f t="shared" ca="1" si="707"/>
        <v>0</v>
      </c>
      <c r="M1801" s="13">
        <v>1673</v>
      </c>
      <c r="N1801" s="13" t="e">
        <f t="shared" ca="1" si="717"/>
        <v>#N/A</v>
      </c>
      <c r="O1801" s="13" t="e">
        <f t="shared" ca="1" si="718"/>
        <v>#N/A</v>
      </c>
      <c r="P1801" s="13" t="e">
        <f t="shared" ca="1" si="719"/>
        <v>#N/A</v>
      </c>
      <c r="Q1801" t="e">
        <f t="shared" ca="1" si="720"/>
        <v>#N/A</v>
      </c>
    </row>
    <row r="1802" spans="1:17" hidden="1" x14ac:dyDescent="0.2">
      <c r="A1802">
        <f t="shared" si="724"/>
        <v>286</v>
      </c>
      <c r="B1802" s="83" t="str">
        <f t="shared" si="721"/>
        <v>Adorer_Schedule!AY286</v>
      </c>
      <c r="C1802" t="str">
        <f t="shared" si="722"/>
        <v>Adorer_Schedule!BB286</v>
      </c>
      <c r="D1802" s="150" t="str">
        <f t="shared" si="723"/>
        <v>Adorer_Schedule!BD286</v>
      </c>
      <c r="E1802">
        <f t="shared" ca="1" si="716"/>
        <v>0</v>
      </c>
      <c r="F1802" t="str">
        <f ca="1">IF(OR(H1802=0,H1802=""),(""),(MAX($F$128:F1801)+1))</f>
        <v/>
      </c>
      <c r="H1802" t="str">
        <f ca="1">IF($N$4=Adorer_Schedule!$A$278,INDIRECT(B1802),(""))</f>
        <v/>
      </c>
      <c r="I1802" t="str">
        <f ca="1">IF($N$4=Adorer_Schedule!$A$278,INDIRECT(C1802),(""))</f>
        <v/>
      </c>
      <c r="J1802" t="str">
        <f ca="1">IF($N$4=Adorer_Schedule!$A$278,INDIRECT(D1802),(""))</f>
        <v/>
      </c>
      <c r="K1802" t="s">
        <v>77</v>
      </c>
      <c r="L1802" s="13" t="b">
        <f t="shared" ca="1" si="707"/>
        <v>0</v>
      </c>
      <c r="M1802" s="13">
        <v>1674</v>
      </c>
      <c r="N1802" s="13" t="e">
        <f t="shared" ca="1" si="717"/>
        <v>#N/A</v>
      </c>
      <c r="O1802" s="13" t="e">
        <f t="shared" ca="1" si="718"/>
        <v>#N/A</v>
      </c>
      <c r="P1802" s="13" t="e">
        <f t="shared" ca="1" si="719"/>
        <v>#N/A</v>
      </c>
      <c r="Q1802" t="e">
        <f t="shared" ca="1" si="720"/>
        <v>#N/A</v>
      </c>
    </row>
    <row r="1803" spans="1:17" hidden="1" x14ac:dyDescent="0.2">
      <c r="A1803">
        <f t="shared" si="724"/>
        <v>287</v>
      </c>
      <c r="B1803" s="83" t="str">
        <f t="shared" si="721"/>
        <v>Adorer_Schedule!AY287</v>
      </c>
      <c r="C1803" t="str">
        <f t="shared" si="722"/>
        <v>Adorer_Schedule!BB287</v>
      </c>
      <c r="D1803" s="150" t="str">
        <f t="shared" si="723"/>
        <v>Adorer_Schedule!BD287</v>
      </c>
      <c r="E1803">
        <f t="shared" ca="1" si="716"/>
        <v>0</v>
      </c>
      <c r="F1803" t="str">
        <f ca="1">IF(OR(H1803=0,H1803=""),(""),(MAX($F$128:F1802)+1))</f>
        <v/>
      </c>
      <c r="H1803" t="str">
        <f ca="1">IF($N$4=Adorer_Schedule!$A$278,INDIRECT(B1803),(""))</f>
        <v/>
      </c>
      <c r="I1803" t="str">
        <f ca="1">IF($N$4=Adorer_Schedule!$A$278,INDIRECT(C1803),(""))</f>
        <v/>
      </c>
      <c r="J1803" t="str">
        <f ca="1">IF($N$4=Adorer_Schedule!$A$278,INDIRECT(D1803),(""))</f>
        <v/>
      </c>
      <c r="K1803" t="s">
        <v>77</v>
      </c>
      <c r="L1803" s="13" t="b">
        <f t="shared" ca="1" si="707"/>
        <v>0</v>
      </c>
      <c r="M1803" s="13">
        <v>1675</v>
      </c>
      <c r="N1803" s="13" t="e">
        <f t="shared" ca="1" si="717"/>
        <v>#N/A</v>
      </c>
      <c r="O1803" s="13" t="e">
        <f t="shared" ca="1" si="718"/>
        <v>#N/A</v>
      </c>
      <c r="P1803" s="13" t="e">
        <f t="shared" ca="1" si="719"/>
        <v>#N/A</v>
      </c>
      <c r="Q1803" t="e">
        <f t="shared" ca="1" si="720"/>
        <v>#N/A</v>
      </c>
    </row>
    <row r="1804" spans="1:17" hidden="1" x14ac:dyDescent="0.2">
      <c r="A1804">
        <f t="shared" si="724"/>
        <v>288</v>
      </c>
      <c r="B1804" s="83" t="str">
        <f t="shared" si="721"/>
        <v>Adorer_Schedule!AY288</v>
      </c>
      <c r="C1804" t="str">
        <f t="shared" si="722"/>
        <v>Adorer_Schedule!BB288</v>
      </c>
      <c r="D1804" s="150" t="str">
        <f t="shared" si="723"/>
        <v>Adorer_Schedule!BD288</v>
      </c>
      <c r="E1804">
        <f t="shared" ca="1" si="716"/>
        <v>0</v>
      </c>
      <c r="F1804" t="str">
        <f ca="1">IF(OR(H1804=0,H1804=""),(""),(MAX($F$128:F1803)+1))</f>
        <v/>
      </c>
      <c r="H1804" t="str">
        <f ca="1">IF($N$4=Adorer_Schedule!$A$278,INDIRECT(B1804),(""))</f>
        <v/>
      </c>
      <c r="I1804" t="str">
        <f ca="1">IF($N$4=Adorer_Schedule!$A$278,INDIRECT(C1804),(""))</f>
        <v/>
      </c>
      <c r="J1804" t="str">
        <f ca="1">IF($N$4=Adorer_Schedule!$A$278,INDIRECT(D1804),(""))</f>
        <v/>
      </c>
      <c r="K1804" t="s">
        <v>77</v>
      </c>
      <c r="L1804" s="13" t="b">
        <f t="shared" ca="1" si="707"/>
        <v>0</v>
      </c>
      <c r="M1804" s="13">
        <v>1676</v>
      </c>
      <c r="N1804" s="13" t="e">
        <f t="shared" ca="1" si="717"/>
        <v>#N/A</v>
      </c>
      <c r="O1804" s="13" t="e">
        <f t="shared" ca="1" si="718"/>
        <v>#N/A</v>
      </c>
      <c r="P1804" s="13" t="e">
        <f t="shared" ca="1" si="719"/>
        <v>#N/A</v>
      </c>
      <c r="Q1804" t="e">
        <f t="shared" ca="1" si="720"/>
        <v>#N/A</v>
      </c>
    </row>
    <row r="1805" spans="1:17" hidden="1" x14ac:dyDescent="0.2">
      <c r="A1805">
        <f t="shared" si="724"/>
        <v>289</v>
      </c>
      <c r="B1805" s="83" t="str">
        <f t="shared" si="721"/>
        <v>Adorer_Schedule!AY289</v>
      </c>
      <c r="C1805" t="str">
        <f t="shared" si="722"/>
        <v>Adorer_Schedule!BB289</v>
      </c>
      <c r="D1805" s="150" t="str">
        <f t="shared" si="723"/>
        <v>Adorer_Schedule!BD289</v>
      </c>
      <c r="E1805">
        <f t="shared" ca="1" si="716"/>
        <v>0</v>
      </c>
      <c r="F1805" t="str">
        <f ca="1">IF(OR(H1805=0,H1805=""),(""),(MAX($F$128:F1804)+1))</f>
        <v/>
      </c>
      <c r="H1805" t="str">
        <f ca="1">IF($N$4=Adorer_Schedule!$A$278,INDIRECT(B1805),(""))</f>
        <v/>
      </c>
      <c r="I1805" t="str">
        <f ca="1">IF($N$4=Adorer_Schedule!$A$278,INDIRECT(C1805),(""))</f>
        <v/>
      </c>
      <c r="J1805" t="str">
        <f ca="1">IF($N$4=Adorer_Schedule!$A$278,INDIRECT(D1805),(""))</f>
        <v/>
      </c>
      <c r="K1805" t="s">
        <v>77</v>
      </c>
      <c r="L1805" s="13" t="b">
        <f t="shared" ca="1" si="707"/>
        <v>0</v>
      </c>
      <c r="M1805" s="13">
        <v>1677</v>
      </c>
      <c r="N1805" s="13" t="e">
        <f t="shared" ca="1" si="717"/>
        <v>#N/A</v>
      </c>
      <c r="O1805" s="13" t="e">
        <f t="shared" ca="1" si="718"/>
        <v>#N/A</v>
      </c>
      <c r="P1805" s="13" t="e">
        <f t="shared" ca="1" si="719"/>
        <v>#N/A</v>
      </c>
      <c r="Q1805" t="e">
        <f t="shared" ca="1" si="720"/>
        <v>#N/A</v>
      </c>
    </row>
    <row r="1806" spans="1:17" hidden="1" x14ac:dyDescent="0.2">
      <c r="A1806">
        <f t="shared" si="724"/>
        <v>290</v>
      </c>
      <c r="B1806" s="83" t="str">
        <f t="shared" si="721"/>
        <v>Adorer_Schedule!AY290</v>
      </c>
      <c r="C1806" t="str">
        <f t="shared" si="722"/>
        <v>Adorer_Schedule!BB290</v>
      </c>
      <c r="D1806" s="150" t="str">
        <f t="shared" si="723"/>
        <v>Adorer_Schedule!BD290</v>
      </c>
      <c r="E1806">
        <f t="shared" ca="1" si="716"/>
        <v>0</v>
      </c>
      <c r="F1806" t="str">
        <f ca="1">IF(OR(H1806=0,H1806=""),(""),(MAX($F$128:F1805)+1))</f>
        <v/>
      </c>
      <c r="H1806" t="str">
        <f ca="1">IF($N$4=Adorer_Schedule!$A$278,INDIRECT(B1806),(""))</f>
        <v/>
      </c>
      <c r="I1806" t="str">
        <f ca="1">IF($N$4=Adorer_Schedule!$A$278,INDIRECT(C1806),(""))</f>
        <v/>
      </c>
      <c r="J1806" t="str">
        <f ca="1">IF($N$4=Adorer_Schedule!$A$278,INDIRECT(D1806),(""))</f>
        <v/>
      </c>
      <c r="K1806" t="s">
        <v>77</v>
      </c>
      <c r="L1806" s="13" t="b">
        <f t="shared" ca="1" si="707"/>
        <v>0</v>
      </c>
      <c r="M1806" s="13">
        <v>1678</v>
      </c>
      <c r="N1806" s="13" t="e">
        <f t="shared" ca="1" si="717"/>
        <v>#N/A</v>
      </c>
      <c r="O1806" s="13" t="e">
        <f t="shared" ca="1" si="718"/>
        <v>#N/A</v>
      </c>
      <c r="P1806" s="13" t="e">
        <f t="shared" ca="1" si="719"/>
        <v>#N/A</v>
      </c>
      <c r="Q1806" t="e">
        <f t="shared" ca="1" si="720"/>
        <v>#N/A</v>
      </c>
    </row>
    <row r="1807" spans="1:17" hidden="1" x14ac:dyDescent="0.2">
      <c r="A1807">
        <f t="shared" si="724"/>
        <v>291</v>
      </c>
      <c r="B1807" s="83" t="str">
        <f t="shared" si="721"/>
        <v>Adorer_Schedule!AY291</v>
      </c>
      <c r="C1807" t="str">
        <f t="shared" si="722"/>
        <v>Adorer_Schedule!BB291</v>
      </c>
      <c r="D1807" s="150" t="str">
        <f t="shared" si="723"/>
        <v>Adorer_Schedule!BD291</v>
      </c>
      <c r="E1807">
        <f t="shared" ca="1" si="716"/>
        <v>0</v>
      </c>
      <c r="F1807" t="str">
        <f ca="1">IF(OR(H1807=0,H1807=""),(""),(MAX($F$128:F1806)+1))</f>
        <v/>
      </c>
      <c r="H1807" t="str">
        <f ca="1">IF($N$4=Adorer_Schedule!$A$278,INDIRECT(B1807),(""))</f>
        <v/>
      </c>
      <c r="I1807" t="str">
        <f ca="1">IF($N$4=Adorer_Schedule!$A$278,INDIRECT(C1807),(""))</f>
        <v/>
      </c>
      <c r="J1807" t="str">
        <f ca="1">IF($N$4=Adorer_Schedule!$A$278,INDIRECT(D1807),(""))</f>
        <v/>
      </c>
      <c r="K1807" t="s">
        <v>77</v>
      </c>
      <c r="L1807" s="13" t="b">
        <f t="shared" ca="1" si="707"/>
        <v>0</v>
      </c>
      <c r="M1807" s="13">
        <v>1679</v>
      </c>
      <c r="N1807" s="13" t="e">
        <f t="shared" ca="1" si="717"/>
        <v>#N/A</v>
      </c>
      <c r="O1807" s="13" t="e">
        <f t="shared" ca="1" si="718"/>
        <v>#N/A</v>
      </c>
      <c r="P1807" s="13" t="e">
        <f t="shared" ca="1" si="719"/>
        <v>#N/A</v>
      </c>
      <c r="Q1807" t="e">
        <f t="shared" ca="1" si="720"/>
        <v>#N/A</v>
      </c>
    </row>
    <row r="1808" spans="1:17" hidden="1" x14ac:dyDescent="0.2">
      <c r="A1808">
        <f t="shared" si="724"/>
        <v>292</v>
      </c>
      <c r="B1808" s="241" t="str">
        <f t="shared" si="721"/>
        <v>Adorer_Schedule!AY292</v>
      </c>
      <c r="C1808" s="242" t="str">
        <f t="shared" si="722"/>
        <v>Adorer_Schedule!BB292</v>
      </c>
      <c r="D1808" s="243" t="str">
        <f t="shared" si="723"/>
        <v>Adorer_Schedule!BD292</v>
      </c>
      <c r="E1808">
        <f t="shared" ca="1" si="716"/>
        <v>0</v>
      </c>
      <c r="F1808" t="str">
        <f ca="1">IF(OR(H1808=0,H1808=""),(""),(MAX($F$128:F1807)+1))</f>
        <v/>
      </c>
      <c r="H1808" t="str">
        <f ca="1">IF($N$4=Adorer_Schedule!$A$278,INDIRECT(B1808),(""))</f>
        <v/>
      </c>
      <c r="I1808" t="str">
        <f ca="1">IF($N$4=Adorer_Schedule!$A$278,INDIRECT(C1808),(""))</f>
        <v/>
      </c>
      <c r="J1808" t="str">
        <f ca="1">IF($N$4=Adorer_Schedule!$A$278,INDIRECT(D1808),(""))</f>
        <v/>
      </c>
      <c r="K1808" t="s">
        <v>77</v>
      </c>
      <c r="L1808" s="13" t="b">
        <f t="shared" ca="1" si="707"/>
        <v>0</v>
      </c>
      <c r="M1808" s="13">
        <v>1680</v>
      </c>
      <c r="N1808" s="13" t="e">
        <f t="shared" ca="1" si="717"/>
        <v>#N/A</v>
      </c>
      <c r="O1808" s="13" t="e">
        <f t="shared" ca="1" si="718"/>
        <v>#N/A</v>
      </c>
      <c r="P1808" s="13" t="e">
        <f t="shared" ca="1" si="719"/>
        <v>#N/A</v>
      </c>
      <c r="Q1808" t="e">
        <f t="shared" ca="1" si="720"/>
        <v>#N/A</v>
      </c>
    </row>
    <row r="1809" spans="1:17" hidden="1" x14ac:dyDescent="0.2">
      <c r="A1809">
        <f>A1704+17</f>
        <v>295</v>
      </c>
      <c r="B1809" s="83" t="str">
        <f>CONCATENATE("Adorer_Schedule!C", $A1809)</f>
        <v>Adorer_Schedule!C295</v>
      </c>
      <c r="C1809" t="str">
        <f>CONCATENATE("Adorer_Schedule!F", $A1809)</f>
        <v>Adorer_Schedule!F295</v>
      </c>
      <c r="D1809" s="150" t="str">
        <f>CONCATENATE("Adorer_Schedule!H", $A1809)</f>
        <v>Adorer_Schedule!H295</v>
      </c>
      <c r="E1809">
        <f t="shared" ca="1" si="716"/>
        <v>0</v>
      </c>
      <c r="F1809" t="str">
        <f ca="1">IF(OR(H1809=0,H1809=""),(""),(MAX($F$128:F1808)+1))</f>
        <v/>
      </c>
      <c r="G1809" s="174">
        <v>0.95833333333333337</v>
      </c>
      <c r="H1809" t="str">
        <f ca="1">IF($N$4=Adorer_Schedule!$A$295,INDIRECT(B1809),(""))</f>
        <v/>
      </c>
      <c r="I1809" t="str">
        <f ca="1">IF($N$4=Adorer_Schedule!$A$295,INDIRECT(C1809),(""))</f>
        <v/>
      </c>
      <c r="J1809" t="str">
        <f ca="1">IF($N$4=Adorer_Schedule!$A$295,INDIRECT(D1809),(""))</f>
        <v/>
      </c>
      <c r="K1809" t="s">
        <v>71</v>
      </c>
      <c r="L1809" s="13" t="b">
        <f t="shared" ca="1" si="707"/>
        <v>0</v>
      </c>
      <c r="M1809" s="13">
        <v>1681</v>
      </c>
      <c r="N1809" s="13" t="e">
        <f t="shared" ca="1" si="717"/>
        <v>#N/A</v>
      </c>
      <c r="O1809" s="13" t="e">
        <f t="shared" ca="1" si="718"/>
        <v>#N/A</v>
      </c>
      <c r="P1809" s="13" t="e">
        <f t="shared" ca="1" si="719"/>
        <v>#N/A</v>
      </c>
      <c r="Q1809" t="e">
        <f t="shared" ca="1" si="720"/>
        <v>#N/A</v>
      </c>
    </row>
    <row r="1810" spans="1:17" hidden="1" x14ac:dyDescent="0.2">
      <c r="A1810">
        <f>A1809+1</f>
        <v>296</v>
      </c>
      <c r="B1810" s="83" t="str">
        <f>CONCATENATE("Adorer_Schedule!C", $A1810)</f>
        <v>Adorer_Schedule!C296</v>
      </c>
      <c r="C1810" t="str">
        <f t="shared" ref="C1810:C1823" si="725">CONCATENATE("Adorer_Schedule!F", $A1810)</f>
        <v>Adorer_Schedule!F296</v>
      </c>
      <c r="D1810" s="150" t="str">
        <f t="shared" ref="D1810:D1823" si="726">CONCATENATE("Adorer_Schedule!H", $A1810)</f>
        <v>Adorer_Schedule!H296</v>
      </c>
      <c r="E1810">
        <f t="shared" ca="1" si="716"/>
        <v>0</v>
      </c>
      <c r="F1810" t="str">
        <f ca="1">IF(OR(H1810=0,H1810=""),(""),(MAX($F$128:F1809)+1))</f>
        <v/>
      </c>
      <c r="H1810" t="str">
        <f ca="1">IF($N$4=Adorer_Schedule!$A$295,INDIRECT(B1810),(""))</f>
        <v/>
      </c>
      <c r="I1810" t="str">
        <f ca="1">IF($N$4=Adorer_Schedule!$A$295,INDIRECT(C1810),(""))</f>
        <v/>
      </c>
      <c r="J1810" t="str">
        <f ca="1">IF($N$4=Adorer_Schedule!$A$295,INDIRECT(D1810),(""))</f>
        <v/>
      </c>
      <c r="K1810" t="s">
        <v>71</v>
      </c>
      <c r="L1810" s="13" t="b">
        <f t="shared" ca="1" si="707"/>
        <v>0</v>
      </c>
      <c r="M1810" s="13">
        <v>1682</v>
      </c>
      <c r="N1810" s="13" t="e">
        <f t="shared" ca="1" si="717"/>
        <v>#N/A</v>
      </c>
      <c r="O1810" s="13" t="e">
        <f t="shared" ca="1" si="718"/>
        <v>#N/A</v>
      </c>
      <c r="P1810" s="13" t="e">
        <f t="shared" ca="1" si="719"/>
        <v>#N/A</v>
      </c>
      <c r="Q1810" t="e">
        <f t="shared" ca="1" si="720"/>
        <v>#N/A</v>
      </c>
    </row>
    <row r="1811" spans="1:17" hidden="1" x14ac:dyDescent="0.2">
      <c r="A1811">
        <f t="shared" ref="A1811:A1823" si="727">A1810+1</f>
        <v>297</v>
      </c>
      <c r="B1811" s="83" t="str">
        <f t="shared" ref="B1811:B1823" si="728">CONCATENATE("Adorer_Schedule!C", $A1811)</f>
        <v>Adorer_Schedule!C297</v>
      </c>
      <c r="C1811" t="str">
        <f t="shared" si="725"/>
        <v>Adorer_Schedule!F297</v>
      </c>
      <c r="D1811" s="150" t="str">
        <f t="shared" si="726"/>
        <v>Adorer_Schedule!H297</v>
      </c>
      <c r="E1811">
        <f t="shared" ca="1" si="716"/>
        <v>0</v>
      </c>
      <c r="F1811" t="str">
        <f ca="1">IF(OR(H1811=0,H1811=""),(""),(MAX($F$128:F1810)+1))</f>
        <v/>
      </c>
      <c r="H1811" t="str">
        <f ca="1">IF($N$4=Adorer_Schedule!$A$295,INDIRECT(B1811),(""))</f>
        <v/>
      </c>
      <c r="I1811" t="str">
        <f ca="1">IF($N$4=Adorer_Schedule!$A$295,INDIRECT(C1811),(""))</f>
        <v/>
      </c>
      <c r="J1811" t="str">
        <f ca="1">IF($N$4=Adorer_Schedule!$A$295,INDIRECT(D1811),(""))</f>
        <v/>
      </c>
      <c r="K1811" t="s">
        <v>71</v>
      </c>
      <c r="L1811" s="13" t="b">
        <f t="shared" ca="1" si="707"/>
        <v>0</v>
      </c>
      <c r="M1811" s="13">
        <v>1683</v>
      </c>
      <c r="N1811" s="13" t="e">
        <f t="shared" ca="1" si="717"/>
        <v>#N/A</v>
      </c>
      <c r="O1811" s="13" t="e">
        <f t="shared" ca="1" si="718"/>
        <v>#N/A</v>
      </c>
      <c r="P1811" s="13" t="e">
        <f t="shared" ca="1" si="719"/>
        <v>#N/A</v>
      </c>
      <c r="Q1811" t="e">
        <f t="shared" ca="1" si="720"/>
        <v>#N/A</v>
      </c>
    </row>
    <row r="1812" spans="1:17" hidden="1" x14ac:dyDescent="0.2">
      <c r="A1812">
        <f t="shared" si="727"/>
        <v>298</v>
      </c>
      <c r="B1812" s="83" t="str">
        <f t="shared" si="728"/>
        <v>Adorer_Schedule!C298</v>
      </c>
      <c r="C1812" t="str">
        <f t="shared" si="725"/>
        <v>Adorer_Schedule!F298</v>
      </c>
      <c r="D1812" s="150" t="str">
        <f t="shared" si="726"/>
        <v>Adorer_Schedule!H298</v>
      </c>
      <c r="E1812">
        <f t="shared" ca="1" si="716"/>
        <v>0</v>
      </c>
      <c r="F1812" t="str">
        <f ca="1">IF(OR(H1812=0,H1812=""),(""),(MAX($F$128:F1811)+1))</f>
        <v/>
      </c>
      <c r="H1812" t="str">
        <f ca="1">IF($N$4=Adorer_Schedule!$A$295,INDIRECT(B1812),(""))</f>
        <v/>
      </c>
      <c r="I1812" t="str">
        <f ca="1">IF($N$4=Adorer_Schedule!$A$295,INDIRECT(C1812),(""))</f>
        <v/>
      </c>
      <c r="J1812" t="str">
        <f ca="1">IF($N$4=Adorer_Schedule!$A$295,INDIRECT(D1812),(""))</f>
        <v/>
      </c>
      <c r="K1812" t="s">
        <v>71</v>
      </c>
      <c r="L1812" s="13" t="b">
        <f t="shared" ca="1" si="707"/>
        <v>0</v>
      </c>
      <c r="M1812" s="13">
        <v>1684</v>
      </c>
      <c r="N1812" s="13" t="e">
        <f t="shared" ca="1" si="717"/>
        <v>#N/A</v>
      </c>
      <c r="O1812" s="13" t="e">
        <f t="shared" ca="1" si="718"/>
        <v>#N/A</v>
      </c>
      <c r="P1812" s="13" t="e">
        <f t="shared" ca="1" si="719"/>
        <v>#N/A</v>
      </c>
      <c r="Q1812" t="e">
        <f t="shared" ca="1" si="720"/>
        <v>#N/A</v>
      </c>
    </row>
    <row r="1813" spans="1:17" hidden="1" x14ac:dyDescent="0.2">
      <c r="A1813">
        <f t="shared" si="727"/>
        <v>299</v>
      </c>
      <c r="B1813" s="83" t="str">
        <f t="shared" si="728"/>
        <v>Adorer_Schedule!C299</v>
      </c>
      <c r="C1813" t="str">
        <f t="shared" si="725"/>
        <v>Adorer_Schedule!F299</v>
      </c>
      <c r="D1813" s="150" t="str">
        <f t="shared" si="726"/>
        <v>Adorer_Schedule!H299</v>
      </c>
      <c r="E1813">
        <f t="shared" ca="1" si="716"/>
        <v>0</v>
      </c>
      <c r="F1813" t="str">
        <f ca="1">IF(OR(H1813=0,H1813=""),(""),(MAX($F$128:F1812)+1))</f>
        <v/>
      </c>
      <c r="H1813" t="str">
        <f ca="1">IF($N$4=Adorer_Schedule!$A$295,INDIRECT(B1813),(""))</f>
        <v/>
      </c>
      <c r="I1813" t="str">
        <f ca="1">IF($N$4=Adorer_Schedule!$A$295,INDIRECT(C1813),(""))</f>
        <v/>
      </c>
      <c r="J1813" t="str">
        <f ca="1">IF($N$4=Adorer_Schedule!$A$295,INDIRECT(D1813),(""))</f>
        <v/>
      </c>
      <c r="K1813" t="s">
        <v>71</v>
      </c>
      <c r="L1813" s="13" t="b">
        <f t="shared" ca="1" si="707"/>
        <v>0</v>
      </c>
      <c r="M1813" s="13">
        <v>1685</v>
      </c>
      <c r="N1813" s="13" t="e">
        <f t="shared" ca="1" si="717"/>
        <v>#N/A</v>
      </c>
      <c r="O1813" s="13" t="e">
        <f t="shared" ca="1" si="718"/>
        <v>#N/A</v>
      </c>
      <c r="P1813" s="13" t="e">
        <f t="shared" ca="1" si="719"/>
        <v>#N/A</v>
      </c>
      <c r="Q1813" t="e">
        <f t="shared" ca="1" si="720"/>
        <v>#N/A</v>
      </c>
    </row>
    <row r="1814" spans="1:17" hidden="1" x14ac:dyDescent="0.2">
      <c r="A1814">
        <f t="shared" si="727"/>
        <v>300</v>
      </c>
      <c r="B1814" s="83" t="str">
        <f t="shared" si="728"/>
        <v>Adorer_Schedule!C300</v>
      </c>
      <c r="C1814" t="str">
        <f t="shared" si="725"/>
        <v>Adorer_Schedule!F300</v>
      </c>
      <c r="D1814" s="150" t="str">
        <f t="shared" si="726"/>
        <v>Adorer_Schedule!H300</v>
      </c>
      <c r="E1814">
        <f t="shared" ca="1" si="716"/>
        <v>0</v>
      </c>
      <c r="F1814" t="str">
        <f ca="1">IF(OR(H1814=0,H1814=""),(""),(MAX($F$128:F1813)+1))</f>
        <v/>
      </c>
      <c r="H1814" t="str">
        <f ca="1">IF($N$4=Adorer_Schedule!$A$295,INDIRECT(B1814),(""))</f>
        <v/>
      </c>
      <c r="I1814" t="str">
        <f ca="1">IF($N$4=Adorer_Schedule!$A$295,INDIRECT(C1814),(""))</f>
        <v/>
      </c>
      <c r="J1814" t="str">
        <f ca="1">IF($N$4=Adorer_Schedule!$A$295,INDIRECT(D1814),(""))</f>
        <v/>
      </c>
      <c r="K1814" t="s">
        <v>71</v>
      </c>
      <c r="L1814" s="13" t="b">
        <f t="shared" ca="1" si="707"/>
        <v>0</v>
      </c>
      <c r="M1814" s="13">
        <v>1686</v>
      </c>
      <c r="N1814" s="13" t="e">
        <f t="shared" ca="1" si="717"/>
        <v>#N/A</v>
      </c>
      <c r="O1814" s="13" t="e">
        <f t="shared" ca="1" si="718"/>
        <v>#N/A</v>
      </c>
      <c r="P1814" s="13" t="e">
        <f t="shared" ca="1" si="719"/>
        <v>#N/A</v>
      </c>
      <c r="Q1814" t="e">
        <f t="shared" ca="1" si="720"/>
        <v>#N/A</v>
      </c>
    </row>
    <row r="1815" spans="1:17" hidden="1" x14ac:dyDescent="0.2">
      <c r="A1815">
        <f t="shared" si="727"/>
        <v>301</v>
      </c>
      <c r="B1815" s="83" t="str">
        <f t="shared" si="728"/>
        <v>Adorer_Schedule!C301</v>
      </c>
      <c r="C1815" t="str">
        <f t="shared" si="725"/>
        <v>Adorer_Schedule!F301</v>
      </c>
      <c r="D1815" s="150" t="str">
        <f t="shared" si="726"/>
        <v>Adorer_Schedule!H301</v>
      </c>
      <c r="E1815">
        <f t="shared" ca="1" si="716"/>
        <v>0</v>
      </c>
      <c r="F1815" t="str">
        <f ca="1">IF(OR(H1815=0,H1815=""),(""),(MAX($F$128:F1814)+1))</f>
        <v/>
      </c>
      <c r="H1815" t="str">
        <f ca="1">IF($N$4=Adorer_Schedule!$A$295,INDIRECT(B1815),(""))</f>
        <v/>
      </c>
      <c r="I1815" t="str">
        <f ca="1">IF($N$4=Adorer_Schedule!$A$295,INDIRECT(C1815),(""))</f>
        <v/>
      </c>
      <c r="J1815" t="str">
        <f ca="1">IF($N$4=Adorer_Schedule!$A$295,INDIRECT(D1815),(""))</f>
        <v/>
      </c>
      <c r="K1815" t="s">
        <v>71</v>
      </c>
      <c r="L1815" s="13" t="b">
        <f t="shared" ref="L1815:L1878" ca="1" si="729">OR(COUNTIF(N1815:Q1815,"*"),COUNT(N1815:Q1815))</f>
        <v>0</v>
      </c>
      <c r="M1815" s="13">
        <v>1687</v>
      </c>
      <c r="N1815" s="13" t="e">
        <f t="shared" ca="1" si="717"/>
        <v>#N/A</v>
      </c>
      <c r="O1815" s="13" t="e">
        <f t="shared" ca="1" si="718"/>
        <v>#N/A</v>
      </c>
      <c r="P1815" s="13" t="e">
        <f t="shared" ca="1" si="719"/>
        <v>#N/A</v>
      </c>
      <c r="Q1815" t="e">
        <f t="shared" ca="1" si="720"/>
        <v>#N/A</v>
      </c>
    </row>
    <row r="1816" spans="1:17" hidden="1" x14ac:dyDescent="0.2">
      <c r="A1816">
        <f t="shared" si="727"/>
        <v>302</v>
      </c>
      <c r="B1816" s="83" t="str">
        <f t="shared" si="728"/>
        <v>Adorer_Schedule!C302</v>
      </c>
      <c r="C1816" t="str">
        <f t="shared" si="725"/>
        <v>Adorer_Schedule!F302</v>
      </c>
      <c r="D1816" s="150" t="str">
        <f t="shared" si="726"/>
        <v>Adorer_Schedule!H302</v>
      </c>
      <c r="E1816">
        <f t="shared" ca="1" si="716"/>
        <v>0</v>
      </c>
      <c r="F1816" t="str">
        <f ca="1">IF(OR(H1816=0,H1816=""),(""),(MAX($F$128:F1815)+1))</f>
        <v/>
      </c>
      <c r="H1816" t="str">
        <f ca="1">IF($N$4=Adorer_Schedule!$A$295,INDIRECT(B1816),(""))</f>
        <v/>
      </c>
      <c r="I1816" t="str">
        <f ca="1">IF($N$4=Adorer_Schedule!$A$295,INDIRECT(C1816),(""))</f>
        <v/>
      </c>
      <c r="J1816" t="str">
        <f ca="1">IF($N$4=Adorer_Schedule!$A$295,INDIRECT(D1816),(""))</f>
        <v/>
      </c>
      <c r="K1816" t="s">
        <v>71</v>
      </c>
      <c r="L1816" s="13" t="b">
        <f t="shared" ca="1" si="729"/>
        <v>0</v>
      </c>
      <c r="M1816" s="13">
        <v>1688</v>
      </c>
      <c r="N1816" s="13" t="e">
        <f t="shared" ca="1" si="717"/>
        <v>#N/A</v>
      </c>
      <c r="O1816" s="13" t="e">
        <f t="shared" ca="1" si="718"/>
        <v>#N/A</v>
      </c>
      <c r="P1816" s="13" t="e">
        <f t="shared" ca="1" si="719"/>
        <v>#N/A</v>
      </c>
      <c r="Q1816" t="e">
        <f t="shared" ca="1" si="720"/>
        <v>#N/A</v>
      </c>
    </row>
    <row r="1817" spans="1:17" hidden="1" x14ac:dyDescent="0.2">
      <c r="A1817">
        <f t="shared" si="727"/>
        <v>303</v>
      </c>
      <c r="B1817" s="83" t="str">
        <f t="shared" si="728"/>
        <v>Adorer_Schedule!C303</v>
      </c>
      <c r="C1817" t="str">
        <f t="shared" si="725"/>
        <v>Adorer_Schedule!F303</v>
      </c>
      <c r="D1817" s="150" t="str">
        <f t="shared" si="726"/>
        <v>Adorer_Schedule!H303</v>
      </c>
      <c r="E1817">
        <f t="shared" ca="1" si="716"/>
        <v>0</v>
      </c>
      <c r="F1817" t="str">
        <f ca="1">IF(OR(H1817=0,H1817=""),(""),(MAX($F$128:F1816)+1))</f>
        <v/>
      </c>
      <c r="H1817" t="str">
        <f ca="1">IF($N$4=Adorer_Schedule!$A$295,INDIRECT(B1817),(""))</f>
        <v/>
      </c>
      <c r="I1817" t="str">
        <f ca="1">IF($N$4=Adorer_Schedule!$A$295,INDIRECT(C1817),(""))</f>
        <v/>
      </c>
      <c r="J1817" t="str">
        <f ca="1">IF($N$4=Adorer_Schedule!$A$295,INDIRECT(D1817),(""))</f>
        <v/>
      </c>
      <c r="K1817" t="s">
        <v>71</v>
      </c>
      <c r="L1817" s="13" t="b">
        <f t="shared" ca="1" si="729"/>
        <v>0</v>
      </c>
      <c r="M1817" s="13">
        <v>1689</v>
      </c>
      <c r="N1817" s="13" t="e">
        <f t="shared" ca="1" si="717"/>
        <v>#N/A</v>
      </c>
      <c r="O1817" s="13" t="e">
        <f t="shared" ca="1" si="718"/>
        <v>#N/A</v>
      </c>
      <c r="P1817" s="13" t="e">
        <f t="shared" ca="1" si="719"/>
        <v>#N/A</v>
      </c>
      <c r="Q1817" t="e">
        <f t="shared" ca="1" si="720"/>
        <v>#N/A</v>
      </c>
    </row>
    <row r="1818" spans="1:17" hidden="1" x14ac:dyDescent="0.2">
      <c r="A1818">
        <f t="shared" si="727"/>
        <v>304</v>
      </c>
      <c r="B1818" s="83" t="str">
        <f t="shared" si="728"/>
        <v>Adorer_Schedule!C304</v>
      </c>
      <c r="C1818" t="str">
        <f t="shared" si="725"/>
        <v>Adorer_Schedule!F304</v>
      </c>
      <c r="D1818" s="150" t="str">
        <f t="shared" si="726"/>
        <v>Adorer_Schedule!H304</v>
      </c>
      <c r="E1818">
        <f t="shared" ca="1" si="716"/>
        <v>0</v>
      </c>
      <c r="F1818" t="str">
        <f ca="1">IF(OR(H1818=0,H1818=""),(""),(MAX($F$128:F1817)+1))</f>
        <v/>
      </c>
      <c r="H1818" t="str">
        <f ca="1">IF($N$4=Adorer_Schedule!$A$295,INDIRECT(B1818),(""))</f>
        <v/>
      </c>
      <c r="I1818" t="str">
        <f ca="1">IF($N$4=Adorer_Schedule!$A$295,INDIRECT(C1818),(""))</f>
        <v/>
      </c>
      <c r="J1818" t="str">
        <f ca="1">IF($N$4=Adorer_Schedule!$A$295,INDIRECT(D1818),(""))</f>
        <v/>
      </c>
      <c r="K1818" t="s">
        <v>71</v>
      </c>
      <c r="L1818" s="13" t="b">
        <f t="shared" ca="1" si="729"/>
        <v>0</v>
      </c>
      <c r="M1818" s="13">
        <v>1690</v>
      </c>
      <c r="N1818" s="13" t="e">
        <f t="shared" ca="1" si="717"/>
        <v>#N/A</v>
      </c>
      <c r="O1818" s="13" t="e">
        <f t="shared" ca="1" si="718"/>
        <v>#N/A</v>
      </c>
      <c r="P1818" s="13" t="e">
        <f t="shared" ca="1" si="719"/>
        <v>#N/A</v>
      </c>
      <c r="Q1818" t="e">
        <f t="shared" ca="1" si="720"/>
        <v>#N/A</v>
      </c>
    </row>
    <row r="1819" spans="1:17" hidden="1" x14ac:dyDescent="0.2">
      <c r="A1819">
        <f t="shared" si="727"/>
        <v>305</v>
      </c>
      <c r="B1819" s="83" t="str">
        <f t="shared" si="728"/>
        <v>Adorer_Schedule!C305</v>
      </c>
      <c r="C1819" t="str">
        <f t="shared" si="725"/>
        <v>Adorer_Schedule!F305</v>
      </c>
      <c r="D1819" s="150" t="str">
        <f t="shared" si="726"/>
        <v>Adorer_Schedule!H305</v>
      </c>
      <c r="E1819">
        <f t="shared" ca="1" si="716"/>
        <v>0</v>
      </c>
      <c r="F1819" t="str">
        <f ca="1">IF(OR(H1819=0,H1819=""),(""),(MAX($F$128:F1818)+1))</f>
        <v/>
      </c>
      <c r="H1819" t="str">
        <f ca="1">IF($N$4=Adorer_Schedule!$A$295,INDIRECT(B1819),(""))</f>
        <v/>
      </c>
      <c r="I1819" t="str">
        <f ca="1">IF($N$4=Adorer_Schedule!$A$295,INDIRECT(C1819),(""))</f>
        <v/>
      </c>
      <c r="J1819" t="str">
        <f ca="1">IF($N$4=Adorer_Schedule!$A$295,INDIRECT(D1819),(""))</f>
        <v/>
      </c>
      <c r="K1819" t="s">
        <v>71</v>
      </c>
      <c r="L1819" s="13" t="b">
        <f t="shared" ca="1" si="729"/>
        <v>0</v>
      </c>
      <c r="M1819" s="13">
        <v>1691</v>
      </c>
      <c r="N1819" s="13" t="e">
        <f t="shared" ca="1" si="717"/>
        <v>#N/A</v>
      </c>
      <c r="O1819" s="13" t="e">
        <f t="shared" ca="1" si="718"/>
        <v>#N/A</v>
      </c>
      <c r="P1819" s="13" t="e">
        <f t="shared" ca="1" si="719"/>
        <v>#N/A</v>
      </c>
      <c r="Q1819" t="e">
        <f t="shared" ca="1" si="720"/>
        <v>#N/A</v>
      </c>
    </row>
    <row r="1820" spans="1:17" hidden="1" x14ac:dyDescent="0.2">
      <c r="A1820">
        <f t="shared" si="727"/>
        <v>306</v>
      </c>
      <c r="B1820" s="83" t="str">
        <f t="shared" si="728"/>
        <v>Adorer_Schedule!C306</v>
      </c>
      <c r="C1820" t="str">
        <f t="shared" si="725"/>
        <v>Adorer_Schedule!F306</v>
      </c>
      <c r="D1820" s="150" t="str">
        <f t="shared" si="726"/>
        <v>Adorer_Schedule!H306</v>
      </c>
      <c r="E1820">
        <f t="shared" ca="1" si="716"/>
        <v>0</v>
      </c>
      <c r="F1820" t="str">
        <f ca="1">IF(OR(H1820=0,H1820=""),(""),(MAX($F$128:F1819)+1))</f>
        <v/>
      </c>
      <c r="H1820" t="str">
        <f ca="1">IF($N$4=Adorer_Schedule!$A$295,INDIRECT(B1820),(""))</f>
        <v/>
      </c>
      <c r="I1820" t="str">
        <f ca="1">IF($N$4=Adorer_Schedule!$A$295,INDIRECT(C1820),(""))</f>
        <v/>
      </c>
      <c r="J1820" t="str">
        <f ca="1">IF($N$4=Adorer_Schedule!$A$295,INDIRECT(D1820),(""))</f>
        <v/>
      </c>
      <c r="K1820" t="s">
        <v>71</v>
      </c>
      <c r="L1820" s="13" t="b">
        <f t="shared" ca="1" si="729"/>
        <v>0</v>
      </c>
      <c r="M1820" s="13">
        <v>1692</v>
      </c>
      <c r="N1820" s="13" t="e">
        <f t="shared" ca="1" si="717"/>
        <v>#N/A</v>
      </c>
      <c r="O1820" s="13" t="e">
        <f t="shared" ca="1" si="718"/>
        <v>#N/A</v>
      </c>
      <c r="P1820" s="13" t="e">
        <f t="shared" ca="1" si="719"/>
        <v>#N/A</v>
      </c>
      <c r="Q1820" t="e">
        <f t="shared" ca="1" si="720"/>
        <v>#N/A</v>
      </c>
    </row>
    <row r="1821" spans="1:17" hidden="1" x14ac:dyDescent="0.2">
      <c r="A1821">
        <f t="shared" si="727"/>
        <v>307</v>
      </c>
      <c r="B1821" s="83" t="str">
        <f t="shared" si="728"/>
        <v>Adorer_Schedule!C307</v>
      </c>
      <c r="C1821" t="str">
        <f t="shared" si="725"/>
        <v>Adorer_Schedule!F307</v>
      </c>
      <c r="D1821" s="150" t="str">
        <f t="shared" si="726"/>
        <v>Adorer_Schedule!H307</v>
      </c>
      <c r="E1821">
        <f t="shared" ca="1" si="716"/>
        <v>0</v>
      </c>
      <c r="F1821" t="str">
        <f ca="1">IF(OR(H1821=0,H1821=""),(""),(MAX($F$128:F1820)+1))</f>
        <v/>
      </c>
      <c r="H1821" t="str">
        <f ca="1">IF($N$4=Adorer_Schedule!$A$295,INDIRECT(B1821),(""))</f>
        <v/>
      </c>
      <c r="I1821" t="str">
        <f ca="1">IF($N$4=Adorer_Schedule!$A$295,INDIRECT(C1821),(""))</f>
        <v/>
      </c>
      <c r="J1821" t="str">
        <f ca="1">IF($N$4=Adorer_Schedule!$A$295,INDIRECT(D1821),(""))</f>
        <v/>
      </c>
      <c r="K1821" t="s">
        <v>71</v>
      </c>
      <c r="L1821" s="13" t="b">
        <f t="shared" ca="1" si="729"/>
        <v>0</v>
      </c>
      <c r="M1821" s="13">
        <v>1693</v>
      </c>
      <c r="N1821" s="13" t="e">
        <f t="shared" ca="1" si="717"/>
        <v>#N/A</v>
      </c>
      <c r="O1821" s="13" t="e">
        <f t="shared" ca="1" si="718"/>
        <v>#N/A</v>
      </c>
      <c r="P1821" s="13" t="e">
        <f t="shared" ca="1" si="719"/>
        <v>#N/A</v>
      </c>
      <c r="Q1821" t="e">
        <f t="shared" ca="1" si="720"/>
        <v>#N/A</v>
      </c>
    </row>
    <row r="1822" spans="1:17" hidden="1" x14ac:dyDescent="0.2">
      <c r="A1822">
        <f t="shared" si="727"/>
        <v>308</v>
      </c>
      <c r="B1822" s="83" t="str">
        <f t="shared" si="728"/>
        <v>Adorer_Schedule!C308</v>
      </c>
      <c r="C1822" t="str">
        <f t="shared" si="725"/>
        <v>Adorer_Schedule!F308</v>
      </c>
      <c r="D1822" s="150" t="str">
        <f t="shared" si="726"/>
        <v>Adorer_Schedule!H308</v>
      </c>
      <c r="E1822">
        <f t="shared" ca="1" si="716"/>
        <v>0</v>
      </c>
      <c r="F1822" t="str">
        <f ca="1">IF(OR(H1822=0,H1822=""),(""),(MAX($F$128:F1821)+1))</f>
        <v/>
      </c>
      <c r="H1822" t="str">
        <f ca="1">IF($N$4=Adorer_Schedule!$A$295,INDIRECT(B1822),(""))</f>
        <v/>
      </c>
      <c r="I1822" t="str">
        <f ca="1">IF($N$4=Adorer_Schedule!$A$295,INDIRECT(C1822),(""))</f>
        <v/>
      </c>
      <c r="J1822" t="str">
        <f ca="1">IF($N$4=Adorer_Schedule!$A$295,INDIRECT(D1822),(""))</f>
        <v/>
      </c>
      <c r="K1822" t="s">
        <v>71</v>
      </c>
      <c r="L1822" s="13" t="b">
        <f t="shared" ca="1" si="729"/>
        <v>0</v>
      </c>
      <c r="M1822" s="13">
        <v>1694</v>
      </c>
      <c r="N1822" s="13" t="e">
        <f t="shared" ca="1" si="717"/>
        <v>#N/A</v>
      </c>
      <c r="O1822" s="13" t="e">
        <f t="shared" ca="1" si="718"/>
        <v>#N/A</v>
      </c>
      <c r="P1822" s="13" t="e">
        <f t="shared" ca="1" si="719"/>
        <v>#N/A</v>
      </c>
      <c r="Q1822" t="e">
        <f t="shared" ca="1" si="720"/>
        <v>#N/A</v>
      </c>
    </row>
    <row r="1823" spans="1:17" hidden="1" x14ac:dyDescent="0.2">
      <c r="A1823">
        <f t="shared" si="727"/>
        <v>309</v>
      </c>
      <c r="B1823" s="83" t="str">
        <f t="shared" si="728"/>
        <v>Adorer_Schedule!C309</v>
      </c>
      <c r="C1823" t="str">
        <f t="shared" si="725"/>
        <v>Adorer_Schedule!F309</v>
      </c>
      <c r="D1823" s="150" t="str">
        <f t="shared" si="726"/>
        <v>Adorer_Schedule!H309</v>
      </c>
      <c r="E1823">
        <f t="shared" ca="1" si="716"/>
        <v>0</v>
      </c>
      <c r="F1823" t="str">
        <f ca="1">IF(OR(H1823=0,H1823=""),(""),(MAX($F$128:F1822)+1))</f>
        <v/>
      </c>
      <c r="H1823" t="str">
        <f ca="1">IF($N$4=Adorer_Schedule!$A$295,INDIRECT(B1823),(""))</f>
        <v/>
      </c>
      <c r="I1823" t="str">
        <f ca="1">IF($N$4=Adorer_Schedule!$A$295,INDIRECT(C1823),(""))</f>
        <v/>
      </c>
      <c r="J1823" t="str">
        <f ca="1">IF($N$4=Adorer_Schedule!$A$295,INDIRECT(D1823),(""))</f>
        <v/>
      </c>
      <c r="K1823" t="s">
        <v>71</v>
      </c>
      <c r="L1823" s="13" t="b">
        <f t="shared" ca="1" si="729"/>
        <v>0</v>
      </c>
      <c r="M1823" s="13">
        <v>1695</v>
      </c>
      <c r="N1823" s="13" t="e">
        <f t="shared" ca="1" si="717"/>
        <v>#N/A</v>
      </c>
      <c r="O1823" s="13" t="e">
        <f t="shared" ca="1" si="718"/>
        <v>#N/A</v>
      </c>
      <c r="P1823" s="13" t="e">
        <f t="shared" ca="1" si="719"/>
        <v>#N/A</v>
      </c>
      <c r="Q1823" t="e">
        <f t="shared" ca="1" si="720"/>
        <v>#N/A</v>
      </c>
    </row>
    <row r="1824" spans="1:17" hidden="1" x14ac:dyDescent="0.2">
      <c r="A1824">
        <f>A1809</f>
        <v>295</v>
      </c>
      <c r="B1824" s="83" t="str">
        <f>CONCATENATE("Adorer_Schedule!K", $A1824)</f>
        <v>Adorer_Schedule!K295</v>
      </c>
      <c r="C1824" t="str">
        <f>CONCATENATE("Adorer_Schedule!N", $A1824)</f>
        <v>Adorer_Schedule!N295</v>
      </c>
      <c r="D1824" s="150" t="str">
        <f>CONCATENATE("Adorer_Schedule!P", $A1824)</f>
        <v>Adorer_Schedule!P295</v>
      </c>
      <c r="E1824">
        <f t="shared" ca="1" si="716"/>
        <v>0</v>
      </c>
      <c r="F1824" t="str">
        <f ca="1">IF(OR(H1824=0,H1824=""),(""),(MAX($F$128:F1823)+1))</f>
        <v/>
      </c>
      <c r="H1824" t="str">
        <f ca="1">IF($N$4=Adorer_Schedule!$A$295,INDIRECT(B1824),(""))</f>
        <v/>
      </c>
      <c r="I1824" t="str">
        <f ca="1">IF($N$4=Adorer_Schedule!$A$295,INDIRECT(C1824),(""))</f>
        <v/>
      </c>
      <c r="J1824" t="str">
        <f ca="1">IF($N$4=Adorer_Schedule!$A$295,INDIRECT(D1824),(""))</f>
        <v/>
      </c>
      <c r="K1824" t="s">
        <v>72</v>
      </c>
      <c r="L1824" s="13" t="b">
        <f t="shared" ca="1" si="729"/>
        <v>0</v>
      </c>
      <c r="M1824" s="13">
        <v>1696</v>
      </c>
      <c r="N1824" s="13" t="e">
        <f t="shared" ca="1" si="717"/>
        <v>#N/A</v>
      </c>
      <c r="O1824" s="13" t="e">
        <f t="shared" ca="1" si="718"/>
        <v>#N/A</v>
      </c>
      <c r="P1824" s="13" t="e">
        <f t="shared" ca="1" si="719"/>
        <v>#N/A</v>
      </c>
      <c r="Q1824" t="e">
        <f t="shared" ca="1" si="720"/>
        <v>#N/A</v>
      </c>
    </row>
    <row r="1825" spans="1:17" hidden="1" x14ac:dyDescent="0.2">
      <c r="A1825">
        <f>A1824+1</f>
        <v>296</v>
      </c>
      <c r="B1825" s="83" t="str">
        <f t="shared" ref="B1825:B1838" si="730">CONCATENATE("Adorer_Schedule!K", $A1825)</f>
        <v>Adorer_Schedule!K296</v>
      </c>
      <c r="C1825" t="str">
        <f t="shared" ref="C1825:C1838" si="731">CONCATENATE("Adorer_Schedule!N", $A1825)</f>
        <v>Adorer_Schedule!N296</v>
      </c>
      <c r="D1825" s="150" t="str">
        <f t="shared" ref="D1825:D1838" si="732">CONCATENATE("Adorer_Schedule!P", $A1825)</f>
        <v>Adorer_Schedule!P296</v>
      </c>
      <c r="E1825">
        <f t="shared" ca="1" si="716"/>
        <v>0</v>
      </c>
      <c r="F1825" t="str">
        <f ca="1">IF(OR(H1825=0,H1825=""),(""),(MAX($F$128:F1824)+1))</f>
        <v/>
      </c>
      <c r="H1825" t="str">
        <f ca="1">IF($N$4=Adorer_Schedule!$A$295,INDIRECT(B1825),(""))</f>
        <v/>
      </c>
      <c r="I1825" t="str">
        <f ca="1">IF($N$4=Adorer_Schedule!$A$295,INDIRECT(C1825),(""))</f>
        <v/>
      </c>
      <c r="J1825" t="str">
        <f ca="1">IF($N$4=Adorer_Schedule!$A$295,INDIRECT(D1825),(""))</f>
        <v/>
      </c>
      <c r="K1825" t="s">
        <v>72</v>
      </c>
      <c r="L1825" s="13" t="b">
        <f t="shared" ca="1" si="729"/>
        <v>0</v>
      </c>
      <c r="M1825" s="13">
        <v>1697</v>
      </c>
      <c r="N1825" s="13" t="e">
        <f t="shared" ca="1" si="717"/>
        <v>#N/A</v>
      </c>
      <c r="O1825" s="13" t="e">
        <f t="shared" ca="1" si="718"/>
        <v>#N/A</v>
      </c>
      <c r="P1825" s="13" t="e">
        <f t="shared" ca="1" si="719"/>
        <v>#N/A</v>
      </c>
      <c r="Q1825" t="e">
        <f t="shared" ca="1" si="720"/>
        <v>#N/A</v>
      </c>
    </row>
    <row r="1826" spans="1:17" hidden="1" x14ac:dyDescent="0.2">
      <c r="A1826">
        <f t="shared" ref="A1826:A1838" si="733">A1825+1</f>
        <v>297</v>
      </c>
      <c r="B1826" s="83" t="str">
        <f t="shared" si="730"/>
        <v>Adorer_Schedule!K297</v>
      </c>
      <c r="C1826" t="str">
        <f t="shared" si="731"/>
        <v>Adorer_Schedule!N297</v>
      </c>
      <c r="D1826" s="150" t="str">
        <f t="shared" si="732"/>
        <v>Adorer_Schedule!P297</v>
      </c>
      <c r="E1826">
        <f t="shared" ca="1" si="716"/>
        <v>0</v>
      </c>
      <c r="F1826" t="str">
        <f ca="1">IF(OR(H1826=0,H1826=""),(""),(MAX($F$128:F1825)+1))</f>
        <v/>
      </c>
      <c r="H1826" t="str">
        <f ca="1">IF($N$4=Adorer_Schedule!$A$295,INDIRECT(B1826),(""))</f>
        <v/>
      </c>
      <c r="I1826" t="str">
        <f ca="1">IF($N$4=Adorer_Schedule!$A$295,INDIRECT(C1826),(""))</f>
        <v/>
      </c>
      <c r="J1826" t="str">
        <f ca="1">IF($N$4=Adorer_Schedule!$A$295,INDIRECT(D1826),(""))</f>
        <v/>
      </c>
      <c r="K1826" t="s">
        <v>72</v>
      </c>
      <c r="L1826" s="13" t="b">
        <f t="shared" ca="1" si="729"/>
        <v>0</v>
      </c>
      <c r="M1826" s="13">
        <v>1698</v>
      </c>
      <c r="N1826" s="13" t="e">
        <f t="shared" ca="1" si="717"/>
        <v>#N/A</v>
      </c>
      <c r="O1826" s="13" t="e">
        <f t="shared" ca="1" si="718"/>
        <v>#N/A</v>
      </c>
      <c r="P1826" s="13" t="e">
        <f t="shared" ca="1" si="719"/>
        <v>#N/A</v>
      </c>
      <c r="Q1826" t="e">
        <f t="shared" ca="1" si="720"/>
        <v>#N/A</v>
      </c>
    </row>
    <row r="1827" spans="1:17" hidden="1" x14ac:dyDescent="0.2">
      <c r="A1827">
        <f t="shared" si="733"/>
        <v>298</v>
      </c>
      <c r="B1827" s="83" t="str">
        <f t="shared" si="730"/>
        <v>Adorer_Schedule!K298</v>
      </c>
      <c r="C1827" t="str">
        <f t="shared" si="731"/>
        <v>Adorer_Schedule!N298</v>
      </c>
      <c r="D1827" s="150" t="str">
        <f t="shared" si="732"/>
        <v>Adorer_Schedule!P298</v>
      </c>
      <c r="E1827">
        <f t="shared" ca="1" si="716"/>
        <v>0</v>
      </c>
      <c r="F1827" t="str">
        <f ca="1">IF(OR(H1827=0,H1827=""),(""),(MAX($F$128:F1826)+1))</f>
        <v/>
      </c>
      <c r="H1827" t="str">
        <f ca="1">IF($N$4=Adorer_Schedule!$A$295,INDIRECT(B1827),(""))</f>
        <v/>
      </c>
      <c r="I1827" t="str">
        <f ca="1">IF($N$4=Adorer_Schedule!$A$295,INDIRECT(C1827),(""))</f>
        <v/>
      </c>
      <c r="J1827" t="str">
        <f ca="1">IF($N$4=Adorer_Schedule!$A$295,INDIRECT(D1827),(""))</f>
        <v/>
      </c>
      <c r="K1827" t="s">
        <v>72</v>
      </c>
      <c r="L1827" s="13" t="b">
        <f t="shared" ca="1" si="729"/>
        <v>0</v>
      </c>
      <c r="M1827" s="13">
        <v>1699</v>
      </c>
      <c r="N1827" s="13" t="e">
        <f t="shared" ca="1" si="717"/>
        <v>#N/A</v>
      </c>
      <c r="O1827" s="13" t="e">
        <f t="shared" ca="1" si="718"/>
        <v>#N/A</v>
      </c>
      <c r="P1827" s="13" t="e">
        <f t="shared" ca="1" si="719"/>
        <v>#N/A</v>
      </c>
      <c r="Q1827" t="e">
        <f t="shared" ca="1" si="720"/>
        <v>#N/A</v>
      </c>
    </row>
    <row r="1828" spans="1:17" hidden="1" x14ac:dyDescent="0.2">
      <c r="A1828">
        <f t="shared" si="733"/>
        <v>299</v>
      </c>
      <c r="B1828" s="83" t="str">
        <f t="shared" si="730"/>
        <v>Adorer_Schedule!K299</v>
      </c>
      <c r="C1828" t="str">
        <f t="shared" si="731"/>
        <v>Adorer_Schedule!N299</v>
      </c>
      <c r="D1828" s="150" t="str">
        <f t="shared" si="732"/>
        <v>Adorer_Schedule!P299</v>
      </c>
      <c r="E1828">
        <f t="shared" ca="1" si="716"/>
        <v>0</v>
      </c>
      <c r="F1828" t="str">
        <f ca="1">IF(OR(H1828=0,H1828=""),(""),(MAX($F$128:F1827)+1))</f>
        <v/>
      </c>
      <c r="H1828" t="str">
        <f ca="1">IF($N$4=Adorer_Schedule!$A$295,INDIRECT(B1828),(""))</f>
        <v/>
      </c>
      <c r="I1828" t="str">
        <f ca="1">IF($N$4=Adorer_Schedule!$A$295,INDIRECT(C1828),(""))</f>
        <v/>
      </c>
      <c r="J1828" t="str">
        <f ca="1">IF($N$4=Adorer_Schedule!$A$295,INDIRECT(D1828),(""))</f>
        <v/>
      </c>
      <c r="K1828" t="s">
        <v>72</v>
      </c>
      <c r="L1828" s="13" t="b">
        <f t="shared" ca="1" si="729"/>
        <v>0</v>
      </c>
      <c r="M1828" s="13">
        <v>1700</v>
      </c>
      <c r="N1828" s="13" t="e">
        <f t="shared" ca="1" si="717"/>
        <v>#N/A</v>
      </c>
      <c r="O1828" s="13" t="e">
        <f t="shared" ca="1" si="718"/>
        <v>#N/A</v>
      </c>
      <c r="P1828" s="13" t="e">
        <f t="shared" ca="1" si="719"/>
        <v>#N/A</v>
      </c>
      <c r="Q1828" t="e">
        <f t="shared" ca="1" si="720"/>
        <v>#N/A</v>
      </c>
    </row>
    <row r="1829" spans="1:17" hidden="1" x14ac:dyDescent="0.2">
      <c r="A1829">
        <f t="shared" si="733"/>
        <v>300</v>
      </c>
      <c r="B1829" s="83" t="str">
        <f t="shared" si="730"/>
        <v>Adorer_Schedule!K300</v>
      </c>
      <c r="C1829" t="str">
        <f t="shared" si="731"/>
        <v>Adorer_Schedule!N300</v>
      </c>
      <c r="D1829" s="150" t="str">
        <f t="shared" si="732"/>
        <v>Adorer_Schedule!P300</v>
      </c>
      <c r="E1829">
        <f t="shared" ca="1" si="716"/>
        <v>0</v>
      </c>
      <c r="F1829" t="str">
        <f ca="1">IF(OR(H1829=0,H1829=""),(""),(MAX($F$128:F1828)+1))</f>
        <v/>
      </c>
      <c r="H1829" t="str">
        <f ca="1">IF($N$4=Adorer_Schedule!$A$295,INDIRECT(B1829),(""))</f>
        <v/>
      </c>
      <c r="I1829" t="str">
        <f ca="1">IF($N$4=Adorer_Schedule!$A$295,INDIRECT(C1829),(""))</f>
        <v/>
      </c>
      <c r="J1829" t="str">
        <f ca="1">IF($N$4=Adorer_Schedule!$A$295,INDIRECT(D1829),(""))</f>
        <v/>
      </c>
      <c r="K1829" t="s">
        <v>72</v>
      </c>
      <c r="L1829" s="13" t="b">
        <f t="shared" ca="1" si="729"/>
        <v>0</v>
      </c>
      <c r="M1829" s="13">
        <v>1701</v>
      </c>
      <c r="N1829" s="13" t="e">
        <f t="shared" ca="1" si="717"/>
        <v>#N/A</v>
      </c>
      <c r="O1829" s="13" t="e">
        <f t="shared" ca="1" si="718"/>
        <v>#N/A</v>
      </c>
      <c r="P1829" s="13" t="e">
        <f t="shared" ca="1" si="719"/>
        <v>#N/A</v>
      </c>
      <c r="Q1829" t="e">
        <f t="shared" ca="1" si="720"/>
        <v>#N/A</v>
      </c>
    </row>
    <row r="1830" spans="1:17" hidden="1" x14ac:dyDescent="0.2">
      <c r="A1830">
        <f t="shared" si="733"/>
        <v>301</v>
      </c>
      <c r="B1830" s="83" t="str">
        <f t="shared" si="730"/>
        <v>Adorer_Schedule!K301</v>
      </c>
      <c r="C1830" t="str">
        <f t="shared" si="731"/>
        <v>Adorer_Schedule!N301</v>
      </c>
      <c r="D1830" s="150" t="str">
        <f t="shared" si="732"/>
        <v>Adorer_Schedule!P301</v>
      </c>
      <c r="E1830">
        <f t="shared" ca="1" si="716"/>
        <v>0</v>
      </c>
      <c r="F1830" t="str">
        <f ca="1">IF(OR(H1830=0,H1830=""),(""),(MAX($F$128:F1829)+1))</f>
        <v/>
      </c>
      <c r="H1830" t="str">
        <f ca="1">IF($N$4=Adorer_Schedule!$A$295,INDIRECT(B1830),(""))</f>
        <v/>
      </c>
      <c r="I1830" t="str">
        <f ca="1">IF($N$4=Adorer_Schedule!$A$295,INDIRECT(C1830),(""))</f>
        <v/>
      </c>
      <c r="J1830" t="str">
        <f ca="1">IF($N$4=Adorer_Schedule!$A$295,INDIRECT(D1830),(""))</f>
        <v/>
      </c>
      <c r="K1830" t="s">
        <v>72</v>
      </c>
      <c r="L1830" s="13" t="b">
        <f t="shared" ca="1" si="729"/>
        <v>0</v>
      </c>
      <c r="M1830" s="13">
        <v>1702</v>
      </c>
      <c r="N1830" s="13" t="e">
        <f t="shared" ca="1" si="717"/>
        <v>#N/A</v>
      </c>
      <c r="O1830" s="13" t="e">
        <f t="shared" ca="1" si="718"/>
        <v>#N/A</v>
      </c>
      <c r="P1830" s="13" t="e">
        <f t="shared" ca="1" si="719"/>
        <v>#N/A</v>
      </c>
      <c r="Q1830" t="e">
        <f t="shared" ca="1" si="720"/>
        <v>#N/A</v>
      </c>
    </row>
    <row r="1831" spans="1:17" hidden="1" x14ac:dyDescent="0.2">
      <c r="A1831">
        <f t="shared" si="733"/>
        <v>302</v>
      </c>
      <c r="B1831" s="83" t="str">
        <f t="shared" si="730"/>
        <v>Adorer_Schedule!K302</v>
      </c>
      <c r="C1831" t="str">
        <f t="shared" si="731"/>
        <v>Adorer_Schedule!N302</v>
      </c>
      <c r="D1831" s="150" t="str">
        <f t="shared" si="732"/>
        <v>Adorer_Schedule!P302</v>
      </c>
      <c r="E1831">
        <f t="shared" ca="1" si="716"/>
        <v>0</v>
      </c>
      <c r="F1831" t="str">
        <f ca="1">IF(OR(H1831=0,H1831=""),(""),(MAX($F$128:F1830)+1))</f>
        <v/>
      </c>
      <c r="H1831" t="str">
        <f ca="1">IF($N$4=Adorer_Schedule!$A$295,INDIRECT(B1831),(""))</f>
        <v/>
      </c>
      <c r="I1831" t="str">
        <f ca="1">IF($N$4=Adorer_Schedule!$A$295,INDIRECT(C1831),(""))</f>
        <v/>
      </c>
      <c r="J1831" t="str">
        <f ca="1">IF($N$4=Adorer_Schedule!$A$295,INDIRECT(D1831),(""))</f>
        <v/>
      </c>
      <c r="K1831" t="s">
        <v>72</v>
      </c>
      <c r="L1831" s="13" t="b">
        <f t="shared" ca="1" si="729"/>
        <v>0</v>
      </c>
      <c r="M1831" s="13">
        <v>1703</v>
      </c>
      <c r="N1831" s="13" t="e">
        <f t="shared" ca="1" si="717"/>
        <v>#N/A</v>
      </c>
      <c r="O1831" s="13" t="e">
        <f t="shared" ca="1" si="718"/>
        <v>#N/A</v>
      </c>
      <c r="P1831" s="13" t="e">
        <f t="shared" ca="1" si="719"/>
        <v>#N/A</v>
      </c>
      <c r="Q1831" t="e">
        <f t="shared" ca="1" si="720"/>
        <v>#N/A</v>
      </c>
    </row>
    <row r="1832" spans="1:17" hidden="1" x14ac:dyDescent="0.2">
      <c r="A1832">
        <f t="shared" si="733"/>
        <v>303</v>
      </c>
      <c r="B1832" s="83" t="str">
        <f t="shared" si="730"/>
        <v>Adorer_Schedule!K303</v>
      </c>
      <c r="C1832" t="str">
        <f t="shared" si="731"/>
        <v>Adorer_Schedule!N303</v>
      </c>
      <c r="D1832" s="150" t="str">
        <f t="shared" si="732"/>
        <v>Adorer_Schedule!P303</v>
      </c>
      <c r="E1832">
        <f t="shared" ca="1" si="716"/>
        <v>0</v>
      </c>
      <c r="F1832" t="str">
        <f ca="1">IF(OR(H1832=0,H1832=""),(""),(MAX($F$128:F1831)+1))</f>
        <v/>
      </c>
      <c r="H1832" t="str">
        <f ca="1">IF($N$4=Adorer_Schedule!$A$295,INDIRECT(B1832),(""))</f>
        <v/>
      </c>
      <c r="I1832" t="str">
        <f ca="1">IF($N$4=Adorer_Schedule!$A$295,INDIRECT(C1832),(""))</f>
        <v/>
      </c>
      <c r="J1832" t="str">
        <f ca="1">IF($N$4=Adorer_Schedule!$A$295,INDIRECT(D1832),(""))</f>
        <v/>
      </c>
      <c r="K1832" t="s">
        <v>72</v>
      </c>
      <c r="L1832" s="13" t="b">
        <f t="shared" ca="1" si="729"/>
        <v>0</v>
      </c>
      <c r="M1832" s="13">
        <v>1704</v>
      </c>
      <c r="N1832" s="13" t="e">
        <f t="shared" ca="1" si="717"/>
        <v>#N/A</v>
      </c>
      <c r="O1832" s="13" t="e">
        <f t="shared" ca="1" si="718"/>
        <v>#N/A</v>
      </c>
      <c r="P1832" s="13" t="e">
        <f t="shared" ca="1" si="719"/>
        <v>#N/A</v>
      </c>
      <c r="Q1832" t="e">
        <f t="shared" ca="1" si="720"/>
        <v>#N/A</v>
      </c>
    </row>
    <row r="1833" spans="1:17" hidden="1" x14ac:dyDescent="0.2">
      <c r="A1833">
        <f t="shared" si="733"/>
        <v>304</v>
      </c>
      <c r="B1833" s="83" t="str">
        <f t="shared" si="730"/>
        <v>Adorer_Schedule!K304</v>
      </c>
      <c r="C1833" t="str">
        <f t="shared" si="731"/>
        <v>Adorer_Schedule!N304</v>
      </c>
      <c r="D1833" s="150" t="str">
        <f t="shared" si="732"/>
        <v>Adorer_Schedule!P304</v>
      </c>
      <c r="E1833">
        <f t="shared" ca="1" si="716"/>
        <v>0</v>
      </c>
      <c r="F1833" t="str">
        <f ca="1">IF(OR(H1833=0,H1833=""),(""),(MAX($F$128:F1832)+1))</f>
        <v/>
      </c>
      <c r="H1833" t="str">
        <f ca="1">IF($N$4=Adorer_Schedule!$A$295,INDIRECT(B1833),(""))</f>
        <v/>
      </c>
      <c r="I1833" t="str">
        <f ca="1">IF($N$4=Adorer_Schedule!$A$295,INDIRECT(C1833),(""))</f>
        <v/>
      </c>
      <c r="J1833" t="str">
        <f ca="1">IF($N$4=Adorer_Schedule!$A$295,INDIRECT(D1833),(""))</f>
        <v/>
      </c>
      <c r="K1833" t="s">
        <v>72</v>
      </c>
      <c r="L1833" s="13" t="b">
        <f t="shared" ca="1" si="729"/>
        <v>0</v>
      </c>
      <c r="M1833" s="13">
        <v>1705</v>
      </c>
      <c r="N1833" s="13" t="e">
        <f t="shared" ca="1" si="717"/>
        <v>#N/A</v>
      </c>
      <c r="O1833" s="13" t="e">
        <f t="shared" ca="1" si="718"/>
        <v>#N/A</v>
      </c>
      <c r="P1833" s="13" t="e">
        <f t="shared" ca="1" si="719"/>
        <v>#N/A</v>
      </c>
      <c r="Q1833" t="e">
        <f t="shared" ca="1" si="720"/>
        <v>#N/A</v>
      </c>
    </row>
    <row r="1834" spans="1:17" hidden="1" x14ac:dyDescent="0.2">
      <c r="A1834">
        <f t="shared" si="733"/>
        <v>305</v>
      </c>
      <c r="B1834" s="83" t="str">
        <f t="shared" si="730"/>
        <v>Adorer_Schedule!K305</v>
      </c>
      <c r="C1834" t="str">
        <f t="shared" si="731"/>
        <v>Adorer_Schedule!N305</v>
      </c>
      <c r="D1834" s="150" t="str">
        <f t="shared" si="732"/>
        <v>Adorer_Schedule!P305</v>
      </c>
      <c r="E1834">
        <f t="shared" ca="1" si="716"/>
        <v>0</v>
      </c>
      <c r="F1834" t="str">
        <f ca="1">IF(OR(H1834=0,H1834=""),(""),(MAX($F$128:F1833)+1))</f>
        <v/>
      </c>
      <c r="H1834" t="str">
        <f ca="1">IF($N$4=Adorer_Schedule!$A$295,INDIRECT(B1834),(""))</f>
        <v/>
      </c>
      <c r="I1834" t="str">
        <f ca="1">IF($N$4=Adorer_Schedule!$A$295,INDIRECT(C1834),(""))</f>
        <v/>
      </c>
      <c r="J1834" t="str">
        <f ca="1">IF($N$4=Adorer_Schedule!$A$295,INDIRECT(D1834),(""))</f>
        <v/>
      </c>
      <c r="K1834" t="s">
        <v>72</v>
      </c>
      <c r="L1834" s="13" t="b">
        <f t="shared" ca="1" si="729"/>
        <v>0</v>
      </c>
      <c r="M1834" s="13">
        <v>1706</v>
      </c>
      <c r="N1834" s="13" t="e">
        <f t="shared" ca="1" si="717"/>
        <v>#N/A</v>
      </c>
      <c r="O1834" s="13" t="e">
        <f t="shared" ca="1" si="718"/>
        <v>#N/A</v>
      </c>
      <c r="P1834" s="13" t="e">
        <f t="shared" ca="1" si="719"/>
        <v>#N/A</v>
      </c>
      <c r="Q1834" t="e">
        <f t="shared" ca="1" si="720"/>
        <v>#N/A</v>
      </c>
    </row>
    <row r="1835" spans="1:17" hidden="1" x14ac:dyDescent="0.2">
      <c r="A1835">
        <f t="shared" si="733"/>
        <v>306</v>
      </c>
      <c r="B1835" s="83" t="str">
        <f t="shared" si="730"/>
        <v>Adorer_Schedule!K306</v>
      </c>
      <c r="C1835" t="str">
        <f t="shared" si="731"/>
        <v>Adorer_Schedule!N306</v>
      </c>
      <c r="D1835" s="150" t="str">
        <f t="shared" si="732"/>
        <v>Adorer_Schedule!P306</v>
      </c>
      <c r="E1835">
        <f t="shared" ca="1" si="716"/>
        <v>0</v>
      </c>
      <c r="F1835" t="str">
        <f ca="1">IF(OR(H1835=0,H1835=""),(""),(MAX($F$128:F1834)+1))</f>
        <v/>
      </c>
      <c r="H1835" t="str">
        <f ca="1">IF($N$4=Adorer_Schedule!$A$295,INDIRECT(B1835),(""))</f>
        <v/>
      </c>
      <c r="I1835" t="str">
        <f ca="1">IF($N$4=Adorer_Schedule!$A$295,INDIRECT(C1835),(""))</f>
        <v/>
      </c>
      <c r="J1835" t="str">
        <f ca="1">IF($N$4=Adorer_Schedule!$A$295,INDIRECT(D1835),(""))</f>
        <v/>
      </c>
      <c r="K1835" t="s">
        <v>72</v>
      </c>
      <c r="L1835" s="13" t="b">
        <f t="shared" ca="1" si="729"/>
        <v>0</v>
      </c>
      <c r="M1835" s="13">
        <v>1707</v>
      </c>
      <c r="N1835" s="13" t="e">
        <f t="shared" ca="1" si="717"/>
        <v>#N/A</v>
      </c>
      <c r="O1835" s="13" t="e">
        <f t="shared" ca="1" si="718"/>
        <v>#N/A</v>
      </c>
      <c r="P1835" s="13" t="e">
        <f t="shared" ca="1" si="719"/>
        <v>#N/A</v>
      </c>
      <c r="Q1835" t="e">
        <f t="shared" ca="1" si="720"/>
        <v>#N/A</v>
      </c>
    </row>
    <row r="1836" spans="1:17" hidden="1" x14ac:dyDescent="0.2">
      <c r="A1836">
        <f t="shared" si="733"/>
        <v>307</v>
      </c>
      <c r="B1836" s="83" t="str">
        <f t="shared" si="730"/>
        <v>Adorer_Schedule!K307</v>
      </c>
      <c r="C1836" t="str">
        <f t="shared" si="731"/>
        <v>Adorer_Schedule!N307</v>
      </c>
      <c r="D1836" s="150" t="str">
        <f t="shared" si="732"/>
        <v>Adorer_Schedule!P307</v>
      </c>
      <c r="E1836">
        <f t="shared" ca="1" si="716"/>
        <v>0</v>
      </c>
      <c r="F1836" t="str">
        <f ca="1">IF(OR(H1836=0,H1836=""),(""),(MAX($F$128:F1835)+1))</f>
        <v/>
      </c>
      <c r="H1836" t="str">
        <f ca="1">IF($N$4=Adorer_Schedule!$A$295,INDIRECT(B1836),(""))</f>
        <v/>
      </c>
      <c r="I1836" t="str">
        <f ca="1">IF($N$4=Adorer_Schedule!$A$295,INDIRECT(C1836),(""))</f>
        <v/>
      </c>
      <c r="J1836" t="str">
        <f ca="1">IF($N$4=Adorer_Schedule!$A$295,INDIRECT(D1836),(""))</f>
        <v/>
      </c>
      <c r="K1836" t="s">
        <v>72</v>
      </c>
      <c r="L1836" s="13" t="b">
        <f t="shared" ca="1" si="729"/>
        <v>0</v>
      </c>
      <c r="M1836" s="13">
        <v>1708</v>
      </c>
      <c r="N1836" s="13" t="e">
        <f t="shared" ca="1" si="717"/>
        <v>#N/A</v>
      </c>
      <c r="O1836" s="13" t="e">
        <f t="shared" ca="1" si="718"/>
        <v>#N/A</v>
      </c>
      <c r="P1836" s="13" t="e">
        <f t="shared" ca="1" si="719"/>
        <v>#N/A</v>
      </c>
      <c r="Q1836" t="e">
        <f t="shared" ca="1" si="720"/>
        <v>#N/A</v>
      </c>
    </row>
    <row r="1837" spans="1:17" hidden="1" x14ac:dyDescent="0.2">
      <c r="A1837">
        <f t="shared" si="733"/>
        <v>308</v>
      </c>
      <c r="B1837" s="83" t="str">
        <f t="shared" si="730"/>
        <v>Adorer_Schedule!K308</v>
      </c>
      <c r="C1837" t="str">
        <f t="shared" si="731"/>
        <v>Adorer_Schedule!N308</v>
      </c>
      <c r="D1837" s="150" t="str">
        <f t="shared" si="732"/>
        <v>Adorer_Schedule!P308</v>
      </c>
      <c r="E1837">
        <f t="shared" ca="1" si="716"/>
        <v>0</v>
      </c>
      <c r="F1837" t="str">
        <f ca="1">IF(OR(H1837=0,H1837=""),(""),(MAX($F$128:F1836)+1))</f>
        <v/>
      </c>
      <c r="H1837" t="str">
        <f ca="1">IF($N$4=Adorer_Schedule!$A$295,INDIRECT(B1837),(""))</f>
        <v/>
      </c>
      <c r="I1837" t="str">
        <f ca="1">IF($N$4=Adorer_Schedule!$A$295,INDIRECT(C1837),(""))</f>
        <v/>
      </c>
      <c r="J1837" t="str">
        <f ca="1">IF($N$4=Adorer_Schedule!$A$295,INDIRECT(D1837),(""))</f>
        <v/>
      </c>
      <c r="K1837" t="s">
        <v>72</v>
      </c>
      <c r="L1837" s="13" t="b">
        <f t="shared" ca="1" si="729"/>
        <v>0</v>
      </c>
      <c r="M1837" s="13">
        <v>1709</v>
      </c>
      <c r="N1837" s="13" t="e">
        <f t="shared" ca="1" si="717"/>
        <v>#N/A</v>
      </c>
      <c r="O1837" s="13" t="e">
        <f t="shared" ca="1" si="718"/>
        <v>#N/A</v>
      </c>
      <c r="P1837" s="13" t="e">
        <f t="shared" ca="1" si="719"/>
        <v>#N/A</v>
      </c>
      <c r="Q1837" t="e">
        <f t="shared" ca="1" si="720"/>
        <v>#N/A</v>
      </c>
    </row>
    <row r="1838" spans="1:17" hidden="1" x14ac:dyDescent="0.2">
      <c r="A1838">
        <f t="shared" si="733"/>
        <v>309</v>
      </c>
      <c r="B1838" s="83" t="str">
        <f t="shared" si="730"/>
        <v>Adorer_Schedule!K309</v>
      </c>
      <c r="C1838" t="str">
        <f t="shared" si="731"/>
        <v>Adorer_Schedule!N309</v>
      </c>
      <c r="D1838" s="150" t="str">
        <f t="shared" si="732"/>
        <v>Adorer_Schedule!P309</v>
      </c>
      <c r="E1838">
        <f t="shared" ca="1" si="716"/>
        <v>0</v>
      </c>
      <c r="F1838" t="str">
        <f ca="1">IF(OR(H1838=0,H1838=""),(""),(MAX($F$128:F1837)+1))</f>
        <v/>
      </c>
      <c r="H1838" t="str">
        <f ca="1">IF($N$4=Adorer_Schedule!$A$295,INDIRECT(B1838),(""))</f>
        <v/>
      </c>
      <c r="I1838" t="str">
        <f ca="1">IF($N$4=Adorer_Schedule!$A$295,INDIRECT(C1838),(""))</f>
        <v/>
      </c>
      <c r="J1838" t="str">
        <f ca="1">IF($N$4=Adorer_Schedule!$A$295,INDIRECT(D1838),(""))</f>
        <v/>
      </c>
      <c r="K1838" t="s">
        <v>72</v>
      </c>
      <c r="L1838" s="13" t="b">
        <f t="shared" ca="1" si="729"/>
        <v>0</v>
      </c>
      <c r="M1838" s="13">
        <v>1710</v>
      </c>
      <c r="N1838" s="13" t="e">
        <f t="shared" ca="1" si="717"/>
        <v>#N/A</v>
      </c>
      <c r="O1838" s="13" t="e">
        <f t="shared" ca="1" si="718"/>
        <v>#N/A</v>
      </c>
      <c r="P1838" s="13" t="e">
        <f t="shared" ca="1" si="719"/>
        <v>#N/A</v>
      </c>
      <c r="Q1838" t="e">
        <f t="shared" ca="1" si="720"/>
        <v>#N/A</v>
      </c>
    </row>
    <row r="1839" spans="1:17" hidden="1" x14ac:dyDescent="0.2">
      <c r="A1839">
        <f>A1824</f>
        <v>295</v>
      </c>
      <c r="B1839" s="83" t="str">
        <f>CONCATENATE("Adorer_Schedule!S", $A1839)</f>
        <v>Adorer_Schedule!S295</v>
      </c>
      <c r="C1839" t="str">
        <f>CONCATENATE("Adorer_Schedule!V", $A1839)</f>
        <v>Adorer_Schedule!V295</v>
      </c>
      <c r="D1839" s="150" t="str">
        <f>CONCATENATE("Adorer_Schedule!X", $A1839)</f>
        <v>Adorer_Schedule!X295</v>
      </c>
      <c r="E1839">
        <f t="shared" ca="1" si="716"/>
        <v>0</v>
      </c>
      <c r="F1839" t="str">
        <f ca="1">IF(OR(H1839=0,H1839=""),(""),(MAX($F$128:F1838)+1))</f>
        <v/>
      </c>
      <c r="H1839" t="str">
        <f ca="1">IF($N$4=Adorer_Schedule!$A$295,INDIRECT(B1839),(""))</f>
        <v/>
      </c>
      <c r="I1839" t="str">
        <f ca="1">IF($N$4=Adorer_Schedule!$A$295,INDIRECT(C1839),(""))</f>
        <v/>
      </c>
      <c r="J1839" t="str">
        <f ca="1">IF($N$4=Adorer_Schedule!$A$295,INDIRECT(D1839),(""))</f>
        <v/>
      </c>
      <c r="K1839" t="s">
        <v>73</v>
      </c>
      <c r="L1839" s="13" t="b">
        <f t="shared" ca="1" si="729"/>
        <v>0</v>
      </c>
      <c r="M1839" s="13">
        <v>1711</v>
      </c>
      <c r="N1839" s="13" t="e">
        <f t="shared" ca="1" si="717"/>
        <v>#N/A</v>
      </c>
      <c r="O1839" s="13" t="e">
        <f t="shared" ca="1" si="718"/>
        <v>#N/A</v>
      </c>
      <c r="P1839" s="13" t="e">
        <f t="shared" ca="1" si="719"/>
        <v>#N/A</v>
      </c>
      <c r="Q1839" t="e">
        <f t="shared" ca="1" si="720"/>
        <v>#N/A</v>
      </c>
    </row>
    <row r="1840" spans="1:17" hidden="1" x14ac:dyDescent="0.2">
      <c r="A1840">
        <f>A1839+1</f>
        <v>296</v>
      </c>
      <c r="B1840" s="83" t="str">
        <f t="shared" ref="B1840:B1853" si="734">CONCATENATE("Adorer_Schedule!S", $A1840)</f>
        <v>Adorer_Schedule!S296</v>
      </c>
      <c r="C1840" t="str">
        <f t="shared" ref="C1840:C1853" si="735">CONCATENATE("Adorer_Schedule!V", $A1840)</f>
        <v>Adorer_Schedule!V296</v>
      </c>
      <c r="D1840" s="150" t="str">
        <f t="shared" ref="D1840:D1853" si="736">CONCATENATE("Adorer_Schedule!X", $A1840)</f>
        <v>Adorer_Schedule!X296</v>
      </c>
      <c r="E1840">
        <f t="shared" ca="1" si="716"/>
        <v>0</v>
      </c>
      <c r="F1840" t="str">
        <f ca="1">IF(OR(H1840=0,H1840=""),(""),(MAX($F$128:F1839)+1))</f>
        <v/>
      </c>
      <c r="H1840" t="str">
        <f ca="1">IF($N$4=Adorer_Schedule!$A$295,INDIRECT(B1840),(""))</f>
        <v/>
      </c>
      <c r="I1840" t="str">
        <f ca="1">IF($N$4=Adorer_Schedule!$A$295,INDIRECT(C1840),(""))</f>
        <v/>
      </c>
      <c r="J1840" t="str">
        <f ca="1">IF($N$4=Adorer_Schedule!$A$295,INDIRECT(D1840),(""))</f>
        <v/>
      </c>
      <c r="K1840" t="s">
        <v>73</v>
      </c>
      <c r="L1840" s="13" t="b">
        <f t="shared" ca="1" si="729"/>
        <v>0</v>
      </c>
      <c r="M1840" s="13">
        <v>1712</v>
      </c>
      <c r="N1840" s="13" t="e">
        <f t="shared" ca="1" si="717"/>
        <v>#N/A</v>
      </c>
      <c r="O1840" s="13" t="e">
        <f t="shared" ca="1" si="718"/>
        <v>#N/A</v>
      </c>
      <c r="P1840" s="13" t="e">
        <f t="shared" ca="1" si="719"/>
        <v>#N/A</v>
      </c>
      <c r="Q1840" t="e">
        <f t="shared" ca="1" si="720"/>
        <v>#N/A</v>
      </c>
    </row>
    <row r="1841" spans="1:17" hidden="1" x14ac:dyDescent="0.2">
      <c r="A1841">
        <f t="shared" ref="A1841:A1853" si="737">A1840+1</f>
        <v>297</v>
      </c>
      <c r="B1841" s="83" t="str">
        <f t="shared" si="734"/>
        <v>Adorer_Schedule!S297</v>
      </c>
      <c r="C1841" t="str">
        <f t="shared" si="735"/>
        <v>Adorer_Schedule!V297</v>
      </c>
      <c r="D1841" s="150" t="str">
        <f t="shared" si="736"/>
        <v>Adorer_Schedule!X297</v>
      </c>
      <c r="E1841">
        <f t="shared" ca="1" si="716"/>
        <v>0</v>
      </c>
      <c r="F1841" t="str">
        <f ca="1">IF(OR(H1841=0,H1841=""),(""),(MAX($F$128:F1840)+1))</f>
        <v/>
      </c>
      <c r="H1841" t="str">
        <f ca="1">IF($N$4=Adorer_Schedule!$A$295,INDIRECT(B1841),(""))</f>
        <v/>
      </c>
      <c r="I1841" t="str">
        <f ca="1">IF($N$4=Adorer_Schedule!$A$295,INDIRECT(C1841),(""))</f>
        <v/>
      </c>
      <c r="J1841" t="str">
        <f ca="1">IF($N$4=Adorer_Schedule!$A$295,INDIRECT(D1841),(""))</f>
        <v/>
      </c>
      <c r="K1841" t="s">
        <v>73</v>
      </c>
      <c r="L1841" s="13" t="b">
        <f t="shared" ca="1" si="729"/>
        <v>0</v>
      </c>
      <c r="M1841" s="13">
        <v>1713</v>
      </c>
      <c r="N1841" s="13" t="e">
        <f t="shared" ca="1" si="717"/>
        <v>#N/A</v>
      </c>
      <c r="O1841" s="13" t="e">
        <f t="shared" ca="1" si="718"/>
        <v>#N/A</v>
      </c>
      <c r="P1841" s="13" t="e">
        <f t="shared" ca="1" si="719"/>
        <v>#N/A</v>
      </c>
      <c r="Q1841" t="e">
        <f t="shared" ca="1" si="720"/>
        <v>#N/A</v>
      </c>
    </row>
    <row r="1842" spans="1:17" hidden="1" x14ac:dyDescent="0.2">
      <c r="A1842">
        <f t="shared" si="737"/>
        <v>298</v>
      </c>
      <c r="B1842" s="83" t="str">
        <f t="shared" si="734"/>
        <v>Adorer_Schedule!S298</v>
      </c>
      <c r="C1842" t="str">
        <f t="shared" si="735"/>
        <v>Adorer_Schedule!V298</v>
      </c>
      <c r="D1842" s="150" t="str">
        <f t="shared" si="736"/>
        <v>Adorer_Schedule!X298</v>
      </c>
      <c r="E1842">
        <f t="shared" ca="1" si="716"/>
        <v>0</v>
      </c>
      <c r="F1842" t="str">
        <f ca="1">IF(OR(H1842=0,H1842=""),(""),(MAX($F$128:F1841)+1))</f>
        <v/>
      </c>
      <c r="H1842" t="str">
        <f ca="1">IF($N$4=Adorer_Schedule!$A$295,INDIRECT(B1842),(""))</f>
        <v/>
      </c>
      <c r="I1842" t="str">
        <f ca="1">IF($N$4=Adorer_Schedule!$A$295,INDIRECT(C1842),(""))</f>
        <v/>
      </c>
      <c r="J1842" t="str">
        <f ca="1">IF($N$4=Adorer_Schedule!$A$295,INDIRECT(D1842),(""))</f>
        <v/>
      </c>
      <c r="K1842" t="s">
        <v>73</v>
      </c>
      <c r="L1842" s="13" t="b">
        <f t="shared" ca="1" si="729"/>
        <v>0</v>
      </c>
      <c r="M1842" s="13">
        <v>1714</v>
      </c>
      <c r="N1842" s="13" t="e">
        <f t="shared" ca="1" si="717"/>
        <v>#N/A</v>
      </c>
      <c r="O1842" s="13" t="e">
        <f t="shared" ca="1" si="718"/>
        <v>#N/A</v>
      </c>
      <c r="P1842" s="13" t="e">
        <f t="shared" ca="1" si="719"/>
        <v>#N/A</v>
      </c>
      <c r="Q1842" t="e">
        <f t="shared" ca="1" si="720"/>
        <v>#N/A</v>
      </c>
    </row>
    <row r="1843" spans="1:17" hidden="1" x14ac:dyDescent="0.2">
      <c r="A1843">
        <f t="shared" si="737"/>
        <v>299</v>
      </c>
      <c r="B1843" s="83" t="str">
        <f t="shared" si="734"/>
        <v>Adorer_Schedule!S299</v>
      </c>
      <c r="C1843" t="str">
        <f t="shared" si="735"/>
        <v>Adorer_Schedule!V299</v>
      </c>
      <c r="D1843" s="150" t="str">
        <f t="shared" si="736"/>
        <v>Adorer_Schedule!X299</v>
      </c>
      <c r="E1843">
        <f t="shared" ca="1" si="716"/>
        <v>0</v>
      </c>
      <c r="F1843" t="str">
        <f ca="1">IF(OR(H1843=0,H1843=""),(""),(MAX($F$128:F1842)+1))</f>
        <v/>
      </c>
      <c r="H1843" t="str">
        <f ca="1">IF($N$4=Adorer_Schedule!$A$295,INDIRECT(B1843),(""))</f>
        <v/>
      </c>
      <c r="I1843" t="str">
        <f ca="1">IF($N$4=Adorer_Schedule!$A$295,INDIRECT(C1843),(""))</f>
        <v/>
      </c>
      <c r="J1843" t="str">
        <f ca="1">IF($N$4=Adorer_Schedule!$A$295,INDIRECT(D1843),(""))</f>
        <v/>
      </c>
      <c r="K1843" t="s">
        <v>73</v>
      </c>
      <c r="L1843" s="13" t="b">
        <f t="shared" ca="1" si="729"/>
        <v>0</v>
      </c>
      <c r="M1843" s="13">
        <v>1715</v>
      </c>
      <c r="N1843" s="13" t="e">
        <f t="shared" ca="1" si="717"/>
        <v>#N/A</v>
      </c>
      <c r="O1843" s="13" t="e">
        <f t="shared" ca="1" si="718"/>
        <v>#N/A</v>
      </c>
      <c r="P1843" s="13" t="e">
        <f t="shared" ca="1" si="719"/>
        <v>#N/A</v>
      </c>
      <c r="Q1843" t="e">
        <f t="shared" ca="1" si="720"/>
        <v>#N/A</v>
      </c>
    </row>
    <row r="1844" spans="1:17" hidden="1" x14ac:dyDescent="0.2">
      <c r="A1844">
        <f t="shared" si="737"/>
        <v>300</v>
      </c>
      <c r="B1844" s="83" t="str">
        <f t="shared" si="734"/>
        <v>Adorer_Schedule!S300</v>
      </c>
      <c r="C1844" t="str">
        <f t="shared" si="735"/>
        <v>Adorer_Schedule!V300</v>
      </c>
      <c r="D1844" s="150" t="str">
        <f t="shared" si="736"/>
        <v>Adorer_Schedule!X300</v>
      </c>
      <c r="E1844">
        <f t="shared" ca="1" si="716"/>
        <v>0</v>
      </c>
      <c r="F1844" t="str">
        <f ca="1">IF(OR(H1844=0,H1844=""),(""),(MAX($F$128:F1843)+1))</f>
        <v/>
      </c>
      <c r="H1844" t="str">
        <f ca="1">IF($N$4=Adorer_Schedule!$A$295,INDIRECT(B1844),(""))</f>
        <v/>
      </c>
      <c r="I1844" t="str">
        <f ca="1">IF($N$4=Adorer_Schedule!$A$295,INDIRECT(C1844),(""))</f>
        <v/>
      </c>
      <c r="J1844" t="str">
        <f ca="1">IF($N$4=Adorer_Schedule!$A$295,INDIRECT(D1844),(""))</f>
        <v/>
      </c>
      <c r="K1844" t="s">
        <v>73</v>
      </c>
      <c r="L1844" s="13" t="b">
        <f t="shared" ca="1" si="729"/>
        <v>0</v>
      </c>
      <c r="M1844" s="13">
        <v>1716</v>
      </c>
      <c r="N1844" s="13" t="e">
        <f t="shared" ca="1" si="717"/>
        <v>#N/A</v>
      </c>
      <c r="O1844" s="13" t="e">
        <f t="shared" ca="1" si="718"/>
        <v>#N/A</v>
      </c>
      <c r="P1844" s="13" t="e">
        <f t="shared" ca="1" si="719"/>
        <v>#N/A</v>
      </c>
      <c r="Q1844" t="e">
        <f t="shared" ca="1" si="720"/>
        <v>#N/A</v>
      </c>
    </row>
    <row r="1845" spans="1:17" hidden="1" x14ac:dyDescent="0.2">
      <c r="A1845">
        <f t="shared" si="737"/>
        <v>301</v>
      </c>
      <c r="B1845" s="83" t="str">
        <f t="shared" si="734"/>
        <v>Adorer_Schedule!S301</v>
      </c>
      <c r="C1845" t="str">
        <f t="shared" si="735"/>
        <v>Adorer_Schedule!V301</v>
      </c>
      <c r="D1845" s="150" t="str">
        <f t="shared" si="736"/>
        <v>Adorer_Schedule!X301</v>
      </c>
      <c r="E1845">
        <f t="shared" ca="1" si="716"/>
        <v>0</v>
      </c>
      <c r="F1845" t="str">
        <f ca="1">IF(OR(H1845=0,H1845=""),(""),(MAX($F$128:F1844)+1))</f>
        <v/>
      </c>
      <c r="H1845" t="str">
        <f ca="1">IF($N$4=Adorer_Schedule!$A$295,INDIRECT(B1845),(""))</f>
        <v/>
      </c>
      <c r="I1845" t="str">
        <f ca="1">IF($N$4=Adorer_Schedule!$A$295,INDIRECT(C1845),(""))</f>
        <v/>
      </c>
      <c r="J1845" t="str">
        <f ca="1">IF($N$4=Adorer_Schedule!$A$295,INDIRECT(D1845),(""))</f>
        <v/>
      </c>
      <c r="K1845" t="s">
        <v>73</v>
      </c>
      <c r="L1845" s="13" t="b">
        <f t="shared" ca="1" si="729"/>
        <v>0</v>
      </c>
      <c r="M1845" s="13">
        <v>1717</v>
      </c>
      <c r="N1845" s="13" t="e">
        <f t="shared" ca="1" si="717"/>
        <v>#N/A</v>
      </c>
      <c r="O1845" s="13" t="e">
        <f t="shared" ca="1" si="718"/>
        <v>#N/A</v>
      </c>
      <c r="P1845" s="13" t="e">
        <f t="shared" ca="1" si="719"/>
        <v>#N/A</v>
      </c>
      <c r="Q1845" t="e">
        <f t="shared" ca="1" si="720"/>
        <v>#N/A</v>
      </c>
    </row>
    <row r="1846" spans="1:17" hidden="1" x14ac:dyDescent="0.2">
      <c r="A1846">
        <f t="shared" si="737"/>
        <v>302</v>
      </c>
      <c r="B1846" s="83" t="str">
        <f t="shared" si="734"/>
        <v>Adorer_Schedule!S302</v>
      </c>
      <c r="C1846" t="str">
        <f t="shared" si="735"/>
        <v>Adorer_Schedule!V302</v>
      </c>
      <c r="D1846" s="150" t="str">
        <f t="shared" si="736"/>
        <v>Adorer_Schedule!X302</v>
      </c>
      <c r="E1846">
        <f t="shared" ca="1" si="716"/>
        <v>0</v>
      </c>
      <c r="F1846" t="str">
        <f ca="1">IF(OR(H1846=0,H1846=""),(""),(MAX($F$128:F1845)+1))</f>
        <v/>
      </c>
      <c r="H1846" t="str">
        <f ca="1">IF($N$4=Adorer_Schedule!$A$295,INDIRECT(B1846),(""))</f>
        <v/>
      </c>
      <c r="I1846" t="str">
        <f ca="1">IF($N$4=Adorer_Schedule!$A$295,INDIRECT(C1846),(""))</f>
        <v/>
      </c>
      <c r="J1846" t="str">
        <f ca="1">IF($N$4=Adorer_Schedule!$A$295,INDIRECT(D1846),(""))</f>
        <v/>
      </c>
      <c r="K1846" t="s">
        <v>73</v>
      </c>
      <c r="L1846" s="13" t="b">
        <f t="shared" ca="1" si="729"/>
        <v>0</v>
      </c>
      <c r="M1846" s="13">
        <v>1718</v>
      </c>
      <c r="N1846" s="13" t="e">
        <f t="shared" ca="1" si="717"/>
        <v>#N/A</v>
      </c>
      <c r="O1846" s="13" t="e">
        <f t="shared" ca="1" si="718"/>
        <v>#N/A</v>
      </c>
      <c r="P1846" s="13" t="e">
        <f t="shared" ca="1" si="719"/>
        <v>#N/A</v>
      </c>
      <c r="Q1846" t="e">
        <f t="shared" ca="1" si="720"/>
        <v>#N/A</v>
      </c>
    </row>
    <row r="1847" spans="1:17" hidden="1" x14ac:dyDescent="0.2">
      <c r="A1847">
        <f t="shared" si="737"/>
        <v>303</v>
      </c>
      <c r="B1847" s="83" t="str">
        <f t="shared" si="734"/>
        <v>Adorer_Schedule!S303</v>
      </c>
      <c r="C1847" t="str">
        <f t="shared" si="735"/>
        <v>Adorer_Schedule!V303</v>
      </c>
      <c r="D1847" s="150" t="str">
        <f t="shared" si="736"/>
        <v>Adorer_Schedule!X303</v>
      </c>
      <c r="E1847">
        <f t="shared" ca="1" si="716"/>
        <v>0</v>
      </c>
      <c r="F1847" t="str">
        <f ca="1">IF(OR(H1847=0,H1847=""),(""),(MAX($F$128:F1846)+1))</f>
        <v/>
      </c>
      <c r="H1847" t="str">
        <f ca="1">IF($N$4=Adorer_Schedule!$A$295,INDIRECT(B1847),(""))</f>
        <v/>
      </c>
      <c r="I1847" t="str">
        <f ca="1">IF($N$4=Adorer_Schedule!$A$295,INDIRECT(C1847),(""))</f>
        <v/>
      </c>
      <c r="J1847" t="str">
        <f ca="1">IF($N$4=Adorer_Schedule!$A$295,INDIRECT(D1847),(""))</f>
        <v/>
      </c>
      <c r="K1847" t="s">
        <v>73</v>
      </c>
      <c r="L1847" s="13" t="b">
        <f t="shared" ca="1" si="729"/>
        <v>0</v>
      </c>
      <c r="M1847" s="13">
        <v>1719</v>
      </c>
      <c r="N1847" s="13" t="e">
        <f t="shared" ca="1" si="717"/>
        <v>#N/A</v>
      </c>
      <c r="O1847" s="13" t="e">
        <f t="shared" ca="1" si="718"/>
        <v>#N/A</v>
      </c>
      <c r="P1847" s="13" t="e">
        <f t="shared" ca="1" si="719"/>
        <v>#N/A</v>
      </c>
      <c r="Q1847" t="e">
        <f t="shared" ca="1" si="720"/>
        <v>#N/A</v>
      </c>
    </row>
    <row r="1848" spans="1:17" hidden="1" x14ac:dyDescent="0.2">
      <c r="A1848">
        <f t="shared" si="737"/>
        <v>304</v>
      </c>
      <c r="B1848" s="83" t="str">
        <f t="shared" si="734"/>
        <v>Adorer_Schedule!S304</v>
      </c>
      <c r="C1848" t="str">
        <f t="shared" si="735"/>
        <v>Adorer_Schedule!V304</v>
      </c>
      <c r="D1848" s="150" t="str">
        <f t="shared" si="736"/>
        <v>Adorer_Schedule!X304</v>
      </c>
      <c r="E1848">
        <f t="shared" ca="1" si="716"/>
        <v>0</v>
      </c>
      <c r="F1848" t="str">
        <f ca="1">IF(OR(H1848=0,H1848=""),(""),(MAX($F$128:F1847)+1))</f>
        <v/>
      </c>
      <c r="H1848" t="str">
        <f ca="1">IF($N$4=Adorer_Schedule!$A$295,INDIRECT(B1848),(""))</f>
        <v/>
      </c>
      <c r="I1848" t="str">
        <f ca="1">IF($N$4=Adorer_Schedule!$A$295,INDIRECT(C1848),(""))</f>
        <v/>
      </c>
      <c r="J1848" t="str">
        <f ca="1">IF($N$4=Adorer_Schedule!$A$295,INDIRECT(D1848),(""))</f>
        <v/>
      </c>
      <c r="K1848" t="s">
        <v>73</v>
      </c>
      <c r="L1848" s="13" t="b">
        <f t="shared" ca="1" si="729"/>
        <v>0</v>
      </c>
      <c r="M1848" s="13">
        <v>1720</v>
      </c>
      <c r="N1848" s="13" t="e">
        <f t="shared" ca="1" si="717"/>
        <v>#N/A</v>
      </c>
      <c r="O1848" s="13" t="e">
        <f t="shared" ca="1" si="718"/>
        <v>#N/A</v>
      </c>
      <c r="P1848" s="13" t="e">
        <f t="shared" ca="1" si="719"/>
        <v>#N/A</v>
      </c>
      <c r="Q1848" t="e">
        <f t="shared" ca="1" si="720"/>
        <v>#N/A</v>
      </c>
    </row>
    <row r="1849" spans="1:17" hidden="1" x14ac:dyDescent="0.2">
      <c r="A1849">
        <f t="shared" si="737"/>
        <v>305</v>
      </c>
      <c r="B1849" s="83" t="str">
        <f t="shared" si="734"/>
        <v>Adorer_Schedule!S305</v>
      </c>
      <c r="C1849" t="str">
        <f t="shared" si="735"/>
        <v>Adorer_Schedule!V305</v>
      </c>
      <c r="D1849" s="150" t="str">
        <f t="shared" si="736"/>
        <v>Adorer_Schedule!X305</v>
      </c>
      <c r="E1849">
        <f t="shared" ca="1" si="716"/>
        <v>0</v>
      </c>
      <c r="F1849" t="str">
        <f ca="1">IF(OR(H1849=0,H1849=""),(""),(MAX($F$128:F1848)+1))</f>
        <v/>
      </c>
      <c r="H1849" t="str">
        <f ca="1">IF($N$4=Adorer_Schedule!$A$295,INDIRECT(B1849),(""))</f>
        <v/>
      </c>
      <c r="I1849" t="str">
        <f ca="1">IF($N$4=Adorer_Schedule!$A$295,INDIRECT(C1849),(""))</f>
        <v/>
      </c>
      <c r="J1849" t="str">
        <f ca="1">IF($N$4=Adorer_Schedule!$A$295,INDIRECT(D1849),(""))</f>
        <v/>
      </c>
      <c r="K1849" t="s">
        <v>73</v>
      </c>
      <c r="L1849" s="13" t="b">
        <f t="shared" ca="1" si="729"/>
        <v>0</v>
      </c>
      <c r="M1849" s="13">
        <v>1721</v>
      </c>
      <c r="N1849" s="13" t="e">
        <f t="shared" ca="1" si="717"/>
        <v>#N/A</v>
      </c>
      <c r="O1849" s="13" t="e">
        <f t="shared" ca="1" si="718"/>
        <v>#N/A</v>
      </c>
      <c r="P1849" s="13" t="e">
        <f t="shared" ca="1" si="719"/>
        <v>#N/A</v>
      </c>
      <c r="Q1849" t="e">
        <f t="shared" ca="1" si="720"/>
        <v>#N/A</v>
      </c>
    </row>
    <row r="1850" spans="1:17" hidden="1" x14ac:dyDescent="0.2">
      <c r="A1850">
        <f t="shared" si="737"/>
        <v>306</v>
      </c>
      <c r="B1850" s="83" t="str">
        <f t="shared" si="734"/>
        <v>Adorer_Schedule!S306</v>
      </c>
      <c r="C1850" t="str">
        <f t="shared" si="735"/>
        <v>Adorer_Schedule!V306</v>
      </c>
      <c r="D1850" s="150" t="str">
        <f t="shared" si="736"/>
        <v>Adorer_Schedule!X306</v>
      </c>
      <c r="E1850">
        <f t="shared" ca="1" si="716"/>
        <v>0</v>
      </c>
      <c r="F1850" t="str">
        <f ca="1">IF(OR(H1850=0,H1850=""),(""),(MAX($F$128:F1849)+1))</f>
        <v/>
      </c>
      <c r="H1850" t="str">
        <f ca="1">IF($N$4=Adorer_Schedule!$A$295,INDIRECT(B1850),(""))</f>
        <v/>
      </c>
      <c r="I1850" t="str">
        <f ca="1">IF($N$4=Adorer_Schedule!$A$295,INDIRECT(C1850),(""))</f>
        <v/>
      </c>
      <c r="J1850" t="str">
        <f ca="1">IF($N$4=Adorer_Schedule!$A$295,INDIRECT(D1850),(""))</f>
        <v/>
      </c>
      <c r="K1850" t="s">
        <v>73</v>
      </c>
      <c r="L1850" s="13" t="b">
        <f t="shared" ca="1" si="729"/>
        <v>0</v>
      </c>
      <c r="M1850" s="13">
        <v>1722</v>
      </c>
      <c r="N1850" s="13" t="e">
        <f t="shared" ca="1" si="717"/>
        <v>#N/A</v>
      </c>
      <c r="O1850" s="13" t="e">
        <f t="shared" ca="1" si="718"/>
        <v>#N/A</v>
      </c>
      <c r="P1850" s="13" t="e">
        <f t="shared" ca="1" si="719"/>
        <v>#N/A</v>
      </c>
      <c r="Q1850" t="e">
        <f t="shared" ca="1" si="720"/>
        <v>#N/A</v>
      </c>
    </row>
    <row r="1851" spans="1:17" hidden="1" x14ac:dyDescent="0.2">
      <c r="A1851">
        <f t="shared" si="737"/>
        <v>307</v>
      </c>
      <c r="B1851" s="83" t="str">
        <f t="shared" si="734"/>
        <v>Adorer_Schedule!S307</v>
      </c>
      <c r="C1851" t="str">
        <f t="shared" si="735"/>
        <v>Adorer_Schedule!V307</v>
      </c>
      <c r="D1851" s="150" t="str">
        <f t="shared" si="736"/>
        <v>Adorer_Schedule!X307</v>
      </c>
      <c r="E1851">
        <f t="shared" ca="1" si="716"/>
        <v>0</v>
      </c>
      <c r="F1851" t="str">
        <f ca="1">IF(OR(H1851=0,H1851=""),(""),(MAX($F$128:F1850)+1))</f>
        <v/>
      </c>
      <c r="H1851" t="str">
        <f ca="1">IF($N$4=Adorer_Schedule!$A$295,INDIRECT(B1851),(""))</f>
        <v/>
      </c>
      <c r="I1851" t="str">
        <f ca="1">IF($N$4=Adorer_Schedule!$A$295,INDIRECT(C1851),(""))</f>
        <v/>
      </c>
      <c r="J1851" t="str">
        <f ca="1">IF($N$4=Adorer_Schedule!$A$295,INDIRECT(D1851),(""))</f>
        <v/>
      </c>
      <c r="K1851" t="s">
        <v>73</v>
      </c>
      <c r="L1851" s="13" t="b">
        <f t="shared" ca="1" si="729"/>
        <v>0</v>
      </c>
      <c r="M1851" s="13">
        <v>1723</v>
      </c>
      <c r="N1851" s="13" t="e">
        <f t="shared" ca="1" si="717"/>
        <v>#N/A</v>
      </c>
      <c r="O1851" s="13" t="e">
        <f t="shared" ca="1" si="718"/>
        <v>#N/A</v>
      </c>
      <c r="P1851" s="13" t="e">
        <f t="shared" ca="1" si="719"/>
        <v>#N/A</v>
      </c>
      <c r="Q1851" t="e">
        <f t="shared" ca="1" si="720"/>
        <v>#N/A</v>
      </c>
    </row>
    <row r="1852" spans="1:17" hidden="1" x14ac:dyDescent="0.2">
      <c r="A1852">
        <f t="shared" si="737"/>
        <v>308</v>
      </c>
      <c r="B1852" s="83" t="str">
        <f t="shared" si="734"/>
        <v>Adorer_Schedule!S308</v>
      </c>
      <c r="C1852" t="str">
        <f t="shared" si="735"/>
        <v>Adorer_Schedule!V308</v>
      </c>
      <c r="D1852" s="150" t="str">
        <f t="shared" si="736"/>
        <v>Adorer_Schedule!X308</v>
      </c>
      <c r="E1852">
        <f t="shared" ca="1" si="716"/>
        <v>0</v>
      </c>
      <c r="F1852" t="str">
        <f ca="1">IF(OR(H1852=0,H1852=""),(""),(MAX($F$128:F1851)+1))</f>
        <v/>
      </c>
      <c r="H1852" t="str">
        <f ca="1">IF($N$4=Adorer_Schedule!$A$295,INDIRECT(B1852),(""))</f>
        <v/>
      </c>
      <c r="I1852" t="str">
        <f ca="1">IF($N$4=Adorer_Schedule!$A$295,INDIRECT(C1852),(""))</f>
        <v/>
      </c>
      <c r="J1852" t="str">
        <f ca="1">IF($N$4=Adorer_Schedule!$A$295,INDIRECT(D1852),(""))</f>
        <v/>
      </c>
      <c r="K1852" t="s">
        <v>73</v>
      </c>
      <c r="L1852" s="13" t="b">
        <f t="shared" ca="1" si="729"/>
        <v>0</v>
      </c>
      <c r="M1852" s="13">
        <v>1724</v>
      </c>
      <c r="N1852" s="13" t="e">
        <f t="shared" ca="1" si="717"/>
        <v>#N/A</v>
      </c>
      <c r="O1852" s="13" t="e">
        <f t="shared" ca="1" si="718"/>
        <v>#N/A</v>
      </c>
      <c r="P1852" s="13" t="e">
        <f t="shared" ca="1" si="719"/>
        <v>#N/A</v>
      </c>
      <c r="Q1852" t="e">
        <f t="shared" ca="1" si="720"/>
        <v>#N/A</v>
      </c>
    </row>
    <row r="1853" spans="1:17" hidden="1" x14ac:dyDescent="0.2">
      <c r="A1853">
        <f t="shared" si="737"/>
        <v>309</v>
      </c>
      <c r="B1853" s="83" t="str">
        <f t="shared" si="734"/>
        <v>Adorer_Schedule!S309</v>
      </c>
      <c r="C1853" t="str">
        <f t="shared" si="735"/>
        <v>Adorer_Schedule!V309</v>
      </c>
      <c r="D1853" s="150" t="str">
        <f t="shared" si="736"/>
        <v>Adorer_Schedule!X309</v>
      </c>
      <c r="E1853">
        <f t="shared" ca="1" si="716"/>
        <v>0</v>
      </c>
      <c r="F1853" t="str">
        <f ca="1">IF(OR(H1853=0,H1853=""),(""),(MAX($F$128:F1852)+1))</f>
        <v/>
      </c>
      <c r="H1853" t="str">
        <f ca="1">IF($N$4=Adorer_Schedule!$A$295,INDIRECT(B1853),(""))</f>
        <v/>
      </c>
      <c r="I1853" t="str">
        <f ca="1">IF($N$4=Adorer_Schedule!$A$295,INDIRECT(C1853),(""))</f>
        <v/>
      </c>
      <c r="J1853" t="str">
        <f ca="1">IF($N$4=Adorer_Schedule!$A$295,INDIRECT(D1853),(""))</f>
        <v/>
      </c>
      <c r="K1853" t="s">
        <v>73</v>
      </c>
      <c r="L1853" s="13" t="b">
        <f t="shared" ca="1" si="729"/>
        <v>0</v>
      </c>
      <c r="M1853" s="13">
        <v>1725</v>
      </c>
      <c r="N1853" s="13" t="e">
        <f t="shared" ca="1" si="717"/>
        <v>#N/A</v>
      </c>
      <c r="O1853" s="13" t="e">
        <f t="shared" ca="1" si="718"/>
        <v>#N/A</v>
      </c>
      <c r="P1853" s="13" t="e">
        <f t="shared" ca="1" si="719"/>
        <v>#N/A</v>
      </c>
      <c r="Q1853" t="e">
        <f t="shared" ca="1" si="720"/>
        <v>#N/A</v>
      </c>
    </row>
    <row r="1854" spans="1:17" hidden="1" x14ac:dyDescent="0.2">
      <c r="A1854">
        <f>A1839</f>
        <v>295</v>
      </c>
      <c r="B1854" s="83" t="str">
        <f>CONCATENATE("Adorer_Schedule!AA", $A1854)</f>
        <v>Adorer_Schedule!AA295</v>
      </c>
      <c r="C1854" t="str">
        <f>CONCATENATE("Adorer_Schedule!AD", $A1854)</f>
        <v>Adorer_Schedule!AD295</v>
      </c>
      <c r="D1854" s="150" t="str">
        <f>CONCATENATE("Adorer_Schedule!AF", $A1854)</f>
        <v>Adorer_Schedule!AF295</v>
      </c>
      <c r="E1854">
        <f t="shared" ca="1" si="716"/>
        <v>0</v>
      </c>
      <c r="F1854" t="str">
        <f ca="1">IF(OR(H1854=0,H1854=""),(""),(MAX($F$128:F1853)+1))</f>
        <v/>
      </c>
      <c r="H1854" t="str">
        <f ca="1">IF($N$4=Adorer_Schedule!$A$295,INDIRECT(B1854),(""))</f>
        <v/>
      </c>
      <c r="I1854" t="str">
        <f ca="1">IF($N$4=Adorer_Schedule!$A$295,INDIRECT(C1854),(""))</f>
        <v/>
      </c>
      <c r="J1854" t="str">
        <f ca="1">IF($N$4=Adorer_Schedule!$A$295,INDIRECT(D1854),(""))</f>
        <v/>
      </c>
      <c r="K1854" t="s">
        <v>74</v>
      </c>
      <c r="L1854" s="13" t="b">
        <f t="shared" ca="1" si="729"/>
        <v>0</v>
      </c>
      <c r="M1854" s="13">
        <v>1726</v>
      </c>
      <c r="N1854" s="13" t="e">
        <f t="shared" ca="1" si="717"/>
        <v>#N/A</v>
      </c>
      <c r="O1854" s="13" t="e">
        <f t="shared" ca="1" si="718"/>
        <v>#N/A</v>
      </c>
      <c r="P1854" s="13" t="e">
        <f t="shared" ca="1" si="719"/>
        <v>#N/A</v>
      </c>
      <c r="Q1854" t="e">
        <f t="shared" ca="1" si="720"/>
        <v>#N/A</v>
      </c>
    </row>
    <row r="1855" spans="1:17" hidden="1" x14ac:dyDescent="0.2">
      <c r="A1855">
        <f>A1854+1</f>
        <v>296</v>
      </c>
      <c r="B1855" s="83" t="str">
        <f t="shared" ref="B1855:B1868" si="738">CONCATENATE("Adorer_Schedule!AA", $A1855)</f>
        <v>Adorer_Schedule!AA296</v>
      </c>
      <c r="C1855" t="str">
        <f t="shared" ref="C1855:C1868" si="739">CONCATENATE("Adorer_Schedule!AD", $A1855)</f>
        <v>Adorer_Schedule!AD296</v>
      </c>
      <c r="D1855" s="150" t="str">
        <f t="shared" ref="D1855:D1868" si="740">CONCATENATE("Adorer_Schedule!AF", $A1855)</f>
        <v>Adorer_Schedule!AF296</v>
      </c>
      <c r="E1855">
        <f t="shared" ca="1" si="716"/>
        <v>0</v>
      </c>
      <c r="F1855" t="str">
        <f ca="1">IF(OR(H1855=0,H1855=""),(""),(MAX($F$128:F1854)+1))</f>
        <v/>
      </c>
      <c r="H1855" t="str">
        <f ca="1">IF($N$4=Adorer_Schedule!$A$295,INDIRECT(B1855),(""))</f>
        <v/>
      </c>
      <c r="I1855" t="str">
        <f ca="1">IF($N$4=Adorer_Schedule!$A$295,INDIRECT(C1855),(""))</f>
        <v/>
      </c>
      <c r="J1855" t="str">
        <f ca="1">IF($N$4=Adorer_Schedule!$A$295,INDIRECT(D1855),(""))</f>
        <v/>
      </c>
      <c r="K1855" t="s">
        <v>74</v>
      </c>
      <c r="L1855" s="13" t="b">
        <f t="shared" ca="1" si="729"/>
        <v>0</v>
      </c>
      <c r="M1855" s="13">
        <v>1727</v>
      </c>
      <c r="N1855" s="13" t="e">
        <f t="shared" ca="1" si="717"/>
        <v>#N/A</v>
      </c>
      <c r="O1855" s="13" t="e">
        <f t="shared" ca="1" si="718"/>
        <v>#N/A</v>
      </c>
      <c r="P1855" s="13" t="e">
        <f t="shared" ca="1" si="719"/>
        <v>#N/A</v>
      </c>
      <c r="Q1855" t="e">
        <f t="shared" ca="1" si="720"/>
        <v>#N/A</v>
      </c>
    </row>
    <row r="1856" spans="1:17" hidden="1" x14ac:dyDescent="0.2">
      <c r="A1856">
        <f t="shared" ref="A1856:A1868" si="741">A1855+1</f>
        <v>297</v>
      </c>
      <c r="B1856" s="83" t="str">
        <f t="shared" si="738"/>
        <v>Adorer_Schedule!AA297</v>
      </c>
      <c r="C1856" t="str">
        <f t="shared" si="739"/>
        <v>Adorer_Schedule!AD297</v>
      </c>
      <c r="D1856" s="150" t="str">
        <f t="shared" si="740"/>
        <v>Adorer_Schedule!AF297</v>
      </c>
      <c r="E1856">
        <f t="shared" ca="1" si="716"/>
        <v>0</v>
      </c>
      <c r="F1856" t="str">
        <f ca="1">IF(OR(H1856=0,H1856=""),(""),(MAX($F$128:F1855)+1))</f>
        <v/>
      </c>
      <c r="H1856" t="str">
        <f ca="1">IF($N$4=Adorer_Schedule!$A$295,INDIRECT(B1856),(""))</f>
        <v/>
      </c>
      <c r="I1856" t="str">
        <f ca="1">IF($N$4=Adorer_Schedule!$A$295,INDIRECT(C1856),(""))</f>
        <v/>
      </c>
      <c r="J1856" t="str">
        <f ca="1">IF($N$4=Adorer_Schedule!$A$295,INDIRECT(D1856),(""))</f>
        <v/>
      </c>
      <c r="K1856" t="s">
        <v>74</v>
      </c>
      <c r="L1856" s="13" t="b">
        <f t="shared" ca="1" si="729"/>
        <v>0</v>
      </c>
      <c r="M1856" s="13">
        <v>1728</v>
      </c>
      <c r="N1856" s="13" t="e">
        <f t="shared" ca="1" si="717"/>
        <v>#N/A</v>
      </c>
      <c r="O1856" s="13" t="e">
        <f t="shared" ca="1" si="718"/>
        <v>#N/A</v>
      </c>
      <c r="P1856" s="13" t="e">
        <f t="shared" ca="1" si="719"/>
        <v>#N/A</v>
      </c>
      <c r="Q1856" t="e">
        <f t="shared" ca="1" si="720"/>
        <v>#N/A</v>
      </c>
    </row>
    <row r="1857" spans="1:17" hidden="1" x14ac:dyDescent="0.2">
      <c r="A1857">
        <f t="shared" si="741"/>
        <v>298</v>
      </c>
      <c r="B1857" s="83" t="str">
        <f t="shared" si="738"/>
        <v>Adorer_Schedule!AA298</v>
      </c>
      <c r="C1857" t="str">
        <f t="shared" si="739"/>
        <v>Adorer_Schedule!AD298</v>
      </c>
      <c r="D1857" s="150" t="str">
        <f t="shared" si="740"/>
        <v>Adorer_Schedule!AF298</v>
      </c>
      <c r="E1857">
        <f t="shared" ca="1" si="716"/>
        <v>0</v>
      </c>
      <c r="F1857" t="str">
        <f ca="1">IF(OR(H1857=0,H1857=""),(""),(MAX($F$128:F1856)+1))</f>
        <v/>
      </c>
      <c r="H1857" t="str">
        <f ca="1">IF($N$4=Adorer_Schedule!$A$295,INDIRECT(B1857),(""))</f>
        <v/>
      </c>
      <c r="I1857" t="str">
        <f ca="1">IF($N$4=Adorer_Schedule!$A$295,INDIRECT(C1857),(""))</f>
        <v/>
      </c>
      <c r="J1857" t="str">
        <f ca="1">IF($N$4=Adorer_Schedule!$A$295,INDIRECT(D1857),(""))</f>
        <v/>
      </c>
      <c r="K1857" t="s">
        <v>74</v>
      </c>
      <c r="L1857" s="13" t="b">
        <f t="shared" ca="1" si="729"/>
        <v>0</v>
      </c>
      <c r="M1857" s="13">
        <v>1729</v>
      </c>
      <c r="N1857" s="13" t="e">
        <f t="shared" ca="1" si="717"/>
        <v>#N/A</v>
      </c>
      <c r="O1857" s="13" t="e">
        <f t="shared" ca="1" si="718"/>
        <v>#N/A</v>
      </c>
      <c r="P1857" s="13" t="e">
        <f t="shared" ca="1" si="719"/>
        <v>#N/A</v>
      </c>
      <c r="Q1857" t="e">
        <f t="shared" ca="1" si="720"/>
        <v>#N/A</v>
      </c>
    </row>
    <row r="1858" spans="1:17" hidden="1" x14ac:dyDescent="0.2">
      <c r="A1858">
        <f t="shared" si="741"/>
        <v>299</v>
      </c>
      <c r="B1858" s="83" t="str">
        <f t="shared" si="738"/>
        <v>Adorer_Schedule!AA299</v>
      </c>
      <c r="C1858" t="str">
        <f t="shared" si="739"/>
        <v>Adorer_Schedule!AD299</v>
      </c>
      <c r="D1858" s="150" t="str">
        <f t="shared" si="740"/>
        <v>Adorer_Schedule!AF299</v>
      </c>
      <c r="E1858">
        <f t="shared" ref="E1858:E1921" ca="1" si="742">IF(F1858="",(0),(RANK(F1858,$F$129:$F$2648,(1))))</f>
        <v>0</v>
      </c>
      <c r="F1858" t="str">
        <f ca="1">IF(OR(H1858=0,H1858=""),(""),(MAX($F$128:F1857)+1))</f>
        <v/>
      </c>
      <c r="H1858" t="str">
        <f ca="1">IF($N$4=Adorer_Schedule!$A$295,INDIRECT(B1858),(""))</f>
        <v/>
      </c>
      <c r="I1858" t="str">
        <f ca="1">IF($N$4=Adorer_Schedule!$A$295,INDIRECT(C1858),(""))</f>
        <v/>
      </c>
      <c r="J1858" t="str">
        <f ca="1">IF($N$4=Adorer_Schedule!$A$295,INDIRECT(D1858),(""))</f>
        <v/>
      </c>
      <c r="K1858" t="s">
        <v>74</v>
      </c>
      <c r="L1858" s="13" t="b">
        <f t="shared" ca="1" si="729"/>
        <v>0</v>
      </c>
      <c r="M1858" s="13">
        <v>1730</v>
      </c>
      <c r="N1858" s="13" t="e">
        <f t="shared" ref="N1858:N1921" ca="1" si="743">VLOOKUP($M1858,$E$129:$K$2648,7,(FALSE))</f>
        <v>#N/A</v>
      </c>
      <c r="O1858" s="13" t="e">
        <f t="shared" ref="O1858:O1921" ca="1" si="744">VLOOKUP($M1858,$E$129:$K$2648,4,(FALSE))</f>
        <v>#N/A</v>
      </c>
      <c r="P1858" s="13" t="e">
        <f t="shared" ref="P1858:P1921" ca="1" si="745">VLOOKUP($M1858,$E$129:$K$2648,5,(FALSE))</f>
        <v>#N/A</v>
      </c>
      <c r="Q1858" t="e">
        <f t="shared" ref="Q1858:Q1921" ca="1" si="746">VLOOKUP($M1858,$E$129:$K$2648,6,(FALSE))</f>
        <v>#N/A</v>
      </c>
    </row>
    <row r="1859" spans="1:17" hidden="1" x14ac:dyDescent="0.2">
      <c r="A1859">
        <f t="shared" si="741"/>
        <v>300</v>
      </c>
      <c r="B1859" s="83" t="str">
        <f t="shared" si="738"/>
        <v>Adorer_Schedule!AA300</v>
      </c>
      <c r="C1859" t="str">
        <f t="shared" si="739"/>
        <v>Adorer_Schedule!AD300</v>
      </c>
      <c r="D1859" s="150" t="str">
        <f t="shared" si="740"/>
        <v>Adorer_Schedule!AF300</v>
      </c>
      <c r="E1859">
        <f t="shared" ca="1" si="742"/>
        <v>0</v>
      </c>
      <c r="F1859" t="str">
        <f ca="1">IF(OR(H1859=0,H1859=""),(""),(MAX($F$128:F1858)+1))</f>
        <v/>
      </c>
      <c r="H1859" t="str">
        <f ca="1">IF($N$4=Adorer_Schedule!$A$295,INDIRECT(B1859),(""))</f>
        <v/>
      </c>
      <c r="I1859" t="str">
        <f ca="1">IF($N$4=Adorer_Schedule!$A$295,INDIRECT(C1859),(""))</f>
        <v/>
      </c>
      <c r="J1859" t="str">
        <f ca="1">IF($N$4=Adorer_Schedule!$A$295,INDIRECT(D1859),(""))</f>
        <v/>
      </c>
      <c r="K1859" t="s">
        <v>74</v>
      </c>
      <c r="L1859" s="13" t="b">
        <f t="shared" ca="1" si="729"/>
        <v>0</v>
      </c>
      <c r="M1859" s="13">
        <v>1731</v>
      </c>
      <c r="N1859" s="13" t="e">
        <f t="shared" ca="1" si="743"/>
        <v>#N/A</v>
      </c>
      <c r="O1859" s="13" t="e">
        <f t="shared" ca="1" si="744"/>
        <v>#N/A</v>
      </c>
      <c r="P1859" s="13" t="e">
        <f t="shared" ca="1" si="745"/>
        <v>#N/A</v>
      </c>
      <c r="Q1859" t="e">
        <f t="shared" ca="1" si="746"/>
        <v>#N/A</v>
      </c>
    </row>
    <row r="1860" spans="1:17" hidden="1" x14ac:dyDescent="0.2">
      <c r="A1860">
        <f t="shared" si="741"/>
        <v>301</v>
      </c>
      <c r="B1860" s="83" t="str">
        <f t="shared" si="738"/>
        <v>Adorer_Schedule!AA301</v>
      </c>
      <c r="C1860" t="str">
        <f t="shared" si="739"/>
        <v>Adorer_Schedule!AD301</v>
      </c>
      <c r="D1860" s="150" t="str">
        <f t="shared" si="740"/>
        <v>Adorer_Schedule!AF301</v>
      </c>
      <c r="E1860">
        <f t="shared" ca="1" si="742"/>
        <v>0</v>
      </c>
      <c r="F1860" t="str">
        <f ca="1">IF(OR(H1860=0,H1860=""),(""),(MAX($F$128:F1859)+1))</f>
        <v/>
      </c>
      <c r="H1860" t="str">
        <f ca="1">IF($N$4=Adorer_Schedule!$A$295,INDIRECT(B1860),(""))</f>
        <v/>
      </c>
      <c r="I1860" t="str">
        <f ca="1">IF($N$4=Adorer_Schedule!$A$295,INDIRECT(C1860),(""))</f>
        <v/>
      </c>
      <c r="J1860" t="str">
        <f ca="1">IF($N$4=Adorer_Schedule!$A$295,INDIRECT(D1860),(""))</f>
        <v/>
      </c>
      <c r="K1860" t="s">
        <v>74</v>
      </c>
      <c r="L1860" s="13" t="b">
        <f t="shared" ca="1" si="729"/>
        <v>0</v>
      </c>
      <c r="M1860" s="13">
        <v>1732</v>
      </c>
      <c r="N1860" s="13" t="e">
        <f t="shared" ca="1" si="743"/>
        <v>#N/A</v>
      </c>
      <c r="O1860" s="13" t="e">
        <f t="shared" ca="1" si="744"/>
        <v>#N/A</v>
      </c>
      <c r="P1860" s="13" t="e">
        <f t="shared" ca="1" si="745"/>
        <v>#N/A</v>
      </c>
      <c r="Q1860" t="e">
        <f t="shared" ca="1" si="746"/>
        <v>#N/A</v>
      </c>
    </row>
    <row r="1861" spans="1:17" hidden="1" x14ac:dyDescent="0.2">
      <c r="A1861">
        <f t="shared" si="741"/>
        <v>302</v>
      </c>
      <c r="B1861" s="83" t="str">
        <f t="shared" si="738"/>
        <v>Adorer_Schedule!AA302</v>
      </c>
      <c r="C1861" t="str">
        <f t="shared" si="739"/>
        <v>Adorer_Schedule!AD302</v>
      </c>
      <c r="D1861" s="150" t="str">
        <f t="shared" si="740"/>
        <v>Adorer_Schedule!AF302</v>
      </c>
      <c r="E1861">
        <f t="shared" ca="1" si="742"/>
        <v>0</v>
      </c>
      <c r="F1861" t="str">
        <f ca="1">IF(OR(H1861=0,H1861=""),(""),(MAX($F$128:F1860)+1))</f>
        <v/>
      </c>
      <c r="H1861" t="str">
        <f ca="1">IF($N$4=Adorer_Schedule!$A$295,INDIRECT(B1861),(""))</f>
        <v/>
      </c>
      <c r="I1861" t="str">
        <f ca="1">IF($N$4=Adorer_Schedule!$A$295,INDIRECT(C1861),(""))</f>
        <v/>
      </c>
      <c r="J1861" t="str">
        <f ca="1">IF($N$4=Adorer_Schedule!$A$295,INDIRECT(D1861),(""))</f>
        <v/>
      </c>
      <c r="K1861" t="s">
        <v>74</v>
      </c>
      <c r="L1861" s="13" t="b">
        <f t="shared" ca="1" si="729"/>
        <v>0</v>
      </c>
      <c r="M1861" s="13">
        <v>1733</v>
      </c>
      <c r="N1861" s="13" t="e">
        <f t="shared" ca="1" si="743"/>
        <v>#N/A</v>
      </c>
      <c r="O1861" s="13" t="e">
        <f t="shared" ca="1" si="744"/>
        <v>#N/A</v>
      </c>
      <c r="P1861" s="13" t="e">
        <f t="shared" ca="1" si="745"/>
        <v>#N/A</v>
      </c>
      <c r="Q1861" t="e">
        <f t="shared" ca="1" si="746"/>
        <v>#N/A</v>
      </c>
    </row>
    <row r="1862" spans="1:17" hidden="1" x14ac:dyDescent="0.2">
      <c r="A1862">
        <f t="shared" si="741"/>
        <v>303</v>
      </c>
      <c r="B1862" s="83" t="str">
        <f t="shared" si="738"/>
        <v>Adorer_Schedule!AA303</v>
      </c>
      <c r="C1862" t="str">
        <f t="shared" si="739"/>
        <v>Adorer_Schedule!AD303</v>
      </c>
      <c r="D1862" s="150" t="str">
        <f t="shared" si="740"/>
        <v>Adorer_Schedule!AF303</v>
      </c>
      <c r="E1862">
        <f t="shared" ca="1" si="742"/>
        <v>0</v>
      </c>
      <c r="F1862" t="str">
        <f ca="1">IF(OR(H1862=0,H1862=""),(""),(MAX($F$128:F1861)+1))</f>
        <v/>
      </c>
      <c r="H1862" t="str">
        <f ca="1">IF($N$4=Adorer_Schedule!$A$295,INDIRECT(B1862),(""))</f>
        <v/>
      </c>
      <c r="I1862" t="str">
        <f ca="1">IF($N$4=Adorer_Schedule!$A$295,INDIRECT(C1862),(""))</f>
        <v/>
      </c>
      <c r="J1862" t="str">
        <f ca="1">IF($N$4=Adorer_Schedule!$A$295,INDIRECT(D1862),(""))</f>
        <v/>
      </c>
      <c r="K1862" t="s">
        <v>74</v>
      </c>
      <c r="L1862" s="13" t="b">
        <f t="shared" ca="1" si="729"/>
        <v>0</v>
      </c>
      <c r="M1862" s="13">
        <v>1734</v>
      </c>
      <c r="N1862" s="13" t="e">
        <f t="shared" ca="1" si="743"/>
        <v>#N/A</v>
      </c>
      <c r="O1862" s="13" t="e">
        <f t="shared" ca="1" si="744"/>
        <v>#N/A</v>
      </c>
      <c r="P1862" s="13" t="e">
        <f t="shared" ca="1" si="745"/>
        <v>#N/A</v>
      </c>
      <c r="Q1862" t="e">
        <f t="shared" ca="1" si="746"/>
        <v>#N/A</v>
      </c>
    </row>
    <row r="1863" spans="1:17" hidden="1" x14ac:dyDescent="0.2">
      <c r="A1863">
        <f t="shared" si="741"/>
        <v>304</v>
      </c>
      <c r="B1863" s="83" t="str">
        <f t="shared" si="738"/>
        <v>Adorer_Schedule!AA304</v>
      </c>
      <c r="C1863" t="str">
        <f t="shared" si="739"/>
        <v>Adorer_Schedule!AD304</v>
      </c>
      <c r="D1863" s="150" t="str">
        <f t="shared" si="740"/>
        <v>Adorer_Schedule!AF304</v>
      </c>
      <c r="E1863">
        <f t="shared" ca="1" si="742"/>
        <v>0</v>
      </c>
      <c r="F1863" t="str">
        <f ca="1">IF(OR(H1863=0,H1863=""),(""),(MAX($F$128:F1862)+1))</f>
        <v/>
      </c>
      <c r="H1863" t="str">
        <f ca="1">IF($N$4=Adorer_Schedule!$A$295,INDIRECT(B1863),(""))</f>
        <v/>
      </c>
      <c r="I1863" t="str">
        <f ca="1">IF($N$4=Adorer_Schedule!$A$295,INDIRECT(C1863),(""))</f>
        <v/>
      </c>
      <c r="J1863" t="str">
        <f ca="1">IF($N$4=Adorer_Schedule!$A$295,INDIRECT(D1863),(""))</f>
        <v/>
      </c>
      <c r="K1863" t="s">
        <v>74</v>
      </c>
      <c r="L1863" s="13" t="b">
        <f t="shared" ca="1" si="729"/>
        <v>0</v>
      </c>
      <c r="M1863" s="13">
        <v>1735</v>
      </c>
      <c r="N1863" s="13" t="e">
        <f t="shared" ca="1" si="743"/>
        <v>#N/A</v>
      </c>
      <c r="O1863" s="13" t="e">
        <f t="shared" ca="1" si="744"/>
        <v>#N/A</v>
      </c>
      <c r="P1863" s="13" t="e">
        <f t="shared" ca="1" si="745"/>
        <v>#N/A</v>
      </c>
      <c r="Q1863" t="e">
        <f t="shared" ca="1" si="746"/>
        <v>#N/A</v>
      </c>
    </row>
    <row r="1864" spans="1:17" hidden="1" x14ac:dyDescent="0.2">
      <c r="A1864">
        <f t="shared" si="741"/>
        <v>305</v>
      </c>
      <c r="B1864" s="83" t="str">
        <f t="shared" si="738"/>
        <v>Adorer_Schedule!AA305</v>
      </c>
      <c r="C1864" t="str">
        <f t="shared" si="739"/>
        <v>Adorer_Schedule!AD305</v>
      </c>
      <c r="D1864" s="150" t="str">
        <f t="shared" si="740"/>
        <v>Adorer_Schedule!AF305</v>
      </c>
      <c r="E1864">
        <f t="shared" ca="1" si="742"/>
        <v>0</v>
      </c>
      <c r="F1864" t="str">
        <f ca="1">IF(OR(H1864=0,H1864=""),(""),(MAX($F$128:F1863)+1))</f>
        <v/>
      </c>
      <c r="H1864" t="str">
        <f ca="1">IF($N$4=Adorer_Schedule!$A$295,INDIRECT(B1864),(""))</f>
        <v/>
      </c>
      <c r="I1864" t="str">
        <f ca="1">IF($N$4=Adorer_Schedule!$A$295,INDIRECT(C1864),(""))</f>
        <v/>
      </c>
      <c r="J1864" t="str">
        <f ca="1">IF($N$4=Adorer_Schedule!$A$295,INDIRECT(D1864),(""))</f>
        <v/>
      </c>
      <c r="K1864" t="s">
        <v>74</v>
      </c>
      <c r="L1864" s="13" t="b">
        <f t="shared" ca="1" si="729"/>
        <v>0</v>
      </c>
      <c r="M1864" s="13">
        <v>1736</v>
      </c>
      <c r="N1864" s="13" t="e">
        <f t="shared" ca="1" si="743"/>
        <v>#N/A</v>
      </c>
      <c r="O1864" s="13" t="e">
        <f t="shared" ca="1" si="744"/>
        <v>#N/A</v>
      </c>
      <c r="P1864" s="13" t="e">
        <f t="shared" ca="1" si="745"/>
        <v>#N/A</v>
      </c>
      <c r="Q1864" t="e">
        <f t="shared" ca="1" si="746"/>
        <v>#N/A</v>
      </c>
    </row>
    <row r="1865" spans="1:17" hidden="1" x14ac:dyDescent="0.2">
      <c r="A1865">
        <f t="shared" si="741"/>
        <v>306</v>
      </c>
      <c r="B1865" s="83" t="str">
        <f t="shared" si="738"/>
        <v>Adorer_Schedule!AA306</v>
      </c>
      <c r="C1865" t="str">
        <f t="shared" si="739"/>
        <v>Adorer_Schedule!AD306</v>
      </c>
      <c r="D1865" s="150" t="str">
        <f t="shared" si="740"/>
        <v>Adorer_Schedule!AF306</v>
      </c>
      <c r="E1865">
        <f t="shared" ca="1" si="742"/>
        <v>0</v>
      </c>
      <c r="F1865" t="str">
        <f ca="1">IF(OR(H1865=0,H1865=""),(""),(MAX($F$128:F1864)+1))</f>
        <v/>
      </c>
      <c r="H1865" t="str">
        <f ca="1">IF($N$4=Adorer_Schedule!$A$295,INDIRECT(B1865),(""))</f>
        <v/>
      </c>
      <c r="I1865" t="str">
        <f ca="1">IF($N$4=Adorer_Schedule!$A$295,INDIRECT(C1865),(""))</f>
        <v/>
      </c>
      <c r="J1865" t="str">
        <f ca="1">IF($N$4=Adorer_Schedule!$A$295,INDIRECT(D1865),(""))</f>
        <v/>
      </c>
      <c r="K1865" t="s">
        <v>74</v>
      </c>
      <c r="L1865" s="13" t="b">
        <f t="shared" ca="1" si="729"/>
        <v>0</v>
      </c>
      <c r="M1865" s="13">
        <v>1737</v>
      </c>
      <c r="N1865" s="13" t="e">
        <f t="shared" ca="1" si="743"/>
        <v>#N/A</v>
      </c>
      <c r="O1865" s="13" t="e">
        <f t="shared" ca="1" si="744"/>
        <v>#N/A</v>
      </c>
      <c r="P1865" s="13" t="e">
        <f t="shared" ca="1" si="745"/>
        <v>#N/A</v>
      </c>
      <c r="Q1865" t="e">
        <f t="shared" ca="1" si="746"/>
        <v>#N/A</v>
      </c>
    </row>
    <row r="1866" spans="1:17" hidden="1" x14ac:dyDescent="0.2">
      <c r="A1866">
        <f t="shared" si="741"/>
        <v>307</v>
      </c>
      <c r="B1866" s="83" t="str">
        <f t="shared" si="738"/>
        <v>Adorer_Schedule!AA307</v>
      </c>
      <c r="C1866" t="str">
        <f t="shared" si="739"/>
        <v>Adorer_Schedule!AD307</v>
      </c>
      <c r="D1866" s="150" t="str">
        <f t="shared" si="740"/>
        <v>Adorer_Schedule!AF307</v>
      </c>
      <c r="E1866">
        <f t="shared" ca="1" si="742"/>
        <v>0</v>
      </c>
      <c r="F1866" t="str">
        <f ca="1">IF(OR(H1866=0,H1866=""),(""),(MAX($F$128:F1865)+1))</f>
        <v/>
      </c>
      <c r="H1866" t="str">
        <f ca="1">IF($N$4=Adorer_Schedule!$A$295,INDIRECT(B1866),(""))</f>
        <v/>
      </c>
      <c r="I1866" t="str">
        <f ca="1">IF($N$4=Adorer_Schedule!$A$295,INDIRECT(C1866),(""))</f>
        <v/>
      </c>
      <c r="J1866" t="str">
        <f ca="1">IF($N$4=Adorer_Schedule!$A$295,INDIRECT(D1866),(""))</f>
        <v/>
      </c>
      <c r="K1866" t="s">
        <v>74</v>
      </c>
      <c r="L1866" s="13" t="b">
        <f t="shared" ca="1" si="729"/>
        <v>0</v>
      </c>
      <c r="M1866" s="13">
        <v>1738</v>
      </c>
      <c r="N1866" s="13" t="e">
        <f t="shared" ca="1" si="743"/>
        <v>#N/A</v>
      </c>
      <c r="O1866" s="13" t="e">
        <f t="shared" ca="1" si="744"/>
        <v>#N/A</v>
      </c>
      <c r="P1866" s="13" t="e">
        <f t="shared" ca="1" si="745"/>
        <v>#N/A</v>
      </c>
      <c r="Q1866" t="e">
        <f t="shared" ca="1" si="746"/>
        <v>#N/A</v>
      </c>
    </row>
    <row r="1867" spans="1:17" hidden="1" x14ac:dyDescent="0.2">
      <c r="A1867">
        <f t="shared" si="741"/>
        <v>308</v>
      </c>
      <c r="B1867" s="83" t="str">
        <f t="shared" si="738"/>
        <v>Adorer_Schedule!AA308</v>
      </c>
      <c r="C1867" t="str">
        <f t="shared" si="739"/>
        <v>Adorer_Schedule!AD308</v>
      </c>
      <c r="D1867" s="150" t="str">
        <f t="shared" si="740"/>
        <v>Adorer_Schedule!AF308</v>
      </c>
      <c r="E1867">
        <f t="shared" ca="1" si="742"/>
        <v>0</v>
      </c>
      <c r="F1867" t="str">
        <f ca="1">IF(OR(H1867=0,H1867=""),(""),(MAX($F$128:F1866)+1))</f>
        <v/>
      </c>
      <c r="H1867" t="str">
        <f ca="1">IF($N$4=Adorer_Schedule!$A$295,INDIRECT(B1867),(""))</f>
        <v/>
      </c>
      <c r="I1867" t="str">
        <f ca="1">IF($N$4=Adorer_Schedule!$A$295,INDIRECT(C1867),(""))</f>
        <v/>
      </c>
      <c r="J1867" t="str">
        <f ca="1">IF($N$4=Adorer_Schedule!$A$295,INDIRECT(D1867),(""))</f>
        <v/>
      </c>
      <c r="K1867" t="s">
        <v>74</v>
      </c>
      <c r="L1867" s="13" t="b">
        <f t="shared" ca="1" si="729"/>
        <v>0</v>
      </c>
      <c r="M1867" s="13">
        <v>1739</v>
      </c>
      <c r="N1867" s="13" t="e">
        <f t="shared" ca="1" si="743"/>
        <v>#N/A</v>
      </c>
      <c r="O1867" s="13" t="e">
        <f t="shared" ca="1" si="744"/>
        <v>#N/A</v>
      </c>
      <c r="P1867" s="13" t="e">
        <f t="shared" ca="1" si="745"/>
        <v>#N/A</v>
      </c>
      <c r="Q1867" t="e">
        <f t="shared" ca="1" si="746"/>
        <v>#N/A</v>
      </c>
    </row>
    <row r="1868" spans="1:17" hidden="1" x14ac:dyDescent="0.2">
      <c r="A1868">
        <f t="shared" si="741"/>
        <v>309</v>
      </c>
      <c r="B1868" s="83" t="str">
        <f t="shared" si="738"/>
        <v>Adorer_Schedule!AA309</v>
      </c>
      <c r="C1868" t="str">
        <f t="shared" si="739"/>
        <v>Adorer_Schedule!AD309</v>
      </c>
      <c r="D1868" s="150" t="str">
        <f t="shared" si="740"/>
        <v>Adorer_Schedule!AF309</v>
      </c>
      <c r="E1868">
        <f t="shared" ca="1" si="742"/>
        <v>0</v>
      </c>
      <c r="F1868" t="str">
        <f ca="1">IF(OR(H1868=0,H1868=""),(""),(MAX($F$128:F1867)+1))</f>
        <v/>
      </c>
      <c r="H1868" t="str">
        <f ca="1">IF($N$4=Adorer_Schedule!$A$295,INDIRECT(B1868),(""))</f>
        <v/>
      </c>
      <c r="I1868" t="str">
        <f ca="1">IF($N$4=Adorer_Schedule!$A$295,INDIRECT(C1868),(""))</f>
        <v/>
      </c>
      <c r="J1868" t="str">
        <f ca="1">IF($N$4=Adorer_Schedule!$A$295,INDIRECT(D1868),(""))</f>
        <v/>
      </c>
      <c r="K1868" t="s">
        <v>74</v>
      </c>
      <c r="L1868" s="13" t="b">
        <f t="shared" ca="1" si="729"/>
        <v>0</v>
      </c>
      <c r="M1868" s="13">
        <v>1740</v>
      </c>
      <c r="N1868" s="13" t="e">
        <f t="shared" ca="1" si="743"/>
        <v>#N/A</v>
      </c>
      <c r="O1868" s="13" t="e">
        <f t="shared" ca="1" si="744"/>
        <v>#N/A</v>
      </c>
      <c r="P1868" s="13" t="e">
        <f t="shared" ca="1" si="745"/>
        <v>#N/A</v>
      </c>
      <c r="Q1868" t="e">
        <f t="shared" ca="1" si="746"/>
        <v>#N/A</v>
      </c>
    </row>
    <row r="1869" spans="1:17" hidden="1" x14ac:dyDescent="0.2">
      <c r="A1869">
        <f>A1854</f>
        <v>295</v>
      </c>
      <c r="B1869" s="83" t="str">
        <f>CONCATENATE("Adorer_Schedule!AI", $A1869)</f>
        <v>Adorer_Schedule!AI295</v>
      </c>
      <c r="C1869" t="str">
        <f>CONCATENATE("Adorer_Schedule!AL", $A1869)</f>
        <v>Adorer_Schedule!AL295</v>
      </c>
      <c r="D1869" s="150" t="str">
        <f>CONCATENATE("Adorer_Schedule!AN", $A1869)</f>
        <v>Adorer_Schedule!AN295</v>
      </c>
      <c r="E1869">
        <f t="shared" ca="1" si="742"/>
        <v>0</v>
      </c>
      <c r="F1869" t="str">
        <f ca="1">IF(OR(H1869=0,H1869=""),(""),(MAX($F$128:F1868)+1))</f>
        <v/>
      </c>
      <c r="H1869" t="str">
        <f ca="1">IF($N$4=Adorer_Schedule!$A$295,INDIRECT(B1869),(""))</f>
        <v/>
      </c>
      <c r="I1869" t="str">
        <f ca="1">IF($N$4=Adorer_Schedule!$A$295,INDIRECT(C1869),(""))</f>
        <v/>
      </c>
      <c r="J1869" t="str">
        <f ca="1">IF($N$4=Adorer_Schedule!$A$295,INDIRECT(D1869),(""))</f>
        <v/>
      </c>
      <c r="K1869" t="s">
        <v>75</v>
      </c>
      <c r="L1869" s="13" t="b">
        <f t="shared" ca="1" si="729"/>
        <v>0</v>
      </c>
      <c r="M1869" s="13">
        <v>1741</v>
      </c>
      <c r="N1869" s="13" t="e">
        <f t="shared" ca="1" si="743"/>
        <v>#N/A</v>
      </c>
      <c r="O1869" s="13" t="e">
        <f t="shared" ca="1" si="744"/>
        <v>#N/A</v>
      </c>
      <c r="P1869" s="13" t="e">
        <f t="shared" ca="1" si="745"/>
        <v>#N/A</v>
      </c>
      <c r="Q1869" t="e">
        <f t="shared" ca="1" si="746"/>
        <v>#N/A</v>
      </c>
    </row>
    <row r="1870" spans="1:17" hidden="1" x14ac:dyDescent="0.2">
      <c r="A1870">
        <f>A1869+1</f>
        <v>296</v>
      </c>
      <c r="B1870" s="83" t="str">
        <f t="shared" ref="B1870:B1883" si="747">CONCATENATE("Adorer_Schedule!AI", $A1870)</f>
        <v>Adorer_Schedule!AI296</v>
      </c>
      <c r="C1870" t="str">
        <f t="shared" ref="C1870:C1883" si="748">CONCATENATE("Adorer_Schedule!AL", $A1870)</f>
        <v>Adorer_Schedule!AL296</v>
      </c>
      <c r="D1870" s="150" t="str">
        <f t="shared" ref="D1870:D1883" si="749">CONCATENATE("Adorer_Schedule!AN", $A1870)</f>
        <v>Adorer_Schedule!AN296</v>
      </c>
      <c r="E1870">
        <f t="shared" ca="1" si="742"/>
        <v>0</v>
      </c>
      <c r="F1870" t="str">
        <f ca="1">IF(OR(H1870=0,H1870=""),(""),(MAX($F$128:F1869)+1))</f>
        <v/>
      </c>
      <c r="H1870" t="str">
        <f ca="1">IF($N$4=Adorer_Schedule!$A$295,INDIRECT(B1870),(""))</f>
        <v/>
      </c>
      <c r="I1870" t="str">
        <f ca="1">IF($N$4=Adorer_Schedule!$A$295,INDIRECT(C1870),(""))</f>
        <v/>
      </c>
      <c r="J1870" t="str">
        <f ca="1">IF($N$4=Adorer_Schedule!$A$295,INDIRECT(D1870),(""))</f>
        <v/>
      </c>
      <c r="K1870" t="s">
        <v>75</v>
      </c>
      <c r="L1870" s="13" t="b">
        <f t="shared" ca="1" si="729"/>
        <v>0</v>
      </c>
      <c r="M1870" s="13">
        <v>1742</v>
      </c>
      <c r="N1870" s="13" t="e">
        <f t="shared" ca="1" si="743"/>
        <v>#N/A</v>
      </c>
      <c r="O1870" s="13" t="e">
        <f t="shared" ca="1" si="744"/>
        <v>#N/A</v>
      </c>
      <c r="P1870" s="13" t="e">
        <f t="shared" ca="1" si="745"/>
        <v>#N/A</v>
      </c>
      <c r="Q1870" t="e">
        <f t="shared" ca="1" si="746"/>
        <v>#N/A</v>
      </c>
    </row>
    <row r="1871" spans="1:17" hidden="1" x14ac:dyDescent="0.2">
      <c r="A1871">
        <f t="shared" ref="A1871:A1883" si="750">A1870+1</f>
        <v>297</v>
      </c>
      <c r="B1871" s="83" t="str">
        <f t="shared" si="747"/>
        <v>Adorer_Schedule!AI297</v>
      </c>
      <c r="C1871" t="str">
        <f t="shared" si="748"/>
        <v>Adorer_Schedule!AL297</v>
      </c>
      <c r="D1871" s="150" t="str">
        <f t="shared" si="749"/>
        <v>Adorer_Schedule!AN297</v>
      </c>
      <c r="E1871">
        <f t="shared" ca="1" si="742"/>
        <v>0</v>
      </c>
      <c r="F1871" t="str">
        <f ca="1">IF(OR(H1871=0,H1871=""),(""),(MAX($F$128:F1870)+1))</f>
        <v/>
      </c>
      <c r="H1871" t="str">
        <f ca="1">IF($N$4=Adorer_Schedule!$A$295,INDIRECT(B1871),(""))</f>
        <v/>
      </c>
      <c r="I1871" t="str">
        <f ca="1">IF($N$4=Adorer_Schedule!$A$295,INDIRECT(C1871),(""))</f>
        <v/>
      </c>
      <c r="J1871" t="str">
        <f ca="1">IF($N$4=Adorer_Schedule!$A$295,INDIRECT(D1871),(""))</f>
        <v/>
      </c>
      <c r="K1871" t="s">
        <v>75</v>
      </c>
      <c r="L1871" s="13" t="b">
        <f t="shared" ca="1" si="729"/>
        <v>0</v>
      </c>
      <c r="M1871" s="13">
        <v>1743</v>
      </c>
      <c r="N1871" s="13" t="e">
        <f t="shared" ca="1" si="743"/>
        <v>#N/A</v>
      </c>
      <c r="O1871" s="13" t="e">
        <f t="shared" ca="1" si="744"/>
        <v>#N/A</v>
      </c>
      <c r="P1871" s="13" t="e">
        <f t="shared" ca="1" si="745"/>
        <v>#N/A</v>
      </c>
      <c r="Q1871" t="e">
        <f t="shared" ca="1" si="746"/>
        <v>#N/A</v>
      </c>
    </row>
    <row r="1872" spans="1:17" hidden="1" x14ac:dyDescent="0.2">
      <c r="A1872">
        <f t="shared" si="750"/>
        <v>298</v>
      </c>
      <c r="B1872" s="83" t="str">
        <f t="shared" si="747"/>
        <v>Adorer_Schedule!AI298</v>
      </c>
      <c r="C1872" t="str">
        <f t="shared" si="748"/>
        <v>Adorer_Schedule!AL298</v>
      </c>
      <c r="D1872" s="150" t="str">
        <f t="shared" si="749"/>
        <v>Adorer_Schedule!AN298</v>
      </c>
      <c r="E1872">
        <f t="shared" ca="1" si="742"/>
        <v>0</v>
      </c>
      <c r="F1872" t="str">
        <f ca="1">IF(OR(H1872=0,H1872=""),(""),(MAX($F$128:F1871)+1))</f>
        <v/>
      </c>
      <c r="H1872" t="str">
        <f ca="1">IF($N$4=Adorer_Schedule!$A$295,INDIRECT(B1872),(""))</f>
        <v/>
      </c>
      <c r="I1872" t="str">
        <f ca="1">IF($N$4=Adorer_Schedule!$A$295,INDIRECT(C1872),(""))</f>
        <v/>
      </c>
      <c r="J1872" t="str">
        <f ca="1">IF($N$4=Adorer_Schedule!$A$295,INDIRECT(D1872),(""))</f>
        <v/>
      </c>
      <c r="K1872" t="s">
        <v>75</v>
      </c>
      <c r="L1872" s="13" t="b">
        <f t="shared" ca="1" si="729"/>
        <v>0</v>
      </c>
      <c r="M1872" s="13">
        <v>1744</v>
      </c>
      <c r="N1872" s="13" t="e">
        <f t="shared" ca="1" si="743"/>
        <v>#N/A</v>
      </c>
      <c r="O1872" s="13" t="e">
        <f t="shared" ca="1" si="744"/>
        <v>#N/A</v>
      </c>
      <c r="P1872" s="13" t="e">
        <f t="shared" ca="1" si="745"/>
        <v>#N/A</v>
      </c>
      <c r="Q1872" t="e">
        <f t="shared" ca="1" si="746"/>
        <v>#N/A</v>
      </c>
    </row>
    <row r="1873" spans="1:17" hidden="1" x14ac:dyDescent="0.2">
      <c r="A1873">
        <f t="shared" si="750"/>
        <v>299</v>
      </c>
      <c r="B1873" s="83" t="str">
        <f t="shared" si="747"/>
        <v>Adorer_Schedule!AI299</v>
      </c>
      <c r="C1873" t="str">
        <f t="shared" si="748"/>
        <v>Adorer_Schedule!AL299</v>
      </c>
      <c r="D1873" s="150" t="str">
        <f t="shared" si="749"/>
        <v>Adorer_Schedule!AN299</v>
      </c>
      <c r="E1873">
        <f t="shared" ca="1" si="742"/>
        <v>0</v>
      </c>
      <c r="F1873" t="str">
        <f ca="1">IF(OR(H1873=0,H1873=""),(""),(MAX($F$128:F1872)+1))</f>
        <v/>
      </c>
      <c r="H1873" t="str">
        <f ca="1">IF($N$4=Adorer_Schedule!$A$295,INDIRECT(B1873),(""))</f>
        <v/>
      </c>
      <c r="I1873" t="str">
        <f ca="1">IF($N$4=Adorer_Schedule!$A$295,INDIRECT(C1873),(""))</f>
        <v/>
      </c>
      <c r="J1873" t="str">
        <f ca="1">IF($N$4=Adorer_Schedule!$A$295,INDIRECT(D1873),(""))</f>
        <v/>
      </c>
      <c r="K1873" t="s">
        <v>75</v>
      </c>
      <c r="L1873" s="13" t="b">
        <f t="shared" ca="1" si="729"/>
        <v>0</v>
      </c>
      <c r="M1873" s="13">
        <v>1745</v>
      </c>
      <c r="N1873" s="13" t="e">
        <f t="shared" ca="1" si="743"/>
        <v>#N/A</v>
      </c>
      <c r="O1873" s="13" t="e">
        <f t="shared" ca="1" si="744"/>
        <v>#N/A</v>
      </c>
      <c r="P1873" s="13" t="e">
        <f t="shared" ca="1" si="745"/>
        <v>#N/A</v>
      </c>
      <c r="Q1873" t="e">
        <f t="shared" ca="1" si="746"/>
        <v>#N/A</v>
      </c>
    </row>
    <row r="1874" spans="1:17" hidden="1" x14ac:dyDescent="0.2">
      <c r="A1874">
        <f t="shared" si="750"/>
        <v>300</v>
      </c>
      <c r="B1874" s="83" t="str">
        <f t="shared" si="747"/>
        <v>Adorer_Schedule!AI300</v>
      </c>
      <c r="C1874" t="str">
        <f t="shared" si="748"/>
        <v>Adorer_Schedule!AL300</v>
      </c>
      <c r="D1874" s="150" t="str">
        <f t="shared" si="749"/>
        <v>Adorer_Schedule!AN300</v>
      </c>
      <c r="E1874">
        <f t="shared" ca="1" si="742"/>
        <v>0</v>
      </c>
      <c r="F1874" t="str">
        <f ca="1">IF(OR(H1874=0,H1874=""),(""),(MAX($F$128:F1873)+1))</f>
        <v/>
      </c>
      <c r="H1874" t="str">
        <f ca="1">IF($N$4=Adorer_Schedule!$A$295,INDIRECT(B1874),(""))</f>
        <v/>
      </c>
      <c r="I1874" t="str">
        <f ca="1">IF($N$4=Adorer_Schedule!$A$295,INDIRECT(C1874),(""))</f>
        <v/>
      </c>
      <c r="J1874" t="str">
        <f ca="1">IF($N$4=Adorer_Schedule!$A$295,INDIRECT(D1874),(""))</f>
        <v/>
      </c>
      <c r="K1874" t="s">
        <v>75</v>
      </c>
      <c r="L1874" s="13" t="b">
        <f t="shared" ca="1" si="729"/>
        <v>0</v>
      </c>
      <c r="M1874" s="13">
        <v>1746</v>
      </c>
      <c r="N1874" s="13" t="e">
        <f t="shared" ca="1" si="743"/>
        <v>#N/A</v>
      </c>
      <c r="O1874" s="13" t="e">
        <f t="shared" ca="1" si="744"/>
        <v>#N/A</v>
      </c>
      <c r="P1874" s="13" t="e">
        <f t="shared" ca="1" si="745"/>
        <v>#N/A</v>
      </c>
      <c r="Q1874" t="e">
        <f t="shared" ca="1" si="746"/>
        <v>#N/A</v>
      </c>
    </row>
    <row r="1875" spans="1:17" hidden="1" x14ac:dyDescent="0.2">
      <c r="A1875">
        <f t="shared" si="750"/>
        <v>301</v>
      </c>
      <c r="B1875" s="83" t="str">
        <f t="shared" si="747"/>
        <v>Adorer_Schedule!AI301</v>
      </c>
      <c r="C1875" t="str">
        <f t="shared" si="748"/>
        <v>Adorer_Schedule!AL301</v>
      </c>
      <c r="D1875" s="150" t="str">
        <f t="shared" si="749"/>
        <v>Adorer_Schedule!AN301</v>
      </c>
      <c r="E1875">
        <f t="shared" ca="1" si="742"/>
        <v>0</v>
      </c>
      <c r="F1875" t="str">
        <f ca="1">IF(OR(H1875=0,H1875=""),(""),(MAX($F$128:F1874)+1))</f>
        <v/>
      </c>
      <c r="H1875" t="str">
        <f ca="1">IF($N$4=Adorer_Schedule!$A$295,INDIRECT(B1875),(""))</f>
        <v/>
      </c>
      <c r="I1875" t="str">
        <f ca="1">IF($N$4=Adorer_Schedule!$A$295,INDIRECT(C1875),(""))</f>
        <v/>
      </c>
      <c r="J1875" t="str">
        <f ca="1">IF($N$4=Adorer_Schedule!$A$295,INDIRECT(D1875),(""))</f>
        <v/>
      </c>
      <c r="K1875" t="s">
        <v>75</v>
      </c>
      <c r="L1875" s="13" t="b">
        <f t="shared" ca="1" si="729"/>
        <v>0</v>
      </c>
      <c r="M1875" s="13">
        <v>1747</v>
      </c>
      <c r="N1875" s="13" t="e">
        <f t="shared" ca="1" si="743"/>
        <v>#N/A</v>
      </c>
      <c r="O1875" s="13" t="e">
        <f t="shared" ca="1" si="744"/>
        <v>#N/A</v>
      </c>
      <c r="P1875" s="13" t="e">
        <f t="shared" ca="1" si="745"/>
        <v>#N/A</v>
      </c>
      <c r="Q1875" t="e">
        <f t="shared" ca="1" si="746"/>
        <v>#N/A</v>
      </c>
    </row>
    <row r="1876" spans="1:17" hidden="1" x14ac:dyDescent="0.2">
      <c r="A1876">
        <f t="shared" si="750"/>
        <v>302</v>
      </c>
      <c r="B1876" s="83" t="str">
        <f t="shared" si="747"/>
        <v>Adorer_Schedule!AI302</v>
      </c>
      <c r="C1876" t="str">
        <f t="shared" si="748"/>
        <v>Adorer_Schedule!AL302</v>
      </c>
      <c r="D1876" s="150" t="str">
        <f t="shared" si="749"/>
        <v>Adorer_Schedule!AN302</v>
      </c>
      <c r="E1876">
        <f t="shared" ca="1" si="742"/>
        <v>0</v>
      </c>
      <c r="F1876" t="str">
        <f ca="1">IF(OR(H1876=0,H1876=""),(""),(MAX($F$128:F1875)+1))</f>
        <v/>
      </c>
      <c r="H1876" t="str">
        <f ca="1">IF($N$4=Adorer_Schedule!$A$295,INDIRECT(B1876),(""))</f>
        <v/>
      </c>
      <c r="I1876" t="str">
        <f ca="1">IF($N$4=Adorer_Schedule!$A$295,INDIRECT(C1876),(""))</f>
        <v/>
      </c>
      <c r="J1876" t="str">
        <f ca="1">IF($N$4=Adorer_Schedule!$A$295,INDIRECT(D1876),(""))</f>
        <v/>
      </c>
      <c r="K1876" t="s">
        <v>75</v>
      </c>
      <c r="L1876" s="13" t="b">
        <f t="shared" ca="1" si="729"/>
        <v>0</v>
      </c>
      <c r="M1876" s="13">
        <v>1748</v>
      </c>
      <c r="N1876" s="13" t="e">
        <f t="shared" ca="1" si="743"/>
        <v>#N/A</v>
      </c>
      <c r="O1876" s="13" t="e">
        <f t="shared" ca="1" si="744"/>
        <v>#N/A</v>
      </c>
      <c r="P1876" s="13" t="e">
        <f t="shared" ca="1" si="745"/>
        <v>#N/A</v>
      </c>
      <c r="Q1876" t="e">
        <f t="shared" ca="1" si="746"/>
        <v>#N/A</v>
      </c>
    </row>
    <row r="1877" spans="1:17" hidden="1" x14ac:dyDescent="0.2">
      <c r="A1877">
        <f t="shared" si="750"/>
        <v>303</v>
      </c>
      <c r="B1877" s="83" t="str">
        <f t="shared" si="747"/>
        <v>Adorer_Schedule!AI303</v>
      </c>
      <c r="C1877" t="str">
        <f t="shared" si="748"/>
        <v>Adorer_Schedule!AL303</v>
      </c>
      <c r="D1877" s="150" t="str">
        <f t="shared" si="749"/>
        <v>Adorer_Schedule!AN303</v>
      </c>
      <c r="E1877">
        <f t="shared" ca="1" si="742"/>
        <v>0</v>
      </c>
      <c r="F1877" t="str">
        <f ca="1">IF(OR(H1877=0,H1877=""),(""),(MAX($F$128:F1876)+1))</f>
        <v/>
      </c>
      <c r="H1877" t="str">
        <f ca="1">IF($N$4=Adorer_Schedule!$A$295,INDIRECT(B1877),(""))</f>
        <v/>
      </c>
      <c r="I1877" t="str">
        <f ca="1">IF($N$4=Adorer_Schedule!$A$295,INDIRECT(C1877),(""))</f>
        <v/>
      </c>
      <c r="J1877" t="str">
        <f ca="1">IF($N$4=Adorer_Schedule!$A$295,INDIRECT(D1877),(""))</f>
        <v/>
      </c>
      <c r="K1877" t="s">
        <v>75</v>
      </c>
      <c r="L1877" s="13" t="b">
        <f t="shared" ca="1" si="729"/>
        <v>0</v>
      </c>
      <c r="M1877" s="13">
        <v>1749</v>
      </c>
      <c r="N1877" s="13" t="e">
        <f t="shared" ca="1" si="743"/>
        <v>#N/A</v>
      </c>
      <c r="O1877" s="13" t="e">
        <f t="shared" ca="1" si="744"/>
        <v>#N/A</v>
      </c>
      <c r="P1877" s="13" t="e">
        <f t="shared" ca="1" si="745"/>
        <v>#N/A</v>
      </c>
      <c r="Q1877" t="e">
        <f t="shared" ca="1" si="746"/>
        <v>#N/A</v>
      </c>
    </row>
    <row r="1878" spans="1:17" hidden="1" x14ac:dyDescent="0.2">
      <c r="A1878">
        <f t="shared" si="750"/>
        <v>304</v>
      </c>
      <c r="B1878" s="83" t="str">
        <f t="shared" si="747"/>
        <v>Adorer_Schedule!AI304</v>
      </c>
      <c r="C1878" t="str">
        <f t="shared" si="748"/>
        <v>Adorer_Schedule!AL304</v>
      </c>
      <c r="D1878" s="150" t="str">
        <f t="shared" si="749"/>
        <v>Adorer_Schedule!AN304</v>
      </c>
      <c r="E1878">
        <f t="shared" ca="1" si="742"/>
        <v>0</v>
      </c>
      <c r="F1878" t="str">
        <f ca="1">IF(OR(H1878=0,H1878=""),(""),(MAX($F$128:F1877)+1))</f>
        <v/>
      </c>
      <c r="H1878" t="str">
        <f ca="1">IF($N$4=Adorer_Schedule!$A$295,INDIRECT(B1878),(""))</f>
        <v/>
      </c>
      <c r="I1878" t="str">
        <f ca="1">IF($N$4=Adorer_Schedule!$A$295,INDIRECT(C1878),(""))</f>
        <v/>
      </c>
      <c r="J1878" t="str">
        <f ca="1">IF($N$4=Adorer_Schedule!$A$295,INDIRECT(D1878),(""))</f>
        <v/>
      </c>
      <c r="K1878" t="s">
        <v>75</v>
      </c>
      <c r="L1878" s="13" t="b">
        <f t="shared" ca="1" si="729"/>
        <v>0</v>
      </c>
      <c r="M1878" s="13">
        <v>1750</v>
      </c>
      <c r="N1878" s="13" t="e">
        <f t="shared" ca="1" si="743"/>
        <v>#N/A</v>
      </c>
      <c r="O1878" s="13" t="e">
        <f t="shared" ca="1" si="744"/>
        <v>#N/A</v>
      </c>
      <c r="P1878" s="13" t="e">
        <f t="shared" ca="1" si="745"/>
        <v>#N/A</v>
      </c>
      <c r="Q1878" t="e">
        <f t="shared" ca="1" si="746"/>
        <v>#N/A</v>
      </c>
    </row>
    <row r="1879" spans="1:17" hidden="1" x14ac:dyDescent="0.2">
      <c r="A1879">
        <f t="shared" si="750"/>
        <v>305</v>
      </c>
      <c r="B1879" s="83" t="str">
        <f t="shared" si="747"/>
        <v>Adorer_Schedule!AI305</v>
      </c>
      <c r="C1879" t="str">
        <f t="shared" si="748"/>
        <v>Adorer_Schedule!AL305</v>
      </c>
      <c r="D1879" s="150" t="str">
        <f t="shared" si="749"/>
        <v>Adorer_Schedule!AN305</v>
      </c>
      <c r="E1879">
        <f t="shared" ca="1" si="742"/>
        <v>0</v>
      </c>
      <c r="F1879" t="str">
        <f ca="1">IF(OR(H1879=0,H1879=""),(""),(MAX($F$128:F1878)+1))</f>
        <v/>
      </c>
      <c r="H1879" t="str">
        <f ca="1">IF($N$4=Adorer_Schedule!$A$295,INDIRECT(B1879),(""))</f>
        <v/>
      </c>
      <c r="I1879" t="str">
        <f ca="1">IF($N$4=Adorer_Schedule!$A$295,INDIRECT(C1879),(""))</f>
        <v/>
      </c>
      <c r="J1879" t="str">
        <f ca="1">IF($N$4=Adorer_Schedule!$A$295,INDIRECT(D1879),(""))</f>
        <v/>
      </c>
      <c r="K1879" t="s">
        <v>75</v>
      </c>
      <c r="L1879" s="13" t="b">
        <f t="shared" ref="L1879:L1942" ca="1" si="751">OR(COUNTIF(N1879:Q1879,"*"),COUNT(N1879:Q1879))</f>
        <v>0</v>
      </c>
      <c r="M1879" s="13">
        <v>1751</v>
      </c>
      <c r="N1879" s="13" t="e">
        <f t="shared" ca="1" si="743"/>
        <v>#N/A</v>
      </c>
      <c r="O1879" s="13" t="e">
        <f t="shared" ca="1" si="744"/>
        <v>#N/A</v>
      </c>
      <c r="P1879" s="13" t="e">
        <f t="shared" ca="1" si="745"/>
        <v>#N/A</v>
      </c>
      <c r="Q1879" t="e">
        <f t="shared" ca="1" si="746"/>
        <v>#N/A</v>
      </c>
    </row>
    <row r="1880" spans="1:17" hidden="1" x14ac:dyDescent="0.2">
      <c r="A1880">
        <f t="shared" si="750"/>
        <v>306</v>
      </c>
      <c r="B1880" s="83" t="str">
        <f t="shared" si="747"/>
        <v>Adorer_Schedule!AI306</v>
      </c>
      <c r="C1880" t="str">
        <f t="shared" si="748"/>
        <v>Adorer_Schedule!AL306</v>
      </c>
      <c r="D1880" s="150" t="str">
        <f t="shared" si="749"/>
        <v>Adorer_Schedule!AN306</v>
      </c>
      <c r="E1880">
        <f t="shared" ca="1" si="742"/>
        <v>0</v>
      </c>
      <c r="F1880" t="str">
        <f ca="1">IF(OR(H1880=0,H1880=""),(""),(MAX($F$128:F1879)+1))</f>
        <v/>
      </c>
      <c r="H1880" t="str">
        <f ca="1">IF($N$4=Adorer_Schedule!$A$295,INDIRECT(B1880),(""))</f>
        <v/>
      </c>
      <c r="I1880" t="str">
        <f ca="1">IF($N$4=Adorer_Schedule!$A$295,INDIRECT(C1880),(""))</f>
        <v/>
      </c>
      <c r="J1880" t="str">
        <f ca="1">IF($N$4=Adorer_Schedule!$A$295,INDIRECT(D1880),(""))</f>
        <v/>
      </c>
      <c r="K1880" t="s">
        <v>75</v>
      </c>
      <c r="L1880" s="13" t="b">
        <f t="shared" ca="1" si="751"/>
        <v>0</v>
      </c>
      <c r="M1880" s="13">
        <v>1752</v>
      </c>
      <c r="N1880" s="13" t="e">
        <f t="shared" ca="1" si="743"/>
        <v>#N/A</v>
      </c>
      <c r="O1880" s="13" t="e">
        <f t="shared" ca="1" si="744"/>
        <v>#N/A</v>
      </c>
      <c r="P1880" s="13" t="e">
        <f t="shared" ca="1" si="745"/>
        <v>#N/A</v>
      </c>
      <c r="Q1880" t="e">
        <f t="shared" ca="1" si="746"/>
        <v>#N/A</v>
      </c>
    </row>
    <row r="1881" spans="1:17" hidden="1" x14ac:dyDescent="0.2">
      <c r="A1881">
        <f t="shared" si="750"/>
        <v>307</v>
      </c>
      <c r="B1881" s="83" t="str">
        <f t="shared" si="747"/>
        <v>Adorer_Schedule!AI307</v>
      </c>
      <c r="C1881" t="str">
        <f t="shared" si="748"/>
        <v>Adorer_Schedule!AL307</v>
      </c>
      <c r="D1881" s="150" t="str">
        <f t="shared" si="749"/>
        <v>Adorer_Schedule!AN307</v>
      </c>
      <c r="E1881">
        <f t="shared" ca="1" si="742"/>
        <v>0</v>
      </c>
      <c r="F1881" t="str">
        <f ca="1">IF(OR(H1881=0,H1881=""),(""),(MAX($F$128:F1880)+1))</f>
        <v/>
      </c>
      <c r="H1881" t="str">
        <f ca="1">IF($N$4=Adorer_Schedule!$A$295,INDIRECT(B1881),(""))</f>
        <v/>
      </c>
      <c r="I1881" t="str">
        <f ca="1">IF($N$4=Adorer_Schedule!$A$295,INDIRECT(C1881),(""))</f>
        <v/>
      </c>
      <c r="J1881" t="str">
        <f ca="1">IF($N$4=Adorer_Schedule!$A$295,INDIRECT(D1881),(""))</f>
        <v/>
      </c>
      <c r="K1881" t="s">
        <v>75</v>
      </c>
      <c r="L1881" s="13" t="b">
        <f t="shared" ca="1" si="751"/>
        <v>0</v>
      </c>
      <c r="M1881" s="13">
        <v>1753</v>
      </c>
      <c r="N1881" s="13" t="e">
        <f t="shared" ca="1" si="743"/>
        <v>#N/A</v>
      </c>
      <c r="O1881" s="13" t="e">
        <f t="shared" ca="1" si="744"/>
        <v>#N/A</v>
      </c>
      <c r="P1881" s="13" t="e">
        <f t="shared" ca="1" si="745"/>
        <v>#N/A</v>
      </c>
      <c r="Q1881" t="e">
        <f t="shared" ca="1" si="746"/>
        <v>#N/A</v>
      </c>
    </row>
    <row r="1882" spans="1:17" hidden="1" x14ac:dyDescent="0.2">
      <c r="A1882">
        <f t="shared" si="750"/>
        <v>308</v>
      </c>
      <c r="B1882" s="83" t="str">
        <f t="shared" si="747"/>
        <v>Adorer_Schedule!AI308</v>
      </c>
      <c r="C1882" t="str">
        <f t="shared" si="748"/>
        <v>Adorer_Schedule!AL308</v>
      </c>
      <c r="D1882" s="150" t="str">
        <f t="shared" si="749"/>
        <v>Adorer_Schedule!AN308</v>
      </c>
      <c r="E1882">
        <f t="shared" ca="1" si="742"/>
        <v>0</v>
      </c>
      <c r="F1882" t="str">
        <f ca="1">IF(OR(H1882=0,H1882=""),(""),(MAX($F$128:F1881)+1))</f>
        <v/>
      </c>
      <c r="H1882" t="str">
        <f ca="1">IF($N$4=Adorer_Schedule!$A$295,INDIRECT(B1882),(""))</f>
        <v/>
      </c>
      <c r="I1882" t="str">
        <f ca="1">IF($N$4=Adorer_Schedule!$A$295,INDIRECT(C1882),(""))</f>
        <v/>
      </c>
      <c r="J1882" t="str">
        <f ca="1">IF($N$4=Adorer_Schedule!$A$295,INDIRECT(D1882),(""))</f>
        <v/>
      </c>
      <c r="K1882" t="s">
        <v>75</v>
      </c>
      <c r="L1882" s="13" t="b">
        <f t="shared" ca="1" si="751"/>
        <v>0</v>
      </c>
      <c r="M1882" s="13">
        <v>1754</v>
      </c>
      <c r="N1882" s="13" t="e">
        <f t="shared" ca="1" si="743"/>
        <v>#N/A</v>
      </c>
      <c r="O1882" s="13" t="e">
        <f t="shared" ca="1" si="744"/>
        <v>#N/A</v>
      </c>
      <c r="P1882" s="13" t="e">
        <f t="shared" ca="1" si="745"/>
        <v>#N/A</v>
      </c>
      <c r="Q1882" t="e">
        <f t="shared" ca="1" si="746"/>
        <v>#N/A</v>
      </c>
    </row>
    <row r="1883" spans="1:17" hidden="1" x14ac:dyDescent="0.2">
      <c r="A1883">
        <f t="shared" si="750"/>
        <v>309</v>
      </c>
      <c r="B1883" s="83" t="str">
        <f t="shared" si="747"/>
        <v>Adorer_Schedule!AI309</v>
      </c>
      <c r="C1883" t="str">
        <f t="shared" si="748"/>
        <v>Adorer_Schedule!AL309</v>
      </c>
      <c r="D1883" s="150" t="str">
        <f t="shared" si="749"/>
        <v>Adorer_Schedule!AN309</v>
      </c>
      <c r="E1883">
        <f t="shared" ca="1" si="742"/>
        <v>0</v>
      </c>
      <c r="F1883" t="str">
        <f ca="1">IF(OR(H1883=0,H1883=""),(""),(MAX($F$128:F1882)+1))</f>
        <v/>
      </c>
      <c r="H1883" t="str">
        <f ca="1">IF($N$4=Adorer_Schedule!$A$295,INDIRECT(B1883),(""))</f>
        <v/>
      </c>
      <c r="I1883" t="str">
        <f ca="1">IF($N$4=Adorer_Schedule!$A$295,INDIRECT(C1883),(""))</f>
        <v/>
      </c>
      <c r="J1883" t="str">
        <f ca="1">IF($N$4=Adorer_Schedule!$A$295,INDIRECT(D1883),(""))</f>
        <v/>
      </c>
      <c r="K1883" t="s">
        <v>75</v>
      </c>
      <c r="L1883" s="13" t="b">
        <f t="shared" ca="1" si="751"/>
        <v>0</v>
      </c>
      <c r="M1883" s="13">
        <v>1755</v>
      </c>
      <c r="N1883" s="13" t="e">
        <f t="shared" ca="1" si="743"/>
        <v>#N/A</v>
      </c>
      <c r="O1883" s="13" t="e">
        <f t="shared" ca="1" si="744"/>
        <v>#N/A</v>
      </c>
      <c r="P1883" s="13" t="e">
        <f t="shared" ca="1" si="745"/>
        <v>#N/A</v>
      </c>
      <c r="Q1883" t="e">
        <f t="shared" ca="1" si="746"/>
        <v>#N/A</v>
      </c>
    </row>
    <row r="1884" spans="1:17" hidden="1" x14ac:dyDescent="0.2">
      <c r="A1884">
        <f>A1869</f>
        <v>295</v>
      </c>
      <c r="B1884" s="83" t="str">
        <f>CONCATENATE("Adorer_Schedule!AQ", $A1884)</f>
        <v>Adorer_Schedule!AQ295</v>
      </c>
      <c r="C1884" t="str">
        <f>CONCATENATE("Adorer_Schedule!AT", $A1884)</f>
        <v>Adorer_Schedule!AT295</v>
      </c>
      <c r="D1884" s="150" t="str">
        <f>CONCATENATE("Adorer_Schedule!AV", $A1884)</f>
        <v>Adorer_Schedule!AV295</v>
      </c>
      <c r="E1884">
        <f t="shared" ca="1" si="742"/>
        <v>0</v>
      </c>
      <c r="F1884" t="str">
        <f ca="1">IF(OR(H1884=0,H1884=""),(""),(MAX($F$128:F1883)+1))</f>
        <v/>
      </c>
      <c r="H1884" t="str">
        <f ca="1">IF($N$4=Adorer_Schedule!$A$295,INDIRECT(B1884),(""))</f>
        <v/>
      </c>
      <c r="I1884" t="str">
        <f ca="1">IF($N$4=Adorer_Schedule!$A$295,INDIRECT(C1884),(""))</f>
        <v/>
      </c>
      <c r="J1884" t="str">
        <f ca="1">IF($N$4=Adorer_Schedule!$A$295,INDIRECT(D1884),(""))</f>
        <v/>
      </c>
      <c r="K1884" t="s">
        <v>76</v>
      </c>
      <c r="L1884" s="13" t="b">
        <f t="shared" ca="1" si="751"/>
        <v>0</v>
      </c>
      <c r="M1884" s="13">
        <v>1756</v>
      </c>
      <c r="N1884" s="13" t="e">
        <f t="shared" ca="1" si="743"/>
        <v>#N/A</v>
      </c>
      <c r="O1884" s="13" t="e">
        <f t="shared" ca="1" si="744"/>
        <v>#N/A</v>
      </c>
      <c r="P1884" s="13" t="e">
        <f t="shared" ca="1" si="745"/>
        <v>#N/A</v>
      </c>
      <c r="Q1884" t="e">
        <f t="shared" ca="1" si="746"/>
        <v>#N/A</v>
      </c>
    </row>
    <row r="1885" spans="1:17" hidden="1" x14ac:dyDescent="0.2">
      <c r="A1885">
        <f>A1884+1</f>
        <v>296</v>
      </c>
      <c r="B1885" s="83" t="str">
        <f t="shared" ref="B1885:B1898" si="752">CONCATENATE("Adorer_Schedule!AQ", $A1885)</f>
        <v>Adorer_Schedule!AQ296</v>
      </c>
      <c r="C1885" t="str">
        <f t="shared" ref="C1885:C1898" si="753">CONCATENATE("Adorer_Schedule!AT", $A1885)</f>
        <v>Adorer_Schedule!AT296</v>
      </c>
      <c r="D1885" s="150" t="str">
        <f t="shared" ref="D1885:D1898" si="754">CONCATENATE("Adorer_Schedule!AV", $A1885)</f>
        <v>Adorer_Schedule!AV296</v>
      </c>
      <c r="E1885">
        <f t="shared" ca="1" si="742"/>
        <v>0</v>
      </c>
      <c r="F1885" t="str">
        <f ca="1">IF(OR(H1885=0,H1885=""),(""),(MAX($F$128:F1884)+1))</f>
        <v/>
      </c>
      <c r="H1885" t="str">
        <f ca="1">IF($N$4=Adorer_Schedule!$A$295,INDIRECT(B1885),(""))</f>
        <v/>
      </c>
      <c r="I1885" t="str">
        <f ca="1">IF($N$4=Adorer_Schedule!$A$295,INDIRECT(C1885),(""))</f>
        <v/>
      </c>
      <c r="J1885" t="str">
        <f ca="1">IF($N$4=Adorer_Schedule!$A$295,INDIRECT(D1885),(""))</f>
        <v/>
      </c>
      <c r="K1885" t="s">
        <v>76</v>
      </c>
      <c r="L1885" s="13" t="b">
        <f t="shared" ca="1" si="751"/>
        <v>0</v>
      </c>
      <c r="M1885" s="13">
        <v>1757</v>
      </c>
      <c r="N1885" s="13" t="e">
        <f t="shared" ca="1" si="743"/>
        <v>#N/A</v>
      </c>
      <c r="O1885" s="13" t="e">
        <f t="shared" ca="1" si="744"/>
        <v>#N/A</v>
      </c>
      <c r="P1885" s="13" t="e">
        <f t="shared" ca="1" si="745"/>
        <v>#N/A</v>
      </c>
      <c r="Q1885" t="e">
        <f t="shared" ca="1" si="746"/>
        <v>#N/A</v>
      </c>
    </row>
    <row r="1886" spans="1:17" hidden="1" x14ac:dyDescent="0.2">
      <c r="A1886">
        <f t="shared" ref="A1886:A1898" si="755">A1885+1</f>
        <v>297</v>
      </c>
      <c r="B1886" s="83" t="str">
        <f t="shared" si="752"/>
        <v>Adorer_Schedule!AQ297</v>
      </c>
      <c r="C1886" t="str">
        <f t="shared" si="753"/>
        <v>Adorer_Schedule!AT297</v>
      </c>
      <c r="D1886" s="150" t="str">
        <f t="shared" si="754"/>
        <v>Adorer_Schedule!AV297</v>
      </c>
      <c r="E1886">
        <f t="shared" ca="1" si="742"/>
        <v>0</v>
      </c>
      <c r="F1886" t="str">
        <f ca="1">IF(OR(H1886=0,H1886=""),(""),(MAX($F$128:F1885)+1))</f>
        <v/>
      </c>
      <c r="H1886" t="str">
        <f ca="1">IF($N$4=Adorer_Schedule!$A$295,INDIRECT(B1886),(""))</f>
        <v/>
      </c>
      <c r="I1886" t="str">
        <f ca="1">IF($N$4=Adorer_Schedule!$A$295,INDIRECT(C1886),(""))</f>
        <v/>
      </c>
      <c r="J1886" t="str">
        <f ca="1">IF($N$4=Adorer_Schedule!$A$295,INDIRECT(D1886),(""))</f>
        <v/>
      </c>
      <c r="K1886" t="s">
        <v>76</v>
      </c>
      <c r="L1886" s="13" t="b">
        <f t="shared" ca="1" si="751"/>
        <v>0</v>
      </c>
      <c r="M1886" s="13">
        <v>1758</v>
      </c>
      <c r="N1886" s="13" t="e">
        <f t="shared" ca="1" si="743"/>
        <v>#N/A</v>
      </c>
      <c r="O1886" s="13" t="e">
        <f t="shared" ca="1" si="744"/>
        <v>#N/A</v>
      </c>
      <c r="P1886" s="13" t="e">
        <f t="shared" ca="1" si="745"/>
        <v>#N/A</v>
      </c>
      <c r="Q1886" t="e">
        <f t="shared" ca="1" si="746"/>
        <v>#N/A</v>
      </c>
    </row>
    <row r="1887" spans="1:17" hidden="1" x14ac:dyDescent="0.2">
      <c r="A1887">
        <f t="shared" si="755"/>
        <v>298</v>
      </c>
      <c r="B1887" s="83" t="str">
        <f t="shared" si="752"/>
        <v>Adorer_Schedule!AQ298</v>
      </c>
      <c r="C1887" t="str">
        <f t="shared" si="753"/>
        <v>Adorer_Schedule!AT298</v>
      </c>
      <c r="D1887" s="150" t="str">
        <f t="shared" si="754"/>
        <v>Adorer_Schedule!AV298</v>
      </c>
      <c r="E1887">
        <f t="shared" ca="1" si="742"/>
        <v>0</v>
      </c>
      <c r="F1887" t="str">
        <f ca="1">IF(OR(H1887=0,H1887=""),(""),(MAX($F$128:F1886)+1))</f>
        <v/>
      </c>
      <c r="H1887" t="str">
        <f ca="1">IF($N$4=Adorer_Schedule!$A$295,INDIRECT(B1887),(""))</f>
        <v/>
      </c>
      <c r="I1887" t="str">
        <f ca="1">IF($N$4=Adorer_Schedule!$A$295,INDIRECT(C1887),(""))</f>
        <v/>
      </c>
      <c r="J1887" t="str">
        <f ca="1">IF($N$4=Adorer_Schedule!$A$295,INDIRECT(D1887),(""))</f>
        <v/>
      </c>
      <c r="K1887" t="s">
        <v>76</v>
      </c>
      <c r="L1887" s="13" t="b">
        <f t="shared" ca="1" si="751"/>
        <v>0</v>
      </c>
      <c r="M1887" s="13">
        <v>1759</v>
      </c>
      <c r="N1887" s="13" t="e">
        <f t="shared" ca="1" si="743"/>
        <v>#N/A</v>
      </c>
      <c r="O1887" s="13" t="e">
        <f t="shared" ca="1" si="744"/>
        <v>#N/A</v>
      </c>
      <c r="P1887" s="13" t="e">
        <f t="shared" ca="1" si="745"/>
        <v>#N/A</v>
      </c>
      <c r="Q1887" t="e">
        <f t="shared" ca="1" si="746"/>
        <v>#N/A</v>
      </c>
    </row>
    <row r="1888" spans="1:17" hidden="1" x14ac:dyDescent="0.2">
      <c r="A1888">
        <f t="shared" si="755"/>
        <v>299</v>
      </c>
      <c r="B1888" s="83" t="str">
        <f t="shared" si="752"/>
        <v>Adorer_Schedule!AQ299</v>
      </c>
      <c r="C1888" t="str">
        <f t="shared" si="753"/>
        <v>Adorer_Schedule!AT299</v>
      </c>
      <c r="D1888" s="150" t="str">
        <f t="shared" si="754"/>
        <v>Adorer_Schedule!AV299</v>
      </c>
      <c r="E1888">
        <f t="shared" ca="1" si="742"/>
        <v>0</v>
      </c>
      <c r="F1888" t="str">
        <f ca="1">IF(OR(H1888=0,H1888=""),(""),(MAX($F$128:F1887)+1))</f>
        <v/>
      </c>
      <c r="H1888" t="str">
        <f ca="1">IF($N$4=Adorer_Schedule!$A$295,INDIRECT(B1888),(""))</f>
        <v/>
      </c>
      <c r="I1888" t="str">
        <f ca="1">IF($N$4=Adorer_Schedule!$A$295,INDIRECT(C1888),(""))</f>
        <v/>
      </c>
      <c r="J1888" t="str">
        <f ca="1">IF($N$4=Adorer_Schedule!$A$295,INDIRECT(D1888),(""))</f>
        <v/>
      </c>
      <c r="K1888" t="s">
        <v>76</v>
      </c>
      <c r="L1888" s="13" t="b">
        <f t="shared" ca="1" si="751"/>
        <v>0</v>
      </c>
      <c r="M1888" s="13">
        <v>1760</v>
      </c>
      <c r="N1888" s="13" t="e">
        <f t="shared" ca="1" si="743"/>
        <v>#N/A</v>
      </c>
      <c r="O1888" s="13" t="e">
        <f t="shared" ca="1" si="744"/>
        <v>#N/A</v>
      </c>
      <c r="P1888" s="13" t="e">
        <f t="shared" ca="1" si="745"/>
        <v>#N/A</v>
      </c>
      <c r="Q1888" t="e">
        <f t="shared" ca="1" si="746"/>
        <v>#N/A</v>
      </c>
    </row>
    <row r="1889" spans="1:17" hidden="1" x14ac:dyDescent="0.2">
      <c r="A1889">
        <f t="shared" si="755"/>
        <v>300</v>
      </c>
      <c r="B1889" s="83" t="str">
        <f t="shared" si="752"/>
        <v>Adorer_Schedule!AQ300</v>
      </c>
      <c r="C1889" t="str">
        <f t="shared" si="753"/>
        <v>Adorer_Schedule!AT300</v>
      </c>
      <c r="D1889" s="150" t="str">
        <f t="shared" si="754"/>
        <v>Adorer_Schedule!AV300</v>
      </c>
      <c r="E1889">
        <f t="shared" ca="1" si="742"/>
        <v>0</v>
      </c>
      <c r="F1889" t="str">
        <f ca="1">IF(OR(H1889=0,H1889=""),(""),(MAX($F$128:F1888)+1))</f>
        <v/>
      </c>
      <c r="H1889" t="str">
        <f ca="1">IF($N$4=Adorer_Schedule!$A$295,INDIRECT(B1889),(""))</f>
        <v/>
      </c>
      <c r="I1889" t="str">
        <f ca="1">IF($N$4=Adorer_Schedule!$A$295,INDIRECT(C1889),(""))</f>
        <v/>
      </c>
      <c r="J1889" t="str">
        <f ca="1">IF($N$4=Adorer_Schedule!$A$295,INDIRECT(D1889),(""))</f>
        <v/>
      </c>
      <c r="K1889" t="s">
        <v>76</v>
      </c>
      <c r="L1889" s="13" t="b">
        <f t="shared" ca="1" si="751"/>
        <v>0</v>
      </c>
      <c r="M1889" s="13">
        <v>1761</v>
      </c>
      <c r="N1889" s="13" t="e">
        <f t="shared" ca="1" si="743"/>
        <v>#N/A</v>
      </c>
      <c r="O1889" s="13" t="e">
        <f t="shared" ca="1" si="744"/>
        <v>#N/A</v>
      </c>
      <c r="P1889" s="13" t="e">
        <f t="shared" ca="1" si="745"/>
        <v>#N/A</v>
      </c>
      <c r="Q1889" t="e">
        <f t="shared" ca="1" si="746"/>
        <v>#N/A</v>
      </c>
    </row>
    <row r="1890" spans="1:17" hidden="1" x14ac:dyDescent="0.2">
      <c r="A1890">
        <f t="shared" si="755"/>
        <v>301</v>
      </c>
      <c r="B1890" s="83" t="str">
        <f t="shared" si="752"/>
        <v>Adorer_Schedule!AQ301</v>
      </c>
      <c r="C1890" t="str">
        <f t="shared" si="753"/>
        <v>Adorer_Schedule!AT301</v>
      </c>
      <c r="D1890" s="150" t="str">
        <f t="shared" si="754"/>
        <v>Adorer_Schedule!AV301</v>
      </c>
      <c r="E1890">
        <f t="shared" ca="1" si="742"/>
        <v>0</v>
      </c>
      <c r="F1890" t="str">
        <f ca="1">IF(OR(H1890=0,H1890=""),(""),(MAX($F$128:F1889)+1))</f>
        <v/>
      </c>
      <c r="H1890" t="str">
        <f ca="1">IF($N$4=Adorer_Schedule!$A$295,INDIRECT(B1890),(""))</f>
        <v/>
      </c>
      <c r="I1890" t="str">
        <f ca="1">IF($N$4=Adorer_Schedule!$A$295,INDIRECT(C1890),(""))</f>
        <v/>
      </c>
      <c r="J1890" t="str">
        <f ca="1">IF($N$4=Adorer_Schedule!$A$295,INDIRECT(D1890),(""))</f>
        <v/>
      </c>
      <c r="K1890" t="s">
        <v>76</v>
      </c>
      <c r="L1890" s="13" t="b">
        <f t="shared" ca="1" si="751"/>
        <v>0</v>
      </c>
      <c r="M1890" s="13">
        <v>1762</v>
      </c>
      <c r="N1890" s="13" t="e">
        <f t="shared" ca="1" si="743"/>
        <v>#N/A</v>
      </c>
      <c r="O1890" s="13" t="e">
        <f t="shared" ca="1" si="744"/>
        <v>#N/A</v>
      </c>
      <c r="P1890" s="13" t="e">
        <f t="shared" ca="1" si="745"/>
        <v>#N/A</v>
      </c>
      <c r="Q1890" t="e">
        <f t="shared" ca="1" si="746"/>
        <v>#N/A</v>
      </c>
    </row>
    <row r="1891" spans="1:17" hidden="1" x14ac:dyDescent="0.2">
      <c r="A1891">
        <f t="shared" si="755"/>
        <v>302</v>
      </c>
      <c r="B1891" s="83" t="str">
        <f t="shared" si="752"/>
        <v>Adorer_Schedule!AQ302</v>
      </c>
      <c r="C1891" t="str">
        <f t="shared" si="753"/>
        <v>Adorer_Schedule!AT302</v>
      </c>
      <c r="D1891" s="150" t="str">
        <f t="shared" si="754"/>
        <v>Adorer_Schedule!AV302</v>
      </c>
      <c r="E1891">
        <f t="shared" ca="1" si="742"/>
        <v>0</v>
      </c>
      <c r="F1891" t="str">
        <f ca="1">IF(OR(H1891=0,H1891=""),(""),(MAX($F$128:F1890)+1))</f>
        <v/>
      </c>
      <c r="H1891" t="str">
        <f ca="1">IF($N$4=Adorer_Schedule!$A$295,INDIRECT(B1891),(""))</f>
        <v/>
      </c>
      <c r="I1891" t="str">
        <f ca="1">IF($N$4=Adorer_Schedule!$A$295,INDIRECT(C1891),(""))</f>
        <v/>
      </c>
      <c r="J1891" t="str">
        <f ca="1">IF($N$4=Adorer_Schedule!$A$295,INDIRECT(D1891),(""))</f>
        <v/>
      </c>
      <c r="K1891" t="s">
        <v>76</v>
      </c>
      <c r="L1891" s="13" t="b">
        <f t="shared" ca="1" si="751"/>
        <v>0</v>
      </c>
      <c r="M1891" s="13">
        <v>1763</v>
      </c>
      <c r="N1891" s="13" t="e">
        <f t="shared" ca="1" si="743"/>
        <v>#N/A</v>
      </c>
      <c r="O1891" s="13" t="e">
        <f t="shared" ca="1" si="744"/>
        <v>#N/A</v>
      </c>
      <c r="P1891" s="13" t="e">
        <f t="shared" ca="1" si="745"/>
        <v>#N/A</v>
      </c>
      <c r="Q1891" t="e">
        <f t="shared" ca="1" si="746"/>
        <v>#N/A</v>
      </c>
    </row>
    <row r="1892" spans="1:17" hidden="1" x14ac:dyDescent="0.2">
      <c r="A1892">
        <f t="shared" si="755"/>
        <v>303</v>
      </c>
      <c r="B1892" s="83" t="str">
        <f t="shared" si="752"/>
        <v>Adorer_Schedule!AQ303</v>
      </c>
      <c r="C1892" t="str">
        <f t="shared" si="753"/>
        <v>Adorer_Schedule!AT303</v>
      </c>
      <c r="D1892" s="150" t="str">
        <f t="shared" si="754"/>
        <v>Adorer_Schedule!AV303</v>
      </c>
      <c r="E1892">
        <f t="shared" ca="1" si="742"/>
        <v>0</v>
      </c>
      <c r="F1892" t="str">
        <f ca="1">IF(OR(H1892=0,H1892=""),(""),(MAX($F$128:F1891)+1))</f>
        <v/>
      </c>
      <c r="H1892" t="str">
        <f ca="1">IF($N$4=Adorer_Schedule!$A$295,INDIRECT(B1892),(""))</f>
        <v/>
      </c>
      <c r="I1892" t="str">
        <f ca="1">IF($N$4=Adorer_Schedule!$A$295,INDIRECT(C1892),(""))</f>
        <v/>
      </c>
      <c r="J1892" t="str">
        <f ca="1">IF($N$4=Adorer_Schedule!$A$295,INDIRECT(D1892),(""))</f>
        <v/>
      </c>
      <c r="K1892" t="s">
        <v>76</v>
      </c>
      <c r="L1892" s="13" t="b">
        <f t="shared" ca="1" si="751"/>
        <v>0</v>
      </c>
      <c r="M1892" s="13">
        <v>1764</v>
      </c>
      <c r="N1892" s="13" t="e">
        <f t="shared" ca="1" si="743"/>
        <v>#N/A</v>
      </c>
      <c r="O1892" s="13" t="e">
        <f t="shared" ca="1" si="744"/>
        <v>#N/A</v>
      </c>
      <c r="P1892" s="13" t="e">
        <f t="shared" ca="1" si="745"/>
        <v>#N/A</v>
      </c>
      <c r="Q1892" t="e">
        <f t="shared" ca="1" si="746"/>
        <v>#N/A</v>
      </c>
    </row>
    <row r="1893" spans="1:17" hidden="1" x14ac:dyDescent="0.2">
      <c r="A1893">
        <f t="shared" si="755"/>
        <v>304</v>
      </c>
      <c r="B1893" s="83" t="str">
        <f t="shared" si="752"/>
        <v>Adorer_Schedule!AQ304</v>
      </c>
      <c r="C1893" t="str">
        <f t="shared" si="753"/>
        <v>Adorer_Schedule!AT304</v>
      </c>
      <c r="D1893" s="150" t="str">
        <f t="shared" si="754"/>
        <v>Adorer_Schedule!AV304</v>
      </c>
      <c r="E1893">
        <f t="shared" ca="1" si="742"/>
        <v>0</v>
      </c>
      <c r="F1893" t="str">
        <f ca="1">IF(OR(H1893=0,H1893=""),(""),(MAX($F$128:F1892)+1))</f>
        <v/>
      </c>
      <c r="H1893" t="str">
        <f ca="1">IF($N$4=Adorer_Schedule!$A$295,INDIRECT(B1893),(""))</f>
        <v/>
      </c>
      <c r="I1893" t="str">
        <f ca="1">IF($N$4=Adorer_Schedule!$A$295,INDIRECT(C1893),(""))</f>
        <v/>
      </c>
      <c r="J1893" t="str">
        <f ca="1">IF($N$4=Adorer_Schedule!$A$295,INDIRECT(D1893),(""))</f>
        <v/>
      </c>
      <c r="K1893" t="s">
        <v>76</v>
      </c>
      <c r="L1893" s="13" t="b">
        <f t="shared" ca="1" si="751"/>
        <v>0</v>
      </c>
      <c r="M1893" s="13">
        <v>1765</v>
      </c>
      <c r="N1893" s="13" t="e">
        <f t="shared" ca="1" si="743"/>
        <v>#N/A</v>
      </c>
      <c r="O1893" s="13" t="e">
        <f t="shared" ca="1" si="744"/>
        <v>#N/A</v>
      </c>
      <c r="P1893" s="13" t="e">
        <f t="shared" ca="1" si="745"/>
        <v>#N/A</v>
      </c>
      <c r="Q1893" t="e">
        <f t="shared" ca="1" si="746"/>
        <v>#N/A</v>
      </c>
    </row>
    <row r="1894" spans="1:17" hidden="1" x14ac:dyDescent="0.2">
      <c r="A1894">
        <f t="shared" si="755"/>
        <v>305</v>
      </c>
      <c r="B1894" s="83" t="str">
        <f t="shared" si="752"/>
        <v>Adorer_Schedule!AQ305</v>
      </c>
      <c r="C1894" t="str">
        <f t="shared" si="753"/>
        <v>Adorer_Schedule!AT305</v>
      </c>
      <c r="D1894" s="150" t="str">
        <f t="shared" si="754"/>
        <v>Adorer_Schedule!AV305</v>
      </c>
      <c r="E1894">
        <f t="shared" ca="1" si="742"/>
        <v>0</v>
      </c>
      <c r="F1894" t="str">
        <f ca="1">IF(OR(H1894=0,H1894=""),(""),(MAX($F$128:F1893)+1))</f>
        <v/>
      </c>
      <c r="H1894" t="str">
        <f ca="1">IF($N$4=Adorer_Schedule!$A$295,INDIRECT(B1894),(""))</f>
        <v/>
      </c>
      <c r="I1894" t="str">
        <f ca="1">IF($N$4=Adorer_Schedule!$A$295,INDIRECT(C1894),(""))</f>
        <v/>
      </c>
      <c r="J1894" t="str">
        <f ca="1">IF($N$4=Adorer_Schedule!$A$295,INDIRECT(D1894),(""))</f>
        <v/>
      </c>
      <c r="K1894" t="s">
        <v>76</v>
      </c>
      <c r="L1894" s="13" t="b">
        <f t="shared" ca="1" si="751"/>
        <v>0</v>
      </c>
      <c r="M1894" s="13">
        <v>1766</v>
      </c>
      <c r="N1894" s="13" t="e">
        <f t="shared" ca="1" si="743"/>
        <v>#N/A</v>
      </c>
      <c r="O1894" s="13" t="e">
        <f t="shared" ca="1" si="744"/>
        <v>#N/A</v>
      </c>
      <c r="P1894" s="13" t="e">
        <f t="shared" ca="1" si="745"/>
        <v>#N/A</v>
      </c>
      <c r="Q1894" t="e">
        <f t="shared" ca="1" si="746"/>
        <v>#N/A</v>
      </c>
    </row>
    <row r="1895" spans="1:17" hidden="1" x14ac:dyDescent="0.2">
      <c r="A1895">
        <f t="shared" si="755"/>
        <v>306</v>
      </c>
      <c r="B1895" s="83" t="str">
        <f t="shared" si="752"/>
        <v>Adorer_Schedule!AQ306</v>
      </c>
      <c r="C1895" t="str">
        <f t="shared" si="753"/>
        <v>Adorer_Schedule!AT306</v>
      </c>
      <c r="D1895" s="150" t="str">
        <f t="shared" si="754"/>
        <v>Adorer_Schedule!AV306</v>
      </c>
      <c r="E1895">
        <f t="shared" ca="1" si="742"/>
        <v>0</v>
      </c>
      <c r="F1895" t="str">
        <f ca="1">IF(OR(H1895=0,H1895=""),(""),(MAX($F$128:F1894)+1))</f>
        <v/>
      </c>
      <c r="H1895" t="str">
        <f ca="1">IF($N$4=Adorer_Schedule!$A$295,INDIRECT(B1895),(""))</f>
        <v/>
      </c>
      <c r="I1895" t="str">
        <f ca="1">IF($N$4=Adorer_Schedule!$A$295,INDIRECT(C1895),(""))</f>
        <v/>
      </c>
      <c r="J1895" t="str">
        <f ca="1">IF($N$4=Adorer_Schedule!$A$295,INDIRECT(D1895),(""))</f>
        <v/>
      </c>
      <c r="K1895" t="s">
        <v>76</v>
      </c>
      <c r="L1895" s="13" t="b">
        <f t="shared" ca="1" si="751"/>
        <v>0</v>
      </c>
      <c r="M1895" s="13">
        <v>1767</v>
      </c>
      <c r="N1895" s="13" t="e">
        <f t="shared" ca="1" si="743"/>
        <v>#N/A</v>
      </c>
      <c r="O1895" s="13" t="e">
        <f t="shared" ca="1" si="744"/>
        <v>#N/A</v>
      </c>
      <c r="P1895" s="13" t="e">
        <f t="shared" ca="1" si="745"/>
        <v>#N/A</v>
      </c>
      <c r="Q1895" t="e">
        <f t="shared" ca="1" si="746"/>
        <v>#N/A</v>
      </c>
    </row>
    <row r="1896" spans="1:17" hidden="1" x14ac:dyDescent="0.2">
      <c r="A1896">
        <f t="shared" si="755"/>
        <v>307</v>
      </c>
      <c r="B1896" s="83" t="str">
        <f t="shared" si="752"/>
        <v>Adorer_Schedule!AQ307</v>
      </c>
      <c r="C1896" t="str">
        <f t="shared" si="753"/>
        <v>Adorer_Schedule!AT307</v>
      </c>
      <c r="D1896" s="150" t="str">
        <f t="shared" si="754"/>
        <v>Adorer_Schedule!AV307</v>
      </c>
      <c r="E1896">
        <f t="shared" ca="1" si="742"/>
        <v>0</v>
      </c>
      <c r="F1896" t="str">
        <f ca="1">IF(OR(H1896=0,H1896=""),(""),(MAX($F$128:F1895)+1))</f>
        <v/>
      </c>
      <c r="H1896" t="str">
        <f ca="1">IF($N$4=Adorer_Schedule!$A$295,INDIRECT(B1896),(""))</f>
        <v/>
      </c>
      <c r="I1896" t="str">
        <f ca="1">IF($N$4=Adorer_Schedule!$A$295,INDIRECT(C1896),(""))</f>
        <v/>
      </c>
      <c r="J1896" t="str">
        <f ca="1">IF($N$4=Adorer_Schedule!$A$295,INDIRECT(D1896),(""))</f>
        <v/>
      </c>
      <c r="K1896" t="s">
        <v>76</v>
      </c>
      <c r="L1896" s="13" t="b">
        <f t="shared" ca="1" si="751"/>
        <v>0</v>
      </c>
      <c r="M1896" s="13">
        <v>1768</v>
      </c>
      <c r="N1896" s="13" t="e">
        <f t="shared" ca="1" si="743"/>
        <v>#N/A</v>
      </c>
      <c r="O1896" s="13" t="e">
        <f t="shared" ca="1" si="744"/>
        <v>#N/A</v>
      </c>
      <c r="P1896" s="13" t="e">
        <f t="shared" ca="1" si="745"/>
        <v>#N/A</v>
      </c>
      <c r="Q1896" t="e">
        <f t="shared" ca="1" si="746"/>
        <v>#N/A</v>
      </c>
    </row>
    <row r="1897" spans="1:17" hidden="1" x14ac:dyDescent="0.2">
      <c r="A1897">
        <f t="shared" si="755"/>
        <v>308</v>
      </c>
      <c r="B1897" s="83" t="str">
        <f t="shared" si="752"/>
        <v>Adorer_Schedule!AQ308</v>
      </c>
      <c r="C1897" t="str">
        <f t="shared" si="753"/>
        <v>Adorer_Schedule!AT308</v>
      </c>
      <c r="D1897" s="150" t="str">
        <f t="shared" si="754"/>
        <v>Adorer_Schedule!AV308</v>
      </c>
      <c r="E1897">
        <f t="shared" ca="1" si="742"/>
        <v>0</v>
      </c>
      <c r="F1897" t="str">
        <f ca="1">IF(OR(H1897=0,H1897=""),(""),(MAX($F$128:F1896)+1))</f>
        <v/>
      </c>
      <c r="H1897" t="str">
        <f ca="1">IF($N$4=Adorer_Schedule!$A$295,INDIRECT(B1897),(""))</f>
        <v/>
      </c>
      <c r="I1897" t="str">
        <f ca="1">IF($N$4=Adorer_Schedule!$A$295,INDIRECT(C1897),(""))</f>
        <v/>
      </c>
      <c r="J1897" t="str">
        <f ca="1">IF($N$4=Adorer_Schedule!$A$295,INDIRECT(D1897),(""))</f>
        <v/>
      </c>
      <c r="K1897" t="s">
        <v>76</v>
      </c>
      <c r="L1897" s="13" t="b">
        <f t="shared" ca="1" si="751"/>
        <v>0</v>
      </c>
      <c r="M1897" s="13">
        <v>1769</v>
      </c>
      <c r="N1897" s="13" t="e">
        <f t="shared" ca="1" si="743"/>
        <v>#N/A</v>
      </c>
      <c r="O1897" s="13" t="e">
        <f t="shared" ca="1" si="744"/>
        <v>#N/A</v>
      </c>
      <c r="P1897" s="13" t="e">
        <f t="shared" ca="1" si="745"/>
        <v>#N/A</v>
      </c>
      <c r="Q1897" t="e">
        <f t="shared" ca="1" si="746"/>
        <v>#N/A</v>
      </c>
    </row>
    <row r="1898" spans="1:17" hidden="1" x14ac:dyDescent="0.2">
      <c r="A1898">
        <f t="shared" si="755"/>
        <v>309</v>
      </c>
      <c r="B1898" s="83" t="str">
        <f t="shared" si="752"/>
        <v>Adorer_Schedule!AQ309</v>
      </c>
      <c r="C1898" t="str">
        <f t="shared" si="753"/>
        <v>Adorer_Schedule!AT309</v>
      </c>
      <c r="D1898" s="150" t="str">
        <f t="shared" si="754"/>
        <v>Adorer_Schedule!AV309</v>
      </c>
      <c r="E1898">
        <f t="shared" ca="1" si="742"/>
        <v>0</v>
      </c>
      <c r="F1898" t="str">
        <f ca="1">IF(OR(H1898=0,H1898=""),(""),(MAX($F$128:F1897)+1))</f>
        <v/>
      </c>
      <c r="H1898" t="str">
        <f ca="1">IF($N$4=Adorer_Schedule!$A$295,INDIRECT(B1898),(""))</f>
        <v/>
      </c>
      <c r="I1898" t="str">
        <f ca="1">IF($N$4=Adorer_Schedule!$A$295,INDIRECT(C1898),(""))</f>
        <v/>
      </c>
      <c r="J1898" t="str">
        <f ca="1">IF($N$4=Adorer_Schedule!$A$295,INDIRECT(D1898),(""))</f>
        <v/>
      </c>
      <c r="K1898" t="s">
        <v>76</v>
      </c>
      <c r="L1898" s="13" t="b">
        <f t="shared" ca="1" si="751"/>
        <v>0</v>
      </c>
      <c r="M1898" s="13">
        <v>1770</v>
      </c>
      <c r="N1898" s="13" t="e">
        <f t="shared" ca="1" si="743"/>
        <v>#N/A</v>
      </c>
      <c r="O1898" s="13" t="e">
        <f t="shared" ca="1" si="744"/>
        <v>#N/A</v>
      </c>
      <c r="P1898" s="13" t="e">
        <f t="shared" ca="1" si="745"/>
        <v>#N/A</v>
      </c>
      <c r="Q1898" t="e">
        <f t="shared" ca="1" si="746"/>
        <v>#N/A</v>
      </c>
    </row>
    <row r="1899" spans="1:17" hidden="1" x14ac:dyDescent="0.2">
      <c r="A1899">
        <f>A1884</f>
        <v>295</v>
      </c>
      <c r="B1899" s="83" t="str">
        <f>CONCATENATE("Adorer_Schedule!AY", $A1899)</f>
        <v>Adorer_Schedule!AY295</v>
      </c>
      <c r="C1899" t="str">
        <f>CONCATENATE("Adorer_Schedule!BB", $A1899)</f>
        <v>Adorer_Schedule!BB295</v>
      </c>
      <c r="D1899" s="150" t="str">
        <f>CONCATENATE("Adorer_Schedule!BD", $A1899)</f>
        <v>Adorer_Schedule!BD295</v>
      </c>
      <c r="E1899">
        <f t="shared" ca="1" si="742"/>
        <v>0</v>
      </c>
      <c r="F1899" t="str">
        <f ca="1">IF(OR(H1899=0,H1899=""),(""),(MAX($F$128:F1898)+1))</f>
        <v/>
      </c>
      <c r="H1899" t="str">
        <f ca="1">IF($N$4=Adorer_Schedule!$A$295,INDIRECT(B1899),(""))</f>
        <v/>
      </c>
      <c r="I1899" t="str">
        <f ca="1">IF($N$4=Adorer_Schedule!$A$295,INDIRECT(C1899),(""))</f>
        <v/>
      </c>
      <c r="J1899" t="str">
        <f ca="1">IF($N$4=Adorer_Schedule!$A$295,INDIRECT(D1899),(""))</f>
        <v/>
      </c>
      <c r="K1899" t="s">
        <v>77</v>
      </c>
      <c r="L1899" s="13" t="b">
        <f t="shared" ca="1" si="751"/>
        <v>0</v>
      </c>
      <c r="M1899" s="13">
        <v>1771</v>
      </c>
      <c r="N1899" s="13" t="e">
        <f t="shared" ca="1" si="743"/>
        <v>#N/A</v>
      </c>
      <c r="O1899" s="13" t="e">
        <f t="shared" ca="1" si="744"/>
        <v>#N/A</v>
      </c>
      <c r="P1899" s="13" t="e">
        <f t="shared" ca="1" si="745"/>
        <v>#N/A</v>
      </c>
      <c r="Q1899" t="e">
        <f t="shared" ca="1" si="746"/>
        <v>#N/A</v>
      </c>
    </row>
    <row r="1900" spans="1:17" hidden="1" x14ac:dyDescent="0.2">
      <c r="A1900">
        <f>A1899+1</f>
        <v>296</v>
      </c>
      <c r="B1900" s="83" t="str">
        <f t="shared" ref="B1900:B1913" si="756">CONCATENATE("Adorer_Schedule!AY", $A1900)</f>
        <v>Adorer_Schedule!AY296</v>
      </c>
      <c r="C1900" t="str">
        <f t="shared" ref="C1900:C1913" si="757">CONCATENATE("Adorer_Schedule!BB", $A1900)</f>
        <v>Adorer_Schedule!BB296</v>
      </c>
      <c r="D1900" s="150" t="str">
        <f t="shared" ref="D1900:D1913" si="758">CONCATENATE("Adorer_Schedule!BD", $A1900)</f>
        <v>Adorer_Schedule!BD296</v>
      </c>
      <c r="E1900">
        <f t="shared" ca="1" si="742"/>
        <v>0</v>
      </c>
      <c r="F1900" t="str">
        <f ca="1">IF(OR(H1900=0,H1900=""),(""),(MAX($F$128:F1899)+1))</f>
        <v/>
      </c>
      <c r="H1900" t="str">
        <f ca="1">IF($N$4=Adorer_Schedule!$A$295,INDIRECT(B1900),(""))</f>
        <v/>
      </c>
      <c r="I1900" t="str">
        <f ca="1">IF($N$4=Adorer_Schedule!$A$295,INDIRECT(C1900),(""))</f>
        <v/>
      </c>
      <c r="J1900" t="str">
        <f ca="1">IF($N$4=Adorer_Schedule!$A$295,INDIRECT(D1900),(""))</f>
        <v/>
      </c>
      <c r="K1900" t="s">
        <v>77</v>
      </c>
      <c r="L1900" s="13" t="b">
        <f t="shared" ca="1" si="751"/>
        <v>0</v>
      </c>
      <c r="M1900" s="13">
        <v>1772</v>
      </c>
      <c r="N1900" s="13" t="e">
        <f t="shared" ca="1" si="743"/>
        <v>#N/A</v>
      </c>
      <c r="O1900" s="13" t="e">
        <f t="shared" ca="1" si="744"/>
        <v>#N/A</v>
      </c>
      <c r="P1900" s="13" t="e">
        <f t="shared" ca="1" si="745"/>
        <v>#N/A</v>
      </c>
      <c r="Q1900" t="e">
        <f t="shared" ca="1" si="746"/>
        <v>#N/A</v>
      </c>
    </row>
    <row r="1901" spans="1:17" hidden="1" x14ac:dyDescent="0.2">
      <c r="A1901">
        <f t="shared" ref="A1901:A1913" si="759">A1900+1</f>
        <v>297</v>
      </c>
      <c r="B1901" s="83" t="str">
        <f t="shared" si="756"/>
        <v>Adorer_Schedule!AY297</v>
      </c>
      <c r="C1901" t="str">
        <f t="shared" si="757"/>
        <v>Adorer_Schedule!BB297</v>
      </c>
      <c r="D1901" s="150" t="str">
        <f t="shared" si="758"/>
        <v>Adorer_Schedule!BD297</v>
      </c>
      <c r="E1901">
        <f t="shared" ca="1" si="742"/>
        <v>0</v>
      </c>
      <c r="F1901" t="str">
        <f ca="1">IF(OR(H1901=0,H1901=""),(""),(MAX($F$128:F1900)+1))</f>
        <v/>
      </c>
      <c r="H1901" t="str">
        <f ca="1">IF($N$4=Adorer_Schedule!$A$295,INDIRECT(B1901),(""))</f>
        <v/>
      </c>
      <c r="I1901" t="str">
        <f ca="1">IF($N$4=Adorer_Schedule!$A$295,INDIRECT(C1901),(""))</f>
        <v/>
      </c>
      <c r="J1901" t="str">
        <f ca="1">IF($N$4=Adorer_Schedule!$A$295,INDIRECT(D1901),(""))</f>
        <v/>
      </c>
      <c r="K1901" t="s">
        <v>77</v>
      </c>
      <c r="L1901" s="13" t="b">
        <f t="shared" ca="1" si="751"/>
        <v>0</v>
      </c>
      <c r="M1901" s="13">
        <v>1773</v>
      </c>
      <c r="N1901" s="13" t="e">
        <f t="shared" ca="1" si="743"/>
        <v>#N/A</v>
      </c>
      <c r="O1901" s="13" t="e">
        <f t="shared" ca="1" si="744"/>
        <v>#N/A</v>
      </c>
      <c r="P1901" s="13" t="e">
        <f t="shared" ca="1" si="745"/>
        <v>#N/A</v>
      </c>
      <c r="Q1901" t="e">
        <f t="shared" ca="1" si="746"/>
        <v>#N/A</v>
      </c>
    </row>
    <row r="1902" spans="1:17" hidden="1" x14ac:dyDescent="0.2">
      <c r="A1902">
        <f t="shared" si="759"/>
        <v>298</v>
      </c>
      <c r="B1902" s="83" t="str">
        <f t="shared" si="756"/>
        <v>Adorer_Schedule!AY298</v>
      </c>
      <c r="C1902" t="str">
        <f t="shared" si="757"/>
        <v>Adorer_Schedule!BB298</v>
      </c>
      <c r="D1902" s="150" t="str">
        <f t="shared" si="758"/>
        <v>Adorer_Schedule!BD298</v>
      </c>
      <c r="E1902">
        <f t="shared" ca="1" si="742"/>
        <v>0</v>
      </c>
      <c r="F1902" t="str">
        <f ca="1">IF(OR(H1902=0,H1902=""),(""),(MAX($F$128:F1901)+1))</f>
        <v/>
      </c>
      <c r="H1902" t="str">
        <f ca="1">IF($N$4=Adorer_Schedule!$A$295,INDIRECT(B1902),(""))</f>
        <v/>
      </c>
      <c r="I1902" t="str">
        <f ca="1">IF($N$4=Adorer_Schedule!$A$295,INDIRECT(C1902),(""))</f>
        <v/>
      </c>
      <c r="J1902" t="str">
        <f ca="1">IF($N$4=Adorer_Schedule!$A$295,INDIRECT(D1902),(""))</f>
        <v/>
      </c>
      <c r="K1902" t="s">
        <v>77</v>
      </c>
      <c r="L1902" s="13" t="b">
        <f t="shared" ca="1" si="751"/>
        <v>0</v>
      </c>
      <c r="M1902" s="13">
        <v>1774</v>
      </c>
      <c r="N1902" s="13" t="e">
        <f t="shared" ca="1" si="743"/>
        <v>#N/A</v>
      </c>
      <c r="O1902" s="13" t="e">
        <f t="shared" ca="1" si="744"/>
        <v>#N/A</v>
      </c>
      <c r="P1902" s="13" t="e">
        <f t="shared" ca="1" si="745"/>
        <v>#N/A</v>
      </c>
      <c r="Q1902" t="e">
        <f t="shared" ca="1" si="746"/>
        <v>#N/A</v>
      </c>
    </row>
    <row r="1903" spans="1:17" hidden="1" x14ac:dyDescent="0.2">
      <c r="A1903">
        <f t="shared" si="759"/>
        <v>299</v>
      </c>
      <c r="B1903" s="83" t="str">
        <f t="shared" si="756"/>
        <v>Adorer_Schedule!AY299</v>
      </c>
      <c r="C1903" t="str">
        <f t="shared" si="757"/>
        <v>Adorer_Schedule!BB299</v>
      </c>
      <c r="D1903" s="150" t="str">
        <f t="shared" si="758"/>
        <v>Adorer_Schedule!BD299</v>
      </c>
      <c r="E1903">
        <f t="shared" ca="1" si="742"/>
        <v>0</v>
      </c>
      <c r="F1903" t="str">
        <f ca="1">IF(OR(H1903=0,H1903=""),(""),(MAX($F$128:F1902)+1))</f>
        <v/>
      </c>
      <c r="H1903" t="str">
        <f ca="1">IF($N$4=Adorer_Schedule!$A$295,INDIRECT(B1903),(""))</f>
        <v/>
      </c>
      <c r="I1903" t="str">
        <f ca="1">IF($N$4=Adorer_Schedule!$A$295,INDIRECT(C1903),(""))</f>
        <v/>
      </c>
      <c r="J1903" t="str">
        <f ca="1">IF($N$4=Adorer_Schedule!$A$295,INDIRECT(D1903),(""))</f>
        <v/>
      </c>
      <c r="K1903" t="s">
        <v>77</v>
      </c>
      <c r="L1903" s="13" t="b">
        <f t="shared" ca="1" si="751"/>
        <v>0</v>
      </c>
      <c r="M1903" s="13">
        <v>1775</v>
      </c>
      <c r="N1903" s="13" t="e">
        <f t="shared" ca="1" si="743"/>
        <v>#N/A</v>
      </c>
      <c r="O1903" s="13" t="e">
        <f t="shared" ca="1" si="744"/>
        <v>#N/A</v>
      </c>
      <c r="P1903" s="13" t="e">
        <f t="shared" ca="1" si="745"/>
        <v>#N/A</v>
      </c>
      <c r="Q1903" t="e">
        <f t="shared" ca="1" si="746"/>
        <v>#N/A</v>
      </c>
    </row>
    <row r="1904" spans="1:17" hidden="1" x14ac:dyDescent="0.2">
      <c r="A1904">
        <f t="shared" si="759"/>
        <v>300</v>
      </c>
      <c r="B1904" s="83" t="str">
        <f t="shared" si="756"/>
        <v>Adorer_Schedule!AY300</v>
      </c>
      <c r="C1904" t="str">
        <f t="shared" si="757"/>
        <v>Adorer_Schedule!BB300</v>
      </c>
      <c r="D1904" s="150" t="str">
        <f t="shared" si="758"/>
        <v>Adorer_Schedule!BD300</v>
      </c>
      <c r="E1904">
        <f t="shared" ca="1" si="742"/>
        <v>0</v>
      </c>
      <c r="F1904" t="str">
        <f ca="1">IF(OR(H1904=0,H1904=""),(""),(MAX($F$128:F1903)+1))</f>
        <v/>
      </c>
      <c r="H1904" t="str">
        <f ca="1">IF($N$4=Adorer_Schedule!$A$295,INDIRECT(B1904),(""))</f>
        <v/>
      </c>
      <c r="I1904" t="str">
        <f ca="1">IF($N$4=Adorer_Schedule!$A$295,INDIRECT(C1904),(""))</f>
        <v/>
      </c>
      <c r="J1904" t="str">
        <f ca="1">IF($N$4=Adorer_Schedule!$A$295,INDIRECT(D1904),(""))</f>
        <v/>
      </c>
      <c r="K1904" t="s">
        <v>77</v>
      </c>
      <c r="L1904" s="13" t="b">
        <f t="shared" ca="1" si="751"/>
        <v>0</v>
      </c>
      <c r="M1904" s="13">
        <v>1776</v>
      </c>
      <c r="N1904" s="13" t="e">
        <f t="shared" ca="1" si="743"/>
        <v>#N/A</v>
      </c>
      <c r="O1904" s="13" t="e">
        <f t="shared" ca="1" si="744"/>
        <v>#N/A</v>
      </c>
      <c r="P1904" s="13" t="e">
        <f t="shared" ca="1" si="745"/>
        <v>#N/A</v>
      </c>
      <c r="Q1904" t="e">
        <f t="shared" ca="1" si="746"/>
        <v>#N/A</v>
      </c>
    </row>
    <row r="1905" spans="1:17" hidden="1" x14ac:dyDescent="0.2">
      <c r="A1905">
        <f t="shared" si="759"/>
        <v>301</v>
      </c>
      <c r="B1905" s="83" t="str">
        <f t="shared" si="756"/>
        <v>Adorer_Schedule!AY301</v>
      </c>
      <c r="C1905" t="str">
        <f t="shared" si="757"/>
        <v>Adorer_Schedule!BB301</v>
      </c>
      <c r="D1905" s="150" t="str">
        <f t="shared" si="758"/>
        <v>Adorer_Schedule!BD301</v>
      </c>
      <c r="E1905">
        <f t="shared" ca="1" si="742"/>
        <v>0</v>
      </c>
      <c r="F1905" t="str">
        <f ca="1">IF(OR(H1905=0,H1905=""),(""),(MAX($F$128:F1904)+1))</f>
        <v/>
      </c>
      <c r="H1905" t="str">
        <f ca="1">IF($N$4=Adorer_Schedule!$A$295,INDIRECT(B1905),(""))</f>
        <v/>
      </c>
      <c r="I1905" t="str">
        <f ca="1">IF($N$4=Adorer_Schedule!$A$295,INDIRECT(C1905),(""))</f>
        <v/>
      </c>
      <c r="J1905" t="str">
        <f ca="1">IF($N$4=Adorer_Schedule!$A$295,INDIRECT(D1905),(""))</f>
        <v/>
      </c>
      <c r="K1905" t="s">
        <v>77</v>
      </c>
      <c r="L1905" s="13" t="b">
        <f t="shared" ca="1" si="751"/>
        <v>0</v>
      </c>
      <c r="M1905" s="13">
        <v>1777</v>
      </c>
      <c r="N1905" s="13" t="e">
        <f t="shared" ca="1" si="743"/>
        <v>#N/A</v>
      </c>
      <c r="O1905" s="13" t="e">
        <f t="shared" ca="1" si="744"/>
        <v>#N/A</v>
      </c>
      <c r="P1905" s="13" t="e">
        <f t="shared" ca="1" si="745"/>
        <v>#N/A</v>
      </c>
      <c r="Q1905" t="e">
        <f t="shared" ca="1" si="746"/>
        <v>#N/A</v>
      </c>
    </row>
    <row r="1906" spans="1:17" hidden="1" x14ac:dyDescent="0.2">
      <c r="A1906">
        <f t="shared" si="759"/>
        <v>302</v>
      </c>
      <c r="B1906" s="83" t="str">
        <f t="shared" si="756"/>
        <v>Adorer_Schedule!AY302</v>
      </c>
      <c r="C1906" t="str">
        <f t="shared" si="757"/>
        <v>Adorer_Schedule!BB302</v>
      </c>
      <c r="D1906" s="150" t="str">
        <f t="shared" si="758"/>
        <v>Adorer_Schedule!BD302</v>
      </c>
      <c r="E1906">
        <f t="shared" ca="1" si="742"/>
        <v>0</v>
      </c>
      <c r="F1906" t="str">
        <f ca="1">IF(OR(H1906=0,H1906=""),(""),(MAX($F$128:F1905)+1))</f>
        <v/>
      </c>
      <c r="H1906" t="str">
        <f ca="1">IF($N$4=Adorer_Schedule!$A$295,INDIRECT(B1906),(""))</f>
        <v/>
      </c>
      <c r="I1906" t="str">
        <f ca="1">IF($N$4=Adorer_Schedule!$A$295,INDIRECT(C1906),(""))</f>
        <v/>
      </c>
      <c r="J1906" t="str">
        <f ca="1">IF($N$4=Adorer_Schedule!$A$295,INDIRECT(D1906),(""))</f>
        <v/>
      </c>
      <c r="K1906" t="s">
        <v>77</v>
      </c>
      <c r="L1906" s="13" t="b">
        <f t="shared" ca="1" si="751"/>
        <v>0</v>
      </c>
      <c r="M1906" s="13">
        <v>1778</v>
      </c>
      <c r="N1906" s="13" t="e">
        <f t="shared" ca="1" si="743"/>
        <v>#N/A</v>
      </c>
      <c r="O1906" s="13" t="e">
        <f t="shared" ca="1" si="744"/>
        <v>#N/A</v>
      </c>
      <c r="P1906" s="13" t="e">
        <f t="shared" ca="1" si="745"/>
        <v>#N/A</v>
      </c>
      <c r="Q1906" t="e">
        <f t="shared" ca="1" si="746"/>
        <v>#N/A</v>
      </c>
    </row>
    <row r="1907" spans="1:17" hidden="1" x14ac:dyDescent="0.2">
      <c r="A1907">
        <f t="shared" si="759"/>
        <v>303</v>
      </c>
      <c r="B1907" s="83" t="str">
        <f t="shared" si="756"/>
        <v>Adorer_Schedule!AY303</v>
      </c>
      <c r="C1907" t="str">
        <f t="shared" si="757"/>
        <v>Adorer_Schedule!BB303</v>
      </c>
      <c r="D1907" s="150" t="str">
        <f t="shared" si="758"/>
        <v>Adorer_Schedule!BD303</v>
      </c>
      <c r="E1907">
        <f t="shared" ca="1" si="742"/>
        <v>0</v>
      </c>
      <c r="F1907" t="str">
        <f ca="1">IF(OR(H1907=0,H1907=""),(""),(MAX($F$128:F1906)+1))</f>
        <v/>
      </c>
      <c r="H1907" t="str">
        <f ca="1">IF($N$4=Adorer_Schedule!$A$295,INDIRECT(B1907),(""))</f>
        <v/>
      </c>
      <c r="I1907" t="str">
        <f ca="1">IF($N$4=Adorer_Schedule!$A$295,INDIRECT(C1907),(""))</f>
        <v/>
      </c>
      <c r="J1907" t="str">
        <f ca="1">IF($N$4=Adorer_Schedule!$A$295,INDIRECT(D1907),(""))</f>
        <v/>
      </c>
      <c r="K1907" t="s">
        <v>77</v>
      </c>
      <c r="L1907" s="13" t="b">
        <f t="shared" ca="1" si="751"/>
        <v>0</v>
      </c>
      <c r="M1907" s="13">
        <v>1779</v>
      </c>
      <c r="N1907" s="13" t="e">
        <f t="shared" ca="1" si="743"/>
        <v>#N/A</v>
      </c>
      <c r="O1907" s="13" t="e">
        <f t="shared" ca="1" si="744"/>
        <v>#N/A</v>
      </c>
      <c r="P1907" s="13" t="e">
        <f t="shared" ca="1" si="745"/>
        <v>#N/A</v>
      </c>
      <c r="Q1907" t="e">
        <f t="shared" ca="1" si="746"/>
        <v>#N/A</v>
      </c>
    </row>
    <row r="1908" spans="1:17" hidden="1" x14ac:dyDescent="0.2">
      <c r="A1908">
        <f t="shared" si="759"/>
        <v>304</v>
      </c>
      <c r="B1908" s="83" t="str">
        <f t="shared" si="756"/>
        <v>Adorer_Schedule!AY304</v>
      </c>
      <c r="C1908" t="str">
        <f t="shared" si="757"/>
        <v>Adorer_Schedule!BB304</v>
      </c>
      <c r="D1908" s="150" t="str">
        <f t="shared" si="758"/>
        <v>Adorer_Schedule!BD304</v>
      </c>
      <c r="E1908">
        <f t="shared" ca="1" si="742"/>
        <v>0</v>
      </c>
      <c r="F1908" t="str">
        <f ca="1">IF(OR(H1908=0,H1908=""),(""),(MAX($F$128:F1907)+1))</f>
        <v/>
      </c>
      <c r="H1908" t="str">
        <f ca="1">IF($N$4=Adorer_Schedule!$A$295,INDIRECT(B1908),(""))</f>
        <v/>
      </c>
      <c r="I1908" t="str">
        <f ca="1">IF($N$4=Adorer_Schedule!$A$295,INDIRECT(C1908),(""))</f>
        <v/>
      </c>
      <c r="J1908" t="str">
        <f ca="1">IF($N$4=Adorer_Schedule!$A$295,INDIRECT(D1908),(""))</f>
        <v/>
      </c>
      <c r="K1908" t="s">
        <v>77</v>
      </c>
      <c r="L1908" s="13" t="b">
        <f t="shared" ca="1" si="751"/>
        <v>0</v>
      </c>
      <c r="M1908" s="13">
        <v>1780</v>
      </c>
      <c r="N1908" s="13" t="e">
        <f t="shared" ca="1" si="743"/>
        <v>#N/A</v>
      </c>
      <c r="O1908" s="13" t="e">
        <f t="shared" ca="1" si="744"/>
        <v>#N/A</v>
      </c>
      <c r="P1908" s="13" t="e">
        <f t="shared" ca="1" si="745"/>
        <v>#N/A</v>
      </c>
      <c r="Q1908" t="e">
        <f t="shared" ca="1" si="746"/>
        <v>#N/A</v>
      </c>
    </row>
    <row r="1909" spans="1:17" hidden="1" x14ac:dyDescent="0.2">
      <c r="A1909">
        <f t="shared" si="759"/>
        <v>305</v>
      </c>
      <c r="B1909" s="83" t="str">
        <f t="shared" si="756"/>
        <v>Adorer_Schedule!AY305</v>
      </c>
      <c r="C1909" t="str">
        <f t="shared" si="757"/>
        <v>Adorer_Schedule!BB305</v>
      </c>
      <c r="D1909" s="150" t="str">
        <f t="shared" si="758"/>
        <v>Adorer_Schedule!BD305</v>
      </c>
      <c r="E1909">
        <f t="shared" ca="1" si="742"/>
        <v>0</v>
      </c>
      <c r="F1909" t="str">
        <f ca="1">IF(OR(H1909=0,H1909=""),(""),(MAX($F$128:F1908)+1))</f>
        <v/>
      </c>
      <c r="H1909" t="str">
        <f ca="1">IF($N$4=Adorer_Schedule!$A$295,INDIRECT(B1909),(""))</f>
        <v/>
      </c>
      <c r="I1909" t="str">
        <f ca="1">IF($N$4=Adorer_Schedule!$A$295,INDIRECT(C1909),(""))</f>
        <v/>
      </c>
      <c r="J1909" t="str">
        <f ca="1">IF($N$4=Adorer_Schedule!$A$295,INDIRECT(D1909),(""))</f>
        <v/>
      </c>
      <c r="K1909" t="s">
        <v>77</v>
      </c>
      <c r="L1909" s="13" t="b">
        <f t="shared" ca="1" si="751"/>
        <v>0</v>
      </c>
      <c r="M1909" s="13">
        <v>1781</v>
      </c>
      <c r="N1909" s="13" t="e">
        <f t="shared" ca="1" si="743"/>
        <v>#N/A</v>
      </c>
      <c r="O1909" s="13" t="e">
        <f t="shared" ca="1" si="744"/>
        <v>#N/A</v>
      </c>
      <c r="P1909" s="13" t="e">
        <f t="shared" ca="1" si="745"/>
        <v>#N/A</v>
      </c>
      <c r="Q1909" t="e">
        <f t="shared" ca="1" si="746"/>
        <v>#N/A</v>
      </c>
    </row>
    <row r="1910" spans="1:17" hidden="1" x14ac:dyDescent="0.2">
      <c r="A1910">
        <f t="shared" si="759"/>
        <v>306</v>
      </c>
      <c r="B1910" s="83" t="str">
        <f t="shared" si="756"/>
        <v>Adorer_Schedule!AY306</v>
      </c>
      <c r="C1910" t="str">
        <f t="shared" si="757"/>
        <v>Adorer_Schedule!BB306</v>
      </c>
      <c r="D1910" s="150" t="str">
        <f t="shared" si="758"/>
        <v>Adorer_Schedule!BD306</v>
      </c>
      <c r="E1910">
        <f t="shared" ca="1" si="742"/>
        <v>0</v>
      </c>
      <c r="F1910" t="str">
        <f ca="1">IF(OR(H1910=0,H1910=""),(""),(MAX($F$128:F1909)+1))</f>
        <v/>
      </c>
      <c r="H1910" t="str">
        <f ca="1">IF($N$4=Adorer_Schedule!$A$295,INDIRECT(B1910),(""))</f>
        <v/>
      </c>
      <c r="I1910" t="str">
        <f ca="1">IF($N$4=Adorer_Schedule!$A$295,INDIRECT(C1910),(""))</f>
        <v/>
      </c>
      <c r="J1910" t="str">
        <f ca="1">IF($N$4=Adorer_Schedule!$A$295,INDIRECT(D1910),(""))</f>
        <v/>
      </c>
      <c r="K1910" t="s">
        <v>77</v>
      </c>
      <c r="L1910" s="13" t="b">
        <f t="shared" ca="1" si="751"/>
        <v>0</v>
      </c>
      <c r="M1910" s="13">
        <v>1782</v>
      </c>
      <c r="N1910" s="13" t="e">
        <f t="shared" ca="1" si="743"/>
        <v>#N/A</v>
      </c>
      <c r="O1910" s="13" t="e">
        <f t="shared" ca="1" si="744"/>
        <v>#N/A</v>
      </c>
      <c r="P1910" s="13" t="e">
        <f t="shared" ca="1" si="745"/>
        <v>#N/A</v>
      </c>
      <c r="Q1910" t="e">
        <f t="shared" ca="1" si="746"/>
        <v>#N/A</v>
      </c>
    </row>
    <row r="1911" spans="1:17" hidden="1" x14ac:dyDescent="0.2">
      <c r="A1911">
        <f t="shared" si="759"/>
        <v>307</v>
      </c>
      <c r="B1911" s="83" t="str">
        <f t="shared" si="756"/>
        <v>Adorer_Schedule!AY307</v>
      </c>
      <c r="C1911" t="str">
        <f t="shared" si="757"/>
        <v>Adorer_Schedule!BB307</v>
      </c>
      <c r="D1911" s="150" t="str">
        <f t="shared" si="758"/>
        <v>Adorer_Schedule!BD307</v>
      </c>
      <c r="E1911">
        <f t="shared" ca="1" si="742"/>
        <v>0</v>
      </c>
      <c r="F1911" t="str">
        <f ca="1">IF(OR(H1911=0,H1911=""),(""),(MAX($F$128:F1910)+1))</f>
        <v/>
      </c>
      <c r="H1911" t="str">
        <f ca="1">IF($N$4=Adorer_Schedule!$A$295,INDIRECT(B1911),(""))</f>
        <v/>
      </c>
      <c r="I1911" t="str">
        <f ca="1">IF($N$4=Adorer_Schedule!$A$295,INDIRECT(C1911),(""))</f>
        <v/>
      </c>
      <c r="J1911" t="str">
        <f ca="1">IF($N$4=Adorer_Schedule!$A$295,INDIRECT(D1911),(""))</f>
        <v/>
      </c>
      <c r="K1911" t="s">
        <v>77</v>
      </c>
      <c r="L1911" s="13" t="b">
        <f t="shared" ca="1" si="751"/>
        <v>0</v>
      </c>
      <c r="M1911" s="13">
        <v>1783</v>
      </c>
      <c r="N1911" s="13" t="e">
        <f t="shared" ca="1" si="743"/>
        <v>#N/A</v>
      </c>
      <c r="O1911" s="13" t="e">
        <f t="shared" ca="1" si="744"/>
        <v>#N/A</v>
      </c>
      <c r="P1911" s="13" t="e">
        <f t="shared" ca="1" si="745"/>
        <v>#N/A</v>
      </c>
      <c r="Q1911" t="e">
        <f t="shared" ca="1" si="746"/>
        <v>#N/A</v>
      </c>
    </row>
    <row r="1912" spans="1:17" hidden="1" x14ac:dyDescent="0.2">
      <c r="A1912">
        <f t="shared" si="759"/>
        <v>308</v>
      </c>
      <c r="B1912" s="83" t="str">
        <f t="shared" si="756"/>
        <v>Adorer_Schedule!AY308</v>
      </c>
      <c r="C1912" t="str">
        <f t="shared" si="757"/>
        <v>Adorer_Schedule!BB308</v>
      </c>
      <c r="D1912" s="150" t="str">
        <f t="shared" si="758"/>
        <v>Adorer_Schedule!BD308</v>
      </c>
      <c r="E1912">
        <f t="shared" ca="1" si="742"/>
        <v>0</v>
      </c>
      <c r="F1912" t="str">
        <f ca="1">IF(OR(H1912=0,H1912=""),(""),(MAX($F$128:F1911)+1))</f>
        <v/>
      </c>
      <c r="H1912" t="str">
        <f ca="1">IF($N$4=Adorer_Schedule!$A$295,INDIRECT(B1912),(""))</f>
        <v/>
      </c>
      <c r="I1912" t="str">
        <f ca="1">IF($N$4=Adorer_Schedule!$A$295,INDIRECT(C1912),(""))</f>
        <v/>
      </c>
      <c r="J1912" t="str">
        <f ca="1">IF($N$4=Adorer_Schedule!$A$295,INDIRECT(D1912),(""))</f>
        <v/>
      </c>
      <c r="K1912" t="s">
        <v>77</v>
      </c>
      <c r="L1912" s="13" t="b">
        <f t="shared" ca="1" si="751"/>
        <v>0</v>
      </c>
      <c r="M1912" s="13">
        <v>1784</v>
      </c>
      <c r="N1912" s="13" t="e">
        <f t="shared" ca="1" si="743"/>
        <v>#N/A</v>
      </c>
      <c r="O1912" s="13" t="e">
        <f t="shared" ca="1" si="744"/>
        <v>#N/A</v>
      </c>
      <c r="P1912" s="13" t="e">
        <f t="shared" ca="1" si="745"/>
        <v>#N/A</v>
      </c>
      <c r="Q1912" t="e">
        <f t="shared" ca="1" si="746"/>
        <v>#N/A</v>
      </c>
    </row>
    <row r="1913" spans="1:17" hidden="1" x14ac:dyDescent="0.2">
      <c r="A1913">
        <f t="shared" si="759"/>
        <v>309</v>
      </c>
      <c r="B1913" s="241" t="str">
        <f t="shared" si="756"/>
        <v>Adorer_Schedule!AY309</v>
      </c>
      <c r="C1913" s="242" t="str">
        <f t="shared" si="757"/>
        <v>Adorer_Schedule!BB309</v>
      </c>
      <c r="D1913" s="243" t="str">
        <f t="shared" si="758"/>
        <v>Adorer_Schedule!BD309</v>
      </c>
      <c r="E1913">
        <f t="shared" ca="1" si="742"/>
        <v>0</v>
      </c>
      <c r="F1913" t="str">
        <f ca="1">IF(OR(H1913=0,H1913=""),(""),(MAX($F$128:F1912)+1))</f>
        <v/>
      </c>
      <c r="H1913" t="str">
        <f ca="1">IF($N$4=Adorer_Schedule!$A$295,INDIRECT(B1913),(""))</f>
        <v/>
      </c>
      <c r="I1913" t="str">
        <f ca="1">IF($N$4=Adorer_Schedule!$A$295,INDIRECT(C1913),(""))</f>
        <v/>
      </c>
      <c r="J1913" t="str">
        <f ca="1">IF($N$4=Adorer_Schedule!$A$295,INDIRECT(D1913),(""))</f>
        <v/>
      </c>
      <c r="K1913" t="s">
        <v>77</v>
      </c>
      <c r="L1913" s="13" t="b">
        <f t="shared" ca="1" si="751"/>
        <v>0</v>
      </c>
      <c r="M1913" s="13">
        <v>1785</v>
      </c>
      <c r="N1913" s="13" t="e">
        <f t="shared" ca="1" si="743"/>
        <v>#N/A</v>
      </c>
      <c r="O1913" s="13" t="e">
        <f t="shared" ca="1" si="744"/>
        <v>#N/A</v>
      </c>
      <c r="P1913" s="13" t="e">
        <f t="shared" ca="1" si="745"/>
        <v>#N/A</v>
      </c>
      <c r="Q1913" t="e">
        <f t="shared" ca="1" si="746"/>
        <v>#N/A</v>
      </c>
    </row>
    <row r="1914" spans="1:17" hidden="1" x14ac:dyDescent="0.2">
      <c r="A1914">
        <f>A1809+17+1</f>
        <v>313</v>
      </c>
      <c r="B1914" s="83" t="str">
        <f>CONCATENATE("Adorer_Schedule!C", $A1914)</f>
        <v>Adorer_Schedule!C313</v>
      </c>
      <c r="C1914" t="str">
        <f>CONCATENATE("Adorer_Schedule!F", $A1914)</f>
        <v>Adorer_Schedule!F313</v>
      </c>
      <c r="D1914" s="150" t="str">
        <f>CONCATENATE("Adorer_Schedule!H", $A1914)</f>
        <v>Adorer_Schedule!H313</v>
      </c>
      <c r="E1914">
        <f t="shared" ca="1" si="742"/>
        <v>0</v>
      </c>
      <c r="F1914" t="str">
        <f ca="1">IF(OR(H1914=0,H1914=""),(""),(MAX($F$128:F1913)+1))</f>
        <v/>
      </c>
      <c r="G1914" s="174">
        <v>0</v>
      </c>
      <c r="H1914" t="str">
        <f ca="1">IF($N$4=Adorer_Schedule!$A$313,INDIRECT(B1914),(""))</f>
        <v/>
      </c>
      <c r="I1914" t="str">
        <f ca="1">IF($N$4=Adorer_Schedule!$A$313,INDIRECT(C1914),(""))</f>
        <v/>
      </c>
      <c r="J1914" t="str">
        <f ca="1">IF($N$4=Adorer_Schedule!$A$313,INDIRECT(D1914),(""))</f>
        <v/>
      </c>
      <c r="K1914" t="s">
        <v>71</v>
      </c>
      <c r="L1914" s="13" t="b">
        <f t="shared" ca="1" si="751"/>
        <v>0</v>
      </c>
      <c r="M1914" s="13">
        <v>1786</v>
      </c>
      <c r="N1914" s="13" t="e">
        <f t="shared" ca="1" si="743"/>
        <v>#N/A</v>
      </c>
      <c r="O1914" s="13" t="e">
        <f t="shared" ca="1" si="744"/>
        <v>#N/A</v>
      </c>
      <c r="P1914" s="13" t="e">
        <f t="shared" ca="1" si="745"/>
        <v>#N/A</v>
      </c>
      <c r="Q1914" t="e">
        <f t="shared" ca="1" si="746"/>
        <v>#N/A</v>
      </c>
    </row>
    <row r="1915" spans="1:17" hidden="1" x14ac:dyDescent="0.2">
      <c r="A1915">
        <f>A1914+1</f>
        <v>314</v>
      </c>
      <c r="B1915" s="83" t="str">
        <f>CONCATENATE("Adorer_Schedule!C", $A1915)</f>
        <v>Adorer_Schedule!C314</v>
      </c>
      <c r="C1915" t="str">
        <f t="shared" ref="C1915:C1928" si="760">CONCATENATE("Adorer_Schedule!F", $A1915)</f>
        <v>Adorer_Schedule!F314</v>
      </c>
      <c r="D1915" s="150" t="str">
        <f t="shared" ref="D1915:D1928" si="761">CONCATENATE("Adorer_Schedule!H", $A1915)</f>
        <v>Adorer_Schedule!H314</v>
      </c>
      <c r="E1915">
        <f t="shared" ca="1" si="742"/>
        <v>0</v>
      </c>
      <c r="F1915" t="str">
        <f ca="1">IF(OR(H1915=0,H1915=""),(""),(MAX($F$128:F1914)+1))</f>
        <v/>
      </c>
      <c r="H1915" t="str">
        <f ca="1">IF($N$4=Adorer_Schedule!$A$313,INDIRECT(B1915),(""))</f>
        <v/>
      </c>
      <c r="I1915" t="str">
        <f ca="1">IF($N$4=Adorer_Schedule!$A$313,INDIRECT(C1915),(""))</f>
        <v/>
      </c>
      <c r="J1915" t="str">
        <f ca="1">IF($N$4=Adorer_Schedule!$A$313,INDIRECT(D1915),(""))</f>
        <v/>
      </c>
      <c r="K1915" t="s">
        <v>71</v>
      </c>
      <c r="L1915" s="13" t="b">
        <f t="shared" ca="1" si="751"/>
        <v>0</v>
      </c>
      <c r="M1915" s="13">
        <v>1787</v>
      </c>
      <c r="N1915" s="13" t="e">
        <f t="shared" ca="1" si="743"/>
        <v>#N/A</v>
      </c>
      <c r="O1915" s="13" t="e">
        <f t="shared" ca="1" si="744"/>
        <v>#N/A</v>
      </c>
      <c r="P1915" s="13" t="e">
        <f t="shared" ca="1" si="745"/>
        <v>#N/A</v>
      </c>
      <c r="Q1915" t="e">
        <f t="shared" ca="1" si="746"/>
        <v>#N/A</v>
      </c>
    </row>
    <row r="1916" spans="1:17" hidden="1" x14ac:dyDescent="0.2">
      <c r="A1916">
        <f t="shared" ref="A1916:A1928" si="762">A1915+1</f>
        <v>315</v>
      </c>
      <c r="B1916" s="83" t="str">
        <f t="shared" ref="B1916:B1928" si="763">CONCATENATE("Adorer_Schedule!C", $A1916)</f>
        <v>Adorer_Schedule!C315</v>
      </c>
      <c r="C1916" t="str">
        <f t="shared" si="760"/>
        <v>Adorer_Schedule!F315</v>
      </c>
      <c r="D1916" s="150" t="str">
        <f t="shared" si="761"/>
        <v>Adorer_Schedule!H315</v>
      </c>
      <c r="E1916">
        <f t="shared" ca="1" si="742"/>
        <v>0</v>
      </c>
      <c r="F1916" t="str">
        <f ca="1">IF(OR(H1916=0,H1916=""),(""),(MAX($F$128:F1915)+1))</f>
        <v/>
      </c>
      <c r="H1916" t="str">
        <f ca="1">IF($N$4=Adorer_Schedule!$A$313,INDIRECT(B1916),(""))</f>
        <v/>
      </c>
      <c r="I1916" t="str">
        <f ca="1">IF($N$4=Adorer_Schedule!$A$313,INDIRECT(C1916),(""))</f>
        <v/>
      </c>
      <c r="J1916" t="str">
        <f ca="1">IF($N$4=Adorer_Schedule!$A$313,INDIRECT(D1916),(""))</f>
        <v/>
      </c>
      <c r="K1916" t="s">
        <v>71</v>
      </c>
      <c r="L1916" s="13" t="b">
        <f t="shared" ca="1" si="751"/>
        <v>0</v>
      </c>
      <c r="M1916" s="13">
        <v>1788</v>
      </c>
      <c r="N1916" s="13" t="e">
        <f t="shared" ca="1" si="743"/>
        <v>#N/A</v>
      </c>
      <c r="O1916" s="13" t="e">
        <f t="shared" ca="1" si="744"/>
        <v>#N/A</v>
      </c>
      <c r="P1916" s="13" t="e">
        <f t="shared" ca="1" si="745"/>
        <v>#N/A</v>
      </c>
      <c r="Q1916" t="e">
        <f t="shared" ca="1" si="746"/>
        <v>#N/A</v>
      </c>
    </row>
    <row r="1917" spans="1:17" hidden="1" x14ac:dyDescent="0.2">
      <c r="A1917">
        <f t="shared" si="762"/>
        <v>316</v>
      </c>
      <c r="B1917" s="83" t="str">
        <f t="shared" si="763"/>
        <v>Adorer_Schedule!C316</v>
      </c>
      <c r="C1917" t="str">
        <f t="shared" si="760"/>
        <v>Adorer_Schedule!F316</v>
      </c>
      <c r="D1917" s="150" t="str">
        <f t="shared" si="761"/>
        <v>Adorer_Schedule!H316</v>
      </c>
      <c r="E1917">
        <f t="shared" ca="1" si="742"/>
        <v>0</v>
      </c>
      <c r="F1917" t="str">
        <f ca="1">IF(OR(H1917=0,H1917=""),(""),(MAX($F$128:F1916)+1))</f>
        <v/>
      </c>
      <c r="H1917" t="str">
        <f ca="1">IF($N$4=Adorer_Schedule!$A$313,INDIRECT(B1917),(""))</f>
        <v/>
      </c>
      <c r="I1917" t="str">
        <f ca="1">IF($N$4=Adorer_Schedule!$A$313,INDIRECT(C1917),(""))</f>
        <v/>
      </c>
      <c r="J1917" t="str">
        <f ca="1">IF($N$4=Adorer_Schedule!$A$313,INDIRECT(D1917),(""))</f>
        <v/>
      </c>
      <c r="K1917" t="s">
        <v>71</v>
      </c>
      <c r="L1917" s="13" t="b">
        <f t="shared" ca="1" si="751"/>
        <v>0</v>
      </c>
      <c r="M1917" s="13">
        <v>1789</v>
      </c>
      <c r="N1917" s="13" t="e">
        <f t="shared" ca="1" si="743"/>
        <v>#N/A</v>
      </c>
      <c r="O1917" s="13" t="e">
        <f t="shared" ca="1" si="744"/>
        <v>#N/A</v>
      </c>
      <c r="P1917" s="13" t="e">
        <f t="shared" ca="1" si="745"/>
        <v>#N/A</v>
      </c>
      <c r="Q1917" t="e">
        <f t="shared" ca="1" si="746"/>
        <v>#N/A</v>
      </c>
    </row>
    <row r="1918" spans="1:17" hidden="1" x14ac:dyDescent="0.2">
      <c r="A1918">
        <f t="shared" si="762"/>
        <v>317</v>
      </c>
      <c r="B1918" s="83" t="str">
        <f t="shared" si="763"/>
        <v>Adorer_Schedule!C317</v>
      </c>
      <c r="C1918" t="str">
        <f t="shared" si="760"/>
        <v>Adorer_Schedule!F317</v>
      </c>
      <c r="D1918" s="150" t="str">
        <f t="shared" si="761"/>
        <v>Adorer_Schedule!H317</v>
      </c>
      <c r="E1918">
        <f t="shared" ca="1" si="742"/>
        <v>0</v>
      </c>
      <c r="F1918" t="str">
        <f ca="1">IF(OR(H1918=0,H1918=""),(""),(MAX($F$128:F1917)+1))</f>
        <v/>
      </c>
      <c r="H1918" t="str">
        <f ca="1">IF($N$4=Adorer_Schedule!$A$313,INDIRECT(B1918),(""))</f>
        <v/>
      </c>
      <c r="I1918" t="str">
        <f ca="1">IF($N$4=Adorer_Schedule!$A$313,INDIRECT(C1918),(""))</f>
        <v/>
      </c>
      <c r="J1918" t="str">
        <f ca="1">IF($N$4=Adorer_Schedule!$A$313,INDIRECT(D1918),(""))</f>
        <v/>
      </c>
      <c r="K1918" t="s">
        <v>71</v>
      </c>
      <c r="L1918" s="13" t="b">
        <f t="shared" ca="1" si="751"/>
        <v>0</v>
      </c>
      <c r="M1918" s="13">
        <v>1790</v>
      </c>
      <c r="N1918" s="13" t="e">
        <f t="shared" ca="1" si="743"/>
        <v>#N/A</v>
      </c>
      <c r="O1918" s="13" t="e">
        <f t="shared" ca="1" si="744"/>
        <v>#N/A</v>
      </c>
      <c r="P1918" s="13" t="e">
        <f t="shared" ca="1" si="745"/>
        <v>#N/A</v>
      </c>
      <c r="Q1918" t="e">
        <f t="shared" ca="1" si="746"/>
        <v>#N/A</v>
      </c>
    </row>
    <row r="1919" spans="1:17" hidden="1" x14ac:dyDescent="0.2">
      <c r="A1919">
        <f t="shared" si="762"/>
        <v>318</v>
      </c>
      <c r="B1919" s="83" t="str">
        <f t="shared" si="763"/>
        <v>Adorer_Schedule!C318</v>
      </c>
      <c r="C1919" t="str">
        <f t="shared" si="760"/>
        <v>Adorer_Schedule!F318</v>
      </c>
      <c r="D1919" s="150" t="str">
        <f t="shared" si="761"/>
        <v>Adorer_Schedule!H318</v>
      </c>
      <c r="E1919">
        <f t="shared" ca="1" si="742"/>
        <v>0</v>
      </c>
      <c r="F1919" t="str">
        <f ca="1">IF(OR(H1919=0,H1919=""),(""),(MAX($F$128:F1918)+1))</f>
        <v/>
      </c>
      <c r="H1919" t="str">
        <f ca="1">IF($N$4=Adorer_Schedule!$A$313,INDIRECT(B1919),(""))</f>
        <v/>
      </c>
      <c r="I1919" t="str">
        <f ca="1">IF($N$4=Adorer_Schedule!$A$313,INDIRECT(C1919),(""))</f>
        <v/>
      </c>
      <c r="J1919" t="str">
        <f ca="1">IF($N$4=Adorer_Schedule!$A$313,INDIRECT(D1919),(""))</f>
        <v/>
      </c>
      <c r="K1919" t="s">
        <v>71</v>
      </c>
      <c r="L1919" s="13" t="b">
        <f t="shared" ca="1" si="751"/>
        <v>0</v>
      </c>
      <c r="M1919" s="13">
        <v>1791</v>
      </c>
      <c r="N1919" s="13" t="e">
        <f t="shared" ca="1" si="743"/>
        <v>#N/A</v>
      </c>
      <c r="O1919" s="13" t="e">
        <f t="shared" ca="1" si="744"/>
        <v>#N/A</v>
      </c>
      <c r="P1919" s="13" t="e">
        <f t="shared" ca="1" si="745"/>
        <v>#N/A</v>
      </c>
      <c r="Q1919" t="e">
        <f t="shared" ca="1" si="746"/>
        <v>#N/A</v>
      </c>
    </row>
    <row r="1920" spans="1:17" hidden="1" x14ac:dyDescent="0.2">
      <c r="A1920">
        <f t="shared" si="762"/>
        <v>319</v>
      </c>
      <c r="B1920" s="83" t="str">
        <f t="shared" si="763"/>
        <v>Adorer_Schedule!C319</v>
      </c>
      <c r="C1920" t="str">
        <f t="shared" si="760"/>
        <v>Adorer_Schedule!F319</v>
      </c>
      <c r="D1920" s="150" t="str">
        <f t="shared" si="761"/>
        <v>Adorer_Schedule!H319</v>
      </c>
      <c r="E1920">
        <f t="shared" ca="1" si="742"/>
        <v>0</v>
      </c>
      <c r="F1920" t="str">
        <f ca="1">IF(OR(H1920=0,H1920=""),(""),(MAX($F$128:F1919)+1))</f>
        <v/>
      </c>
      <c r="H1920" t="str">
        <f ca="1">IF($N$4=Adorer_Schedule!$A$313,INDIRECT(B1920),(""))</f>
        <v/>
      </c>
      <c r="I1920" t="str">
        <f ca="1">IF($N$4=Adorer_Schedule!$A$313,INDIRECT(C1920),(""))</f>
        <v/>
      </c>
      <c r="J1920" t="str">
        <f ca="1">IF($N$4=Adorer_Schedule!$A$313,INDIRECT(D1920),(""))</f>
        <v/>
      </c>
      <c r="K1920" t="s">
        <v>71</v>
      </c>
      <c r="L1920" s="13" t="b">
        <f t="shared" ca="1" si="751"/>
        <v>0</v>
      </c>
      <c r="M1920" s="13">
        <v>1792</v>
      </c>
      <c r="N1920" s="13" t="e">
        <f t="shared" ca="1" si="743"/>
        <v>#N/A</v>
      </c>
      <c r="O1920" s="13" t="e">
        <f t="shared" ca="1" si="744"/>
        <v>#N/A</v>
      </c>
      <c r="P1920" s="13" t="e">
        <f t="shared" ca="1" si="745"/>
        <v>#N/A</v>
      </c>
      <c r="Q1920" t="e">
        <f t="shared" ca="1" si="746"/>
        <v>#N/A</v>
      </c>
    </row>
    <row r="1921" spans="1:17" hidden="1" x14ac:dyDescent="0.2">
      <c r="A1921">
        <f t="shared" si="762"/>
        <v>320</v>
      </c>
      <c r="B1921" s="83" t="str">
        <f t="shared" si="763"/>
        <v>Adorer_Schedule!C320</v>
      </c>
      <c r="C1921" t="str">
        <f t="shared" si="760"/>
        <v>Adorer_Schedule!F320</v>
      </c>
      <c r="D1921" s="150" t="str">
        <f t="shared" si="761"/>
        <v>Adorer_Schedule!H320</v>
      </c>
      <c r="E1921">
        <f t="shared" ca="1" si="742"/>
        <v>0</v>
      </c>
      <c r="F1921" t="str">
        <f ca="1">IF(OR(H1921=0,H1921=""),(""),(MAX($F$128:F1920)+1))</f>
        <v/>
      </c>
      <c r="H1921" t="str">
        <f ca="1">IF($N$4=Adorer_Schedule!$A$313,INDIRECT(B1921),(""))</f>
        <v/>
      </c>
      <c r="I1921" t="str">
        <f ca="1">IF($N$4=Adorer_Schedule!$A$313,INDIRECT(C1921),(""))</f>
        <v/>
      </c>
      <c r="J1921" t="str">
        <f ca="1">IF($N$4=Adorer_Schedule!$A$313,INDIRECT(D1921),(""))</f>
        <v/>
      </c>
      <c r="K1921" t="s">
        <v>71</v>
      </c>
      <c r="L1921" s="13" t="b">
        <f t="shared" ca="1" si="751"/>
        <v>0</v>
      </c>
      <c r="M1921" s="13">
        <v>1793</v>
      </c>
      <c r="N1921" s="13" t="e">
        <f t="shared" ca="1" si="743"/>
        <v>#N/A</v>
      </c>
      <c r="O1921" s="13" t="e">
        <f t="shared" ca="1" si="744"/>
        <v>#N/A</v>
      </c>
      <c r="P1921" s="13" t="e">
        <f t="shared" ca="1" si="745"/>
        <v>#N/A</v>
      </c>
      <c r="Q1921" t="e">
        <f t="shared" ca="1" si="746"/>
        <v>#N/A</v>
      </c>
    </row>
    <row r="1922" spans="1:17" hidden="1" x14ac:dyDescent="0.2">
      <c r="A1922">
        <f t="shared" si="762"/>
        <v>321</v>
      </c>
      <c r="B1922" s="83" t="str">
        <f t="shared" si="763"/>
        <v>Adorer_Schedule!C321</v>
      </c>
      <c r="C1922" t="str">
        <f t="shared" si="760"/>
        <v>Adorer_Schedule!F321</v>
      </c>
      <c r="D1922" s="150" t="str">
        <f t="shared" si="761"/>
        <v>Adorer_Schedule!H321</v>
      </c>
      <c r="E1922">
        <f t="shared" ref="E1922:E1985" ca="1" si="764">IF(F1922="",(0),(RANK(F1922,$F$129:$F$2648,(1))))</f>
        <v>0</v>
      </c>
      <c r="F1922" t="str">
        <f ca="1">IF(OR(H1922=0,H1922=""),(""),(MAX($F$128:F1921)+1))</f>
        <v/>
      </c>
      <c r="H1922" t="str">
        <f ca="1">IF($N$4=Adorer_Schedule!$A$313,INDIRECT(B1922),(""))</f>
        <v/>
      </c>
      <c r="I1922" t="str">
        <f ca="1">IF($N$4=Adorer_Schedule!$A$313,INDIRECT(C1922),(""))</f>
        <v/>
      </c>
      <c r="J1922" t="str">
        <f ca="1">IF($N$4=Adorer_Schedule!$A$313,INDIRECT(D1922),(""))</f>
        <v/>
      </c>
      <c r="K1922" t="s">
        <v>71</v>
      </c>
      <c r="L1922" s="13" t="b">
        <f t="shared" ca="1" si="751"/>
        <v>0</v>
      </c>
      <c r="M1922" s="13">
        <v>1794</v>
      </c>
      <c r="N1922" s="13" t="e">
        <f t="shared" ref="N1922:N1985" ca="1" si="765">VLOOKUP($M1922,$E$129:$K$2648,7,(FALSE))</f>
        <v>#N/A</v>
      </c>
      <c r="O1922" s="13" t="e">
        <f t="shared" ref="O1922:O1985" ca="1" si="766">VLOOKUP($M1922,$E$129:$K$2648,4,(FALSE))</f>
        <v>#N/A</v>
      </c>
      <c r="P1922" s="13" t="e">
        <f t="shared" ref="P1922:P1985" ca="1" si="767">VLOOKUP($M1922,$E$129:$K$2648,5,(FALSE))</f>
        <v>#N/A</v>
      </c>
      <c r="Q1922" t="e">
        <f t="shared" ref="Q1922:Q1985" ca="1" si="768">VLOOKUP($M1922,$E$129:$K$2648,6,(FALSE))</f>
        <v>#N/A</v>
      </c>
    </row>
    <row r="1923" spans="1:17" hidden="1" x14ac:dyDescent="0.2">
      <c r="A1923">
        <f t="shared" si="762"/>
        <v>322</v>
      </c>
      <c r="B1923" s="83" t="str">
        <f t="shared" si="763"/>
        <v>Adorer_Schedule!C322</v>
      </c>
      <c r="C1923" t="str">
        <f t="shared" si="760"/>
        <v>Adorer_Schedule!F322</v>
      </c>
      <c r="D1923" s="150" t="str">
        <f t="shared" si="761"/>
        <v>Adorer_Schedule!H322</v>
      </c>
      <c r="E1923">
        <f t="shared" ca="1" si="764"/>
        <v>0</v>
      </c>
      <c r="F1923" t="str">
        <f ca="1">IF(OR(H1923=0,H1923=""),(""),(MAX($F$128:F1922)+1))</f>
        <v/>
      </c>
      <c r="H1923" t="str">
        <f ca="1">IF($N$4=Adorer_Schedule!$A$313,INDIRECT(B1923),(""))</f>
        <v/>
      </c>
      <c r="I1923" t="str">
        <f ca="1">IF($N$4=Adorer_Schedule!$A$313,INDIRECT(C1923),(""))</f>
        <v/>
      </c>
      <c r="J1923" t="str">
        <f ca="1">IF($N$4=Adorer_Schedule!$A$313,INDIRECT(D1923),(""))</f>
        <v/>
      </c>
      <c r="K1923" t="s">
        <v>71</v>
      </c>
      <c r="L1923" s="13" t="b">
        <f t="shared" ca="1" si="751"/>
        <v>0</v>
      </c>
      <c r="M1923" s="13">
        <v>1795</v>
      </c>
      <c r="N1923" s="13" t="e">
        <f t="shared" ca="1" si="765"/>
        <v>#N/A</v>
      </c>
      <c r="O1923" s="13" t="e">
        <f t="shared" ca="1" si="766"/>
        <v>#N/A</v>
      </c>
      <c r="P1923" s="13" t="e">
        <f t="shared" ca="1" si="767"/>
        <v>#N/A</v>
      </c>
      <c r="Q1923" t="e">
        <f t="shared" ca="1" si="768"/>
        <v>#N/A</v>
      </c>
    </row>
    <row r="1924" spans="1:17" hidden="1" x14ac:dyDescent="0.2">
      <c r="A1924">
        <f t="shared" si="762"/>
        <v>323</v>
      </c>
      <c r="B1924" s="83" t="str">
        <f t="shared" si="763"/>
        <v>Adorer_Schedule!C323</v>
      </c>
      <c r="C1924" t="str">
        <f t="shared" si="760"/>
        <v>Adorer_Schedule!F323</v>
      </c>
      <c r="D1924" s="150" t="str">
        <f t="shared" si="761"/>
        <v>Adorer_Schedule!H323</v>
      </c>
      <c r="E1924">
        <f t="shared" ca="1" si="764"/>
        <v>0</v>
      </c>
      <c r="F1924" t="str">
        <f ca="1">IF(OR(H1924=0,H1924=""),(""),(MAX($F$128:F1923)+1))</f>
        <v/>
      </c>
      <c r="H1924" t="str">
        <f ca="1">IF($N$4=Adorer_Schedule!$A$313,INDIRECT(B1924),(""))</f>
        <v/>
      </c>
      <c r="I1924" t="str">
        <f ca="1">IF($N$4=Adorer_Schedule!$A$313,INDIRECT(C1924),(""))</f>
        <v/>
      </c>
      <c r="J1924" t="str">
        <f ca="1">IF($N$4=Adorer_Schedule!$A$313,INDIRECT(D1924),(""))</f>
        <v/>
      </c>
      <c r="K1924" t="s">
        <v>71</v>
      </c>
      <c r="L1924" s="13" t="b">
        <f t="shared" ca="1" si="751"/>
        <v>0</v>
      </c>
      <c r="M1924" s="13">
        <v>1796</v>
      </c>
      <c r="N1924" s="13" t="e">
        <f t="shared" ca="1" si="765"/>
        <v>#N/A</v>
      </c>
      <c r="O1924" s="13" t="e">
        <f t="shared" ca="1" si="766"/>
        <v>#N/A</v>
      </c>
      <c r="P1924" s="13" t="e">
        <f t="shared" ca="1" si="767"/>
        <v>#N/A</v>
      </c>
      <c r="Q1924" t="e">
        <f t="shared" ca="1" si="768"/>
        <v>#N/A</v>
      </c>
    </row>
    <row r="1925" spans="1:17" hidden="1" x14ac:dyDescent="0.2">
      <c r="A1925">
        <f t="shared" si="762"/>
        <v>324</v>
      </c>
      <c r="B1925" s="83" t="str">
        <f t="shared" si="763"/>
        <v>Adorer_Schedule!C324</v>
      </c>
      <c r="C1925" t="str">
        <f t="shared" si="760"/>
        <v>Adorer_Schedule!F324</v>
      </c>
      <c r="D1925" s="150" t="str">
        <f t="shared" si="761"/>
        <v>Adorer_Schedule!H324</v>
      </c>
      <c r="E1925">
        <f t="shared" ca="1" si="764"/>
        <v>0</v>
      </c>
      <c r="F1925" t="str">
        <f ca="1">IF(OR(H1925=0,H1925=""),(""),(MAX($F$128:F1924)+1))</f>
        <v/>
      </c>
      <c r="H1925" t="str">
        <f ca="1">IF($N$4=Adorer_Schedule!$A$313,INDIRECT(B1925),(""))</f>
        <v/>
      </c>
      <c r="I1925" t="str">
        <f ca="1">IF($N$4=Adorer_Schedule!$A$313,INDIRECT(C1925),(""))</f>
        <v/>
      </c>
      <c r="J1925" t="str">
        <f ca="1">IF($N$4=Adorer_Schedule!$A$313,INDIRECT(D1925),(""))</f>
        <v/>
      </c>
      <c r="K1925" t="s">
        <v>71</v>
      </c>
      <c r="L1925" s="13" t="b">
        <f t="shared" ca="1" si="751"/>
        <v>0</v>
      </c>
      <c r="M1925" s="13">
        <v>1797</v>
      </c>
      <c r="N1925" s="13" t="e">
        <f t="shared" ca="1" si="765"/>
        <v>#N/A</v>
      </c>
      <c r="O1925" s="13" t="e">
        <f t="shared" ca="1" si="766"/>
        <v>#N/A</v>
      </c>
      <c r="P1925" s="13" t="e">
        <f t="shared" ca="1" si="767"/>
        <v>#N/A</v>
      </c>
      <c r="Q1925" t="e">
        <f t="shared" ca="1" si="768"/>
        <v>#N/A</v>
      </c>
    </row>
    <row r="1926" spans="1:17" hidden="1" x14ac:dyDescent="0.2">
      <c r="A1926">
        <f t="shared" si="762"/>
        <v>325</v>
      </c>
      <c r="B1926" s="83" t="str">
        <f t="shared" si="763"/>
        <v>Adorer_Schedule!C325</v>
      </c>
      <c r="C1926" t="str">
        <f t="shared" si="760"/>
        <v>Adorer_Schedule!F325</v>
      </c>
      <c r="D1926" s="150" t="str">
        <f t="shared" si="761"/>
        <v>Adorer_Schedule!H325</v>
      </c>
      <c r="E1926">
        <f t="shared" ca="1" si="764"/>
        <v>0</v>
      </c>
      <c r="F1926" t="str">
        <f ca="1">IF(OR(H1926=0,H1926=""),(""),(MAX($F$128:F1925)+1))</f>
        <v/>
      </c>
      <c r="H1926" t="str">
        <f ca="1">IF($N$4=Adorer_Schedule!$A$313,INDIRECT(B1926),(""))</f>
        <v/>
      </c>
      <c r="I1926" t="str">
        <f ca="1">IF($N$4=Adorer_Schedule!$A$313,INDIRECT(C1926),(""))</f>
        <v/>
      </c>
      <c r="J1926" t="str">
        <f ca="1">IF($N$4=Adorer_Schedule!$A$313,INDIRECT(D1926),(""))</f>
        <v/>
      </c>
      <c r="K1926" t="s">
        <v>71</v>
      </c>
      <c r="L1926" s="13" t="b">
        <f t="shared" ca="1" si="751"/>
        <v>0</v>
      </c>
      <c r="M1926" s="13">
        <v>1798</v>
      </c>
      <c r="N1926" s="13" t="e">
        <f t="shared" ca="1" si="765"/>
        <v>#N/A</v>
      </c>
      <c r="O1926" s="13" t="e">
        <f t="shared" ca="1" si="766"/>
        <v>#N/A</v>
      </c>
      <c r="P1926" s="13" t="e">
        <f t="shared" ca="1" si="767"/>
        <v>#N/A</v>
      </c>
      <c r="Q1926" t="e">
        <f t="shared" ca="1" si="768"/>
        <v>#N/A</v>
      </c>
    </row>
    <row r="1927" spans="1:17" hidden="1" x14ac:dyDescent="0.2">
      <c r="A1927">
        <f t="shared" si="762"/>
        <v>326</v>
      </c>
      <c r="B1927" s="83" t="str">
        <f t="shared" si="763"/>
        <v>Adorer_Schedule!C326</v>
      </c>
      <c r="C1927" t="str">
        <f t="shared" si="760"/>
        <v>Adorer_Schedule!F326</v>
      </c>
      <c r="D1927" s="150" t="str">
        <f t="shared" si="761"/>
        <v>Adorer_Schedule!H326</v>
      </c>
      <c r="E1927">
        <f t="shared" ca="1" si="764"/>
        <v>0</v>
      </c>
      <c r="F1927" t="str">
        <f ca="1">IF(OR(H1927=0,H1927=""),(""),(MAX($F$128:F1926)+1))</f>
        <v/>
      </c>
      <c r="H1927" t="str">
        <f ca="1">IF($N$4=Adorer_Schedule!$A$313,INDIRECT(B1927),(""))</f>
        <v/>
      </c>
      <c r="I1927" t="str">
        <f ca="1">IF($N$4=Adorer_Schedule!$A$313,INDIRECT(C1927),(""))</f>
        <v/>
      </c>
      <c r="J1927" t="str">
        <f ca="1">IF($N$4=Adorer_Schedule!$A$313,INDIRECT(D1927),(""))</f>
        <v/>
      </c>
      <c r="K1927" t="s">
        <v>71</v>
      </c>
      <c r="L1927" s="13" t="b">
        <f t="shared" ca="1" si="751"/>
        <v>0</v>
      </c>
      <c r="M1927" s="13">
        <v>1799</v>
      </c>
      <c r="N1927" s="13" t="e">
        <f t="shared" ca="1" si="765"/>
        <v>#N/A</v>
      </c>
      <c r="O1927" s="13" t="e">
        <f t="shared" ca="1" si="766"/>
        <v>#N/A</v>
      </c>
      <c r="P1927" s="13" t="e">
        <f t="shared" ca="1" si="767"/>
        <v>#N/A</v>
      </c>
      <c r="Q1927" t="e">
        <f t="shared" ca="1" si="768"/>
        <v>#N/A</v>
      </c>
    </row>
    <row r="1928" spans="1:17" hidden="1" x14ac:dyDescent="0.2">
      <c r="A1928">
        <f t="shared" si="762"/>
        <v>327</v>
      </c>
      <c r="B1928" s="83" t="str">
        <f t="shared" si="763"/>
        <v>Adorer_Schedule!C327</v>
      </c>
      <c r="C1928" t="str">
        <f t="shared" si="760"/>
        <v>Adorer_Schedule!F327</v>
      </c>
      <c r="D1928" s="150" t="str">
        <f t="shared" si="761"/>
        <v>Adorer_Schedule!H327</v>
      </c>
      <c r="E1928">
        <f t="shared" ca="1" si="764"/>
        <v>0</v>
      </c>
      <c r="F1928" t="str">
        <f ca="1">IF(OR(H1928=0,H1928=""),(""),(MAX($F$128:F1927)+1))</f>
        <v/>
      </c>
      <c r="H1928" t="str">
        <f ca="1">IF($N$4=Adorer_Schedule!$A$313,INDIRECT(B1928),(""))</f>
        <v/>
      </c>
      <c r="I1928" t="str">
        <f ca="1">IF($N$4=Adorer_Schedule!$A$313,INDIRECT(C1928),(""))</f>
        <v/>
      </c>
      <c r="J1928" t="str">
        <f ca="1">IF($N$4=Adorer_Schedule!$A$313,INDIRECT(D1928),(""))</f>
        <v/>
      </c>
      <c r="K1928" t="s">
        <v>71</v>
      </c>
      <c r="L1928" s="13" t="b">
        <f t="shared" ca="1" si="751"/>
        <v>0</v>
      </c>
      <c r="M1928" s="13">
        <v>1800</v>
      </c>
      <c r="N1928" s="13" t="e">
        <f t="shared" ca="1" si="765"/>
        <v>#N/A</v>
      </c>
      <c r="O1928" s="13" t="e">
        <f t="shared" ca="1" si="766"/>
        <v>#N/A</v>
      </c>
      <c r="P1928" s="13" t="e">
        <f t="shared" ca="1" si="767"/>
        <v>#N/A</v>
      </c>
      <c r="Q1928" t="e">
        <f t="shared" ca="1" si="768"/>
        <v>#N/A</v>
      </c>
    </row>
    <row r="1929" spans="1:17" hidden="1" x14ac:dyDescent="0.2">
      <c r="A1929">
        <f>A1914</f>
        <v>313</v>
      </c>
      <c r="B1929" s="83" t="str">
        <f>CONCATENATE("Adorer_Schedule!K", $A1929)</f>
        <v>Adorer_Schedule!K313</v>
      </c>
      <c r="C1929" t="str">
        <f>CONCATENATE("Adorer_Schedule!N", $A1929)</f>
        <v>Adorer_Schedule!N313</v>
      </c>
      <c r="D1929" s="150" t="str">
        <f>CONCATENATE("Adorer_Schedule!P", $A1929)</f>
        <v>Adorer_Schedule!P313</v>
      </c>
      <c r="E1929">
        <f t="shared" ca="1" si="764"/>
        <v>0</v>
      </c>
      <c r="F1929" t="str">
        <f ca="1">IF(OR(H1929=0,H1929=""),(""),(MAX($F$128:F1928)+1))</f>
        <v/>
      </c>
      <c r="H1929" t="str">
        <f ca="1">IF($N$4=Adorer_Schedule!$A$313,INDIRECT(B1929),(""))</f>
        <v/>
      </c>
      <c r="I1929" t="str">
        <f ca="1">IF($N$4=Adorer_Schedule!$A$313,INDIRECT(C1929),(""))</f>
        <v/>
      </c>
      <c r="J1929" t="str">
        <f ca="1">IF($N$4=Adorer_Schedule!$A$313,INDIRECT(D1929),(""))</f>
        <v/>
      </c>
      <c r="K1929" t="s">
        <v>72</v>
      </c>
      <c r="L1929" s="13" t="b">
        <f t="shared" ca="1" si="751"/>
        <v>0</v>
      </c>
      <c r="M1929" s="13">
        <v>1801</v>
      </c>
      <c r="N1929" s="13" t="e">
        <f t="shared" ca="1" si="765"/>
        <v>#N/A</v>
      </c>
      <c r="O1929" s="13" t="e">
        <f t="shared" ca="1" si="766"/>
        <v>#N/A</v>
      </c>
      <c r="P1929" s="13" t="e">
        <f t="shared" ca="1" si="767"/>
        <v>#N/A</v>
      </c>
      <c r="Q1929" t="e">
        <f t="shared" ca="1" si="768"/>
        <v>#N/A</v>
      </c>
    </row>
    <row r="1930" spans="1:17" hidden="1" x14ac:dyDescent="0.2">
      <c r="A1930">
        <f>A1929+1</f>
        <v>314</v>
      </c>
      <c r="B1930" s="83" t="str">
        <f t="shared" ref="B1930:B1943" si="769">CONCATENATE("Adorer_Schedule!K", $A1930)</f>
        <v>Adorer_Schedule!K314</v>
      </c>
      <c r="C1930" t="str">
        <f t="shared" ref="C1930:C1943" si="770">CONCATENATE("Adorer_Schedule!N", $A1930)</f>
        <v>Adorer_Schedule!N314</v>
      </c>
      <c r="D1930" s="150" t="str">
        <f t="shared" ref="D1930:D1943" si="771">CONCATENATE("Adorer_Schedule!P", $A1930)</f>
        <v>Adorer_Schedule!P314</v>
      </c>
      <c r="E1930">
        <f t="shared" ca="1" si="764"/>
        <v>0</v>
      </c>
      <c r="F1930" t="str">
        <f ca="1">IF(OR(H1930=0,H1930=""),(""),(MAX($F$128:F1929)+1))</f>
        <v/>
      </c>
      <c r="H1930" t="str">
        <f ca="1">IF($N$4=Adorer_Schedule!$A$313,INDIRECT(B1930),(""))</f>
        <v/>
      </c>
      <c r="I1930" t="str">
        <f ca="1">IF($N$4=Adorer_Schedule!$A$313,INDIRECT(C1930),(""))</f>
        <v/>
      </c>
      <c r="J1930" t="str">
        <f ca="1">IF($N$4=Adorer_Schedule!$A$313,INDIRECT(D1930),(""))</f>
        <v/>
      </c>
      <c r="K1930" t="s">
        <v>72</v>
      </c>
      <c r="L1930" s="13" t="b">
        <f t="shared" ca="1" si="751"/>
        <v>0</v>
      </c>
      <c r="M1930" s="13">
        <v>1802</v>
      </c>
      <c r="N1930" s="13" t="e">
        <f t="shared" ca="1" si="765"/>
        <v>#N/A</v>
      </c>
      <c r="O1930" s="13" t="e">
        <f t="shared" ca="1" si="766"/>
        <v>#N/A</v>
      </c>
      <c r="P1930" s="13" t="e">
        <f t="shared" ca="1" si="767"/>
        <v>#N/A</v>
      </c>
      <c r="Q1930" t="e">
        <f t="shared" ca="1" si="768"/>
        <v>#N/A</v>
      </c>
    </row>
    <row r="1931" spans="1:17" hidden="1" x14ac:dyDescent="0.2">
      <c r="A1931">
        <f t="shared" ref="A1931:A1943" si="772">A1930+1</f>
        <v>315</v>
      </c>
      <c r="B1931" s="83" t="str">
        <f t="shared" si="769"/>
        <v>Adorer_Schedule!K315</v>
      </c>
      <c r="C1931" t="str">
        <f t="shared" si="770"/>
        <v>Adorer_Schedule!N315</v>
      </c>
      <c r="D1931" s="150" t="str">
        <f t="shared" si="771"/>
        <v>Adorer_Schedule!P315</v>
      </c>
      <c r="E1931">
        <f t="shared" ca="1" si="764"/>
        <v>0</v>
      </c>
      <c r="F1931" t="str">
        <f ca="1">IF(OR(H1931=0,H1931=""),(""),(MAX($F$128:F1930)+1))</f>
        <v/>
      </c>
      <c r="H1931" t="str">
        <f ca="1">IF($N$4=Adorer_Schedule!$A$313,INDIRECT(B1931),(""))</f>
        <v/>
      </c>
      <c r="I1931" t="str">
        <f ca="1">IF($N$4=Adorer_Schedule!$A$313,INDIRECT(C1931),(""))</f>
        <v/>
      </c>
      <c r="J1931" t="str">
        <f ca="1">IF($N$4=Adorer_Schedule!$A$313,INDIRECT(D1931),(""))</f>
        <v/>
      </c>
      <c r="K1931" t="s">
        <v>72</v>
      </c>
      <c r="L1931" s="13" t="b">
        <f t="shared" ca="1" si="751"/>
        <v>0</v>
      </c>
      <c r="M1931" s="13">
        <v>1803</v>
      </c>
      <c r="N1931" s="13" t="e">
        <f t="shared" ca="1" si="765"/>
        <v>#N/A</v>
      </c>
      <c r="O1931" s="13" t="e">
        <f t="shared" ca="1" si="766"/>
        <v>#N/A</v>
      </c>
      <c r="P1931" s="13" t="e">
        <f t="shared" ca="1" si="767"/>
        <v>#N/A</v>
      </c>
      <c r="Q1931" t="e">
        <f t="shared" ca="1" si="768"/>
        <v>#N/A</v>
      </c>
    </row>
    <row r="1932" spans="1:17" hidden="1" x14ac:dyDescent="0.2">
      <c r="A1932">
        <f t="shared" si="772"/>
        <v>316</v>
      </c>
      <c r="B1932" s="83" t="str">
        <f t="shared" si="769"/>
        <v>Adorer_Schedule!K316</v>
      </c>
      <c r="C1932" t="str">
        <f t="shared" si="770"/>
        <v>Adorer_Schedule!N316</v>
      </c>
      <c r="D1932" s="150" t="str">
        <f t="shared" si="771"/>
        <v>Adorer_Schedule!P316</v>
      </c>
      <c r="E1932">
        <f t="shared" ca="1" si="764"/>
        <v>0</v>
      </c>
      <c r="F1932" t="str">
        <f ca="1">IF(OR(H1932=0,H1932=""),(""),(MAX($F$128:F1931)+1))</f>
        <v/>
      </c>
      <c r="H1932" t="str">
        <f ca="1">IF($N$4=Adorer_Schedule!$A$313,INDIRECT(B1932),(""))</f>
        <v/>
      </c>
      <c r="I1932" t="str">
        <f ca="1">IF($N$4=Adorer_Schedule!$A$313,INDIRECT(C1932),(""))</f>
        <v/>
      </c>
      <c r="J1932" t="str">
        <f ca="1">IF($N$4=Adorer_Schedule!$A$313,INDIRECT(D1932),(""))</f>
        <v/>
      </c>
      <c r="K1932" t="s">
        <v>72</v>
      </c>
      <c r="L1932" s="13" t="b">
        <f t="shared" ca="1" si="751"/>
        <v>0</v>
      </c>
      <c r="M1932" s="13">
        <v>1804</v>
      </c>
      <c r="N1932" s="13" t="e">
        <f t="shared" ca="1" si="765"/>
        <v>#N/A</v>
      </c>
      <c r="O1932" s="13" t="e">
        <f t="shared" ca="1" si="766"/>
        <v>#N/A</v>
      </c>
      <c r="P1932" s="13" t="e">
        <f t="shared" ca="1" si="767"/>
        <v>#N/A</v>
      </c>
      <c r="Q1932" t="e">
        <f t="shared" ca="1" si="768"/>
        <v>#N/A</v>
      </c>
    </row>
    <row r="1933" spans="1:17" hidden="1" x14ac:dyDescent="0.2">
      <c r="A1933">
        <f t="shared" si="772"/>
        <v>317</v>
      </c>
      <c r="B1933" s="83" t="str">
        <f t="shared" si="769"/>
        <v>Adorer_Schedule!K317</v>
      </c>
      <c r="C1933" t="str">
        <f t="shared" si="770"/>
        <v>Adorer_Schedule!N317</v>
      </c>
      <c r="D1933" s="150" t="str">
        <f t="shared" si="771"/>
        <v>Adorer_Schedule!P317</v>
      </c>
      <c r="E1933">
        <f t="shared" ca="1" si="764"/>
        <v>0</v>
      </c>
      <c r="F1933" t="str">
        <f ca="1">IF(OR(H1933=0,H1933=""),(""),(MAX($F$128:F1932)+1))</f>
        <v/>
      </c>
      <c r="H1933" t="str">
        <f ca="1">IF($N$4=Adorer_Schedule!$A$313,INDIRECT(B1933),(""))</f>
        <v/>
      </c>
      <c r="I1933" t="str">
        <f ca="1">IF($N$4=Adorer_Schedule!$A$313,INDIRECT(C1933),(""))</f>
        <v/>
      </c>
      <c r="J1933" t="str">
        <f ca="1">IF($N$4=Adorer_Schedule!$A$313,INDIRECT(D1933),(""))</f>
        <v/>
      </c>
      <c r="K1933" t="s">
        <v>72</v>
      </c>
      <c r="L1933" s="13" t="b">
        <f t="shared" ca="1" si="751"/>
        <v>0</v>
      </c>
      <c r="M1933" s="13">
        <v>1805</v>
      </c>
      <c r="N1933" s="13" t="e">
        <f t="shared" ca="1" si="765"/>
        <v>#N/A</v>
      </c>
      <c r="O1933" s="13" t="e">
        <f t="shared" ca="1" si="766"/>
        <v>#N/A</v>
      </c>
      <c r="P1933" s="13" t="e">
        <f t="shared" ca="1" si="767"/>
        <v>#N/A</v>
      </c>
      <c r="Q1933" t="e">
        <f t="shared" ca="1" si="768"/>
        <v>#N/A</v>
      </c>
    </row>
    <row r="1934" spans="1:17" hidden="1" x14ac:dyDescent="0.2">
      <c r="A1934">
        <f t="shared" si="772"/>
        <v>318</v>
      </c>
      <c r="B1934" s="83" t="str">
        <f t="shared" si="769"/>
        <v>Adorer_Schedule!K318</v>
      </c>
      <c r="C1934" t="str">
        <f t="shared" si="770"/>
        <v>Adorer_Schedule!N318</v>
      </c>
      <c r="D1934" s="150" t="str">
        <f t="shared" si="771"/>
        <v>Adorer_Schedule!P318</v>
      </c>
      <c r="E1934">
        <f t="shared" ca="1" si="764"/>
        <v>0</v>
      </c>
      <c r="F1934" t="str">
        <f ca="1">IF(OR(H1934=0,H1934=""),(""),(MAX($F$128:F1933)+1))</f>
        <v/>
      </c>
      <c r="H1934" t="str">
        <f ca="1">IF($N$4=Adorer_Schedule!$A$313,INDIRECT(B1934),(""))</f>
        <v/>
      </c>
      <c r="I1934" t="str">
        <f ca="1">IF($N$4=Adorer_Schedule!$A$313,INDIRECT(C1934),(""))</f>
        <v/>
      </c>
      <c r="J1934" t="str">
        <f ca="1">IF($N$4=Adorer_Schedule!$A$313,INDIRECT(D1934),(""))</f>
        <v/>
      </c>
      <c r="K1934" t="s">
        <v>72</v>
      </c>
      <c r="L1934" s="13" t="b">
        <f t="shared" ca="1" si="751"/>
        <v>0</v>
      </c>
      <c r="M1934" s="13">
        <v>1806</v>
      </c>
      <c r="N1934" s="13" t="e">
        <f t="shared" ca="1" si="765"/>
        <v>#N/A</v>
      </c>
      <c r="O1934" s="13" t="e">
        <f t="shared" ca="1" si="766"/>
        <v>#N/A</v>
      </c>
      <c r="P1934" s="13" t="e">
        <f t="shared" ca="1" si="767"/>
        <v>#N/A</v>
      </c>
      <c r="Q1934" t="e">
        <f t="shared" ca="1" si="768"/>
        <v>#N/A</v>
      </c>
    </row>
    <row r="1935" spans="1:17" hidden="1" x14ac:dyDescent="0.2">
      <c r="A1935">
        <f t="shared" si="772"/>
        <v>319</v>
      </c>
      <c r="B1935" s="83" t="str">
        <f t="shared" si="769"/>
        <v>Adorer_Schedule!K319</v>
      </c>
      <c r="C1935" t="str">
        <f t="shared" si="770"/>
        <v>Adorer_Schedule!N319</v>
      </c>
      <c r="D1935" s="150" t="str">
        <f t="shared" si="771"/>
        <v>Adorer_Schedule!P319</v>
      </c>
      <c r="E1935">
        <f t="shared" ca="1" si="764"/>
        <v>0</v>
      </c>
      <c r="F1935" t="str">
        <f ca="1">IF(OR(H1935=0,H1935=""),(""),(MAX($F$128:F1934)+1))</f>
        <v/>
      </c>
      <c r="H1935" t="str">
        <f ca="1">IF($N$4=Adorer_Schedule!$A$313,INDIRECT(B1935),(""))</f>
        <v/>
      </c>
      <c r="I1935" t="str">
        <f ca="1">IF($N$4=Adorer_Schedule!$A$313,INDIRECT(C1935),(""))</f>
        <v/>
      </c>
      <c r="J1935" t="str">
        <f ca="1">IF($N$4=Adorer_Schedule!$A$313,INDIRECT(D1935),(""))</f>
        <v/>
      </c>
      <c r="K1935" t="s">
        <v>72</v>
      </c>
      <c r="L1935" s="13" t="b">
        <f t="shared" ca="1" si="751"/>
        <v>0</v>
      </c>
      <c r="M1935" s="13">
        <v>1807</v>
      </c>
      <c r="N1935" s="13" t="e">
        <f t="shared" ca="1" si="765"/>
        <v>#N/A</v>
      </c>
      <c r="O1935" s="13" t="e">
        <f t="shared" ca="1" si="766"/>
        <v>#N/A</v>
      </c>
      <c r="P1935" s="13" t="e">
        <f t="shared" ca="1" si="767"/>
        <v>#N/A</v>
      </c>
      <c r="Q1935" t="e">
        <f t="shared" ca="1" si="768"/>
        <v>#N/A</v>
      </c>
    </row>
    <row r="1936" spans="1:17" hidden="1" x14ac:dyDescent="0.2">
      <c r="A1936">
        <f t="shared" si="772"/>
        <v>320</v>
      </c>
      <c r="B1936" s="83" t="str">
        <f t="shared" si="769"/>
        <v>Adorer_Schedule!K320</v>
      </c>
      <c r="C1936" t="str">
        <f t="shared" si="770"/>
        <v>Adorer_Schedule!N320</v>
      </c>
      <c r="D1936" s="150" t="str">
        <f t="shared" si="771"/>
        <v>Adorer_Schedule!P320</v>
      </c>
      <c r="E1936">
        <f t="shared" ca="1" si="764"/>
        <v>0</v>
      </c>
      <c r="F1936" t="str">
        <f ca="1">IF(OR(H1936=0,H1936=""),(""),(MAX($F$128:F1935)+1))</f>
        <v/>
      </c>
      <c r="H1936" t="str">
        <f ca="1">IF($N$4=Adorer_Schedule!$A$313,INDIRECT(B1936),(""))</f>
        <v/>
      </c>
      <c r="I1936" t="str">
        <f ca="1">IF($N$4=Adorer_Schedule!$A$313,INDIRECT(C1936),(""))</f>
        <v/>
      </c>
      <c r="J1936" t="str">
        <f ca="1">IF($N$4=Adorer_Schedule!$A$313,INDIRECT(D1936),(""))</f>
        <v/>
      </c>
      <c r="K1936" t="s">
        <v>72</v>
      </c>
      <c r="L1936" s="13" t="b">
        <f t="shared" ca="1" si="751"/>
        <v>0</v>
      </c>
      <c r="M1936" s="13">
        <v>1808</v>
      </c>
      <c r="N1936" s="13" t="e">
        <f t="shared" ca="1" si="765"/>
        <v>#N/A</v>
      </c>
      <c r="O1936" s="13" t="e">
        <f t="shared" ca="1" si="766"/>
        <v>#N/A</v>
      </c>
      <c r="P1936" s="13" t="e">
        <f t="shared" ca="1" si="767"/>
        <v>#N/A</v>
      </c>
      <c r="Q1936" t="e">
        <f t="shared" ca="1" si="768"/>
        <v>#N/A</v>
      </c>
    </row>
    <row r="1937" spans="1:17" hidden="1" x14ac:dyDescent="0.2">
      <c r="A1937">
        <f t="shared" si="772"/>
        <v>321</v>
      </c>
      <c r="B1937" s="83" t="str">
        <f t="shared" si="769"/>
        <v>Adorer_Schedule!K321</v>
      </c>
      <c r="C1937" t="str">
        <f t="shared" si="770"/>
        <v>Adorer_Schedule!N321</v>
      </c>
      <c r="D1937" s="150" t="str">
        <f t="shared" si="771"/>
        <v>Adorer_Schedule!P321</v>
      </c>
      <c r="E1937">
        <f t="shared" ca="1" si="764"/>
        <v>0</v>
      </c>
      <c r="F1937" t="str">
        <f ca="1">IF(OR(H1937=0,H1937=""),(""),(MAX($F$128:F1936)+1))</f>
        <v/>
      </c>
      <c r="H1937" t="str">
        <f ca="1">IF($N$4=Adorer_Schedule!$A$313,INDIRECT(B1937),(""))</f>
        <v/>
      </c>
      <c r="I1937" t="str">
        <f ca="1">IF($N$4=Adorer_Schedule!$A$313,INDIRECT(C1937),(""))</f>
        <v/>
      </c>
      <c r="J1937" t="str">
        <f ca="1">IF($N$4=Adorer_Schedule!$A$313,INDIRECT(D1937),(""))</f>
        <v/>
      </c>
      <c r="K1937" t="s">
        <v>72</v>
      </c>
      <c r="L1937" s="13" t="b">
        <f t="shared" ca="1" si="751"/>
        <v>0</v>
      </c>
      <c r="M1937" s="13">
        <v>1809</v>
      </c>
      <c r="N1937" s="13" t="e">
        <f t="shared" ca="1" si="765"/>
        <v>#N/A</v>
      </c>
      <c r="O1937" s="13" t="e">
        <f t="shared" ca="1" si="766"/>
        <v>#N/A</v>
      </c>
      <c r="P1937" s="13" t="e">
        <f t="shared" ca="1" si="767"/>
        <v>#N/A</v>
      </c>
      <c r="Q1937" t="e">
        <f t="shared" ca="1" si="768"/>
        <v>#N/A</v>
      </c>
    </row>
    <row r="1938" spans="1:17" hidden="1" x14ac:dyDescent="0.2">
      <c r="A1938">
        <f t="shared" si="772"/>
        <v>322</v>
      </c>
      <c r="B1938" s="83" t="str">
        <f t="shared" si="769"/>
        <v>Adorer_Schedule!K322</v>
      </c>
      <c r="C1938" t="str">
        <f t="shared" si="770"/>
        <v>Adorer_Schedule!N322</v>
      </c>
      <c r="D1938" s="150" t="str">
        <f t="shared" si="771"/>
        <v>Adorer_Schedule!P322</v>
      </c>
      <c r="E1938">
        <f t="shared" ca="1" si="764"/>
        <v>0</v>
      </c>
      <c r="F1938" t="str">
        <f ca="1">IF(OR(H1938=0,H1938=""),(""),(MAX($F$128:F1937)+1))</f>
        <v/>
      </c>
      <c r="H1938" t="str">
        <f ca="1">IF($N$4=Adorer_Schedule!$A$313,INDIRECT(B1938),(""))</f>
        <v/>
      </c>
      <c r="I1938" t="str">
        <f ca="1">IF($N$4=Adorer_Schedule!$A$313,INDIRECT(C1938),(""))</f>
        <v/>
      </c>
      <c r="J1938" t="str">
        <f ca="1">IF($N$4=Adorer_Schedule!$A$313,INDIRECT(D1938),(""))</f>
        <v/>
      </c>
      <c r="K1938" t="s">
        <v>72</v>
      </c>
      <c r="L1938" s="13" t="b">
        <f t="shared" ca="1" si="751"/>
        <v>0</v>
      </c>
      <c r="M1938" s="13">
        <v>1810</v>
      </c>
      <c r="N1938" s="13" t="e">
        <f t="shared" ca="1" si="765"/>
        <v>#N/A</v>
      </c>
      <c r="O1938" s="13" t="e">
        <f t="shared" ca="1" si="766"/>
        <v>#N/A</v>
      </c>
      <c r="P1938" s="13" t="e">
        <f t="shared" ca="1" si="767"/>
        <v>#N/A</v>
      </c>
      <c r="Q1938" t="e">
        <f t="shared" ca="1" si="768"/>
        <v>#N/A</v>
      </c>
    </row>
    <row r="1939" spans="1:17" hidden="1" x14ac:dyDescent="0.2">
      <c r="A1939">
        <f t="shared" si="772"/>
        <v>323</v>
      </c>
      <c r="B1939" s="83" t="str">
        <f t="shared" si="769"/>
        <v>Adorer_Schedule!K323</v>
      </c>
      <c r="C1939" t="str">
        <f t="shared" si="770"/>
        <v>Adorer_Schedule!N323</v>
      </c>
      <c r="D1939" s="150" t="str">
        <f t="shared" si="771"/>
        <v>Adorer_Schedule!P323</v>
      </c>
      <c r="E1939">
        <f t="shared" ca="1" si="764"/>
        <v>0</v>
      </c>
      <c r="F1939" t="str">
        <f ca="1">IF(OR(H1939=0,H1939=""),(""),(MAX($F$128:F1938)+1))</f>
        <v/>
      </c>
      <c r="H1939" t="str">
        <f ca="1">IF($N$4=Adorer_Schedule!$A$313,INDIRECT(B1939),(""))</f>
        <v/>
      </c>
      <c r="I1939" t="str">
        <f ca="1">IF($N$4=Adorer_Schedule!$A$313,INDIRECT(C1939),(""))</f>
        <v/>
      </c>
      <c r="J1939" t="str">
        <f ca="1">IF($N$4=Adorer_Schedule!$A$313,INDIRECT(D1939),(""))</f>
        <v/>
      </c>
      <c r="K1939" t="s">
        <v>72</v>
      </c>
      <c r="L1939" s="13" t="b">
        <f t="shared" ca="1" si="751"/>
        <v>0</v>
      </c>
      <c r="M1939" s="13">
        <v>1811</v>
      </c>
      <c r="N1939" s="13" t="e">
        <f t="shared" ca="1" si="765"/>
        <v>#N/A</v>
      </c>
      <c r="O1939" s="13" t="e">
        <f t="shared" ca="1" si="766"/>
        <v>#N/A</v>
      </c>
      <c r="P1939" s="13" t="e">
        <f t="shared" ca="1" si="767"/>
        <v>#N/A</v>
      </c>
      <c r="Q1939" t="e">
        <f t="shared" ca="1" si="768"/>
        <v>#N/A</v>
      </c>
    </row>
    <row r="1940" spans="1:17" hidden="1" x14ac:dyDescent="0.2">
      <c r="A1940">
        <f t="shared" si="772"/>
        <v>324</v>
      </c>
      <c r="B1940" s="83" t="str">
        <f t="shared" si="769"/>
        <v>Adorer_Schedule!K324</v>
      </c>
      <c r="C1940" t="str">
        <f t="shared" si="770"/>
        <v>Adorer_Schedule!N324</v>
      </c>
      <c r="D1940" s="150" t="str">
        <f t="shared" si="771"/>
        <v>Adorer_Schedule!P324</v>
      </c>
      <c r="E1940">
        <f t="shared" ca="1" si="764"/>
        <v>0</v>
      </c>
      <c r="F1940" t="str">
        <f ca="1">IF(OR(H1940=0,H1940=""),(""),(MAX($F$128:F1939)+1))</f>
        <v/>
      </c>
      <c r="H1940" t="str">
        <f ca="1">IF($N$4=Adorer_Schedule!$A$313,INDIRECT(B1940),(""))</f>
        <v/>
      </c>
      <c r="I1940" t="str">
        <f ca="1">IF($N$4=Adorer_Schedule!$A$313,INDIRECT(C1940),(""))</f>
        <v/>
      </c>
      <c r="J1940" t="str">
        <f ca="1">IF($N$4=Adorer_Schedule!$A$313,INDIRECT(D1940),(""))</f>
        <v/>
      </c>
      <c r="K1940" t="s">
        <v>72</v>
      </c>
      <c r="L1940" s="13" t="b">
        <f t="shared" ca="1" si="751"/>
        <v>0</v>
      </c>
      <c r="M1940" s="13">
        <v>1812</v>
      </c>
      <c r="N1940" s="13" t="e">
        <f t="shared" ca="1" si="765"/>
        <v>#N/A</v>
      </c>
      <c r="O1940" s="13" t="e">
        <f t="shared" ca="1" si="766"/>
        <v>#N/A</v>
      </c>
      <c r="P1940" s="13" t="e">
        <f t="shared" ca="1" si="767"/>
        <v>#N/A</v>
      </c>
      <c r="Q1940" t="e">
        <f t="shared" ca="1" si="768"/>
        <v>#N/A</v>
      </c>
    </row>
    <row r="1941" spans="1:17" hidden="1" x14ac:dyDescent="0.2">
      <c r="A1941">
        <f t="shared" si="772"/>
        <v>325</v>
      </c>
      <c r="B1941" s="83" t="str">
        <f t="shared" si="769"/>
        <v>Adorer_Schedule!K325</v>
      </c>
      <c r="C1941" t="str">
        <f t="shared" si="770"/>
        <v>Adorer_Schedule!N325</v>
      </c>
      <c r="D1941" s="150" t="str">
        <f t="shared" si="771"/>
        <v>Adorer_Schedule!P325</v>
      </c>
      <c r="E1941">
        <f t="shared" ca="1" si="764"/>
        <v>0</v>
      </c>
      <c r="F1941" t="str">
        <f ca="1">IF(OR(H1941=0,H1941=""),(""),(MAX($F$128:F1940)+1))</f>
        <v/>
      </c>
      <c r="H1941" t="str">
        <f ca="1">IF($N$4=Adorer_Schedule!$A$313,INDIRECT(B1941),(""))</f>
        <v/>
      </c>
      <c r="I1941" t="str">
        <f ca="1">IF($N$4=Adorer_Schedule!$A$313,INDIRECT(C1941),(""))</f>
        <v/>
      </c>
      <c r="J1941" t="str">
        <f ca="1">IF($N$4=Adorer_Schedule!$A$313,INDIRECT(D1941),(""))</f>
        <v/>
      </c>
      <c r="K1941" t="s">
        <v>72</v>
      </c>
      <c r="L1941" s="13" t="b">
        <f t="shared" ca="1" si="751"/>
        <v>0</v>
      </c>
      <c r="M1941" s="13">
        <v>1813</v>
      </c>
      <c r="N1941" s="13" t="e">
        <f t="shared" ca="1" si="765"/>
        <v>#N/A</v>
      </c>
      <c r="O1941" s="13" t="e">
        <f t="shared" ca="1" si="766"/>
        <v>#N/A</v>
      </c>
      <c r="P1941" s="13" t="e">
        <f t="shared" ca="1" si="767"/>
        <v>#N/A</v>
      </c>
      <c r="Q1941" t="e">
        <f t="shared" ca="1" si="768"/>
        <v>#N/A</v>
      </c>
    </row>
    <row r="1942" spans="1:17" hidden="1" x14ac:dyDescent="0.2">
      <c r="A1942">
        <f t="shared" si="772"/>
        <v>326</v>
      </c>
      <c r="B1942" s="83" t="str">
        <f t="shared" si="769"/>
        <v>Adorer_Schedule!K326</v>
      </c>
      <c r="C1942" t="str">
        <f t="shared" si="770"/>
        <v>Adorer_Schedule!N326</v>
      </c>
      <c r="D1942" s="150" t="str">
        <f t="shared" si="771"/>
        <v>Adorer_Schedule!P326</v>
      </c>
      <c r="E1942">
        <f t="shared" ca="1" si="764"/>
        <v>0</v>
      </c>
      <c r="F1942" t="str">
        <f ca="1">IF(OR(H1942=0,H1942=""),(""),(MAX($F$128:F1941)+1))</f>
        <v/>
      </c>
      <c r="H1942" t="str">
        <f ca="1">IF($N$4=Adorer_Schedule!$A$313,INDIRECT(B1942),(""))</f>
        <v/>
      </c>
      <c r="I1942" t="str">
        <f ca="1">IF($N$4=Adorer_Schedule!$A$313,INDIRECT(C1942),(""))</f>
        <v/>
      </c>
      <c r="J1942" t="str">
        <f ca="1">IF($N$4=Adorer_Schedule!$A$313,INDIRECT(D1942),(""))</f>
        <v/>
      </c>
      <c r="K1942" t="s">
        <v>72</v>
      </c>
      <c r="L1942" s="13" t="b">
        <f t="shared" ca="1" si="751"/>
        <v>0</v>
      </c>
      <c r="M1942" s="13">
        <v>1814</v>
      </c>
      <c r="N1942" s="13" t="e">
        <f t="shared" ca="1" si="765"/>
        <v>#N/A</v>
      </c>
      <c r="O1942" s="13" t="e">
        <f t="shared" ca="1" si="766"/>
        <v>#N/A</v>
      </c>
      <c r="P1942" s="13" t="e">
        <f t="shared" ca="1" si="767"/>
        <v>#N/A</v>
      </c>
      <c r="Q1942" t="e">
        <f t="shared" ca="1" si="768"/>
        <v>#N/A</v>
      </c>
    </row>
    <row r="1943" spans="1:17" hidden="1" x14ac:dyDescent="0.2">
      <c r="A1943">
        <f t="shared" si="772"/>
        <v>327</v>
      </c>
      <c r="B1943" s="83" t="str">
        <f t="shared" si="769"/>
        <v>Adorer_Schedule!K327</v>
      </c>
      <c r="C1943" t="str">
        <f t="shared" si="770"/>
        <v>Adorer_Schedule!N327</v>
      </c>
      <c r="D1943" s="150" t="str">
        <f t="shared" si="771"/>
        <v>Adorer_Schedule!P327</v>
      </c>
      <c r="E1943">
        <f t="shared" ca="1" si="764"/>
        <v>0</v>
      </c>
      <c r="F1943" t="str">
        <f ca="1">IF(OR(H1943=0,H1943=""),(""),(MAX($F$128:F1942)+1))</f>
        <v/>
      </c>
      <c r="H1943" t="str">
        <f ca="1">IF($N$4=Adorer_Schedule!$A$313,INDIRECT(B1943),(""))</f>
        <v/>
      </c>
      <c r="I1943" t="str">
        <f ca="1">IF($N$4=Adorer_Schedule!$A$313,INDIRECT(C1943),(""))</f>
        <v/>
      </c>
      <c r="J1943" t="str">
        <f ca="1">IF($N$4=Adorer_Schedule!$A$313,INDIRECT(D1943),(""))</f>
        <v/>
      </c>
      <c r="K1943" t="s">
        <v>72</v>
      </c>
      <c r="L1943" s="13" t="b">
        <f t="shared" ref="L1943:L2006" ca="1" si="773">OR(COUNTIF(N1943:Q1943,"*"),COUNT(N1943:Q1943))</f>
        <v>0</v>
      </c>
      <c r="M1943" s="13">
        <v>1815</v>
      </c>
      <c r="N1943" s="13" t="e">
        <f t="shared" ca="1" si="765"/>
        <v>#N/A</v>
      </c>
      <c r="O1943" s="13" t="e">
        <f t="shared" ca="1" si="766"/>
        <v>#N/A</v>
      </c>
      <c r="P1943" s="13" t="e">
        <f t="shared" ca="1" si="767"/>
        <v>#N/A</v>
      </c>
      <c r="Q1943" t="e">
        <f t="shared" ca="1" si="768"/>
        <v>#N/A</v>
      </c>
    </row>
    <row r="1944" spans="1:17" hidden="1" x14ac:dyDescent="0.2">
      <c r="A1944">
        <f>A1929</f>
        <v>313</v>
      </c>
      <c r="B1944" s="83" t="str">
        <f>CONCATENATE("Adorer_Schedule!S", $A1944)</f>
        <v>Adorer_Schedule!S313</v>
      </c>
      <c r="C1944" t="str">
        <f>CONCATENATE("Adorer_Schedule!V", $A1944)</f>
        <v>Adorer_Schedule!V313</v>
      </c>
      <c r="D1944" s="150" t="str">
        <f>CONCATENATE("Adorer_Schedule!X", $A1944)</f>
        <v>Adorer_Schedule!X313</v>
      </c>
      <c r="E1944">
        <f t="shared" ca="1" si="764"/>
        <v>0</v>
      </c>
      <c r="F1944" t="str">
        <f ca="1">IF(OR(H1944=0,H1944=""),(""),(MAX($F$128:F1943)+1))</f>
        <v/>
      </c>
      <c r="H1944" t="str">
        <f ca="1">IF($N$4=Adorer_Schedule!$A$313,INDIRECT(B1944),(""))</f>
        <v/>
      </c>
      <c r="I1944" t="str">
        <f ca="1">IF($N$4=Adorer_Schedule!$A$313,INDIRECT(C1944),(""))</f>
        <v/>
      </c>
      <c r="J1944" t="str">
        <f ca="1">IF($N$4=Adorer_Schedule!$A$313,INDIRECT(D1944),(""))</f>
        <v/>
      </c>
      <c r="K1944" t="s">
        <v>73</v>
      </c>
      <c r="L1944" s="13" t="b">
        <f t="shared" ca="1" si="773"/>
        <v>0</v>
      </c>
      <c r="M1944" s="13">
        <v>1816</v>
      </c>
      <c r="N1944" s="13" t="e">
        <f t="shared" ca="1" si="765"/>
        <v>#N/A</v>
      </c>
      <c r="O1944" s="13" t="e">
        <f t="shared" ca="1" si="766"/>
        <v>#N/A</v>
      </c>
      <c r="P1944" s="13" t="e">
        <f t="shared" ca="1" si="767"/>
        <v>#N/A</v>
      </c>
      <c r="Q1944" t="e">
        <f t="shared" ca="1" si="768"/>
        <v>#N/A</v>
      </c>
    </row>
    <row r="1945" spans="1:17" hidden="1" x14ac:dyDescent="0.2">
      <c r="A1945">
        <f>A1944+1</f>
        <v>314</v>
      </c>
      <c r="B1945" s="83" t="str">
        <f t="shared" ref="B1945:B1958" si="774">CONCATENATE("Adorer_Schedule!S", $A1945)</f>
        <v>Adorer_Schedule!S314</v>
      </c>
      <c r="C1945" t="str">
        <f t="shared" ref="C1945:C1958" si="775">CONCATENATE("Adorer_Schedule!V", $A1945)</f>
        <v>Adorer_Schedule!V314</v>
      </c>
      <c r="D1945" s="150" t="str">
        <f t="shared" ref="D1945:D1958" si="776">CONCATENATE("Adorer_Schedule!X", $A1945)</f>
        <v>Adorer_Schedule!X314</v>
      </c>
      <c r="E1945">
        <f t="shared" ca="1" si="764"/>
        <v>0</v>
      </c>
      <c r="F1945" t="str">
        <f ca="1">IF(OR(H1945=0,H1945=""),(""),(MAX($F$128:F1944)+1))</f>
        <v/>
      </c>
      <c r="H1945" t="str">
        <f ca="1">IF($N$4=Adorer_Schedule!$A$313,INDIRECT(B1945),(""))</f>
        <v/>
      </c>
      <c r="I1945" t="str">
        <f ca="1">IF($N$4=Adorer_Schedule!$A$313,INDIRECT(C1945),(""))</f>
        <v/>
      </c>
      <c r="J1945" t="str">
        <f ca="1">IF($N$4=Adorer_Schedule!$A$313,INDIRECT(D1945),(""))</f>
        <v/>
      </c>
      <c r="K1945" t="s">
        <v>73</v>
      </c>
      <c r="L1945" s="13" t="b">
        <f t="shared" ca="1" si="773"/>
        <v>0</v>
      </c>
      <c r="M1945" s="13">
        <v>1817</v>
      </c>
      <c r="N1945" s="13" t="e">
        <f t="shared" ca="1" si="765"/>
        <v>#N/A</v>
      </c>
      <c r="O1945" s="13" t="e">
        <f t="shared" ca="1" si="766"/>
        <v>#N/A</v>
      </c>
      <c r="P1945" s="13" t="e">
        <f t="shared" ca="1" si="767"/>
        <v>#N/A</v>
      </c>
      <c r="Q1945" t="e">
        <f t="shared" ca="1" si="768"/>
        <v>#N/A</v>
      </c>
    </row>
    <row r="1946" spans="1:17" hidden="1" x14ac:dyDescent="0.2">
      <c r="A1946">
        <f t="shared" ref="A1946:A1958" si="777">A1945+1</f>
        <v>315</v>
      </c>
      <c r="B1946" s="83" t="str">
        <f t="shared" si="774"/>
        <v>Adorer_Schedule!S315</v>
      </c>
      <c r="C1946" t="str">
        <f t="shared" si="775"/>
        <v>Adorer_Schedule!V315</v>
      </c>
      <c r="D1946" s="150" t="str">
        <f t="shared" si="776"/>
        <v>Adorer_Schedule!X315</v>
      </c>
      <c r="E1946">
        <f t="shared" ca="1" si="764"/>
        <v>0</v>
      </c>
      <c r="F1946" t="str">
        <f ca="1">IF(OR(H1946=0,H1946=""),(""),(MAX($F$128:F1945)+1))</f>
        <v/>
      </c>
      <c r="H1946" t="str">
        <f ca="1">IF($N$4=Adorer_Schedule!$A$313,INDIRECT(B1946),(""))</f>
        <v/>
      </c>
      <c r="I1946" t="str">
        <f ca="1">IF($N$4=Adorer_Schedule!$A$313,INDIRECT(C1946),(""))</f>
        <v/>
      </c>
      <c r="J1946" t="str">
        <f ca="1">IF($N$4=Adorer_Schedule!$A$313,INDIRECT(D1946),(""))</f>
        <v/>
      </c>
      <c r="K1946" t="s">
        <v>73</v>
      </c>
      <c r="L1946" s="13" t="b">
        <f t="shared" ca="1" si="773"/>
        <v>0</v>
      </c>
      <c r="M1946" s="13">
        <v>1818</v>
      </c>
      <c r="N1946" s="13" t="e">
        <f t="shared" ca="1" si="765"/>
        <v>#N/A</v>
      </c>
      <c r="O1946" s="13" t="e">
        <f t="shared" ca="1" si="766"/>
        <v>#N/A</v>
      </c>
      <c r="P1946" s="13" t="e">
        <f t="shared" ca="1" si="767"/>
        <v>#N/A</v>
      </c>
      <c r="Q1946" t="e">
        <f t="shared" ca="1" si="768"/>
        <v>#N/A</v>
      </c>
    </row>
    <row r="1947" spans="1:17" hidden="1" x14ac:dyDescent="0.2">
      <c r="A1947">
        <f t="shared" si="777"/>
        <v>316</v>
      </c>
      <c r="B1947" s="83" t="str">
        <f t="shared" si="774"/>
        <v>Adorer_Schedule!S316</v>
      </c>
      <c r="C1947" t="str">
        <f t="shared" si="775"/>
        <v>Adorer_Schedule!V316</v>
      </c>
      <c r="D1947" s="150" t="str">
        <f t="shared" si="776"/>
        <v>Adorer_Schedule!X316</v>
      </c>
      <c r="E1947">
        <f t="shared" ca="1" si="764"/>
        <v>0</v>
      </c>
      <c r="F1947" t="str">
        <f ca="1">IF(OR(H1947=0,H1947=""),(""),(MAX($F$128:F1946)+1))</f>
        <v/>
      </c>
      <c r="H1947" t="str">
        <f ca="1">IF($N$4=Adorer_Schedule!$A$313,INDIRECT(B1947),(""))</f>
        <v/>
      </c>
      <c r="I1947" t="str">
        <f ca="1">IF($N$4=Adorer_Schedule!$A$313,INDIRECT(C1947),(""))</f>
        <v/>
      </c>
      <c r="J1947" t="str">
        <f ca="1">IF($N$4=Adorer_Schedule!$A$313,INDIRECT(D1947),(""))</f>
        <v/>
      </c>
      <c r="K1947" t="s">
        <v>73</v>
      </c>
      <c r="L1947" s="13" t="b">
        <f t="shared" ca="1" si="773"/>
        <v>0</v>
      </c>
      <c r="M1947" s="13">
        <v>1819</v>
      </c>
      <c r="N1947" s="13" t="e">
        <f t="shared" ca="1" si="765"/>
        <v>#N/A</v>
      </c>
      <c r="O1947" s="13" t="e">
        <f t="shared" ca="1" si="766"/>
        <v>#N/A</v>
      </c>
      <c r="P1947" s="13" t="e">
        <f t="shared" ca="1" si="767"/>
        <v>#N/A</v>
      </c>
      <c r="Q1947" t="e">
        <f t="shared" ca="1" si="768"/>
        <v>#N/A</v>
      </c>
    </row>
    <row r="1948" spans="1:17" hidden="1" x14ac:dyDescent="0.2">
      <c r="A1948">
        <f t="shared" si="777"/>
        <v>317</v>
      </c>
      <c r="B1948" s="83" t="str">
        <f t="shared" si="774"/>
        <v>Adorer_Schedule!S317</v>
      </c>
      <c r="C1948" t="str">
        <f t="shared" si="775"/>
        <v>Adorer_Schedule!V317</v>
      </c>
      <c r="D1948" s="150" t="str">
        <f t="shared" si="776"/>
        <v>Adorer_Schedule!X317</v>
      </c>
      <c r="E1948">
        <f t="shared" ca="1" si="764"/>
        <v>0</v>
      </c>
      <c r="F1948" t="str">
        <f ca="1">IF(OR(H1948=0,H1948=""),(""),(MAX($F$128:F1947)+1))</f>
        <v/>
      </c>
      <c r="H1948" t="str">
        <f ca="1">IF($N$4=Adorer_Schedule!$A$313,INDIRECT(B1948),(""))</f>
        <v/>
      </c>
      <c r="I1948" t="str">
        <f ca="1">IF($N$4=Adorer_Schedule!$A$313,INDIRECT(C1948),(""))</f>
        <v/>
      </c>
      <c r="J1948" t="str">
        <f ca="1">IF($N$4=Adorer_Schedule!$A$313,INDIRECT(D1948),(""))</f>
        <v/>
      </c>
      <c r="K1948" t="s">
        <v>73</v>
      </c>
      <c r="L1948" s="13" t="b">
        <f t="shared" ca="1" si="773"/>
        <v>0</v>
      </c>
      <c r="M1948" s="13">
        <v>1820</v>
      </c>
      <c r="N1948" s="13" t="e">
        <f t="shared" ca="1" si="765"/>
        <v>#N/A</v>
      </c>
      <c r="O1948" s="13" t="e">
        <f t="shared" ca="1" si="766"/>
        <v>#N/A</v>
      </c>
      <c r="P1948" s="13" t="e">
        <f t="shared" ca="1" si="767"/>
        <v>#N/A</v>
      </c>
      <c r="Q1948" t="e">
        <f t="shared" ca="1" si="768"/>
        <v>#N/A</v>
      </c>
    </row>
    <row r="1949" spans="1:17" hidden="1" x14ac:dyDescent="0.2">
      <c r="A1949">
        <f t="shared" si="777"/>
        <v>318</v>
      </c>
      <c r="B1949" s="83" t="str">
        <f t="shared" si="774"/>
        <v>Adorer_Schedule!S318</v>
      </c>
      <c r="C1949" t="str">
        <f t="shared" si="775"/>
        <v>Adorer_Schedule!V318</v>
      </c>
      <c r="D1949" s="150" t="str">
        <f t="shared" si="776"/>
        <v>Adorer_Schedule!X318</v>
      </c>
      <c r="E1949">
        <f t="shared" ca="1" si="764"/>
        <v>0</v>
      </c>
      <c r="F1949" t="str">
        <f ca="1">IF(OR(H1949=0,H1949=""),(""),(MAX($F$128:F1948)+1))</f>
        <v/>
      </c>
      <c r="H1949" t="str">
        <f ca="1">IF($N$4=Adorer_Schedule!$A$313,INDIRECT(B1949),(""))</f>
        <v/>
      </c>
      <c r="I1949" t="str">
        <f ca="1">IF($N$4=Adorer_Schedule!$A$313,INDIRECT(C1949),(""))</f>
        <v/>
      </c>
      <c r="J1949" t="str">
        <f ca="1">IF($N$4=Adorer_Schedule!$A$313,INDIRECT(D1949),(""))</f>
        <v/>
      </c>
      <c r="K1949" t="s">
        <v>73</v>
      </c>
      <c r="L1949" s="13" t="b">
        <f t="shared" ca="1" si="773"/>
        <v>0</v>
      </c>
      <c r="M1949" s="13">
        <v>1821</v>
      </c>
      <c r="N1949" s="13" t="e">
        <f t="shared" ca="1" si="765"/>
        <v>#N/A</v>
      </c>
      <c r="O1949" s="13" t="e">
        <f t="shared" ca="1" si="766"/>
        <v>#N/A</v>
      </c>
      <c r="P1949" s="13" t="e">
        <f t="shared" ca="1" si="767"/>
        <v>#N/A</v>
      </c>
      <c r="Q1949" t="e">
        <f t="shared" ca="1" si="768"/>
        <v>#N/A</v>
      </c>
    </row>
    <row r="1950" spans="1:17" hidden="1" x14ac:dyDescent="0.2">
      <c r="A1950">
        <f t="shared" si="777"/>
        <v>319</v>
      </c>
      <c r="B1950" s="83" t="str">
        <f t="shared" si="774"/>
        <v>Adorer_Schedule!S319</v>
      </c>
      <c r="C1950" t="str">
        <f t="shared" si="775"/>
        <v>Adorer_Schedule!V319</v>
      </c>
      <c r="D1950" s="150" t="str">
        <f t="shared" si="776"/>
        <v>Adorer_Schedule!X319</v>
      </c>
      <c r="E1950">
        <f t="shared" ca="1" si="764"/>
        <v>0</v>
      </c>
      <c r="F1950" t="str">
        <f ca="1">IF(OR(H1950=0,H1950=""),(""),(MAX($F$128:F1949)+1))</f>
        <v/>
      </c>
      <c r="H1950" t="str">
        <f ca="1">IF($N$4=Adorer_Schedule!$A$313,INDIRECT(B1950),(""))</f>
        <v/>
      </c>
      <c r="I1950" t="str">
        <f ca="1">IF($N$4=Adorer_Schedule!$A$313,INDIRECT(C1950),(""))</f>
        <v/>
      </c>
      <c r="J1950" t="str">
        <f ca="1">IF($N$4=Adorer_Schedule!$A$313,INDIRECT(D1950),(""))</f>
        <v/>
      </c>
      <c r="K1950" t="s">
        <v>73</v>
      </c>
      <c r="L1950" s="13" t="b">
        <f t="shared" ca="1" si="773"/>
        <v>0</v>
      </c>
      <c r="M1950" s="13">
        <v>1822</v>
      </c>
      <c r="N1950" s="13" t="e">
        <f t="shared" ca="1" si="765"/>
        <v>#N/A</v>
      </c>
      <c r="O1950" s="13" t="e">
        <f t="shared" ca="1" si="766"/>
        <v>#N/A</v>
      </c>
      <c r="P1950" s="13" t="e">
        <f t="shared" ca="1" si="767"/>
        <v>#N/A</v>
      </c>
      <c r="Q1950" t="e">
        <f t="shared" ca="1" si="768"/>
        <v>#N/A</v>
      </c>
    </row>
    <row r="1951" spans="1:17" hidden="1" x14ac:dyDescent="0.2">
      <c r="A1951">
        <f t="shared" si="777"/>
        <v>320</v>
      </c>
      <c r="B1951" s="83" t="str">
        <f t="shared" si="774"/>
        <v>Adorer_Schedule!S320</v>
      </c>
      <c r="C1951" t="str">
        <f t="shared" si="775"/>
        <v>Adorer_Schedule!V320</v>
      </c>
      <c r="D1951" s="150" t="str">
        <f t="shared" si="776"/>
        <v>Adorer_Schedule!X320</v>
      </c>
      <c r="E1951">
        <f t="shared" ca="1" si="764"/>
        <v>0</v>
      </c>
      <c r="F1951" t="str">
        <f ca="1">IF(OR(H1951=0,H1951=""),(""),(MAX($F$128:F1950)+1))</f>
        <v/>
      </c>
      <c r="H1951" t="str">
        <f ca="1">IF($N$4=Adorer_Schedule!$A$313,INDIRECT(B1951),(""))</f>
        <v/>
      </c>
      <c r="I1951" t="str">
        <f ca="1">IF($N$4=Adorer_Schedule!$A$313,INDIRECT(C1951),(""))</f>
        <v/>
      </c>
      <c r="J1951" t="str">
        <f ca="1">IF($N$4=Adorer_Schedule!$A$313,INDIRECT(D1951),(""))</f>
        <v/>
      </c>
      <c r="K1951" t="s">
        <v>73</v>
      </c>
      <c r="L1951" s="13" t="b">
        <f t="shared" ca="1" si="773"/>
        <v>0</v>
      </c>
      <c r="M1951" s="13">
        <v>1823</v>
      </c>
      <c r="N1951" s="13" t="e">
        <f t="shared" ca="1" si="765"/>
        <v>#N/A</v>
      </c>
      <c r="O1951" s="13" t="e">
        <f t="shared" ca="1" si="766"/>
        <v>#N/A</v>
      </c>
      <c r="P1951" s="13" t="e">
        <f t="shared" ca="1" si="767"/>
        <v>#N/A</v>
      </c>
      <c r="Q1951" t="e">
        <f t="shared" ca="1" si="768"/>
        <v>#N/A</v>
      </c>
    </row>
    <row r="1952" spans="1:17" hidden="1" x14ac:dyDescent="0.2">
      <c r="A1952">
        <f t="shared" si="777"/>
        <v>321</v>
      </c>
      <c r="B1952" s="83" t="str">
        <f t="shared" si="774"/>
        <v>Adorer_Schedule!S321</v>
      </c>
      <c r="C1952" t="str">
        <f t="shared" si="775"/>
        <v>Adorer_Schedule!V321</v>
      </c>
      <c r="D1952" s="150" t="str">
        <f t="shared" si="776"/>
        <v>Adorer_Schedule!X321</v>
      </c>
      <c r="E1952">
        <f t="shared" ca="1" si="764"/>
        <v>0</v>
      </c>
      <c r="F1952" t="str">
        <f ca="1">IF(OR(H1952=0,H1952=""),(""),(MAX($F$128:F1951)+1))</f>
        <v/>
      </c>
      <c r="H1952" t="str">
        <f ca="1">IF($N$4=Adorer_Schedule!$A$313,INDIRECT(B1952),(""))</f>
        <v/>
      </c>
      <c r="I1952" t="str">
        <f ca="1">IF($N$4=Adorer_Schedule!$A$313,INDIRECT(C1952),(""))</f>
        <v/>
      </c>
      <c r="J1952" t="str">
        <f ca="1">IF($N$4=Adorer_Schedule!$A$313,INDIRECT(D1952),(""))</f>
        <v/>
      </c>
      <c r="K1952" t="s">
        <v>73</v>
      </c>
      <c r="L1952" s="13" t="b">
        <f t="shared" ca="1" si="773"/>
        <v>0</v>
      </c>
      <c r="M1952" s="13">
        <v>1824</v>
      </c>
      <c r="N1952" s="13" t="e">
        <f t="shared" ca="1" si="765"/>
        <v>#N/A</v>
      </c>
      <c r="O1952" s="13" t="e">
        <f t="shared" ca="1" si="766"/>
        <v>#N/A</v>
      </c>
      <c r="P1952" s="13" t="e">
        <f t="shared" ca="1" si="767"/>
        <v>#N/A</v>
      </c>
      <c r="Q1952" t="e">
        <f t="shared" ca="1" si="768"/>
        <v>#N/A</v>
      </c>
    </row>
    <row r="1953" spans="1:17" hidden="1" x14ac:dyDescent="0.2">
      <c r="A1953">
        <f t="shared" si="777"/>
        <v>322</v>
      </c>
      <c r="B1953" s="83" t="str">
        <f t="shared" si="774"/>
        <v>Adorer_Schedule!S322</v>
      </c>
      <c r="C1953" t="str">
        <f t="shared" si="775"/>
        <v>Adorer_Schedule!V322</v>
      </c>
      <c r="D1953" s="150" t="str">
        <f t="shared" si="776"/>
        <v>Adorer_Schedule!X322</v>
      </c>
      <c r="E1953">
        <f t="shared" ca="1" si="764"/>
        <v>0</v>
      </c>
      <c r="F1953" t="str">
        <f ca="1">IF(OR(H1953=0,H1953=""),(""),(MAX($F$128:F1952)+1))</f>
        <v/>
      </c>
      <c r="H1953" t="str">
        <f ca="1">IF($N$4=Adorer_Schedule!$A$313,INDIRECT(B1953),(""))</f>
        <v/>
      </c>
      <c r="I1953" t="str">
        <f ca="1">IF($N$4=Adorer_Schedule!$A$313,INDIRECT(C1953),(""))</f>
        <v/>
      </c>
      <c r="J1953" t="str">
        <f ca="1">IF($N$4=Adorer_Schedule!$A$313,INDIRECT(D1953),(""))</f>
        <v/>
      </c>
      <c r="K1953" t="s">
        <v>73</v>
      </c>
      <c r="L1953" s="13" t="b">
        <f t="shared" ca="1" si="773"/>
        <v>0</v>
      </c>
      <c r="M1953" s="13">
        <v>1825</v>
      </c>
      <c r="N1953" s="13" t="e">
        <f t="shared" ca="1" si="765"/>
        <v>#N/A</v>
      </c>
      <c r="O1953" s="13" t="e">
        <f t="shared" ca="1" si="766"/>
        <v>#N/A</v>
      </c>
      <c r="P1953" s="13" t="e">
        <f t="shared" ca="1" si="767"/>
        <v>#N/A</v>
      </c>
      <c r="Q1953" t="e">
        <f t="shared" ca="1" si="768"/>
        <v>#N/A</v>
      </c>
    </row>
    <row r="1954" spans="1:17" hidden="1" x14ac:dyDescent="0.2">
      <c r="A1954">
        <f t="shared" si="777"/>
        <v>323</v>
      </c>
      <c r="B1954" s="83" t="str">
        <f t="shared" si="774"/>
        <v>Adorer_Schedule!S323</v>
      </c>
      <c r="C1954" t="str">
        <f t="shared" si="775"/>
        <v>Adorer_Schedule!V323</v>
      </c>
      <c r="D1954" s="150" t="str">
        <f t="shared" si="776"/>
        <v>Adorer_Schedule!X323</v>
      </c>
      <c r="E1954">
        <f t="shared" ca="1" si="764"/>
        <v>0</v>
      </c>
      <c r="F1954" t="str">
        <f ca="1">IF(OR(H1954=0,H1954=""),(""),(MAX($F$128:F1953)+1))</f>
        <v/>
      </c>
      <c r="H1954" t="str">
        <f ca="1">IF($N$4=Adorer_Schedule!$A$313,INDIRECT(B1954),(""))</f>
        <v/>
      </c>
      <c r="I1954" t="str">
        <f ca="1">IF($N$4=Adorer_Schedule!$A$313,INDIRECT(C1954),(""))</f>
        <v/>
      </c>
      <c r="J1954" t="str">
        <f ca="1">IF($N$4=Adorer_Schedule!$A$313,INDIRECT(D1954),(""))</f>
        <v/>
      </c>
      <c r="K1954" t="s">
        <v>73</v>
      </c>
      <c r="L1954" s="13" t="b">
        <f t="shared" ca="1" si="773"/>
        <v>0</v>
      </c>
      <c r="M1954" s="13">
        <v>1826</v>
      </c>
      <c r="N1954" s="13" t="e">
        <f t="shared" ca="1" si="765"/>
        <v>#N/A</v>
      </c>
      <c r="O1954" s="13" t="e">
        <f t="shared" ca="1" si="766"/>
        <v>#N/A</v>
      </c>
      <c r="P1954" s="13" t="e">
        <f t="shared" ca="1" si="767"/>
        <v>#N/A</v>
      </c>
      <c r="Q1954" t="e">
        <f t="shared" ca="1" si="768"/>
        <v>#N/A</v>
      </c>
    </row>
    <row r="1955" spans="1:17" hidden="1" x14ac:dyDescent="0.2">
      <c r="A1955">
        <f t="shared" si="777"/>
        <v>324</v>
      </c>
      <c r="B1955" s="83" t="str">
        <f t="shared" si="774"/>
        <v>Adorer_Schedule!S324</v>
      </c>
      <c r="C1955" t="str">
        <f t="shared" si="775"/>
        <v>Adorer_Schedule!V324</v>
      </c>
      <c r="D1955" s="150" t="str">
        <f t="shared" si="776"/>
        <v>Adorer_Schedule!X324</v>
      </c>
      <c r="E1955">
        <f t="shared" ca="1" si="764"/>
        <v>0</v>
      </c>
      <c r="F1955" t="str">
        <f ca="1">IF(OR(H1955=0,H1955=""),(""),(MAX($F$128:F1954)+1))</f>
        <v/>
      </c>
      <c r="H1955" t="str">
        <f ca="1">IF($N$4=Adorer_Schedule!$A$313,INDIRECT(B1955),(""))</f>
        <v/>
      </c>
      <c r="I1955" t="str">
        <f ca="1">IF($N$4=Adorer_Schedule!$A$313,INDIRECT(C1955),(""))</f>
        <v/>
      </c>
      <c r="J1955" t="str">
        <f ca="1">IF($N$4=Adorer_Schedule!$A$313,INDIRECT(D1955),(""))</f>
        <v/>
      </c>
      <c r="K1955" t="s">
        <v>73</v>
      </c>
      <c r="L1955" s="13" t="b">
        <f t="shared" ca="1" si="773"/>
        <v>0</v>
      </c>
      <c r="M1955" s="13">
        <v>1827</v>
      </c>
      <c r="N1955" s="13" t="e">
        <f t="shared" ca="1" si="765"/>
        <v>#N/A</v>
      </c>
      <c r="O1955" s="13" t="e">
        <f t="shared" ca="1" si="766"/>
        <v>#N/A</v>
      </c>
      <c r="P1955" s="13" t="e">
        <f t="shared" ca="1" si="767"/>
        <v>#N/A</v>
      </c>
      <c r="Q1955" t="e">
        <f t="shared" ca="1" si="768"/>
        <v>#N/A</v>
      </c>
    </row>
    <row r="1956" spans="1:17" hidden="1" x14ac:dyDescent="0.2">
      <c r="A1956">
        <f t="shared" si="777"/>
        <v>325</v>
      </c>
      <c r="B1956" s="83" t="str">
        <f t="shared" si="774"/>
        <v>Adorer_Schedule!S325</v>
      </c>
      <c r="C1956" t="str">
        <f t="shared" si="775"/>
        <v>Adorer_Schedule!V325</v>
      </c>
      <c r="D1956" s="150" t="str">
        <f t="shared" si="776"/>
        <v>Adorer_Schedule!X325</v>
      </c>
      <c r="E1956">
        <f t="shared" ca="1" si="764"/>
        <v>0</v>
      </c>
      <c r="F1956" t="str">
        <f ca="1">IF(OR(H1956=0,H1956=""),(""),(MAX($F$128:F1955)+1))</f>
        <v/>
      </c>
      <c r="H1956" t="str">
        <f ca="1">IF($N$4=Adorer_Schedule!$A$313,INDIRECT(B1956),(""))</f>
        <v/>
      </c>
      <c r="I1956" t="str">
        <f ca="1">IF($N$4=Adorer_Schedule!$A$313,INDIRECT(C1956),(""))</f>
        <v/>
      </c>
      <c r="J1956" t="str">
        <f ca="1">IF($N$4=Adorer_Schedule!$A$313,INDIRECT(D1956),(""))</f>
        <v/>
      </c>
      <c r="K1956" t="s">
        <v>73</v>
      </c>
      <c r="L1956" s="13" t="b">
        <f t="shared" ca="1" si="773"/>
        <v>0</v>
      </c>
      <c r="M1956" s="13">
        <v>1828</v>
      </c>
      <c r="N1956" s="13" t="e">
        <f t="shared" ca="1" si="765"/>
        <v>#N/A</v>
      </c>
      <c r="O1956" s="13" t="e">
        <f t="shared" ca="1" si="766"/>
        <v>#N/A</v>
      </c>
      <c r="P1956" s="13" t="e">
        <f t="shared" ca="1" si="767"/>
        <v>#N/A</v>
      </c>
      <c r="Q1956" t="e">
        <f t="shared" ca="1" si="768"/>
        <v>#N/A</v>
      </c>
    </row>
    <row r="1957" spans="1:17" hidden="1" x14ac:dyDescent="0.2">
      <c r="A1957">
        <f t="shared" si="777"/>
        <v>326</v>
      </c>
      <c r="B1957" s="83" t="str">
        <f t="shared" si="774"/>
        <v>Adorer_Schedule!S326</v>
      </c>
      <c r="C1957" t="str">
        <f t="shared" si="775"/>
        <v>Adorer_Schedule!V326</v>
      </c>
      <c r="D1957" s="150" t="str">
        <f t="shared" si="776"/>
        <v>Adorer_Schedule!X326</v>
      </c>
      <c r="E1957">
        <f t="shared" ca="1" si="764"/>
        <v>0</v>
      </c>
      <c r="F1957" t="str">
        <f ca="1">IF(OR(H1957=0,H1957=""),(""),(MAX($F$128:F1956)+1))</f>
        <v/>
      </c>
      <c r="H1957" t="str">
        <f ca="1">IF($N$4=Adorer_Schedule!$A$313,INDIRECT(B1957),(""))</f>
        <v/>
      </c>
      <c r="I1957" t="str">
        <f ca="1">IF($N$4=Adorer_Schedule!$A$313,INDIRECT(C1957),(""))</f>
        <v/>
      </c>
      <c r="J1957" t="str">
        <f ca="1">IF($N$4=Adorer_Schedule!$A$313,INDIRECT(D1957),(""))</f>
        <v/>
      </c>
      <c r="K1957" t="s">
        <v>73</v>
      </c>
      <c r="L1957" s="13" t="b">
        <f t="shared" ca="1" si="773"/>
        <v>0</v>
      </c>
      <c r="M1957" s="13">
        <v>1829</v>
      </c>
      <c r="N1957" s="13" t="e">
        <f t="shared" ca="1" si="765"/>
        <v>#N/A</v>
      </c>
      <c r="O1957" s="13" t="e">
        <f t="shared" ca="1" si="766"/>
        <v>#N/A</v>
      </c>
      <c r="P1957" s="13" t="e">
        <f t="shared" ca="1" si="767"/>
        <v>#N/A</v>
      </c>
      <c r="Q1957" t="e">
        <f t="shared" ca="1" si="768"/>
        <v>#N/A</v>
      </c>
    </row>
    <row r="1958" spans="1:17" hidden="1" x14ac:dyDescent="0.2">
      <c r="A1958">
        <f t="shared" si="777"/>
        <v>327</v>
      </c>
      <c r="B1958" s="83" t="str">
        <f t="shared" si="774"/>
        <v>Adorer_Schedule!S327</v>
      </c>
      <c r="C1958" t="str">
        <f t="shared" si="775"/>
        <v>Adorer_Schedule!V327</v>
      </c>
      <c r="D1958" s="150" t="str">
        <f t="shared" si="776"/>
        <v>Adorer_Schedule!X327</v>
      </c>
      <c r="E1958">
        <f t="shared" ca="1" si="764"/>
        <v>0</v>
      </c>
      <c r="F1958" t="str">
        <f ca="1">IF(OR(H1958=0,H1958=""),(""),(MAX($F$128:F1957)+1))</f>
        <v/>
      </c>
      <c r="H1958" t="str">
        <f ca="1">IF($N$4=Adorer_Schedule!$A$313,INDIRECT(B1958),(""))</f>
        <v/>
      </c>
      <c r="I1958" t="str">
        <f ca="1">IF($N$4=Adorer_Schedule!$A$313,INDIRECT(C1958),(""))</f>
        <v/>
      </c>
      <c r="J1958" t="str">
        <f ca="1">IF($N$4=Adorer_Schedule!$A$313,INDIRECT(D1958),(""))</f>
        <v/>
      </c>
      <c r="K1958" t="s">
        <v>73</v>
      </c>
      <c r="L1958" s="13" t="b">
        <f t="shared" ca="1" si="773"/>
        <v>0</v>
      </c>
      <c r="M1958" s="13">
        <v>1830</v>
      </c>
      <c r="N1958" s="13" t="e">
        <f t="shared" ca="1" si="765"/>
        <v>#N/A</v>
      </c>
      <c r="O1958" s="13" t="e">
        <f t="shared" ca="1" si="766"/>
        <v>#N/A</v>
      </c>
      <c r="P1958" s="13" t="e">
        <f t="shared" ca="1" si="767"/>
        <v>#N/A</v>
      </c>
      <c r="Q1958" t="e">
        <f t="shared" ca="1" si="768"/>
        <v>#N/A</v>
      </c>
    </row>
    <row r="1959" spans="1:17" hidden="1" x14ac:dyDescent="0.2">
      <c r="A1959">
        <f>A1944</f>
        <v>313</v>
      </c>
      <c r="B1959" s="83" t="str">
        <f>CONCATENATE("Adorer_Schedule!AA", $A1959)</f>
        <v>Adorer_Schedule!AA313</v>
      </c>
      <c r="C1959" t="str">
        <f>CONCATENATE("Adorer_Schedule!AD", $A1959)</f>
        <v>Adorer_Schedule!AD313</v>
      </c>
      <c r="D1959" s="150" t="str">
        <f>CONCATENATE("Adorer_Schedule!AF", $A1959)</f>
        <v>Adorer_Schedule!AF313</v>
      </c>
      <c r="E1959">
        <f t="shared" ca="1" si="764"/>
        <v>0</v>
      </c>
      <c r="F1959" t="str">
        <f ca="1">IF(OR(H1959=0,H1959=""),(""),(MAX($F$128:F1958)+1))</f>
        <v/>
      </c>
      <c r="H1959" t="str">
        <f ca="1">IF($N$4=Adorer_Schedule!$A$313,INDIRECT(B1959),(""))</f>
        <v/>
      </c>
      <c r="I1959" t="str">
        <f ca="1">IF($N$4=Adorer_Schedule!$A$313,INDIRECT(C1959),(""))</f>
        <v/>
      </c>
      <c r="J1959" t="str">
        <f ca="1">IF($N$4=Adorer_Schedule!$A$313,INDIRECT(D1959),(""))</f>
        <v/>
      </c>
      <c r="K1959" t="s">
        <v>74</v>
      </c>
      <c r="L1959" s="13" t="b">
        <f t="shared" ca="1" si="773"/>
        <v>0</v>
      </c>
      <c r="M1959" s="13">
        <v>1831</v>
      </c>
      <c r="N1959" s="13" t="e">
        <f t="shared" ca="1" si="765"/>
        <v>#N/A</v>
      </c>
      <c r="O1959" s="13" t="e">
        <f t="shared" ca="1" si="766"/>
        <v>#N/A</v>
      </c>
      <c r="P1959" s="13" t="e">
        <f t="shared" ca="1" si="767"/>
        <v>#N/A</v>
      </c>
      <c r="Q1959" t="e">
        <f t="shared" ca="1" si="768"/>
        <v>#N/A</v>
      </c>
    </row>
    <row r="1960" spans="1:17" hidden="1" x14ac:dyDescent="0.2">
      <c r="A1960">
        <f>A1959+1</f>
        <v>314</v>
      </c>
      <c r="B1960" s="83" t="str">
        <f t="shared" ref="B1960:B1973" si="778">CONCATENATE("Adorer_Schedule!AA", $A1960)</f>
        <v>Adorer_Schedule!AA314</v>
      </c>
      <c r="C1960" t="str">
        <f t="shared" ref="C1960:C1973" si="779">CONCATENATE("Adorer_Schedule!AD", $A1960)</f>
        <v>Adorer_Schedule!AD314</v>
      </c>
      <c r="D1960" s="150" t="str">
        <f t="shared" ref="D1960:D1973" si="780">CONCATENATE("Adorer_Schedule!AF", $A1960)</f>
        <v>Adorer_Schedule!AF314</v>
      </c>
      <c r="E1960">
        <f t="shared" ca="1" si="764"/>
        <v>0</v>
      </c>
      <c r="F1960" t="str">
        <f ca="1">IF(OR(H1960=0,H1960=""),(""),(MAX($F$128:F1959)+1))</f>
        <v/>
      </c>
      <c r="H1960" t="str">
        <f ca="1">IF($N$4=Adorer_Schedule!$A$313,INDIRECT(B1960),(""))</f>
        <v/>
      </c>
      <c r="I1960" t="str">
        <f ca="1">IF($N$4=Adorer_Schedule!$A$313,INDIRECT(C1960),(""))</f>
        <v/>
      </c>
      <c r="J1960" t="str">
        <f ca="1">IF($N$4=Adorer_Schedule!$A$313,INDIRECT(D1960),(""))</f>
        <v/>
      </c>
      <c r="K1960" t="s">
        <v>74</v>
      </c>
      <c r="L1960" s="13" t="b">
        <f t="shared" ca="1" si="773"/>
        <v>0</v>
      </c>
      <c r="M1960" s="13">
        <v>1832</v>
      </c>
      <c r="N1960" s="13" t="e">
        <f t="shared" ca="1" si="765"/>
        <v>#N/A</v>
      </c>
      <c r="O1960" s="13" t="e">
        <f t="shared" ca="1" si="766"/>
        <v>#N/A</v>
      </c>
      <c r="P1960" s="13" t="e">
        <f t="shared" ca="1" si="767"/>
        <v>#N/A</v>
      </c>
      <c r="Q1960" t="e">
        <f t="shared" ca="1" si="768"/>
        <v>#N/A</v>
      </c>
    </row>
    <row r="1961" spans="1:17" hidden="1" x14ac:dyDescent="0.2">
      <c r="A1961">
        <f t="shared" ref="A1961:A1973" si="781">A1960+1</f>
        <v>315</v>
      </c>
      <c r="B1961" s="83" t="str">
        <f t="shared" si="778"/>
        <v>Adorer_Schedule!AA315</v>
      </c>
      <c r="C1961" t="str">
        <f t="shared" si="779"/>
        <v>Adorer_Schedule!AD315</v>
      </c>
      <c r="D1961" s="150" t="str">
        <f t="shared" si="780"/>
        <v>Adorer_Schedule!AF315</v>
      </c>
      <c r="E1961">
        <f t="shared" ca="1" si="764"/>
        <v>0</v>
      </c>
      <c r="F1961" t="str">
        <f ca="1">IF(OR(H1961=0,H1961=""),(""),(MAX($F$128:F1960)+1))</f>
        <v/>
      </c>
      <c r="H1961" t="str">
        <f ca="1">IF($N$4=Adorer_Schedule!$A$313,INDIRECT(B1961),(""))</f>
        <v/>
      </c>
      <c r="I1961" t="str">
        <f ca="1">IF($N$4=Adorer_Schedule!$A$313,INDIRECT(C1961),(""))</f>
        <v/>
      </c>
      <c r="J1961" t="str">
        <f ca="1">IF($N$4=Adorer_Schedule!$A$313,INDIRECT(D1961),(""))</f>
        <v/>
      </c>
      <c r="K1961" t="s">
        <v>74</v>
      </c>
      <c r="L1961" s="13" t="b">
        <f t="shared" ca="1" si="773"/>
        <v>0</v>
      </c>
      <c r="M1961" s="13">
        <v>1833</v>
      </c>
      <c r="N1961" s="13" t="e">
        <f t="shared" ca="1" si="765"/>
        <v>#N/A</v>
      </c>
      <c r="O1961" s="13" t="e">
        <f t="shared" ca="1" si="766"/>
        <v>#N/A</v>
      </c>
      <c r="P1961" s="13" t="e">
        <f t="shared" ca="1" si="767"/>
        <v>#N/A</v>
      </c>
      <c r="Q1961" t="e">
        <f t="shared" ca="1" si="768"/>
        <v>#N/A</v>
      </c>
    </row>
    <row r="1962" spans="1:17" hidden="1" x14ac:dyDescent="0.2">
      <c r="A1962">
        <f t="shared" si="781"/>
        <v>316</v>
      </c>
      <c r="B1962" s="83" t="str">
        <f t="shared" si="778"/>
        <v>Adorer_Schedule!AA316</v>
      </c>
      <c r="C1962" t="str">
        <f t="shared" si="779"/>
        <v>Adorer_Schedule!AD316</v>
      </c>
      <c r="D1962" s="150" t="str">
        <f t="shared" si="780"/>
        <v>Adorer_Schedule!AF316</v>
      </c>
      <c r="E1962">
        <f t="shared" ca="1" si="764"/>
        <v>0</v>
      </c>
      <c r="F1962" t="str">
        <f ca="1">IF(OR(H1962=0,H1962=""),(""),(MAX($F$128:F1961)+1))</f>
        <v/>
      </c>
      <c r="H1962" t="str">
        <f ca="1">IF($N$4=Adorer_Schedule!$A$313,INDIRECT(B1962),(""))</f>
        <v/>
      </c>
      <c r="I1962" t="str">
        <f ca="1">IF($N$4=Adorer_Schedule!$A$313,INDIRECT(C1962),(""))</f>
        <v/>
      </c>
      <c r="J1962" t="str">
        <f ca="1">IF($N$4=Adorer_Schedule!$A$313,INDIRECT(D1962),(""))</f>
        <v/>
      </c>
      <c r="K1962" t="s">
        <v>74</v>
      </c>
      <c r="L1962" s="13" t="b">
        <f t="shared" ca="1" si="773"/>
        <v>0</v>
      </c>
      <c r="M1962" s="13">
        <v>1834</v>
      </c>
      <c r="N1962" s="13" t="e">
        <f t="shared" ca="1" si="765"/>
        <v>#N/A</v>
      </c>
      <c r="O1962" s="13" t="e">
        <f t="shared" ca="1" si="766"/>
        <v>#N/A</v>
      </c>
      <c r="P1962" s="13" t="e">
        <f t="shared" ca="1" si="767"/>
        <v>#N/A</v>
      </c>
      <c r="Q1962" t="e">
        <f t="shared" ca="1" si="768"/>
        <v>#N/A</v>
      </c>
    </row>
    <row r="1963" spans="1:17" hidden="1" x14ac:dyDescent="0.2">
      <c r="A1963">
        <f t="shared" si="781"/>
        <v>317</v>
      </c>
      <c r="B1963" s="83" t="str">
        <f t="shared" si="778"/>
        <v>Adorer_Schedule!AA317</v>
      </c>
      <c r="C1963" t="str">
        <f t="shared" si="779"/>
        <v>Adorer_Schedule!AD317</v>
      </c>
      <c r="D1963" s="150" t="str">
        <f t="shared" si="780"/>
        <v>Adorer_Schedule!AF317</v>
      </c>
      <c r="E1963">
        <f t="shared" ca="1" si="764"/>
        <v>0</v>
      </c>
      <c r="F1963" t="str">
        <f ca="1">IF(OR(H1963=0,H1963=""),(""),(MAX($F$128:F1962)+1))</f>
        <v/>
      </c>
      <c r="H1963" t="str">
        <f ca="1">IF($N$4=Adorer_Schedule!$A$313,INDIRECT(B1963),(""))</f>
        <v/>
      </c>
      <c r="I1963" t="str">
        <f ca="1">IF($N$4=Adorer_Schedule!$A$313,INDIRECT(C1963),(""))</f>
        <v/>
      </c>
      <c r="J1963" t="str">
        <f ca="1">IF($N$4=Adorer_Schedule!$A$313,INDIRECT(D1963),(""))</f>
        <v/>
      </c>
      <c r="K1963" t="s">
        <v>74</v>
      </c>
      <c r="L1963" s="13" t="b">
        <f t="shared" ca="1" si="773"/>
        <v>0</v>
      </c>
      <c r="M1963" s="13">
        <v>1835</v>
      </c>
      <c r="N1963" s="13" t="e">
        <f t="shared" ca="1" si="765"/>
        <v>#N/A</v>
      </c>
      <c r="O1963" s="13" t="e">
        <f t="shared" ca="1" si="766"/>
        <v>#N/A</v>
      </c>
      <c r="P1963" s="13" t="e">
        <f t="shared" ca="1" si="767"/>
        <v>#N/A</v>
      </c>
      <c r="Q1963" t="e">
        <f t="shared" ca="1" si="768"/>
        <v>#N/A</v>
      </c>
    </row>
    <row r="1964" spans="1:17" hidden="1" x14ac:dyDescent="0.2">
      <c r="A1964">
        <f t="shared" si="781"/>
        <v>318</v>
      </c>
      <c r="B1964" s="83" t="str">
        <f t="shared" si="778"/>
        <v>Adorer_Schedule!AA318</v>
      </c>
      <c r="C1964" t="str">
        <f t="shared" si="779"/>
        <v>Adorer_Schedule!AD318</v>
      </c>
      <c r="D1964" s="150" t="str">
        <f t="shared" si="780"/>
        <v>Adorer_Schedule!AF318</v>
      </c>
      <c r="E1964">
        <f t="shared" ca="1" si="764"/>
        <v>0</v>
      </c>
      <c r="F1964" t="str">
        <f ca="1">IF(OR(H1964=0,H1964=""),(""),(MAX($F$128:F1963)+1))</f>
        <v/>
      </c>
      <c r="H1964" t="str">
        <f ca="1">IF($N$4=Adorer_Schedule!$A$313,INDIRECT(B1964),(""))</f>
        <v/>
      </c>
      <c r="I1964" t="str">
        <f ca="1">IF($N$4=Adorer_Schedule!$A$313,INDIRECT(C1964),(""))</f>
        <v/>
      </c>
      <c r="J1964" t="str">
        <f ca="1">IF($N$4=Adorer_Schedule!$A$313,INDIRECT(D1964),(""))</f>
        <v/>
      </c>
      <c r="K1964" t="s">
        <v>74</v>
      </c>
      <c r="L1964" s="13" t="b">
        <f t="shared" ca="1" si="773"/>
        <v>0</v>
      </c>
      <c r="M1964" s="13">
        <v>1836</v>
      </c>
      <c r="N1964" s="13" t="e">
        <f t="shared" ca="1" si="765"/>
        <v>#N/A</v>
      </c>
      <c r="O1964" s="13" t="e">
        <f t="shared" ca="1" si="766"/>
        <v>#N/A</v>
      </c>
      <c r="P1964" s="13" t="e">
        <f t="shared" ca="1" si="767"/>
        <v>#N/A</v>
      </c>
      <c r="Q1964" t="e">
        <f t="shared" ca="1" si="768"/>
        <v>#N/A</v>
      </c>
    </row>
    <row r="1965" spans="1:17" hidden="1" x14ac:dyDescent="0.2">
      <c r="A1965">
        <f t="shared" si="781"/>
        <v>319</v>
      </c>
      <c r="B1965" s="83" t="str">
        <f t="shared" si="778"/>
        <v>Adorer_Schedule!AA319</v>
      </c>
      <c r="C1965" t="str">
        <f t="shared" si="779"/>
        <v>Adorer_Schedule!AD319</v>
      </c>
      <c r="D1965" s="150" t="str">
        <f t="shared" si="780"/>
        <v>Adorer_Schedule!AF319</v>
      </c>
      <c r="E1965">
        <f t="shared" ca="1" si="764"/>
        <v>0</v>
      </c>
      <c r="F1965" t="str">
        <f ca="1">IF(OR(H1965=0,H1965=""),(""),(MAX($F$128:F1964)+1))</f>
        <v/>
      </c>
      <c r="H1965" t="str">
        <f ca="1">IF($N$4=Adorer_Schedule!$A$313,INDIRECT(B1965),(""))</f>
        <v/>
      </c>
      <c r="I1965" t="str">
        <f ca="1">IF($N$4=Adorer_Schedule!$A$313,INDIRECT(C1965),(""))</f>
        <v/>
      </c>
      <c r="J1965" t="str">
        <f ca="1">IF($N$4=Adorer_Schedule!$A$313,INDIRECT(D1965),(""))</f>
        <v/>
      </c>
      <c r="K1965" t="s">
        <v>74</v>
      </c>
      <c r="L1965" s="13" t="b">
        <f t="shared" ca="1" si="773"/>
        <v>0</v>
      </c>
      <c r="M1965" s="13">
        <v>1837</v>
      </c>
      <c r="N1965" s="13" t="e">
        <f t="shared" ca="1" si="765"/>
        <v>#N/A</v>
      </c>
      <c r="O1965" s="13" t="e">
        <f t="shared" ca="1" si="766"/>
        <v>#N/A</v>
      </c>
      <c r="P1965" s="13" t="e">
        <f t="shared" ca="1" si="767"/>
        <v>#N/A</v>
      </c>
      <c r="Q1965" t="e">
        <f t="shared" ca="1" si="768"/>
        <v>#N/A</v>
      </c>
    </row>
    <row r="1966" spans="1:17" hidden="1" x14ac:dyDescent="0.2">
      <c r="A1966">
        <f t="shared" si="781"/>
        <v>320</v>
      </c>
      <c r="B1966" s="83" t="str">
        <f t="shared" si="778"/>
        <v>Adorer_Schedule!AA320</v>
      </c>
      <c r="C1966" t="str">
        <f t="shared" si="779"/>
        <v>Adorer_Schedule!AD320</v>
      </c>
      <c r="D1966" s="150" t="str">
        <f t="shared" si="780"/>
        <v>Adorer_Schedule!AF320</v>
      </c>
      <c r="E1966">
        <f t="shared" ca="1" si="764"/>
        <v>0</v>
      </c>
      <c r="F1966" t="str">
        <f ca="1">IF(OR(H1966=0,H1966=""),(""),(MAX($F$128:F1965)+1))</f>
        <v/>
      </c>
      <c r="H1966" t="str">
        <f ca="1">IF($N$4=Adorer_Schedule!$A$313,INDIRECT(B1966),(""))</f>
        <v/>
      </c>
      <c r="I1966" t="str">
        <f ca="1">IF($N$4=Adorer_Schedule!$A$313,INDIRECT(C1966),(""))</f>
        <v/>
      </c>
      <c r="J1966" t="str">
        <f ca="1">IF($N$4=Adorer_Schedule!$A$313,INDIRECT(D1966),(""))</f>
        <v/>
      </c>
      <c r="K1966" t="s">
        <v>74</v>
      </c>
      <c r="L1966" s="13" t="b">
        <f t="shared" ca="1" si="773"/>
        <v>0</v>
      </c>
      <c r="M1966" s="13">
        <v>1838</v>
      </c>
      <c r="N1966" s="13" t="e">
        <f t="shared" ca="1" si="765"/>
        <v>#N/A</v>
      </c>
      <c r="O1966" s="13" t="e">
        <f t="shared" ca="1" si="766"/>
        <v>#N/A</v>
      </c>
      <c r="P1966" s="13" t="e">
        <f t="shared" ca="1" si="767"/>
        <v>#N/A</v>
      </c>
      <c r="Q1966" t="e">
        <f t="shared" ca="1" si="768"/>
        <v>#N/A</v>
      </c>
    </row>
    <row r="1967" spans="1:17" hidden="1" x14ac:dyDescent="0.2">
      <c r="A1967">
        <f t="shared" si="781"/>
        <v>321</v>
      </c>
      <c r="B1967" s="83" t="str">
        <f t="shared" si="778"/>
        <v>Adorer_Schedule!AA321</v>
      </c>
      <c r="C1967" t="str">
        <f t="shared" si="779"/>
        <v>Adorer_Schedule!AD321</v>
      </c>
      <c r="D1967" s="150" t="str">
        <f t="shared" si="780"/>
        <v>Adorer_Schedule!AF321</v>
      </c>
      <c r="E1967">
        <f t="shared" ca="1" si="764"/>
        <v>0</v>
      </c>
      <c r="F1967" t="str">
        <f ca="1">IF(OR(H1967=0,H1967=""),(""),(MAX($F$128:F1966)+1))</f>
        <v/>
      </c>
      <c r="H1967" t="str">
        <f ca="1">IF($N$4=Adorer_Schedule!$A$313,INDIRECT(B1967),(""))</f>
        <v/>
      </c>
      <c r="I1967" t="str">
        <f ca="1">IF($N$4=Adorer_Schedule!$A$313,INDIRECT(C1967),(""))</f>
        <v/>
      </c>
      <c r="J1967" t="str">
        <f ca="1">IF($N$4=Adorer_Schedule!$A$313,INDIRECT(D1967),(""))</f>
        <v/>
      </c>
      <c r="K1967" t="s">
        <v>74</v>
      </c>
      <c r="L1967" s="13" t="b">
        <f t="shared" ca="1" si="773"/>
        <v>0</v>
      </c>
      <c r="M1967" s="13">
        <v>1839</v>
      </c>
      <c r="N1967" s="13" t="e">
        <f t="shared" ca="1" si="765"/>
        <v>#N/A</v>
      </c>
      <c r="O1967" s="13" t="e">
        <f t="shared" ca="1" si="766"/>
        <v>#N/A</v>
      </c>
      <c r="P1967" s="13" t="e">
        <f t="shared" ca="1" si="767"/>
        <v>#N/A</v>
      </c>
      <c r="Q1967" t="e">
        <f t="shared" ca="1" si="768"/>
        <v>#N/A</v>
      </c>
    </row>
    <row r="1968" spans="1:17" hidden="1" x14ac:dyDescent="0.2">
      <c r="A1968">
        <f t="shared" si="781"/>
        <v>322</v>
      </c>
      <c r="B1968" s="83" t="str">
        <f t="shared" si="778"/>
        <v>Adorer_Schedule!AA322</v>
      </c>
      <c r="C1968" t="str">
        <f t="shared" si="779"/>
        <v>Adorer_Schedule!AD322</v>
      </c>
      <c r="D1968" s="150" t="str">
        <f t="shared" si="780"/>
        <v>Adorer_Schedule!AF322</v>
      </c>
      <c r="E1968">
        <f t="shared" ca="1" si="764"/>
        <v>0</v>
      </c>
      <c r="F1968" t="str">
        <f ca="1">IF(OR(H1968=0,H1968=""),(""),(MAX($F$128:F1967)+1))</f>
        <v/>
      </c>
      <c r="H1968" t="str">
        <f ca="1">IF($N$4=Adorer_Schedule!$A$313,INDIRECT(B1968),(""))</f>
        <v/>
      </c>
      <c r="I1968" t="str">
        <f ca="1">IF($N$4=Adorer_Schedule!$A$313,INDIRECT(C1968),(""))</f>
        <v/>
      </c>
      <c r="J1968" t="str">
        <f ca="1">IF($N$4=Adorer_Schedule!$A$313,INDIRECT(D1968),(""))</f>
        <v/>
      </c>
      <c r="K1968" t="s">
        <v>74</v>
      </c>
      <c r="L1968" s="13" t="b">
        <f t="shared" ca="1" si="773"/>
        <v>0</v>
      </c>
      <c r="M1968" s="13">
        <v>1840</v>
      </c>
      <c r="N1968" s="13" t="e">
        <f t="shared" ca="1" si="765"/>
        <v>#N/A</v>
      </c>
      <c r="O1968" s="13" t="e">
        <f t="shared" ca="1" si="766"/>
        <v>#N/A</v>
      </c>
      <c r="P1968" s="13" t="e">
        <f t="shared" ca="1" si="767"/>
        <v>#N/A</v>
      </c>
      <c r="Q1968" t="e">
        <f t="shared" ca="1" si="768"/>
        <v>#N/A</v>
      </c>
    </row>
    <row r="1969" spans="1:17" hidden="1" x14ac:dyDescent="0.2">
      <c r="A1969">
        <f t="shared" si="781"/>
        <v>323</v>
      </c>
      <c r="B1969" s="83" t="str">
        <f t="shared" si="778"/>
        <v>Adorer_Schedule!AA323</v>
      </c>
      <c r="C1969" t="str">
        <f t="shared" si="779"/>
        <v>Adorer_Schedule!AD323</v>
      </c>
      <c r="D1969" s="150" t="str">
        <f t="shared" si="780"/>
        <v>Adorer_Schedule!AF323</v>
      </c>
      <c r="E1969">
        <f t="shared" ca="1" si="764"/>
        <v>0</v>
      </c>
      <c r="F1969" t="str">
        <f ca="1">IF(OR(H1969=0,H1969=""),(""),(MAX($F$128:F1968)+1))</f>
        <v/>
      </c>
      <c r="H1969" t="str">
        <f ca="1">IF($N$4=Adorer_Schedule!$A$313,INDIRECT(B1969),(""))</f>
        <v/>
      </c>
      <c r="I1969" t="str">
        <f ca="1">IF($N$4=Adorer_Schedule!$A$313,INDIRECT(C1969),(""))</f>
        <v/>
      </c>
      <c r="J1969" t="str">
        <f ca="1">IF($N$4=Adorer_Schedule!$A$313,INDIRECT(D1969),(""))</f>
        <v/>
      </c>
      <c r="K1969" t="s">
        <v>74</v>
      </c>
      <c r="L1969" s="13" t="b">
        <f t="shared" ca="1" si="773"/>
        <v>0</v>
      </c>
      <c r="M1969" s="13">
        <v>1841</v>
      </c>
      <c r="N1969" s="13" t="e">
        <f t="shared" ca="1" si="765"/>
        <v>#N/A</v>
      </c>
      <c r="O1969" s="13" t="e">
        <f t="shared" ca="1" si="766"/>
        <v>#N/A</v>
      </c>
      <c r="P1969" s="13" t="e">
        <f t="shared" ca="1" si="767"/>
        <v>#N/A</v>
      </c>
      <c r="Q1969" t="e">
        <f t="shared" ca="1" si="768"/>
        <v>#N/A</v>
      </c>
    </row>
    <row r="1970" spans="1:17" hidden="1" x14ac:dyDescent="0.2">
      <c r="A1970">
        <f t="shared" si="781"/>
        <v>324</v>
      </c>
      <c r="B1970" s="83" t="str">
        <f t="shared" si="778"/>
        <v>Adorer_Schedule!AA324</v>
      </c>
      <c r="C1970" t="str">
        <f t="shared" si="779"/>
        <v>Adorer_Schedule!AD324</v>
      </c>
      <c r="D1970" s="150" t="str">
        <f t="shared" si="780"/>
        <v>Adorer_Schedule!AF324</v>
      </c>
      <c r="E1970">
        <f t="shared" ca="1" si="764"/>
        <v>0</v>
      </c>
      <c r="F1970" t="str">
        <f ca="1">IF(OR(H1970=0,H1970=""),(""),(MAX($F$128:F1969)+1))</f>
        <v/>
      </c>
      <c r="H1970" t="str">
        <f ca="1">IF($N$4=Adorer_Schedule!$A$313,INDIRECT(B1970),(""))</f>
        <v/>
      </c>
      <c r="I1970" t="str">
        <f ca="1">IF($N$4=Adorer_Schedule!$A$313,INDIRECT(C1970),(""))</f>
        <v/>
      </c>
      <c r="J1970" t="str">
        <f ca="1">IF($N$4=Adorer_Schedule!$A$313,INDIRECT(D1970),(""))</f>
        <v/>
      </c>
      <c r="K1970" t="s">
        <v>74</v>
      </c>
      <c r="L1970" s="13" t="b">
        <f t="shared" ca="1" si="773"/>
        <v>0</v>
      </c>
      <c r="M1970" s="13">
        <v>1842</v>
      </c>
      <c r="N1970" s="13" t="e">
        <f t="shared" ca="1" si="765"/>
        <v>#N/A</v>
      </c>
      <c r="O1970" s="13" t="e">
        <f t="shared" ca="1" si="766"/>
        <v>#N/A</v>
      </c>
      <c r="P1970" s="13" t="e">
        <f t="shared" ca="1" si="767"/>
        <v>#N/A</v>
      </c>
      <c r="Q1970" t="e">
        <f t="shared" ca="1" si="768"/>
        <v>#N/A</v>
      </c>
    </row>
    <row r="1971" spans="1:17" hidden="1" x14ac:dyDescent="0.2">
      <c r="A1971">
        <f t="shared" si="781"/>
        <v>325</v>
      </c>
      <c r="B1971" s="83" t="str">
        <f t="shared" si="778"/>
        <v>Adorer_Schedule!AA325</v>
      </c>
      <c r="C1971" t="str">
        <f t="shared" si="779"/>
        <v>Adorer_Schedule!AD325</v>
      </c>
      <c r="D1971" s="150" t="str">
        <f t="shared" si="780"/>
        <v>Adorer_Schedule!AF325</v>
      </c>
      <c r="E1971">
        <f t="shared" ca="1" si="764"/>
        <v>0</v>
      </c>
      <c r="F1971" t="str">
        <f ca="1">IF(OR(H1971=0,H1971=""),(""),(MAX($F$128:F1970)+1))</f>
        <v/>
      </c>
      <c r="H1971" t="str">
        <f ca="1">IF($N$4=Adorer_Schedule!$A$313,INDIRECT(B1971),(""))</f>
        <v/>
      </c>
      <c r="I1971" t="str">
        <f ca="1">IF($N$4=Adorer_Schedule!$A$313,INDIRECT(C1971),(""))</f>
        <v/>
      </c>
      <c r="J1971" t="str">
        <f ca="1">IF($N$4=Adorer_Schedule!$A$313,INDIRECT(D1971),(""))</f>
        <v/>
      </c>
      <c r="K1971" t="s">
        <v>74</v>
      </c>
      <c r="L1971" s="13" t="b">
        <f t="shared" ca="1" si="773"/>
        <v>0</v>
      </c>
      <c r="M1971" s="13">
        <v>1843</v>
      </c>
      <c r="N1971" s="13" t="e">
        <f t="shared" ca="1" si="765"/>
        <v>#N/A</v>
      </c>
      <c r="O1971" s="13" t="e">
        <f t="shared" ca="1" si="766"/>
        <v>#N/A</v>
      </c>
      <c r="P1971" s="13" t="e">
        <f t="shared" ca="1" si="767"/>
        <v>#N/A</v>
      </c>
      <c r="Q1971" t="e">
        <f t="shared" ca="1" si="768"/>
        <v>#N/A</v>
      </c>
    </row>
    <row r="1972" spans="1:17" hidden="1" x14ac:dyDescent="0.2">
      <c r="A1972">
        <f t="shared" si="781"/>
        <v>326</v>
      </c>
      <c r="B1972" s="83" t="str">
        <f t="shared" si="778"/>
        <v>Adorer_Schedule!AA326</v>
      </c>
      <c r="C1972" t="str">
        <f t="shared" si="779"/>
        <v>Adorer_Schedule!AD326</v>
      </c>
      <c r="D1972" s="150" t="str">
        <f t="shared" si="780"/>
        <v>Adorer_Schedule!AF326</v>
      </c>
      <c r="E1972">
        <f t="shared" ca="1" si="764"/>
        <v>0</v>
      </c>
      <c r="F1972" t="str">
        <f ca="1">IF(OR(H1972=0,H1972=""),(""),(MAX($F$128:F1971)+1))</f>
        <v/>
      </c>
      <c r="H1972" t="str">
        <f ca="1">IF($N$4=Adorer_Schedule!$A$313,INDIRECT(B1972),(""))</f>
        <v/>
      </c>
      <c r="I1972" t="str">
        <f ca="1">IF($N$4=Adorer_Schedule!$A$313,INDIRECT(C1972),(""))</f>
        <v/>
      </c>
      <c r="J1972" t="str">
        <f ca="1">IF($N$4=Adorer_Schedule!$A$313,INDIRECT(D1972),(""))</f>
        <v/>
      </c>
      <c r="K1972" t="s">
        <v>74</v>
      </c>
      <c r="L1972" s="13" t="b">
        <f t="shared" ca="1" si="773"/>
        <v>0</v>
      </c>
      <c r="M1972" s="13">
        <v>1844</v>
      </c>
      <c r="N1972" s="13" t="e">
        <f t="shared" ca="1" si="765"/>
        <v>#N/A</v>
      </c>
      <c r="O1972" s="13" t="e">
        <f t="shared" ca="1" si="766"/>
        <v>#N/A</v>
      </c>
      <c r="P1972" s="13" t="e">
        <f t="shared" ca="1" si="767"/>
        <v>#N/A</v>
      </c>
      <c r="Q1972" t="e">
        <f t="shared" ca="1" si="768"/>
        <v>#N/A</v>
      </c>
    </row>
    <row r="1973" spans="1:17" hidden="1" x14ac:dyDescent="0.2">
      <c r="A1973">
        <f t="shared" si="781"/>
        <v>327</v>
      </c>
      <c r="B1973" s="83" t="str">
        <f t="shared" si="778"/>
        <v>Adorer_Schedule!AA327</v>
      </c>
      <c r="C1973" t="str">
        <f t="shared" si="779"/>
        <v>Adorer_Schedule!AD327</v>
      </c>
      <c r="D1973" s="150" t="str">
        <f t="shared" si="780"/>
        <v>Adorer_Schedule!AF327</v>
      </c>
      <c r="E1973">
        <f t="shared" ca="1" si="764"/>
        <v>0</v>
      </c>
      <c r="F1973" t="str">
        <f ca="1">IF(OR(H1973=0,H1973=""),(""),(MAX($F$128:F1972)+1))</f>
        <v/>
      </c>
      <c r="H1973" t="str">
        <f ca="1">IF($N$4=Adorer_Schedule!$A$313,INDIRECT(B1973),(""))</f>
        <v/>
      </c>
      <c r="I1973" t="str">
        <f ca="1">IF($N$4=Adorer_Schedule!$A$313,INDIRECT(C1973),(""))</f>
        <v/>
      </c>
      <c r="J1973" t="str">
        <f ca="1">IF($N$4=Adorer_Schedule!$A$313,INDIRECT(D1973),(""))</f>
        <v/>
      </c>
      <c r="K1973" t="s">
        <v>74</v>
      </c>
      <c r="L1973" s="13" t="b">
        <f t="shared" ca="1" si="773"/>
        <v>0</v>
      </c>
      <c r="M1973" s="13">
        <v>1845</v>
      </c>
      <c r="N1973" s="13" t="e">
        <f t="shared" ca="1" si="765"/>
        <v>#N/A</v>
      </c>
      <c r="O1973" s="13" t="e">
        <f t="shared" ca="1" si="766"/>
        <v>#N/A</v>
      </c>
      <c r="P1973" s="13" t="e">
        <f t="shared" ca="1" si="767"/>
        <v>#N/A</v>
      </c>
      <c r="Q1973" t="e">
        <f t="shared" ca="1" si="768"/>
        <v>#N/A</v>
      </c>
    </row>
    <row r="1974" spans="1:17" hidden="1" x14ac:dyDescent="0.2">
      <c r="A1974">
        <f>A1959</f>
        <v>313</v>
      </c>
      <c r="B1974" s="83" t="str">
        <f>CONCATENATE("Adorer_Schedule!AI", $A1974)</f>
        <v>Adorer_Schedule!AI313</v>
      </c>
      <c r="C1974" t="str">
        <f>CONCATENATE("Adorer_Schedule!AL", $A1974)</f>
        <v>Adorer_Schedule!AL313</v>
      </c>
      <c r="D1974" s="150" t="str">
        <f>CONCATENATE("Adorer_Schedule!AN", $A1974)</f>
        <v>Adorer_Schedule!AN313</v>
      </c>
      <c r="E1974">
        <f t="shared" ca="1" si="764"/>
        <v>0</v>
      </c>
      <c r="F1974" t="str">
        <f ca="1">IF(OR(H1974=0,H1974=""),(""),(MAX($F$128:F1973)+1))</f>
        <v/>
      </c>
      <c r="H1974" t="str">
        <f ca="1">IF($N$4=Adorer_Schedule!$A$313,INDIRECT(B1974),(""))</f>
        <v/>
      </c>
      <c r="I1974" t="str">
        <f ca="1">IF($N$4=Adorer_Schedule!$A$313,INDIRECT(C1974),(""))</f>
        <v/>
      </c>
      <c r="J1974" t="str">
        <f ca="1">IF($N$4=Adorer_Schedule!$A$313,INDIRECT(D1974),(""))</f>
        <v/>
      </c>
      <c r="K1974" t="s">
        <v>75</v>
      </c>
      <c r="L1974" s="13" t="b">
        <f t="shared" ca="1" si="773"/>
        <v>0</v>
      </c>
      <c r="M1974" s="13">
        <v>1846</v>
      </c>
      <c r="N1974" s="13" t="e">
        <f t="shared" ca="1" si="765"/>
        <v>#N/A</v>
      </c>
      <c r="O1974" s="13" t="e">
        <f t="shared" ca="1" si="766"/>
        <v>#N/A</v>
      </c>
      <c r="P1974" s="13" t="e">
        <f t="shared" ca="1" si="767"/>
        <v>#N/A</v>
      </c>
      <c r="Q1974" t="e">
        <f t="shared" ca="1" si="768"/>
        <v>#N/A</v>
      </c>
    </row>
    <row r="1975" spans="1:17" hidden="1" x14ac:dyDescent="0.2">
      <c r="A1975">
        <f>A1974+1</f>
        <v>314</v>
      </c>
      <c r="B1975" s="83" t="str">
        <f t="shared" ref="B1975:B1988" si="782">CONCATENATE("Adorer_Schedule!AI", $A1975)</f>
        <v>Adorer_Schedule!AI314</v>
      </c>
      <c r="C1975" t="str">
        <f t="shared" ref="C1975:C1988" si="783">CONCATENATE("Adorer_Schedule!AL", $A1975)</f>
        <v>Adorer_Schedule!AL314</v>
      </c>
      <c r="D1975" s="150" t="str">
        <f t="shared" ref="D1975:D1988" si="784">CONCATENATE("Adorer_Schedule!AN", $A1975)</f>
        <v>Adorer_Schedule!AN314</v>
      </c>
      <c r="E1975">
        <f t="shared" ca="1" si="764"/>
        <v>0</v>
      </c>
      <c r="F1975" t="str">
        <f ca="1">IF(OR(H1975=0,H1975=""),(""),(MAX($F$128:F1974)+1))</f>
        <v/>
      </c>
      <c r="H1975" t="str">
        <f ca="1">IF($N$4=Adorer_Schedule!$A$313,INDIRECT(B1975),(""))</f>
        <v/>
      </c>
      <c r="I1975" t="str">
        <f ca="1">IF($N$4=Adorer_Schedule!$A$313,INDIRECT(C1975),(""))</f>
        <v/>
      </c>
      <c r="J1975" t="str">
        <f ca="1">IF($N$4=Adorer_Schedule!$A$313,INDIRECT(D1975),(""))</f>
        <v/>
      </c>
      <c r="K1975" t="s">
        <v>75</v>
      </c>
      <c r="L1975" s="13" t="b">
        <f t="shared" ca="1" si="773"/>
        <v>0</v>
      </c>
      <c r="M1975" s="13">
        <v>1847</v>
      </c>
      <c r="N1975" s="13" t="e">
        <f t="shared" ca="1" si="765"/>
        <v>#N/A</v>
      </c>
      <c r="O1975" s="13" t="e">
        <f t="shared" ca="1" si="766"/>
        <v>#N/A</v>
      </c>
      <c r="P1975" s="13" t="e">
        <f t="shared" ca="1" si="767"/>
        <v>#N/A</v>
      </c>
      <c r="Q1975" t="e">
        <f t="shared" ca="1" si="768"/>
        <v>#N/A</v>
      </c>
    </row>
    <row r="1976" spans="1:17" hidden="1" x14ac:dyDescent="0.2">
      <c r="A1976">
        <f t="shared" ref="A1976:A1988" si="785">A1975+1</f>
        <v>315</v>
      </c>
      <c r="B1976" s="83" t="str">
        <f t="shared" si="782"/>
        <v>Adorer_Schedule!AI315</v>
      </c>
      <c r="C1976" t="str">
        <f t="shared" si="783"/>
        <v>Adorer_Schedule!AL315</v>
      </c>
      <c r="D1976" s="150" t="str">
        <f t="shared" si="784"/>
        <v>Adorer_Schedule!AN315</v>
      </c>
      <c r="E1976">
        <f t="shared" ca="1" si="764"/>
        <v>0</v>
      </c>
      <c r="F1976" t="str">
        <f ca="1">IF(OR(H1976=0,H1976=""),(""),(MAX($F$128:F1975)+1))</f>
        <v/>
      </c>
      <c r="H1976" t="str">
        <f ca="1">IF($N$4=Adorer_Schedule!$A$313,INDIRECT(B1976),(""))</f>
        <v/>
      </c>
      <c r="I1976" t="str">
        <f ca="1">IF($N$4=Adorer_Schedule!$A$313,INDIRECT(C1976),(""))</f>
        <v/>
      </c>
      <c r="J1976" t="str">
        <f ca="1">IF($N$4=Adorer_Schedule!$A$313,INDIRECT(D1976),(""))</f>
        <v/>
      </c>
      <c r="K1976" t="s">
        <v>75</v>
      </c>
      <c r="L1976" s="13" t="b">
        <f t="shared" ca="1" si="773"/>
        <v>0</v>
      </c>
      <c r="M1976" s="13">
        <v>1848</v>
      </c>
      <c r="N1976" s="13" t="e">
        <f t="shared" ca="1" si="765"/>
        <v>#N/A</v>
      </c>
      <c r="O1976" s="13" t="e">
        <f t="shared" ca="1" si="766"/>
        <v>#N/A</v>
      </c>
      <c r="P1976" s="13" t="e">
        <f t="shared" ca="1" si="767"/>
        <v>#N/A</v>
      </c>
      <c r="Q1976" t="e">
        <f t="shared" ca="1" si="768"/>
        <v>#N/A</v>
      </c>
    </row>
    <row r="1977" spans="1:17" hidden="1" x14ac:dyDescent="0.2">
      <c r="A1977">
        <f t="shared" si="785"/>
        <v>316</v>
      </c>
      <c r="B1977" s="83" t="str">
        <f t="shared" si="782"/>
        <v>Adorer_Schedule!AI316</v>
      </c>
      <c r="C1977" t="str">
        <f t="shared" si="783"/>
        <v>Adorer_Schedule!AL316</v>
      </c>
      <c r="D1977" s="150" t="str">
        <f t="shared" si="784"/>
        <v>Adorer_Schedule!AN316</v>
      </c>
      <c r="E1977">
        <f t="shared" ca="1" si="764"/>
        <v>0</v>
      </c>
      <c r="F1977" t="str">
        <f ca="1">IF(OR(H1977=0,H1977=""),(""),(MAX($F$128:F1976)+1))</f>
        <v/>
      </c>
      <c r="H1977" t="str">
        <f ca="1">IF($N$4=Adorer_Schedule!$A$313,INDIRECT(B1977),(""))</f>
        <v/>
      </c>
      <c r="I1977" t="str">
        <f ca="1">IF($N$4=Adorer_Schedule!$A$313,INDIRECT(C1977),(""))</f>
        <v/>
      </c>
      <c r="J1977" t="str">
        <f ca="1">IF($N$4=Adorer_Schedule!$A$313,INDIRECT(D1977),(""))</f>
        <v/>
      </c>
      <c r="K1977" t="s">
        <v>75</v>
      </c>
      <c r="L1977" s="13" t="b">
        <f t="shared" ca="1" si="773"/>
        <v>0</v>
      </c>
      <c r="M1977" s="13">
        <v>1849</v>
      </c>
      <c r="N1977" s="13" t="e">
        <f t="shared" ca="1" si="765"/>
        <v>#N/A</v>
      </c>
      <c r="O1977" s="13" t="e">
        <f t="shared" ca="1" si="766"/>
        <v>#N/A</v>
      </c>
      <c r="P1977" s="13" t="e">
        <f t="shared" ca="1" si="767"/>
        <v>#N/A</v>
      </c>
      <c r="Q1977" t="e">
        <f t="shared" ca="1" si="768"/>
        <v>#N/A</v>
      </c>
    </row>
    <row r="1978" spans="1:17" hidden="1" x14ac:dyDescent="0.2">
      <c r="A1978">
        <f t="shared" si="785"/>
        <v>317</v>
      </c>
      <c r="B1978" s="83" t="str">
        <f t="shared" si="782"/>
        <v>Adorer_Schedule!AI317</v>
      </c>
      <c r="C1978" t="str">
        <f t="shared" si="783"/>
        <v>Adorer_Schedule!AL317</v>
      </c>
      <c r="D1978" s="150" t="str">
        <f t="shared" si="784"/>
        <v>Adorer_Schedule!AN317</v>
      </c>
      <c r="E1978">
        <f t="shared" ca="1" si="764"/>
        <v>0</v>
      </c>
      <c r="F1978" t="str">
        <f ca="1">IF(OR(H1978=0,H1978=""),(""),(MAX($F$128:F1977)+1))</f>
        <v/>
      </c>
      <c r="H1978" t="str">
        <f ca="1">IF($N$4=Adorer_Schedule!$A$313,INDIRECT(B1978),(""))</f>
        <v/>
      </c>
      <c r="I1978" t="str">
        <f ca="1">IF($N$4=Adorer_Schedule!$A$313,INDIRECT(C1978),(""))</f>
        <v/>
      </c>
      <c r="J1978" t="str">
        <f ca="1">IF($N$4=Adorer_Schedule!$A$313,INDIRECT(D1978),(""))</f>
        <v/>
      </c>
      <c r="K1978" t="s">
        <v>75</v>
      </c>
      <c r="L1978" s="13" t="b">
        <f t="shared" ca="1" si="773"/>
        <v>0</v>
      </c>
      <c r="M1978" s="13">
        <v>1850</v>
      </c>
      <c r="N1978" s="13" t="e">
        <f t="shared" ca="1" si="765"/>
        <v>#N/A</v>
      </c>
      <c r="O1978" s="13" t="e">
        <f t="shared" ca="1" si="766"/>
        <v>#N/A</v>
      </c>
      <c r="P1978" s="13" t="e">
        <f t="shared" ca="1" si="767"/>
        <v>#N/A</v>
      </c>
      <c r="Q1978" t="e">
        <f t="shared" ca="1" si="768"/>
        <v>#N/A</v>
      </c>
    </row>
    <row r="1979" spans="1:17" hidden="1" x14ac:dyDescent="0.2">
      <c r="A1979">
        <f t="shared" si="785"/>
        <v>318</v>
      </c>
      <c r="B1979" s="83" t="str">
        <f t="shared" si="782"/>
        <v>Adorer_Schedule!AI318</v>
      </c>
      <c r="C1979" t="str">
        <f t="shared" si="783"/>
        <v>Adorer_Schedule!AL318</v>
      </c>
      <c r="D1979" s="150" t="str">
        <f t="shared" si="784"/>
        <v>Adorer_Schedule!AN318</v>
      </c>
      <c r="E1979">
        <f t="shared" ca="1" si="764"/>
        <v>0</v>
      </c>
      <c r="F1979" t="str">
        <f ca="1">IF(OR(H1979=0,H1979=""),(""),(MAX($F$128:F1978)+1))</f>
        <v/>
      </c>
      <c r="H1979" t="str">
        <f ca="1">IF($N$4=Adorer_Schedule!$A$313,INDIRECT(B1979),(""))</f>
        <v/>
      </c>
      <c r="I1979" t="str">
        <f ca="1">IF($N$4=Adorer_Schedule!$A$313,INDIRECT(C1979),(""))</f>
        <v/>
      </c>
      <c r="J1979" t="str">
        <f ca="1">IF($N$4=Adorer_Schedule!$A$313,INDIRECT(D1979),(""))</f>
        <v/>
      </c>
      <c r="K1979" t="s">
        <v>75</v>
      </c>
      <c r="L1979" s="13" t="b">
        <f t="shared" ca="1" si="773"/>
        <v>0</v>
      </c>
      <c r="M1979" s="13">
        <v>1851</v>
      </c>
      <c r="N1979" s="13" t="e">
        <f t="shared" ca="1" si="765"/>
        <v>#N/A</v>
      </c>
      <c r="O1979" s="13" t="e">
        <f t="shared" ca="1" si="766"/>
        <v>#N/A</v>
      </c>
      <c r="P1979" s="13" t="e">
        <f t="shared" ca="1" si="767"/>
        <v>#N/A</v>
      </c>
      <c r="Q1979" t="e">
        <f t="shared" ca="1" si="768"/>
        <v>#N/A</v>
      </c>
    </row>
    <row r="1980" spans="1:17" hidden="1" x14ac:dyDescent="0.2">
      <c r="A1980">
        <f t="shared" si="785"/>
        <v>319</v>
      </c>
      <c r="B1980" s="83" t="str">
        <f t="shared" si="782"/>
        <v>Adorer_Schedule!AI319</v>
      </c>
      <c r="C1980" t="str">
        <f t="shared" si="783"/>
        <v>Adorer_Schedule!AL319</v>
      </c>
      <c r="D1980" s="150" t="str">
        <f t="shared" si="784"/>
        <v>Adorer_Schedule!AN319</v>
      </c>
      <c r="E1980">
        <f t="shared" ca="1" si="764"/>
        <v>0</v>
      </c>
      <c r="F1980" t="str">
        <f ca="1">IF(OR(H1980=0,H1980=""),(""),(MAX($F$128:F1979)+1))</f>
        <v/>
      </c>
      <c r="H1980" t="str">
        <f ca="1">IF($N$4=Adorer_Schedule!$A$313,INDIRECT(B1980),(""))</f>
        <v/>
      </c>
      <c r="I1980" t="str">
        <f ca="1">IF($N$4=Adorer_Schedule!$A$313,INDIRECT(C1980),(""))</f>
        <v/>
      </c>
      <c r="J1980" t="str">
        <f ca="1">IF($N$4=Adorer_Schedule!$A$313,INDIRECT(D1980),(""))</f>
        <v/>
      </c>
      <c r="K1980" t="s">
        <v>75</v>
      </c>
      <c r="L1980" s="13" t="b">
        <f t="shared" ca="1" si="773"/>
        <v>0</v>
      </c>
      <c r="M1980" s="13">
        <v>1852</v>
      </c>
      <c r="N1980" s="13" t="e">
        <f t="shared" ca="1" si="765"/>
        <v>#N/A</v>
      </c>
      <c r="O1980" s="13" t="e">
        <f t="shared" ca="1" si="766"/>
        <v>#N/A</v>
      </c>
      <c r="P1980" s="13" t="e">
        <f t="shared" ca="1" si="767"/>
        <v>#N/A</v>
      </c>
      <c r="Q1980" t="e">
        <f t="shared" ca="1" si="768"/>
        <v>#N/A</v>
      </c>
    </row>
    <row r="1981" spans="1:17" hidden="1" x14ac:dyDescent="0.2">
      <c r="A1981">
        <f t="shared" si="785"/>
        <v>320</v>
      </c>
      <c r="B1981" s="83" t="str">
        <f t="shared" si="782"/>
        <v>Adorer_Schedule!AI320</v>
      </c>
      <c r="C1981" t="str">
        <f t="shared" si="783"/>
        <v>Adorer_Schedule!AL320</v>
      </c>
      <c r="D1981" s="150" t="str">
        <f t="shared" si="784"/>
        <v>Adorer_Schedule!AN320</v>
      </c>
      <c r="E1981">
        <f t="shared" ca="1" si="764"/>
        <v>0</v>
      </c>
      <c r="F1981" t="str">
        <f ca="1">IF(OR(H1981=0,H1981=""),(""),(MAX($F$128:F1980)+1))</f>
        <v/>
      </c>
      <c r="H1981" t="str">
        <f ca="1">IF($N$4=Adorer_Schedule!$A$313,INDIRECT(B1981),(""))</f>
        <v/>
      </c>
      <c r="I1981" t="str">
        <f ca="1">IF($N$4=Adorer_Schedule!$A$313,INDIRECT(C1981),(""))</f>
        <v/>
      </c>
      <c r="J1981" t="str">
        <f ca="1">IF($N$4=Adorer_Schedule!$A$313,INDIRECT(D1981),(""))</f>
        <v/>
      </c>
      <c r="K1981" t="s">
        <v>75</v>
      </c>
      <c r="L1981" s="13" t="b">
        <f t="shared" ca="1" si="773"/>
        <v>0</v>
      </c>
      <c r="M1981" s="13">
        <v>1853</v>
      </c>
      <c r="N1981" s="13" t="e">
        <f t="shared" ca="1" si="765"/>
        <v>#N/A</v>
      </c>
      <c r="O1981" s="13" t="e">
        <f t="shared" ca="1" si="766"/>
        <v>#N/A</v>
      </c>
      <c r="P1981" s="13" t="e">
        <f t="shared" ca="1" si="767"/>
        <v>#N/A</v>
      </c>
      <c r="Q1981" t="e">
        <f t="shared" ca="1" si="768"/>
        <v>#N/A</v>
      </c>
    </row>
    <row r="1982" spans="1:17" hidden="1" x14ac:dyDescent="0.2">
      <c r="A1982">
        <f t="shared" si="785"/>
        <v>321</v>
      </c>
      <c r="B1982" s="83" t="str">
        <f t="shared" si="782"/>
        <v>Adorer_Schedule!AI321</v>
      </c>
      <c r="C1982" t="str">
        <f t="shared" si="783"/>
        <v>Adorer_Schedule!AL321</v>
      </c>
      <c r="D1982" s="150" t="str">
        <f t="shared" si="784"/>
        <v>Adorer_Schedule!AN321</v>
      </c>
      <c r="E1982">
        <f t="shared" ca="1" si="764"/>
        <v>0</v>
      </c>
      <c r="F1982" t="str">
        <f ca="1">IF(OR(H1982=0,H1982=""),(""),(MAX($F$128:F1981)+1))</f>
        <v/>
      </c>
      <c r="H1982" t="str">
        <f ca="1">IF($N$4=Adorer_Schedule!$A$313,INDIRECT(B1982),(""))</f>
        <v/>
      </c>
      <c r="I1982" t="str">
        <f ca="1">IF($N$4=Adorer_Schedule!$A$313,INDIRECT(C1982),(""))</f>
        <v/>
      </c>
      <c r="J1982" t="str">
        <f ca="1">IF($N$4=Adorer_Schedule!$A$313,INDIRECT(D1982),(""))</f>
        <v/>
      </c>
      <c r="K1982" t="s">
        <v>75</v>
      </c>
      <c r="L1982" s="13" t="b">
        <f t="shared" ca="1" si="773"/>
        <v>0</v>
      </c>
      <c r="M1982" s="13">
        <v>1854</v>
      </c>
      <c r="N1982" s="13" t="e">
        <f t="shared" ca="1" si="765"/>
        <v>#N/A</v>
      </c>
      <c r="O1982" s="13" t="e">
        <f t="shared" ca="1" si="766"/>
        <v>#N/A</v>
      </c>
      <c r="P1982" s="13" t="e">
        <f t="shared" ca="1" si="767"/>
        <v>#N/A</v>
      </c>
      <c r="Q1982" t="e">
        <f t="shared" ca="1" si="768"/>
        <v>#N/A</v>
      </c>
    </row>
    <row r="1983" spans="1:17" hidden="1" x14ac:dyDescent="0.2">
      <c r="A1983">
        <f t="shared" si="785"/>
        <v>322</v>
      </c>
      <c r="B1983" s="83" t="str">
        <f t="shared" si="782"/>
        <v>Adorer_Schedule!AI322</v>
      </c>
      <c r="C1983" t="str">
        <f t="shared" si="783"/>
        <v>Adorer_Schedule!AL322</v>
      </c>
      <c r="D1983" s="150" t="str">
        <f t="shared" si="784"/>
        <v>Adorer_Schedule!AN322</v>
      </c>
      <c r="E1983">
        <f t="shared" ca="1" si="764"/>
        <v>0</v>
      </c>
      <c r="F1983" t="str">
        <f ca="1">IF(OR(H1983=0,H1983=""),(""),(MAX($F$128:F1982)+1))</f>
        <v/>
      </c>
      <c r="H1983" t="str">
        <f ca="1">IF($N$4=Adorer_Schedule!$A$313,INDIRECT(B1983),(""))</f>
        <v/>
      </c>
      <c r="I1983" t="str">
        <f ca="1">IF($N$4=Adorer_Schedule!$A$313,INDIRECT(C1983),(""))</f>
        <v/>
      </c>
      <c r="J1983" t="str">
        <f ca="1">IF($N$4=Adorer_Schedule!$A$313,INDIRECT(D1983),(""))</f>
        <v/>
      </c>
      <c r="K1983" t="s">
        <v>75</v>
      </c>
      <c r="L1983" s="13" t="b">
        <f t="shared" ca="1" si="773"/>
        <v>0</v>
      </c>
      <c r="M1983" s="13">
        <v>1855</v>
      </c>
      <c r="N1983" s="13" t="e">
        <f t="shared" ca="1" si="765"/>
        <v>#N/A</v>
      </c>
      <c r="O1983" s="13" t="e">
        <f t="shared" ca="1" si="766"/>
        <v>#N/A</v>
      </c>
      <c r="P1983" s="13" t="e">
        <f t="shared" ca="1" si="767"/>
        <v>#N/A</v>
      </c>
      <c r="Q1983" t="e">
        <f t="shared" ca="1" si="768"/>
        <v>#N/A</v>
      </c>
    </row>
    <row r="1984" spans="1:17" hidden="1" x14ac:dyDescent="0.2">
      <c r="A1984">
        <f t="shared" si="785"/>
        <v>323</v>
      </c>
      <c r="B1984" s="83" t="str">
        <f t="shared" si="782"/>
        <v>Adorer_Schedule!AI323</v>
      </c>
      <c r="C1984" t="str">
        <f t="shared" si="783"/>
        <v>Adorer_Schedule!AL323</v>
      </c>
      <c r="D1984" s="150" t="str">
        <f t="shared" si="784"/>
        <v>Adorer_Schedule!AN323</v>
      </c>
      <c r="E1984">
        <f t="shared" ca="1" si="764"/>
        <v>0</v>
      </c>
      <c r="F1984" t="str">
        <f ca="1">IF(OR(H1984=0,H1984=""),(""),(MAX($F$128:F1983)+1))</f>
        <v/>
      </c>
      <c r="H1984" t="str">
        <f ca="1">IF($N$4=Adorer_Schedule!$A$313,INDIRECT(B1984),(""))</f>
        <v/>
      </c>
      <c r="I1984" t="str">
        <f ca="1">IF($N$4=Adorer_Schedule!$A$313,INDIRECT(C1984),(""))</f>
        <v/>
      </c>
      <c r="J1984" t="str">
        <f ca="1">IF($N$4=Adorer_Schedule!$A$313,INDIRECT(D1984),(""))</f>
        <v/>
      </c>
      <c r="K1984" t="s">
        <v>75</v>
      </c>
      <c r="L1984" s="13" t="b">
        <f t="shared" ca="1" si="773"/>
        <v>0</v>
      </c>
      <c r="M1984" s="13">
        <v>1856</v>
      </c>
      <c r="N1984" s="13" t="e">
        <f t="shared" ca="1" si="765"/>
        <v>#N/A</v>
      </c>
      <c r="O1984" s="13" t="e">
        <f t="shared" ca="1" si="766"/>
        <v>#N/A</v>
      </c>
      <c r="P1984" s="13" t="e">
        <f t="shared" ca="1" si="767"/>
        <v>#N/A</v>
      </c>
      <c r="Q1984" t="e">
        <f t="shared" ca="1" si="768"/>
        <v>#N/A</v>
      </c>
    </row>
    <row r="1985" spans="1:17" hidden="1" x14ac:dyDescent="0.2">
      <c r="A1985">
        <f t="shared" si="785"/>
        <v>324</v>
      </c>
      <c r="B1985" s="83" t="str">
        <f t="shared" si="782"/>
        <v>Adorer_Schedule!AI324</v>
      </c>
      <c r="C1985" t="str">
        <f t="shared" si="783"/>
        <v>Adorer_Schedule!AL324</v>
      </c>
      <c r="D1985" s="150" t="str">
        <f t="shared" si="784"/>
        <v>Adorer_Schedule!AN324</v>
      </c>
      <c r="E1985">
        <f t="shared" ca="1" si="764"/>
        <v>0</v>
      </c>
      <c r="F1985" t="str">
        <f ca="1">IF(OR(H1985=0,H1985=""),(""),(MAX($F$128:F1984)+1))</f>
        <v/>
      </c>
      <c r="H1985" t="str">
        <f ca="1">IF($N$4=Adorer_Schedule!$A$313,INDIRECT(B1985),(""))</f>
        <v/>
      </c>
      <c r="I1985" t="str">
        <f ca="1">IF($N$4=Adorer_Schedule!$A$313,INDIRECT(C1985),(""))</f>
        <v/>
      </c>
      <c r="J1985" t="str">
        <f ca="1">IF($N$4=Adorer_Schedule!$A$313,INDIRECT(D1985),(""))</f>
        <v/>
      </c>
      <c r="K1985" t="s">
        <v>75</v>
      </c>
      <c r="L1985" s="13" t="b">
        <f t="shared" ca="1" si="773"/>
        <v>0</v>
      </c>
      <c r="M1985" s="13">
        <v>1857</v>
      </c>
      <c r="N1985" s="13" t="e">
        <f t="shared" ca="1" si="765"/>
        <v>#N/A</v>
      </c>
      <c r="O1985" s="13" t="e">
        <f t="shared" ca="1" si="766"/>
        <v>#N/A</v>
      </c>
      <c r="P1985" s="13" t="e">
        <f t="shared" ca="1" si="767"/>
        <v>#N/A</v>
      </c>
      <c r="Q1985" t="e">
        <f t="shared" ca="1" si="768"/>
        <v>#N/A</v>
      </c>
    </row>
    <row r="1986" spans="1:17" hidden="1" x14ac:dyDescent="0.2">
      <c r="A1986">
        <f t="shared" si="785"/>
        <v>325</v>
      </c>
      <c r="B1986" s="83" t="str">
        <f t="shared" si="782"/>
        <v>Adorer_Schedule!AI325</v>
      </c>
      <c r="C1986" t="str">
        <f t="shared" si="783"/>
        <v>Adorer_Schedule!AL325</v>
      </c>
      <c r="D1986" s="150" t="str">
        <f t="shared" si="784"/>
        <v>Adorer_Schedule!AN325</v>
      </c>
      <c r="E1986">
        <f t="shared" ref="E1986:E2049" ca="1" si="786">IF(F1986="",(0),(RANK(F1986,$F$129:$F$2648,(1))))</f>
        <v>0</v>
      </c>
      <c r="F1986" t="str">
        <f ca="1">IF(OR(H1986=0,H1986=""),(""),(MAX($F$128:F1985)+1))</f>
        <v/>
      </c>
      <c r="H1986" t="str">
        <f ca="1">IF($N$4=Adorer_Schedule!$A$313,INDIRECT(B1986),(""))</f>
        <v/>
      </c>
      <c r="I1986" t="str">
        <f ca="1">IF($N$4=Adorer_Schedule!$A$313,INDIRECT(C1986),(""))</f>
        <v/>
      </c>
      <c r="J1986" t="str">
        <f ca="1">IF($N$4=Adorer_Schedule!$A$313,INDIRECT(D1986),(""))</f>
        <v/>
      </c>
      <c r="K1986" t="s">
        <v>75</v>
      </c>
      <c r="L1986" s="13" t="b">
        <f t="shared" ca="1" si="773"/>
        <v>0</v>
      </c>
      <c r="M1986" s="13">
        <v>1858</v>
      </c>
      <c r="N1986" s="13" t="e">
        <f t="shared" ref="N1986:N2049" ca="1" si="787">VLOOKUP($M1986,$E$129:$K$2648,7,(FALSE))</f>
        <v>#N/A</v>
      </c>
      <c r="O1986" s="13" t="e">
        <f t="shared" ref="O1986:O2049" ca="1" si="788">VLOOKUP($M1986,$E$129:$K$2648,4,(FALSE))</f>
        <v>#N/A</v>
      </c>
      <c r="P1986" s="13" t="e">
        <f t="shared" ref="P1986:P2049" ca="1" si="789">VLOOKUP($M1986,$E$129:$K$2648,5,(FALSE))</f>
        <v>#N/A</v>
      </c>
      <c r="Q1986" t="e">
        <f t="shared" ref="Q1986:Q2049" ca="1" si="790">VLOOKUP($M1986,$E$129:$K$2648,6,(FALSE))</f>
        <v>#N/A</v>
      </c>
    </row>
    <row r="1987" spans="1:17" hidden="1" x14ac:dyDescent="0.2">
      <c r="A1987">
        <f t="shared" si="785"/>
        <v>326</v>
      </c>
      <c r="B1987" s="83" t="str">
        <f t="shared" si="782"/>
        <v>Adorer_Schedule!AI326</v>
      </c>
      <c r="C1987" t="str">
        <f t="shared" si="783"/>
        <v>Adorer_Schedule!AL326</v>
      </c>
      <c r="D1987" s="150" t="str">
        <f t="shared" si="784"/>
        <v>Adorer_Schedule!AN326</v>
      </c>
      <c r="E1987">
        <f t="shared" ca="1" si="786"/>
        <v>0</v>
      </c>
      <c r="F1987" t="str">
        <f ca="1">IF(OR(H1987=0,H1987=""),(""),(MAX($F$128:F1986)+1))</f>
        <v/>
      </c>
      <c r="H1987" t="str">
        <f ca="1">IF($N$4=Adorer_Schedule!$A$313,INDIRECT(B1987),(""))</f>
        <v/>
      </c>
      <c r="I1987" t="str">
        <f ca="1">IF($N$4=Adorer_Schedule!$A$313,INDIRECT(C1987),(""))</f>
        <v/>
      </c>
      <c r="J1987" t="str">
        <f ca="1">IF($N$4=Adorer_Schedule!$A$313,INDIRECT(D1987),(""))</f>
        <v/>
      </c>
      <c r="K1987" t="s">
        <v>75</v>
      </c>
      <c r="L1987" s="13" t="b">
        <f t="shared" ca="1" si="773"/>
        <v>0</v>
      </c>
      <c r="M1987" s="13">
        <v>1859</v>
      </c>
      <c r="N1987" s="13" t="e">
        <f t="shared" ca="1" si="787"/>
        <v>#N/A</v>
      </c>
      <c r="O1987" s="13" t="e">
        <f t="shared" ca="1" si="788"/>
        <v>#N/A</v>
      </c>
      <c r="P1987" s="13" t="e">
        <f t="shared" ca="1" si="789"/>
        <v>#N/A</v>
      </c>
      <c r="Q1987" t="e">
        <f t="shared" ca="1" si="790"/>
        <v>#N/A</v>
      </c>
    </row>
    <row r="1988" spans="1:17" hidden="1" x14ac:dyDescent="0.2">
      <c r="A1988">
        <f t="shared" si="785"/>
        <v>327</v>
      </c>
      <c r="B1988" s="83" t="str">
        <f t="shared" si="782"/>
        <v>Adorer_Schedule!AI327</v>
      </c>
      <c r="C1988" t="str">
        <f t="shared" si="783"/>
        <v>Adorer_Schedule!AL327</v>
      </c>
      <c r="D1988" s="150" t="str">
        <f t="shared" si="784"/>
        <v>Adorer_Schedule!AN327</v>
      </c>
      <c r="E1988">
        <f t="shared" ca="1" si="786"/>
        <v>0</v>
      </c>
      <c r="F1988" t="str">
        <f ca="1">IF(OR(H1988=0,H1988=""),(""),(MAX($F$128:F1987)+1))</f>
        <v/>
      </c>
      <c r="H1988" t="str">
        <f ca="1">IF($N$4=Adorer_Schedule!$A$313,INDIRECT(B1988),(""))</f>
        <v/>
      </c>
      <c r="I1988" t="str">
        <f ca="1">IF($N$4=Adorer_Schedule!$A$313,INDIRECT(C1988),(""))</f>
        <v/>
      </c>
      <c r="J1988" t="str">
        <f ca="1">IF($N$4=Adorer_Schedule!$A$313,INDIRECT(D1988),(""))</f>
        <v/>
      </c>
      <c r="K1988" t="s">
        <v>75</v>
      </c>
      <c r="L1988" s="13" t="b">
        <f t="shared" ca="1" si="773"/>
        <v>0</v>
      </c>
      <c r="M1988" s="13">
        <v>1860</v>
      </c>
      <c r="N1988" s="13" t="e">
        <f t="shared" ca="1" si="787"/>
        <v>#N/A</v>
      </c>
      <c r="O1988" s="13" t="e">
        <f t="shared" ca="1" si="788"/>
        <v>#N/A</v>
      </c>
      <c r="P1988" s="13" t="e">
        <f t="shared" ca="1" si="789"/>
        <v>#N/A</v>
      </c>
      <c r="Q1988" t="e">
        <f t="shared" ca="1" si="790"/>
        <v>#N/A</v>
      </c>
    </row>
    <row r="1989" spans="1:17" hidden="1" x14ac:dyDescent="0.2">
      <c r="A1989">
        <f>A1974</f>
        <v>313</v>
      </c>
      <c r="B1989" s="83" t="str">
        <f>CONCATENATE("Adorer_Schedule!AQ", $A1989)</f>
        <v>Adorer_Schedule!AQ313</v>
      </c>
      <c r="C1989" t="str">
        <f>CONCATENATE("Adorer_Schedule!AT", $A1989)</f>
        <v>Adorer_Schedule!AT313</v>
      </c>
      <c r="D1989" s="150" t="str">
        <f>CONCATENATE("Adorer_Schedule!AV", $A1989)</f>
        <v>Adorer_Schedule!AV313</v>
      </c>
      <c r="E1989">
        <f t="shared" ca="1" si="786"/>
        <v>0</v>
      </c>
      <c r="F1989" t="str">
        <f ca="1">IF(OR(H1989=0,H1989=""),(""),(MAX($F$128:F1988)+1))</f>
        <v/>
      </c>
      <c r="H1989" t="str">
        <f ca="1">IF($N$4=Adorer_Schedule!$A$313,INDIRECT(B1989),(""))</f>
        <v/>
      </c>
      <c r="I1989" t="str">
        <f ca="1">IF($N$4=Adorer_Schedule!$A$313,INDIRECT(C1989),(""))</f>
        <v/>
      </c>
      <c r="J1989" t="str">
        <f ca="1">IF($N$4=Adorer_Schedule!$A$313,INDIRECT(D1989),(""))</f>
        <v/>
      </c>
      <c r="K1989" t="s">
        <v>76</v>
      </c>
      <c r="L1989" s="13" t="b">
        <f t="shared" ca="1" si="773"/>
        <v>0</v>
      </c>
      <c r="M1989" s="13">
        <v>1861</v>
      </c>
      <c r="N1989" s="13" t="e">
        <f t="shared" ca="1" si="787"/>
        <v>#N/A</v>
      </c>
      <c r="O1989" s="13" t="e">
        <f t="shared" ca="1" si="788"/>
        <v>#N/A</v>
      </c>
      <c r="P1989" s="13" t="e">
        <f t="shared" ca="1" si="789"/>
        <v>#N/A</v>
      </c>
      <c r="Q1989" t="e">
        <f t="shared" ca="1" si="790"/>
        <v>#N/A</v>
      </c>
    </row>
    <row r="1990" spans="1:17" hidden="1" x14ac:dyDescent="0.2">
      <c r="A1990">
        <f>A1989+1</f>
        <v>314</v>
      </c>
      <c r="B1990" s="83" t="str">
        <f t="shared" ref="B1990:B2003" si="791">CONCATENATE("Adorer_Schedule!AQ", $A1990)</f>
        <v>Adorer_Schedule!AQ314</v>
      </c>
      <c r="C1990" t="str">
        <f t="shared" ref="C1990:C2003" si="792">CONCATENATE("Adorer_Schedule!AT", $A1990)</f>
        <v>Adorer_Schedule!AT314</v>
      </c>
      <c r="D1990" s="150" t="str">
        <f t="shared" ref="D1990:D2003" si="793">CONCATENATE("Adorer_Schedule!AV", $A1990)</f>
        <v>Adorer_Schedule!AV314</v>
      </c>
      <c r="E1990">
        <f t="shared" ca="1" si="786"/>
        <v>0</v>
      </c>
      <c r="F1990" t="str">
        <f ca="1">IF(OR(H1990=0,H1990=""),(""),(MAX($F$128:F1989)+1))</f>
        <v/>
      </c>
      <c r="H1990" t="str">
        <f ca="1">IF($N$4=Adorer_Schedule!$A$313,INDIRECT(B1990),(""))</f>
        <v/>
      </c>
      <c r="I1990" t="str">
        <f ca="1">IF($N$4=Adorer_Schedule!$A$313,INDIRECT(C1990),(""))</f>
        <v/>
      </c>
      <c r="J1990" t="str">
        <f ca="1">IF($N$4=Adorer_Schedule!$A$313,INDIRECT(D1990),(""))</f>
        <v/>
      </c>
      <c r="K1990" t="s">
        <v>76</v>
      </c>
      <c r="L1990" s="13" t="b">
        <f t="shared" ca="1" si="773"/>
        <v>0</v>
      </c>
      <c r="M1990" s="13">
        <v>1862</v>
      </c>
      <c r="N1990" s="13" t="e">
        <f t="shared" ca="1" si="787"/>
        <v>#N/A</v>
      </c>
      <c r="O1990" s="13" t="e">
        <f t="shared" ca="1" si="788"/>
        <v>#N/A</v>
      </c>
      <c r="P1990" s="13" t="e">
        <f t="shared" ca="1" si="789"/>
        <v>#N/A</v>
      </c>
      <c r="Q1990" t="e">
        <f t="shared" ca="1" si="790"/>
        <v>#N/A</v>
      </c>
    </row>
    <row r="1991" spans="1:17" hidden="1" x14ac:dyDescent="0.2">
      <c r="A1991">
        <f t="shared" ref="A1991:A2003" si="794">A1990+1</f>
        <v>315</v>
      </c>
      <c r="B1991" s="83" t="str">
        <f t="shared" si="791"/>
        <v>Adorer_Schedule!AQ315</v>
      </c>
      <c r="C1991" t="str">
        <f t="shared" si="792"/>
        <v>Adorer_Schedule!AT315</v>
      </c>
      <c r="D1991" s="150" t="str">
        <f t="shared" si="793"/>
        <v>Adorer_Schedule!AV315</v>
      </c>
      <c r="E1991">
        <f t="shared" ca="1" si="786"/>
        <v>0</v>
      </c>
      <c r="F1991" t="str">
        <f ca="1">IF(OR(H1991=0,H1991=""),(""),(MAX($F$128:F1990)+1))</f>
        <v/>
      </c>
      <c r="H1991" t="str">
        <f ca="1">IF($N$4=Adorer_Schedule!$A$313,INDIRECT(B1991),(""))</f>
        <v/>
      </c>
      <c r="I1991" t="str">
        <f ca="1">IF($N$4=Adorer_Schedule!$A$313,INDIRECT(C1991),(""))</f>
        <v/>
      </c>
      <c r="J1991" t="str">
        <f ca="1">IF($N$4=Adorer_Schedule!$A$313,INDIRECT(D1991),(""))</f>
        <v/>
      </c>
      <c r="K1991" t="s">
        <v>76</v>
      </c>
      <c r="L1991" s="13" t="b">
        <f t="shared" ca="1" si="773"/>
        <v>0</v>
      </c>
      <c r="M1991" s="13">
        <v>1863</v>
      </c>
      <c r="N1991" s="13" t="e">
        <f t="shared" ca="1" si="787"/>
        <v>#N/A</v>
      </c>
      <c r="O1991" s="13" t="e">
        <f t="shared" ca="1" si="788"/>
        <v>#N/A</v>
      </c>
      <c r="P1991" s="13" t="e">
        <f t="shared" ca="1" si="789"/>
        <v>#N/A</v>
      </c>
      <c r="Q1991" t="e">
        <f t="shared" ca="1" si="790"/>
        <v>#N/A</v>
      </c>
    </row>
    <row r="1992" spans="1:17" hidden="1" x14ac:dyDescent="0.2">
      <c r="A1992">
        <f t="shared" si="794"/>
        <v>316</v>
      </c>
      <c r="B1992" s="83" t="str">
        <f t="shared" si="791"/>
        <v>Adorer_Schedule!AQ316</v>
      </c>
      <c r="C1992" t="str">
        <f t="shared" si="792"/>
        <v>Adorer_Schedule!AT316</v>
      </c>
      <c r="D1992" s="150" t="str">
        <f t="shared" si="793"/>
        <v>Adorer_Schedule!AV316</v>
      </c>
      <c r="E1992">
        <f t="shared" ca="1" si="786"/>
        <v>0</v>
      </c>
      <c r="F1992" t="str">
        <f ca="1">IF(OR(H1992=0,H1992=""),(""),(MAX($F$128:F1991)+1))</f>
        <v/>
      </c>
      <c r="H1992" t="str">
        <f ca="1">IF($N$4=Adorer_Schedule!$A$313,INDIRECT(B1992),(""))</f>
        <v/>
      </c>
      <c r="I1992" t="str">
        <f ca="1">IF($N$4=Adorer_Schedule!$A$313,INDIRECT(C1992),(""))</f>
        <v/>
      </c>
      <c r="J1992" t="str">
        <f ca="1">IF($N$4=Adorer_Schedule!$A$313,INDIRECT(D1992),(""))</f>
        <v/>
      </c>
      <c r="K1992" t="s">
        <v>76</v>
      </c>
      <c r="L1992" s="13" t="b">
        <f t="shared" ca="1" si="773"/>
        <v>0</v>
      </c>
      <c r="M1992" s="13">
        <v>1864</v>
      </c>
      <c r="N1992" s="13" t="e">
        <f t="shared" ca="1" si="787"/>
        <v>#N/A</v>
      </c>
      <c r="O1992" s="13" t="e">
        <f t="shared" ca="1" si="788"/>
        <v>#N/A</v>
      </c>
      <c r="P1992" s="13" t="e">
        <f t="shared" ca="1" si="789"/>
        <v>#N/A</v>
      </c>
      <c r="Q1992" t="e">
        <f t="shared" ca="1" si="790"/>
        <v>#N/A</v>
      </c>
    </row>
    <row r="1993" spans="1:17" hidden="1" x14ac:dyDescent="0.2">
      <c r="A1993">
        <f t="shared" si="794"/>
        <v>317</v>
      </c>
      <c r="B1993" s="83" t="str">
        <f t="shared" si="791"/>
        <v>Adorer_Schedule!AQ317</v>
      </c>
      <c r="C1993" t="str">
        <f t="shared" si="792"/>
        <v>Adorer_Schedule!AT317</v>
      </c>
      <c r="D1993" s="150" t="str">
        <f t="shared" si="793"/>
        <v>Adorer_Schedule!AV317</v>
      </c>
      <c r="E1993">
        <f t="shared" ca="1" si="786"/>
        <v>0</v>
      </c>
      <c r="F1993" t="str">
        <f ca="1">IF(OR(H1993=0,H1993=""),(""),(MAX($F$128:F1992)+1))</f>
        <v/>
      </c>
      <c r="H1993" t="str">
        <f ca="1">IF($N$4=Adorer_Schedule!$A$313,INDIRECT(B1993),(""))</f>
        <v/>
      </c>
      <c r="I1993" t="str">
        <f ca="1">IF($N$4=Adorer_Schedule!$A$313,INDIRECT(C1993),(""))</f>
        <v/>
      </c>
      <c r="J1993" t="str">
        <f ca="1">IF($N$4=Adorer_Schedule!$A$313,INDIRECT(D1993),(""))</f>
        <v/>
      </c>
      <c r="K1993" t="s">
        <v>76</v>
      </c>
      <c r="L1993" s="13" t="b">
        <f t="shared" ca="1" si="773"/>
        <v>0</v>
      </c>
      <c r="M1993" s="13">
        <v>1865</v>
      </c>
      <c r="N1993" s="13" t="e">
        <f t="shared" ca="1" si="787"/>
        <v>#N/A</v>
      </c>
      <c r="O1993" s="13" t="e">
        <f t="shared" ca="1" si="788"/>
        <v>#N/A</v>
      </c>
      <c r="P1993" s="13" t="e">
        <f t="shared" ca="1" si="789"/>
        <v>#N/A</v>
      </c>
      <c r="Q1993" t="e">
        <f t="shared" ca="1" si="790"/>
        <v>#N/A</v>
      </c>
    </row>
    <row r="1994" spans="1:17" hidden="1" x14ac:dyDescent="0.2">
      <c r="A1994">
        <f t="shared" si="794"/>
        <v>318</v>
      </c>
      <c r="B1994" s="83" t="str">
        <f t="shared" si="791"/>
        <v>Adorer_Schedule!AQ318</v>
      </c>
      <c r="C1994" t="str">
        <f t="shared" si="792"/>
        <v>Adorer_Schedule!AT318</v>
      </c>
      <c r="D1994" s="150" t="str">
        <f t="shared" si="793"/>
        <v>Adorer_Schedule!AV318</v>
      </c>
      <c r="E1994">
        <f t="shared" ca="1" si="786"/>
        <v>0</v>
      </c>
      <c r="F1994" t="str">
        <f ca="1">IF(OR(H1994=0,H1994=""),(""),(MAX($F$128:F1993)+1))</f>
        <v/>
      </c>
      <c r="H1994" t="str">
        <f ca="1">IF($N$4=Adorer_Schedule!$A$313,INDIRECT(B1994),(""))</f>
        <v/>
      </c>
      <c r="I1994" t="str">
        <f ca="1">IF($N$4=Adorer_Schedule!$A$313,INDIRECT(C1994),(""))</f>
        <v/>
      </c>
      <c r="J1994" t="str">
        <f ca="1">IF($N$4=Adorer_Schedule!$A$313,INDIRECT(D1994),(""))</f>
        <v/>
      </c>
      <c r="K1994" t="s">
        <v>76</v>
      </c>
      <c r="L1994" s="13" t="b">
        <f t="shared" ca="1" si="773"/>
        <v>0</v>
      </c>
      <c r="M1994" s="13">
        <v>1866</v>
      </c>
      <c r="N1994" s="13" t="e">
        <f t="shared" ca="1" si="787"/>
        <v>#N/A</v>
      </c>
      <c r="O1994" s="13" t="e">
        <f t="shared" ca="1" si="788"/>
        <v>#N/A</v>
      </c>
      <c r="P1994" s="13" t="e">
        <f t="shared" ca="1" si="789"/>
        <v>#N/A</v>
      </c>
      <c r="Q1994" t="e">
        <f t="shared" ca="1" si="790"/>
        <v>#N/A</v>
      </c>
    </row>
    <row r="1995" spans="1:17" hidden="1" x14ac:dyDescent="0.2">
      <c r="A1995">
        <f t="shared" si="794"/>
        <v>319</v>
      </c>
      <c r="B1995" s="83" t="str">
        <f t="shared" si="791"/>
        <v>Adorer_Schedule!AQ319</v>
      </c>
      <c r="C1995" t="str">
        <f t="shared" si="792"/>
        <v>Adorer_Schedule!AT319</v>
      </c>
      <c r="D1995" s="150" t="str">
        <f t="shared" si="793"/>
        <v>Adorer_Schedule!AV319</v>
      </c>
      <c r="E1995">
        <f t="shared" ca="1" si="786"/>
        <v>0</v>
      </c>
      <c r="F1995" t="str">
        <f ca="1">IF(OR(H1995=0,H1995=""),(""),(MAX($F$128:F1994)+1))</f>
        <v/>
      </c>
      <c r="H1995" t="str">
        <f ca="1">IF($N$4=Adorer_Schedule!$A$313,INDIRECT(B1995),(""))</f>
        <v/>
      </c>
      <c r="I1995" t="str">
        <f ca="1">IF($N$4=Adorer_Schedule!$A$313,INDIRECT(C1995),(""))</f>
        <v/>
      </c>
      <c r="J1995" t="str">
        <f ca="1">IF($N$4=Adorer_Schedule!$A$313,INDIRECT(D1995),(""))</f>
        <v/>
      </c>
      <c r="K1995" t="s">
        <v>76</v>
      </c>
      <c r="L1995" s="13" t="b">
        <f t="shared" ca="1" si="773"/>
        <v>0</v>
      </c>
      <c r="M1995" s="13">
        <v>1867</v>
      </c>
      <c r="N1995" s="13" t="e">
        <f t="shared" ca="1" si="787"/>
        <v>#N/A</v>
      </c>
      <c r="O1995" s="13" t="e">
        <f t="shared" ca="1" si="788"/>
        <v>#N/A</v>
      </c>
      <c r="P1995" s="13" t="e">
        <f t="shared" ca="1" si="789"/>
        <v>#N/A</v>
      </c>
      <c r="Q1995" t="e">
        <f t="shared" ca="1" si="790"/>
        <v>#N/A</v>
      </c>
    </row>
    <row r="1996" spans="1:17" hidden="1" x14ac:dyDescent="0.2">
      <c r="A1996">
        <f t="shared" si="794"/>
        <v>320</v>
      </c>
      <c r="B1996" s="83" t="str">
        <f t="shared" si="791"/>
        <v>Adorer_Schedule!AQ320</v>
      </c>
      <c r="C1996" t="str">
        <f t="shared" si="792"/>
        <v>Adorer_Schedule!AT320</v>
      </c>
      <c r="D1996" s="150" t="str">
        <f t="shared" si="793"/>
        <v>Adorer_Schedule!AV320</v>
      </c>
      <c r="E1996">
        <f t="shared" ca="1" si="786"/>
        <v>0</v>
      </c>
      <c r="F1996" t="str">
        <f ca="1">IF(OR(H1996=0,H1996=""),(""),(MAX($F$128:F1995)+1))</f>
        <v/>
      </c>
      <c r="H1996" t="str">
        <f ca="1">IF($N$4=Adorer_Schedule!$A$313,INDIRECT(B1996),(""))</f>
        <v/>
      </c>
      <c r="I1996" t="str">
        <f ca="1">IF($N$4=Adorer_Schedule!$A$313,INDIRECT(C1996),(""))</f>
        <v/>
      </c>
      <c r="J1996" t="str">
        <f ca="1">IF($N$4=Adorer_Schedule!$A$313,INDIRECT(D1996),(""))</f>
        <v/>
      </c>
      <c r="K1996" t="s">
        <v>76</v>
      </c>
      <c r="L1996" s="13" t="b">
        <f t="shared" ca="1" si="773"/>
        <v>0</v>
      </c>
      <c r="M1996" s="13">
        <v>1868</v>
      </c>
      <c r="N1996" s="13" t="e">
        <f t="shared" ca="1" si="787"/>
        <v>#N/A</v>
      </c>
      <c r="O1996" s="13" t="e">
        <f t="shared" ca="1" si="788"/>
        <v>#N/A</v>
      </c>
      <c r="P1996" s="13" t="e">
        <f t="shared" ca="1" si="789"/>
        <v>#N/A</v>
      </c>
      <c r="Q1996" t="e">
        <f t="shared" ca="1" si="790"/>
        <v>#N/A</v>
      </c>
    </row>
    <row r="1997" spans="1:17" hidden="1" x14ac:dyDescent="0.2">
      <c r="A1997">
        <f t="shared" si="794"/>
        <v>321</v>
      </c>
      <c r="B1997" s="83" t="str">
        <f t="shared" si="791"/>
        <v>Adorer_Schedule!AQ321</v>
      </c>
      <c r="C1997" t="str">
        <f t="shared" si="792"/>
        <v>Adorer_Schedule!AT321</v>
      </c>
      <c r="D1997" s="150" t="str">
        <f t="shared" si="793"/>
        <v>Adorer_Schedule!AV321</v>
      </c>
      <c r="E1997">
        <f t="shared" ca="1" si="786"/>
        <v>0</v>
      </c>
      <c r="F1997" t="str">
        <f ca="1">IF(OR(H1997=0,H1997=""),(""),(MAX($F$128:F1996)+1))</f>
        <v/>
      </c>
      <c r="H1997" t="str">
        <f ca="1">IF($N$4=Adorer_Schedule!$A$313,INDIRECT(B1997),(""))</f>
        <v/>
      </c>
      <c r="I1997" t="str">
        <f ca="1">IF($N$4=Adorer_Schedule!$A$313,INDIRECT(C1997),(""))</f>
        <v/>
      </c>
      <c r="J1997" t="str">
        <f ca="1">IF($N$4=Adorer_Schedule!$A$313,INDIRECT(D1997),(""))</f>
        <v/>
      </c>
      <c r="K1997" t="s">
        <v>76</v>
      </c>
      <c r="L1997" s="13" t="b">
        <f t="shared" ca="1" si="773"/>
        <v>0</v>
      </c>
      <c r="M1997" s="13">
        <v>1869</v>
      </c>
      <c r="N1997" s="13" t="e">
        <f t="shared" ca="1" si="787"/>
        <v>#N/A</v>
      </c>
      <c r="O1997" s="13" t="e">
        <f t="shared" ca="1" si="788"/>
        <v>#N/A</v>
      </c>
      <c r="P1997" s="13" t="e">
        <f t="shared" ca="1" si="789"/>
        <v>#N/A</v>
      </c>
      <c r="Q1997" t="e">
        <f t="shared" ca="1" si="790"/>
        <v>#N/A</v>
      </c>
    </row>
    <row r="1998" spans="1:17" hidden="1" x14ac:dyDescent="0.2">
      <c r="A1998">
        <f t="shared" si="794"/>
        <v>322</v>
      </c>
      <c r="B1998" s="83" t="str">
        <f t="shared" si="791"/>
        <v>Adorer_Schedule!AQ322</v>
      </c>
      <c r="C1998" t="str">
        <f t="shared" si="792"/>
        <v>Adorer_Schedule!AT322</v>
      </c>
      <c r="D1998" s="150" t="str">
        <f t="shared" si="793"/>
        <v>Adorer_Schedule!AV322</v>
      </c>
      <c r="E1998">
        <f t="shared" ca="1" si="786"/>
        <v>0</v>
      </c>
      <c r="F1998" t="str">
        <f ca="1">IF(OR(H1998=0,H1998=""),(""),(MAX($F$128:F1997)+1))</f>
        <v/>
      </c>
      <c r="H1998" t="str">
        <f ca="1">IF($N$4=Adorer_Schedule!$A$313,INDIRECT(B1998),(""))</f>
        <v/>
      </c>
      <c r="I1998" t="str">
        <f ca="1">IF($N$4=Adorer_Schedule!$A$313,INDIRECT(C1998),(""))</f>
        <v/>
      </c>
      <c r="J1998" t="str">
        <f ca="1">IF($N$4=Adorer_Schedule!$A$313,INDIRECT(D1998),(""))</f>
        <v/>
      </c>
      <c r="K1998" t="s">
        <v>76</v>
      </c>
      <c r="L1998" s="13" t="b">
        <f t="shared" ca="1" si="773"/>
        <v>0</v>
      </c>
      <c r="M1998" s="13">
        <v>1870</v>
      </c>
      <c r="N1998" s="13" t="e">
        <f t="shared" ca="1" si="787"/>
        <v>#N/A</v>
      </c>
      <c r="O1998" s="13" t="e">
        <f t="shared" ca="1" si="788"/>
        <v>#N/A</v>
      </c>
      <c r="P1998" s="13" t="e">
        <f t="shared" ca="1" si="789"/>
        <v>#N/A</v>
      </c>
      <c r="Q1998" t="e">
        <f t="shared" ca="1" si="790"/>
        <v>#N/A</v>
      </c>
    </row>
    <row r="1999" spans="1:17" hidden="1" x14ac:dyDescent="0.2">
      <c r="A1999">
        <f t="shared" si="794"/>
        <v>323</v>
      </c>
      <c r="B1999" s="83" t="str">
        <f t="shared" si="791"/>
        <v>Adorer_Schedule!AQ323</v>
      </c>
      <c r="C1999" t="str">
        <f t="shared" si="792"/>
        <v>Adorer_Schedule!AT323</v>
      </c>
      <c r="D1999" s="150" t="str">
        <f t="shared" si="793"/>
        <v>Adorer_Schedule!AV323</v>
      </c>
      <c r="E1999">
        <f t="shared" ca="1" si="786"/>
        <v>0</v>
      </c>
      <c r="F1999" t="str">
        <f ca="1">IF(OR(H1999=0,H1999=""),(""),(MAX($F$128:F1998)+1))</f>
        <v/>
      </c>
      <c r="H1999" t="str">
        <f ca="1">IF($N$4=Adorer_Schedule!$A$313,INDIRECT(B1999),(""))</f>
        <v/>
      </c>
      <c r="I1999" t="str">
        <f ca="1">IF($N$4=Adorer_Schedule!$A$313,INDIRECT(C1999),(""))</f>
        <v/>
      </c>
      <c r="J1999" t="str">
        <f ca="1">IF($N$4=Adorer_Schedule!$A$313,INDIRECT(D1999),(""))</f>
        <v/>
      </c>
      <c r="K1999" t="s">
        <v>76</v>
      </c>
      <c r="L1999" s="13" t="b">
        <f t="shared" ca="1" si="773"/>
        <v>0</v>
      </c>
      <c r="M1999" s="13">
        <v>1871</v>
      </c>
      <c r="N1999" s="13" t="e">
        <f t="shared" ca="1" si="787"/>
        <v>#N/A</v>
      </c>
      <c r="O1999" s="13" t="e">
        <f t="shared" ca="1" si="788"/>
        <v>#N/A</v>
      </c>
      <c r="P1999" s="13" t="e">
        <f t="shared" ca="1" si="789"/>
        <v>#N/A</v>
      </c>
      <c r="Q1999" t="e">
        <f t="shared" ca="1" si="790"/>
        <v>#N/A</v>
      </c>
    </row>
    <row r="2000" spans="1:17" hidden="1" x14ac:dyDescent="0.2">
      <c r="A2000">
        <f t="shared" si="794"/>
        <v>324</v>
      </c>
      <c r="B2000" s="83" t="str">
        <f t="shared" si="791"/>
        <v>Adorer_Schedule!AQ324</v>
      </c>
      <c r="C2000" t="str">
        <f t="shared" si="792"/>
        <v>Adorer_Schedule!AT324</v>
      </c>
      <c r="D2000" s="150" t="str">
        <f t="shared" si="793"/>
        <v>Adorer_Schedule!AV324</v>
      </c>
      <c r="E2000">
        <f t="shared" ca="1" si="786"/>
        <v>0</v>
      </c>
      <c r="F2000" t="str">
        <f ca="1">IF(OR(H2000=0,H2000=""),(""),(MAX($F$128:F1999)+1))</f>
        <v/>
      </c>
      <c r="H2000" t="str">
        <f ca="1">IF($N$4=Adorer_Schedule!$A$313,INDIRECT(B2000),(""))</f>
        <v/>
      </c>
      <c r="I2000" t="str">
        <f ca="1">IF($N$4=Adorer_Schedule!$A$313,INDIRECT(C2000),(""))</f>
        <v/>
      </c>
      <c r="J2000" t="str">
        <f ca="1">IF($N$4=Adorer_Schedule!$A$313,INDIRECT(D2000),(""))</f>
        <v/>
      </c>
      <c r="K2000" t="s">
        <v>76</v>
      </c>
      <c r="L2000" s="13" t="b">
        <f t="shared" ca="1" si="773"/>
        <v>0</v>
      </c>
      <c r="M2000" s="13">
        <v>1872</v>
      </c>
      <c r="N2000" s="13" t="e">
        <f t="shared" ca="1" si="787"/>
        <v>#N/A</v>
      </c>
      <c r="O2000" s="13" t="e">
        <f t="shared" ca="1" si="788"/>
        <v>#N/A</v>
      </c>
      <c r="P2000" s="13" t="e">
        <f t="shared" ca="1" si="789"/>
        <v>#N/A</v>
      </c>
      <c r="Q2000" t="e">
        <f t="shared" ca="1" si="790"/>
        <v>#N/A</v>
      </c>
    </row>
    <row r="2001" spans="1:17" hidden="1" x14ac:dyDescent="0.2">
      <c r="A2001">
        <f t="shared" si="794"/>
        <v>325</v>
      </c>
      <c r="B2001" s="83" t="str">
        <f t="shared" si="791"/>
        <v>Adorer_Schedule!AQ325</v>
      </c>
      <c r="C2001" t="str">
        <f t="shared" si="792"/>
        <v>Adorer_Schedule!AT325</v>
      </c>
      <c r="D2001" s="150" t="str">
        <f t="shared" si="793"/>
        <v>Adorer_Schedule!AV325</v>
      </c>
      <c r="E2001">
        <f t="shared" ca="1" si="786"/>
        <v>0</v>
      </c>
      <c r="F2001" t="str">
        <f ca="1">IF(OR(H2001=0,H2001=""),(""),(MAX($F$128:F2000)+1))</f>
        <v/>
      </c>
      <c r="H2001" t="str">
        <f ca="1">IF($N$4=Adorer_Schedule!$A$313,INDIRECT(B2001),(""))</f>
        <v/>
      </c>
      <c r="I2001" t="str">
        <f ca="1">IF($N$4=Adorer_Schedule!$A$313,INDIRECT(C2001),(""))</f>
        <v/>
      </c>
      <c r="J2001" t="str">
        <f ca="1">IF($N$4=Adorer_Schedule!$A$313,INDIRECT(D2001),(""))</f>
        <v/>
      </c>
      <c r="K2001" t="s">
        <v>76</v>
      </c>
      <c r="L2001" s="13" t="b">
        <f t="shared" ca="1" si="773"/>
        <v>0</v>
      </c>
      <c r="M2001" s="13">
        <v>1873</v>
      </c>
      <c r="N2001" s="13" t="e">
        <f t="shared" ca="1" si="787"/>
        <v>#N/A</v>
      </c>
      <c r="O2001" s="13" t="e">
        <f t="shared" ca="1" si="788"/>
        <v>#N/A</v>
      </c>
      <c r="P2001" s="13" t="e">
        <f t="shared" ca="1" si="789"/>
        <v>#N/A</v>
      </c>
      <c r="Q2001" t="e">
        <f t="shared" ca="1" si="790"/>
        <v>#N/A</v>
      </c>
    </row>
    <row r="2002" spans="1:17" hidden="1" x14ac:dyDescent="0.2">
      <c r="A2002">
        <f t="shared" si="794"/>
        <v>326</v>
      </c>
      <c r="B2002" s="83" t="str">
        <f t="shared" si="791"/>
        <v>Adorer_Schedule!AQ326</v>
      </c>
      <c r="C2002" t="str">
        <f t="shared" si="792"/>
        <v>Adorer_Schedule!AT326</v>
      </c>
      <c r="D2002" s="150" t="str">
        <f t="shared" si="793"/>
        <v>Adorer_Schedule!AV326</v>
      </c>
      <c r="E2002">
        <f t="shared" ca="1" si="786"/>
        <v>0</v>
      </c>
      <c r="F2002" t="str">
        <f ca="1">IF(OR(H2002=0,H2002=""),(""),(MAX($F$128:F2001)+1))</f>
        <v/>
      </c>
      <c r="H2002" t="str">
        <f ca="1">IF($N$4=Adorer_Schedule!$A$313,INDIRECT(B2002),(""))</f>
        <v/>
      </c>
      <c r="I2002" t="str">
        <f ca="1">IF($N$4=Adorer_Schedule!$A$313,INDIRECT(C2002),(""))</f>
        <v/>
      </c>
      <c r="J2002" t="str">
        <f ca="1">IF($N$4=Adorer_Schedule!$A$313,INDIRECT(D2002),(""))</f>
        <v/>
      </c>
      <c r="K2002" t="s">
        <v>76</v>
      </c>
      <c r="L2002" s="13" t="b">
        <f t="shared" ca="1" si="773"/>
        <v>0</v>
      </c>
      <c r="M2002" s="13">
        <v>1874</v>
      </c>
      <c r="N2002" s="13" t="e">
        <f t="shared" ca="1" si="787"/>
        <v>#N/A</v>
      </c>
      <c r="O2002" s="13" t="e">
        <f t="shared" ca="1" si="788"/>
        <v>#N/A</v>
      </c>
      <c r="P2002" s="13" t="e">
        <f t="shared" ca="1" si="789"/>
        <v>#N/A</v>
      </c>
      <c r="Q2002" t="e">
        <f t="shared" ca="1" si="790"/>
        <v>#N/A</v>
      </c>
    </row>
    <row r="2003" spans="1:17" hidden="1" x14ac:dyDescent="0.2">
      <c r="A2003">
        <f t="shared" si="794"/>
        <v>327</v>
      </c>
      <c r="B2003" s="83" t="str">
        <f t="shared" si="791"/>
        <v>Adorer_Schedule!AQ327</v>
      </c>
      <c r="C2003" t="str">
        <f t="shared" si="792"/>
        <v>Adorer_Schedule!AT327</v>
      </c>
      <c r="D2003" s="150" t="str">
        <f t="shared" si="793"/>
        <v>Adorer_Schedule!AV327</v>
      </c>
      <c r="E2003">
        <f t="shared" ca="1" si="786"/>
        <v>0</v>
      </c>
      <c r="F2003" t="str">
        <f ca="1">IF(OR(H2003=0,H2003=""),(""),(MAX($F$128:F2002)+1))</f>
        <v/>
      </c>
      <c r="H2003" t="str">
        <f ca="1">IF($N$4=Adorer_Schedule!$A$313,INDIRECT(B2003),(""))</f>
        <v/>
      </c>
      <c r="I2003" t="str">
        <f ca="1">IF($N$4=Adorer_Schedule!$A$313,INDIRECT(C2003),(""))</f>
        <v/>
      </c>
      <c r="J2003" t="str">
        <f ca="1">IF($N$4=Adorer_Schedule!$A$313,INDIRECT(D2003),(""))</f>
        <v/>
      </c>
      <c r="K2003" t="s">
        <v>76</v>
      </c>
      <c r="L2003" s="13" t="b">
        <f t="shared" ca="1" si="773"/>
        <v>0</v>
      </c>
      <c r="M2003" s="13">
        <v>1875</v>
      </c>
      <c r="N2003" s="13" t="e">
        <f t="shared" ca="1" si="787"/>
        <v>#N/A</v>
      </c>
      <c r="O2003" s="13" t="e">
        <f t="shared" ca="1" si="788"/>
        <v>#N/A</v>
      </c>
      <c r="P2003" s="13" t="e">
        <f t="shared" ca="1" si="789"/>
        <v>#N/A</v>
      </c>
      <c r="Q2003" t="e">
        <f t="shared" ca="1" si="790"/>
        <v>#N/A</v>
      </c>
    </row>
    <row r="2004" spans="1:17" hidden="1" x14ac:dyDescent="0.2">
      <c r="A2004">
        <f>A1989</f>
        <v>313</v>
      </c>
      <c r="B2004" s="83" t="str">
        <f>CONCATENATE("Adorer_Schedule!AY", $A2004)</f>
        <v>Adorer_Schedule!AY313</v>
      </c>
      <c r="C2004" t="str">
        <f>CONCATENATE("Adorer_Schedule!BB", $A2004)</f>
        <v>Adorer_Schedule!BB313</v>
      </c>
      <c r="D2004" s="150" t="str">
        <f>CONCATENATE("Adorer_Schedule!BD", $A2004)</f>
        <v>Adorer_Schedule!BD313</v>
      </c>
      <c r="E2004">
        <f t="shared" ca="1" si="786"/>
        <v>0</v>
      </c>
      <c r="F2004" t="str">
        <f ca="1">IF(OR(H2004=0,H2004=""),(""),(MAX($F$128:F2003)+1))</f>
        <v/>
      </c>
      <c r="H2004" t="str">
        <f ca="1">IF($N$4=Adorer_Schedule!$A$313,INDIRECT(B2004),(""))</f>
        <v/>
      </c>
      <c r="I2004" t="str">
        <f ca="1">IF($N$4=Adorer_Schedule!$A$313,INDIRECT(C2004),(""))</f>
        <v/>
      </c>
      <c r="J2004" t="str">
        <f ca="1">IF($N$4=Adorer_Schedule!$A$313,INDIRECT(D2004),(""))</f>
        <v/>
      </c>
      <c r="K2004" t="s">
        <v>77</v>
      </c>
      <c r="L2004" s="13" t="b">
        <f t="shared" ca="1" si="773"/>
        <v>0</v>
      </c>
      <c r="M2004" s="13">
        <v>1876</v>
      </c>
      <c r="N2004" s="13" t="e">
        <f t="shared" ca="1" si="787"/>
        <v>#N/A</v>
      </c>
      <c r="O2004" s="13" t="e">
        <f t="shared" ca="1" si="788"/>
        <v>#N/A</v>
      </c>
      <c r="P2004" s="13" t="e">
        <f t="shared" ca="1" si="789"/>
        <v>#N/A</v>
      </c>
      <c r="Q2004" t="e">
        <f t="shared" ca="1" si="790"/>
        <v>#N/A</v>
      </c>
    </row>
    <row r="2005" spans="1:17" hidden="1" x14ac:dyDescent="0.2">
      <c r="A2005">
        <f>A2004+1</f>
        <v>314</v>
      </c>
      <c r="B2005" s="83" t="str">
        <f t="shared" ref="B2005:B2018" si="795">CONCATENATE("Adorer_Schedule!AY", $A2005)</f>
        <v>Adorer_Schedule!AY314</v>
      </c>
      <c r="C2005" t="str">
        <f t="shared" ref="C2005:C2018" si="796">CONCATENATE("Adorer_Schedule!BB", $A2005)</f>
        <v>Adorer_Schedule!BB314</v>
      </c>
      <c r="D2005" s="150" t="str">
        <f t="shared" ref="D2005:D2018" si="797">CONCATENATE("Adorer_Schedule!BD", $A2005)</f>
        <v>Adorer_Schedule!BD314</v>
      </c>
      <c r="E2005">
        <f t="shared" ca="1" si="786"/>
        <v>0</v>
      </c>
      <c r="F2005" t="str">
        <f ca="1">IF(OR(H2005=0,H2005=""),(""),(MAX($F$128:F2004)+1))</f>
        <v/>
      </c>
      <c r="H2005" t="str">
        <f ca="1">IF($N$4=Adorer_Schedule!$A$313,INDIRECT(B2005),(""))</f>
        <v/>
      </c>
      <c r="I2005" t="str">
        <f ca="1">IF($N$4=Adorer_Schedule!$A$313,INDIRECT(C2005),(""))</f>
        <v/>
      </c>
      <c r="J2005" t="str">
        <f ca="1">IF($N$4=Adorer_Schedule!$A$313,INDIRECT(D2005),(""))</f>
        <v/>
      </c>
      <c r="K2005" t="s">
        <v>77</v>
      </c>
      <c r="L2005" s="13" t="b">
        <f t="shared" ca="1" si="773"/>
        <v>0</v>
      </c>
      <c r="M2005" s="13">
        <v>1877</v>
      </c>
      <c r="N2005" s="13" t="e">
        <f t="shared" ca="1" si="787"/>
        <v>#N/A</v>
      </c>
      <c r="O2005" s="13" t="e">
        <f t="shared" ca="1" si="788"/>
        <v>#N/A</v>
      </c>
      <c r="P2005" s="13" t="e">
        <f t="shared" ca="1" si="789"/>
        <v>#N/A</v>
      </c>
      <c r="Q2005" t="e">
        <f t="shared" ca="1" si="790"/>
        <v>#N/A</v>
      </c>
    </row>
    <row r="2006" spans="1:17" hidden="1" x14ac:dyDescent="0.2">
      <c r="A2006">
        <f t="shared" ref="A2006:A2018" si="798">A2005+1</f>
        <v>315</v>
      </c>
      <c r="B2006" s="83" t="str">
        <f t="shared" si="795"/>
        <v>Adorer_Schedule!AY315</v>
      </c>
      <c r="C2006" t="str">
        <f t="shared" si="796"/>
        <v>Adorer_Schedule!BB315</v>
      </c>
      <c r="D2006" s="150" t="str">
        <f t="shared" si="797"/>
        <v>Adorer_Schedule!BD315</v>
      </c>
      <c r="E2006">
        <f t="shared" ca="1" si="786"/>
        <v>0</v>
      </c>
      <c r="F2006" t="str">
        <f ca="1">IF(OR(H2006=0,H2006=""),(""),(MAX($F$128:F2005)+1))</f>
        <v/>
      </c>
      <c r="H2006" t="str">
        <f ca="1">IF($N$4=Adorer_Schedule!$A$313,INDIRECT(B2006),(""))</f>
        <v/>
      </c>
      <c r="I2006" t="str">
        <f ca="1">IF($N$4=Adorer_Schedule!$A$313,INDIRECT(C2006),(""))</f>
        <v/>
      </c>
      <c r="J2006" t="str">
        <f ca="1">IF($N$4=Adorer_Schedule!$A$313,INDIRECT(D2006),(""))</f>
        <v/>
      </c>
      <c r="K2006" t="s">
        <v>77</v>
      </c>
      <c r="L2006" s="13" t="b">
        <f t="shared" ca="1" si="773"/>
        <v>0</v>
      </c>
      <c r="M2006" s="13">
        <v>1878</v>
      </c>
      <c r="N2006" s="13" t="e">
        <f t="shared" ca="1" si="787"/>
        <v>#N/A</v>
      </c>
      <c r="O2006" s="13" t="e">
        <f t="shared" ca="1" si="788"/>
        <v>#N/A</v>
      </c>
      <c r="P2006" s="13" t="e">
        <f t="shared" ca="1" si="789"/>
        <v>#N/A</v>
      </c>
      <c r="Q2006" t="e">
        <f t="shared" ca="1" si="790"/>
        <v>#N/A</v>
      </c>
    </row>
    <row r="2007" spans="1:17" hidden="1" x14ac:dyDescent="0.2">
      <c r="A2007">
        <f t="shared" si="798"/>
        <v>316</v>
      </c>
      <c r="B2007" s="83" t="str">
        <f t="shared" si="795"/>
        <v>Adorer_Schedule!AY316</v>
      </c>
      <c r="C2007" t="str">
        <f t="shared" si="796"/>
        <v>Adorer_Schedule!BB316</v>
      </c>
      <c r="D2007" s="150" t="str">
        <f t="shared" si="797"/>
        <v>Adorer_Schedule!BD316</v>
      </c>
      <c r="E2007">
        <f t="shared" ca="1" si="786"/>
        <v>0</v>
      </c>
      <c r="F2007" t="str">
        <f ca="1">IF(OR(H2007=0,H2007=""),(""),(MAX($F$128:F2006)+1))</f>
        <v/>
      </c>
      <c r="H2007" t="str">
        <f ca="1">IF($N$4=Adorer_Schedule!$A$313,INDIRECT(B2007),(""))</f>
        <v/>
      </c>
      <c r="I2007" t="str">
        <f ca="1">IF($N$4=Adorer_Schedule!$A$313,INDIRECT(C2007),(""))</f>
        <v/>
      </c>
      <c r="J2007" t="str">
        <f ca="1">IF($N$4=Adorer_Schedule!$A$313,INDIRECT(D2007),(""))</f>
        <v/>
      </c>
      <c r="K2007" t="s">
        <v>77</v>
      </c>
      <c r="L2007" s="13" t="b">
        <f t="shared" ref="L2007:L2070" ca="1" si="799">OR(COUNTIF(N2007:Q2007,"*"),COUNT(N2007:Q2007))</f>
        <v>0</v>
      </c>
      <c r="M2007" s="13">
        <v>1879</v>
      </c>
      <c r="N2007" s="13" t="e">
        <f t="shared" ca="1" si="787"/>
        <v>#N/A</v>
      </c>
      <c r="O2007" s="13" t="e">
        <f t="shared" ca="1" si="788"/>
        <v>#N/A</v>
      </c>
      <c r="P2007" s="13" t="e">
        <f t="shared" ca="1" si="789"/>
        <v>#N/A</v>
      </c>
      <c r="Q2007" t="e">
        <f t="shared" ca="1" si="790"/>
        <v>#N/A</v>
      </c>
    </row>
    <row r="2008" spans="1:17" hidden="1" x14ac:dyDescent="0.2">
      <c r="A2008">
        <f t="shared" si="798"/>
        <v>317</v>
      </c>
      <c r="B2008" s="83" t="str">
        <f t="shared" si="795"/>
        <v>Adorer_Schedule!AY317</v>
      </c>
      <c r="C2008" t="str">
        <f t="shared" si="796"/>
        <v>Adorer_Schedule!BB317</v>
      </c>
      <c r="D2008" s="150" t="str">
        <f t="shared" si="797"/>
        <v>Adorer_Schedule!BD317</v>
      </c>
      <c r="E2008">
        <f t="shared" ca="1" si="786"/>
        <v>0</v>
      </c>
      <c r="F2008" t="str">
        <f ca="1">IF(OR(H2008=0,H2008=""),(""),(MAX($F$128:F2007)+1))</f>
        <v/>
      </c>
      <c r="H2008" t="str">
        <f ca="1">IF($N$4=Adorer_Schedule!$A$313,INDIRECT(B2008),(""))</f>
        <v/>
      </c>
      <c r="I2008" t="str">
        <f ca="1">IF($N$4=Adorer_Schedule!$A$313,INDIRECT(C2008),(""))</f>
        <v/>
      </c>
      <c r="J2008" t="str">
        <f ca="1">IF($N$4=Adorer_Schedule!$A$313,INDIRECT(D2008),(""))</f>
        <v/>
      </c>
      <c r="K2008" t="s">
        <v>77</v>
      </c>
      <c r="L2008" s="13" t="b">
        <f t="shared" ca="1" si="799"/>
        <v>0</v>
      </c>
      <c r="M2008" s="13">
        <v>1880</v>
      </c>
      <c r="N2008" s="13" t="e">
        <f t="shared" ca="1" si="787"/>
        <v>#N/A</v>
      </c>
      <c r="O2008" s="13" t="e">
        <f t="shared" ca="1" si="788"/>
        <v>#N/A</v>
      </c>
      <c r="P2008" s="13" t="e">
        <f t="shared" ca="1" si="789"/>
        <v>#N/A</v>
      </c>
      <c r="Q2008" t="e">
        <f t="shared" ca="1" si="790"/>
        <v>#N/A</v>
      </c>
    </row>
    <row r="2009" spans="1:17" hidden="1" x14ac:dyDescent="0.2">
      <c r="A2009">
        <f t="shared" si="798"/>
        <v>318</v>
      </c>
      <c r="B2009" s="83" t="str">
        <f t="shared" si="795"/>
        <v>Adorer_Schedule!AY318</v>
      </c>
      <c r="C2009" t="str">
        <f t="shared" si="796"/>
        <v>Adorer_Schedule!BB318</v>
      </c>
      <c r="D2009" s="150" t="str">
        <f t="shared" si="797"/>
        <v>Adorer_Schedule!BD318</v>
      </c>
      <c r="E2009">
        <f t="shared" ca="1" si="786"/>
        <v>0</v>
      </c>
      <c r="F2009" t="str">
        <f ca="1">IF(OR(H2009=0,H2009=""),(""),(MAX($F$128:F2008)+1))</f>
        <v/>
      </c>
      <c r="H2009" t="str">
        <f ca="1">IF($N$4=Adorer_Schedule!$A$313,INDIRECT(B2009),(""))</f>
        <v/>
      </c>
      <c r="I2009" t="str">
        <f ca="1">IF($N$4=Adorer_Schedule!$A$313,INDIRECT(C2009),(""))</f>
        <v/>
      </c>
      <c r="J2009" t="str">
        <f ca="1">IF($N$4=Adorer_Schedule!$A$313,INDIRECT(D2009),(""))</f>
        <v/>
      </c>
      <c r="K2009" t="s">
        <v>77</v>
      </c>
      <c r="L2009" s="13" t="b">
        <f t="shared" ca="1" si="799"/>
        <v>0</v>
      </c>
      <c r="M2009" s="13">
        <v>1881</v>
      </c>
      <c r="N2009" s="13" t="e">
        <f t="shared" ca="1" si="787"/>
        <v>#N/A</v>
      </c>
      <c r="O2009" s="13" t="e">
        <f t="shared" ca="1" si="788"/>
        <v>#N/A</v>
      </c>
      <c r="P2009" s="13" t="e">
        <f t="shared" ca="1" si="789"/>
        <v>#N/A</v>
      </c>
      <c r="Q2009" t="e">
        <f t="shared" ca="1" si="790"/>
        <v>#N/A</v>
      </c>
    </row>
    <row r="2010" spans="1:17" hidden="1" x14ac:dyDescent="0.2">
      <c r="A2010">
        <f t="shared" si="798"/>
        <v>319</v>
      </c>
      <c r="B2010" s="83" t="str">
        <f t="shared" si="795"/>
        <v>Adorer_Schedule!AY319</v>
      </c>
      <c r="C2010" t="str">
        <f t="shared" si="796"/>
        <v>Adorer_Schedule!BB319</v>
      </c>
      <c r="D2010" s="150" t="str">
        <f t="shared" si="797"/>
        <v>Adorer_Schedule!BD319</v>
      </c>
      <c r="E2010">
        <f t="shared" ca="1" si="786"/>
        <v>0</v>
      </c>
      <c r="F2010" t="str">
        <f ca="1">IF(OR(H2010=0,H2010=""),(""),(MAX($F$128:F2009)+1))</f>
        <v/>
      </c>
      <c r="H2010" t="str">
        <f ca="1">IF($N$4=Adorer_Schedule!$A$313,INDIRECT(B2010),(""))</f>
        <v/>
      </c>
      <c r="I2010" t="str">
        <f ca="1">IF($N$4=Adorer_Schedule!$A$313,INDIRECT(C2010),(""))</f>
        <v/>
      </c>
      <c r="J2010" t="str">
        <f ca="1">IF($N$4=Adorer_Schedule!$A$313,INDIRECT(D2010),(""))</f>
        <v/>
      </c>
      <c r="K2010" t="s">
        <v>77</v>
      </c>
      <c r="L2010" s="13" t="b">
        <f t="shared" ca="1" si="799"/>
        <v>0</v>
      </c>
      <c r="M2010" s="13">
        <v>1882</v>
      </c>
      <c r="N2010" s="13" t="e">
        <f t="shared" ca="1" si="787"/>
        <v>#N/A</v>
      </c>
      <c r="O2010" s="13" t="e">
        <f t="shared" ca="1" si="788"/>
        <v>#N/A</v>
      </c>
      <c r="P2010" s="13" t="e">
        <f t="shared" ca="1" si="789"/>
        <v>#N/A</v>
      </c>
      <c r="Q2010" t="e">
        <f t="shared" ca="1" si="790"/>
        <v>#N/A</v>
      </c>
    </row>
    <row r="2011" spans="1:17" hidden="1" x14ac:dyDescent="0.2">
      <c r="A2011">
        <f t="shared" si="798"/>
        <v>320</v>
      </c>
      <c r="B2011" s="83" t="str">
        <f t="shared" si="795"/>
        <v>Adorer_Schedule!AY320</v>
      </c>
      <c r="C2011" t="str">
        <f t="shared" si="796"/>
        <v>Adorer_Schedule!BB320</v>
      </c>
      <c r="D2011" s="150" t="str">
        <f t="shared" si="797"/>
        <v>Adorer_Schedule!BD320</v>
      </c>
      <c r="E2011">
        <f t="shared" ca="1" si="786"/>
        <v>0</v>
      </c>
      <c r="F2011" t="str">
        <f ca="1">IF(OR(H2011=0,H2011=""),(""),(MAX($F$128:F2010)+1))</f>
        <v/>
      </c>
      <c r="H2011" t="str">
        <f ca="1">IF($N$4=Adorer_Schedule!$A$313,INDIRECT(B2011),(""))</f>
        <v/>
      </c>
      <c r="I2011" t="str">
        <f ca="1">IF($N$4=Adorer_Schedule!$A$313,INDIRECT(C2011),(""))</f>
        <v/>
      </c>
      <c r="J2011" t="str">
        <f ca="1">IF($N$4=Adorer_Schedule!$A$313,INDIRECT(D2011),(""))</f>
        <v/>
      </c>
      <c r="K2011" t="s">
        <v>77</v>
      </c>
      <c r="L2011" s="13" t="b">
        <f t="shared" ca="1" si="799"/>
        <v>0</v>
      </c>
      <c r="M2011" s="13">
        <v>1883</v>
      </c>
      <c r="N2011" s="13" t="e">
        <f t="shared" ca="1" si="787"/>
        <v>#N/A</v>
      </c>
      <c r="O2011" s="13" t="e">
        <f t="shared" ca="1" si="788"/>
        <v>#N/A</v>
      </c>
      <c r="P2011" s="13" t="e">
        <f t="shared" ca="1" si="789"/>
        <v>#N/A</v>
      </c>
      <c r="Q2011" t="e">
        <f t="shared" ca="1" si="790"/>
        <v>#N/A</v>
      </c>
    </row>
    <row r="2012" spans="1:17" hidden="1" x14ac:dyDescent="0.2">
      <c r="A2012">
        <f t="shared" si="798"/>
        <v>321</v>
      </c>
      <c r="B2012" s="83" t="str">
        <f t="shared" si="795"/>
        <v>Adorer_Schedule!AY321</v>
      </c>
      <c r="C2012" t="str">
        <f t="shared" si="796"/>
        <v>Adorer_Schedule!BB321</v>
      </c>
      <c r="D2012" s="150" t="str">
        <f t="shared" si="797"/>
        <v>Adorer_Schedule!BD321</v>
      </c>
      <c r="E2012">
        <f t="shared" ca="1" si="786"/>
        <v>0</v>
      </c>
      <c r="F2012" t="str">
        <f ca="1">IF(OR(H2012=0,H2012=""),(""),(MAX($F$128:F2011)+1))</f>
        <v/>
      </c>
      <c r="H2012" t="str">
        <f ca="1">IF($N$4=Adorer_Schedule!$A$313,INDIRECT(B2012),(""))</f>
        <v/>
      </c>
      <c r="I2012" t="str">
        <f ca="1">IF($N$4=Adorer_Schedule!$A$313,INDIRECT(C2012),(""))</f>
        <v/>
      </c>
      <c r="J2012" t="str">
        <f ca="1">IF($N$4=Adorer_Schedule!$A$313,INDIRECT(D2012),(""))</f>
        <v/>
      </c>
      <c r="K2012" t="s">
        <v>77</v>
      </c>
      <c r="L2012" s="13" t="b">
        <f t="shared" ca="1" si="799"/>
        <v>0</v>
      </c>
      <c r="M2012" s="13">
        <v>1884</v>
      </c>
      <c r="N2012" s="13" t="e">
        <f t="shared" ca="1" si="787"/>
        <v>#N/A</v>
      </c>
      <c r="O2012" s="13" t="e">
        <f t="shared" ca="1" si="788"/>
        <v>#N/A</v>
      </c>
      <c r="P2012" s="13" t="e">
        <f t="shared" ca="1" si="789"/>
        <v>#N/A</v>
      </c>
      <c r="Q2012" t="e">
        <f t="shared" ca="1" si="790"/>
        <v>#N/A</v>
      </c>
    </row>
    <row r="2013" spans="1:17" hidden="1" x14ac:dyDescent="0.2">
      <c r="A2013">
        <f t="shared" si="798"/>
        <v>322</v>
      </c>
      <c r="B2013" s="83" t="str">
        <f t="shared" si="795"/>
        <v>Adorer_Schedule!AY322</v>
      </c>
      <c r="C2013" t="str">
        <f t="shared" si="796"/>
        <v>Adorer_Schedule!BB322</v>
      </c>
      <c r="D2013" s="150" t="str">
        <f t="shared" si="797"/>
        <v>Adorer_Schedule!BD322</v>
      </c>
      <c r="E2013">
        <f t="shared" ca="1" si="786"/>
        <v>0</v>
      </c>
      <c r="F2013" t="str">
        <f ca="1">IF(OR(H2013=0,H2013=""),(""),(MAX($F$128:F2012)+1))</f>
        <v/>
      </c>
      <c r="H2013" t="str">
        <f ca="1">IF($N$4=Adorer_Schedule!$A$313,INDIRECT(B2013),(""))</f>
        <v/>
      </c>
      <c r="I2013" t="str">
        <f ca="1">IF($N$4=Adorer_Schedule!$A$313,INDIRECT(C2013),(""))</f>
        <v/>
      </c>
      <c r="J2013" t="str">
        <f ca="1">IF($N$4=Adorer_Schedule!$A$313,INDIRECT(D2013),(""))</f>
        <v/>
      </c>
      <c r="K2013" t="s">
        <v>77</v>
      </c>
      <c r="L2013" s="13" t="b">
        <f t="shared" ca="1" si="799"/>
        <v>0</v>
      </c>
      <c r="M2013" s="13">
        <v>1885</v>
      </c>
      <c r="N2013" s="13" t="e">
        <f t="shared" ca="1" si="787"/>
        <v>#N/A</v>
      </c>
      <c r="O2013" s="13" t="e">
        <f t="shared" ca="1" si="788"/>
        <v>#N/A</v>
      </c>
      <c r="P2013" s="13" t="e">
        <f t="shared" ca="1" si="789"/>
        <v>#N/A</v>
      </c>
      <c r="Q2013" t="e">
        <f t="shared" ca="1" si="790"/>
        <v>#N/A</v>
      </c>
    </row>
    <row r="2014" spans="1:17" hidden="1" x14ac:dyDescent="0.2">
      <c r="A2014">
        <f t="shared" si="798"/>
        <v>323</v>
      </c>
      <c r="B2014" s="83" t="str">
        <f t="shared" si="795"/>
        <v>Adorer_Schedule!AY323</v>
      </c>
      <c r="C2014" t="str">
        <f t="shared" si="796"/>
        <v>Adorer_Schedule!BB323</v>
      </c>
      <c r="D2014" s="150" t="str">
        <f t="shared" si="797"/>
        <v>Adorer_Schedule!BD323</v>
      </c>
      <c r="E2014">
        <f t="shared" ca="1" si="786"/>
        <v>0</v>
      </c>
      <c r="F2014" t="str">
        <f ca="1">IF(OR(H2014=0,H2014=""),(""),(MAX($F$128:F2013)+1))</f>
        <v/>
      </c>
      <c r="H2014" t="str">
        <f ca="1">IF($N$4=Adorer_Schedule!$A$313,INDIRECT(B2014),(""))</f>
        <v/>
      </c>
      <c r="I2014" t="str">
        <f ca="1">IF($N$4=Adorer_Schedule!$A$313,INDIRECT(C2014),(""))</f>
        <v/>
      </c>
      <c r="J2014" t="str">
        <f ca="1">IF($N$4=Adorer_Schedule!$A$313,INDIRECT(D2014),(""))</f>
        <v/>
      </c>
      <c r="K2014" t="s">
        <v>77</v>
      </c>
      <c r="L2014" s="13" t="b">
        <f t="shared" ca="1" si="799"/>
        <v>0</v>
      </c>
      <c r="M2014" s="13">
        <v>1886</v>
      </c>
      <c r="N2014" s="13" t="e">
        <f t="shared" ca="1" si="787"/>
        <v>#N/A</v>
      </c>
      <c r="O2014" s="13" t="e">
        <f t="shared" ca="1" si="788"/>
        <v>#N/A</v>
      </c>
      <c r="P2014" s="13" t="e">
        <f t="shared" ca="1" si="789"/>
        <v>#N/A</v>
      </c>
      <c r="Q2014" t="e">
        <f t="shared" ca="1" si="790"/>
        <v>#N/A</v>
      </c>
    </row>
    <row r="2015" spans="1:17" hidden="1" x14ac:dyDescent="0.2">
      <c r="A2015">
        <f t="shared" si="798"/>
        <v>324</v>
      </c>
      <c r="B2015" s="83" t="str">
        <f t="shared" si="795"/>
        <v>Adorer_Schedule!AY324</v>
      </c>
      <c r="C2015" t="str">
        <f t="shared" si="796"/>
        <v>Adorer_Schedule!BB324</v>
      </c>
      <c r="D2015" s="150" t="str">
        <f t="shared" si="797"/>
        <v>Adorer_Schedule!BD324</v>
      </c>
      <c r="E2015">
        <f t="shared" ca="1" si="786"/>
        <v>0</v>
      </c>
      <c r="F2015" t="str">
        <f ca="1">IF(OR(H2015=0,H2015=""),(""),(MAX($F$128:F2014)+1))</f>
        <v/>
      </c>
      <c r="H2015" t="str">
        <f ca="1">IF($N$4=Adorer_Schedule!$A$313,INDIRECT(B2015),(""))</f>
        <v/>
      </c>
      <c r="I2015" t="str">
        <f ca="1">IF($N$4=Adorer_Schedule!$A$313,INDIRECT(C2015),(""))</f>
        <v/>
      </c>
      <c r="J2015" t="str">
        <f ca="1">IF($N$4=Adorer_Schedule!$A$313,INDIRECT(D2015),(""))</f>
        <v/>
      </c>
      <c r="K2015" t="s">
        <v>77</v>
      </c>
      <c r="L2015" s="13" t="b">
        <f t="shared" ca="1" si="799"/>
        <v>0</v>
      </c>
      <c r="M2015" s="13">
        <v>1887</v>
      </c>
      <c r="N2015" s="13" t="e">
        <f t="shared" ca="1" si="787"/>
        <v>#N/A</v>
      </c>
      <c r="O2015" s="13" t="e">
        <f t="shared" ca="1" si="788"/>
        <v>#N/A</v>
      </c>
      <c r="P2015" s="13" t="e">
        <f t="shared" ca="1" si="789"/>
        <v>#N/A</v>
      </c>
      <c r="Q2015" t="e">
        <f t="shared" ca="1" si="790"/>
        <v>#N/A</v>
      </c>
    </row>
    <row r="2016" spans="1:17" hidden="1" x14ac:dyDescent="0.2">
      <c r="A2016">
        <f t="shared" si="798"/>
        <v>325</v>
      </c>
      <c r="B2016" s="83" t="str">
        <f t="shared" si="795"/>
        <v>Adorer_Schedule!AY325</v>
      </c>
      <c r="C2016" t="str">
        <f t="shared" si="796"/>
        <v>Adorer_Schedule!BB325</v>
      </c>
      <c r="D2016" s="150" t="str">
        <f t="shared" si="797"/>
        <v>Adorer_Schedule!BD325</v>
      </c>
      <c r="E2016">
        <f t="shared" ca="1" si="786"/>
        <v>0</v>
      </c>
      <c r="F2016" t="str">
        <f ca="1">IF(OR(H2016=0,H2016=""),(""),(MAX($F$128:F2015)+1))</f>
        <v/>
      </c>
      <c r="H2016" t="str">
        <f ca="1">IF($N$4=Adorer_Schedule!$A$313,INDIRECT(B2016),(""))</f>
        <v/>
      </c>
      <c r="I2016" t="str">
        <f ca="1">IF($N$4=Adorer_Schedule!$A$313,INDIRECT(C2016),(""))</f>
        <v/>
      </c>
      <c r="J2016" t="str">
        <f ca="1">IF($N$4=Adorer_Schedule!$A$313,INDIRECT(D2016),(""))</f>
        <v/>
      </c>
      <c r="K2016" t="s">
        <v>77</v>
      </c>
      <c r="L2016" s="13" t="b">
        <f t="shared" ca="1" si="799"/>
        <v>0</v>
      </c>
      <c r="M2016" s="13">
        <v>1888</v>
      </c>
      <c r="N2016" s="13" t="e">
        <f t="shared" ca="1" si="787"/>
        <v>#N/A</v>
      </c>
      <c r="O2016" s="13" t="e">
        <f t="shared" ca="1" si="788"/>
        <v>#N/A</v>
      </c>
      <c r="P2016" s="13" t="e">
        <f t="shared" ca="1" si="789"/>
        <v>#N/A</v>
      </c>
      <c r="Q2016" t="e">
        <f t="shared" ca="1" si="790"/>
        <v>#N/A</v>
      </c>
    </row>
    <row r="2017" spans="1:17" hidden="1" x14ac:dyDescent="0.2">
      <c r="A2017">
        <f t="shared" si="798"/>
        <v>326</v>
      </c>
      <c r="B2017" s="83" t="str">
        <f t="shared" si="795"/>
        <v>Adorer_Schedule!AY326</v>
      </c>
      <c r="C2017" t="str">
        <f t="shared" si="796"/>
        <v>Adorer_Schedule!BB326</v>
      </c>
      <c r="D2017" s="150" t="str">
        <f t="shared" si="797"/>
        <v>Adorer_Schedule!BD326</v>
      </c>
      <c r="E2017">
        <f t="shared" ca="1" si="786"/>
        <v>0</v>
      </c>
      <c r="F2017" t="str">
        <f ca="1">IF(OR(H2017=0,H2017=""),(""),(MAX($F$128:F2016)+1))</f>
        <v/>
      </c>
      <c r="H2017" t="str">
        <f ca="1">IF($N$4=Adorer_Schedule!$A$313,INDIRECT(B2017),(""))</f>
        <v/>
      </c>
      <c r="I2017" t="str">
        <f ca="1">IF($N$4=Adorer_Schedule!$A$313,INDIRECT(C2017),(""))</f>
        <v/>
      </c>
      <c r="J2017" t="str">
        <f ca="1">IF($N$4=Adorer_Schedule!$A$313,INDIRECT(D2017),(""))</f>
        <v/>
      </c>
      <c r="K2017" t="s">
        <v>77</v>
      </c>
      <c r="L2017" s="13" t="b">
        <f t="shared" ca="1" si="799"/>
        <v>0</v>
      </c>
      <c r="M2017" s="13">
        <v>1889</v>
      </c>
      <c r="N2017" s="13" t="e">
        <f t="shared" ca="1" si="787"/>
        <v>#N/A</v>
      </c>
      <c r="O2017" s="13" t="e">
        <f t="shared" ca="1" si="788"/>
        <v>#N/A</v>
      </c>
      <c r="P2017" s="13" t="e">
        <f t="shared" ca="1" si="789"/>
        <v>#N/A</v>
      </c>
      <c r="Q2017" t="e">
        <f t="shared" ca="1" si="790"/>
        <v>#N/A</v>
      </c>
    </row>
    <row r="2018" spans="1:17" hidden="1" x14ac:dyDescent="0.2">
      <c r="A2018">
        <f t="shared" si="798"/>
        <v>327</v>
      </c>
      <c r="B2018" s="241" t="str">
        <f t="shared" si="795"/>
        <v>Adorer_Schedule!AY327</v>
      </c>
      <c r="C2018" s="242" t="str">
        <f t="shared" si="796"/>
        <v>Adorer_Schedule!BB327</v>
      </c>
      <c r="D2018" s="243" t="str">
        <f t="shared" si="797"/>
        <v>Adorer_Schedule!BD327</v>
      </c>
      <c r="E2018">
        <f t="shared" ca="1" si="786"/>
        <v>0</v>
      </c>
      <c r="F2018" t="str">
        <f ca="1">IF(OR(H2018=0,H2018=""),(""),(MAX($F$128:F2017)+1))</f>
        <v/>
      </c>
      <c r="H2018" t="str">
        <f ca="1">IF($N$4=Adorer_Schedule!$A$313,INDIRECT(B2018),(""))</f>
        <v/>
      </c>
      <c r="I2018" t="str">
        <f ca="1">IF($N$4=Adorer_Schedule!$A$313,INDIRECT(C2018),(""))</f>
        <v/>
      </c>
      <c r="J2018" t="str">
        <f ca="1">IF($N$4=Adorer_Schedule!$A$313,INDIRECT(D2018),(""))</f>
        <v/>
      </c>
      <c r="K2018" t="s">
        <v>77</v>
      </c>
      <c r="L2018" s="13" t="b">
        <f t="shared" ca="1" si="799"/>
        <v>0</v>
      </c>
      <c r="M2018" s="13">
        <v>1890</v>
      </c>
      <c r="N2018" s="13" t="e">
        <f t="shared" ca="1" si="787"/>
        <v>#N/A</v>
      </c>
      <c r="O2018" s="13" t="e">
        <f t="shared" ca="1" si="788"/>
        <v>#N/A</v>
      </c>
      <c r="P2018" s="13" t="e">
        <f t="shared" ca="1" si="789"/>
        <v>#N/A</v>
      </c>
      <c r="Q2018" t="e">
        <f t="shared" ca="1" si="790"/>
        <v>#N/A</v>
      </c>
    </row>
    <row r="2019" spans="1:17" hidden="1" x14ac:dyDescent="0.2">
      <c r="A2019">
        <f>A1914+17</f>
        <v>330</v>
      </c>
      <c r="B2019" s="83" t="str">
        <f>CONCATENATE("Adorer_Schedule!C", $A2019)</f>
        <v>Adorer_Schedule!C330</v>
      </c>
      <c r="C2019" t="str">
        <f>CONCATENATE("Adorer_Schedule!F", $A2019)</f>
        <v>Adorer_Schedule!F330</v>
      </c>
      <c r="D2019" s="150" t="str">
        <f>CONCATENATE("Adorer_Schedule!H", $A2019)</f>
        <v>Adorer_Schedule!H330</v>
      </c>
      <c r="E2019">
        <f t="shared" ca="1" si="786"/>
        <v>0</v>
      </c>
      <c r="F2019" t="str">
        <f ca="1">IF(OR(H2019=0,H2019=""),(""),(MAX($F$128:F2018)+1))</f>
        <v/>
      </c>
      <c r="G2019" s="174">
        <v>4.1666666666666664E-2</v>
      </c>
      <c r="H2019" t="str">
        <f ca="1">IF($N$4=Adorer_Schedule!$A$330,INDIRECT(B2019),(""))</f>
        <v/>
      </c>
      <c r="I2019" t="str">
        <f ca="1">IF($N$4=Adorer_Schedule!$A$330,INDIRECT(C2019),(""))</f>
        <v/>
      </c>
      <c r="J2019" t="str">
        <f ca="1">IF($N$4=Adorer_Schedule!$A$330,INDIRECT(D2019),(""))</f>
        <v/>
      </c>
      <c r="K2019" t="s">
        <v>71</v>
      </c>
      <c r="L2019" s="13" t="b">
        <f t="shared" ca="1" si="799"/>
        <v>0</v>
      </c>
      <c r="M2019" s="13">
        <v>1891</v>
      </c>
      <c r="N2019" s="13" t="e">
        <f t="shared" ca="1" si="787"/>
        <v>#N/A</v>
      </c>
      <c r="O2019" s="13" t="e">
        <f t="shared" ca="1" si="788"/>
        <v>#N/A</v>
      </c>
      <c r="P2019" s="13" t="e">
        <f t="shared" ca="1" si="789"/>
        <v>#N/A</v>
      </c>
      <c r="Q2019" t="e">
        <f t="shared" ca="1" si="790"/>
        <v>#N/A</v>
      </c>
    </row>
    <row r="2020" spans="1:17" hidden="1" x14ac:dyDescent="0.2">
      <c r="A2020">
        <f>A2019+1</f>
        <v>331</v>
      </c>
      <c r="B2020" s="83" t="str">
        <f>CONCATENATE("Adorer_Schedule!C", $A2020)</f>
        <v>Adorer_Schedule!C331</v>
      </c>
      <c r="C2020" t="str">
        <f t="shared" ref="C2020:C2033" si="800">CONCATENATE("Adorer_Schedule!F", $A2020)</f>
        <v>Adorer_Schedule!F331</v>
      </c>
      <c r="D2020" s="150" t="str">
        <f t="shared" ref="D2020:D2033" si="801">CONCATENATE("Adorer_Schedule!H", $A2020)</f>
        <v>Adorer_Schedule!H331</v>
      </c>
      <c r="E2020">
        <f t="shared" ca="1" si="786"/>
        <v>0</v>
      </c>
      <c r="F2020" t="str">
        <f ca="1">IF(OR(H2020=0,H2020=""),(""),(MAX($F$128:F2019)+1))</f>
        <v/>
      </c>
      <c r="H2020" t="str">
        <f ca="1">IF($N$4=Adorer_Schedule!$A$330,INDIRECT(B2020),(""))</f>
        <v/>
      </c>
      <c r="I2020" t="str">
        <f ca="1">IF($N$4=Adorer_Schedule!$A$330,INDIRECT(C2020),(""))</f>
        <v/>
      </c>
      <c r="J2020" t="str">
        <f ca="1">IF($N$4=Adorer_Schedule!$A$330,INDIRECT(D2020),(""))</f>
        <v/>
      </c>
      <c r="K2020" t="s">
        <v>71</v>
      </c>
      <c r="L2020" s="13" t="b">
        <f t="shared" ca="1" si="799"/>
        <v>0</v>
      </c>
      <c r="M2020" s="13">
        <v>1892</v>
      </c>
      <c r="N2020" s="13" t="e">
        <f t="shared" ca="1" si="787"/>
        <v>#N/A</v>
      </c>
      <c r="O2020" s="13" t="e">
        <f t="shared" ca="1" si="788"/>
        <v>#N/A</v>
      </c>
      <c r="P2020" s="13" t="e">
        <f t="shared" ca="1" si="789"/>
        <v>#N/A</v>
      </c>
      <c r="Q2020" t="e">
        <f t="shared" ca="1" si="790"/>
        <v>#N/A</v>
      </c>
    </row>
    <row r="2021" spans="1:17" hidden="1" x14ac:dyDescent="0.2">
      <c r="A2021">
        <f t="shared" ref="A2021:A2033" si="802">A2020+1</f>
        <v>332</v>
      </c>
      <c r="B2021" s="83" t="str">
        <f t="shared" ref="B2021:B2033" si="803">CONCATENATE("Adorer_Schedule!C", $A2021)</f>
        <v>Adorer_Schedule!C332</v>
      </c>
      <c r="C2021" t="str">
        <f t="shared" si="800"/>
        <v>Adorer_Schedule!F332</v>
      </c>
      <c r="D2021" s="150" t="str">
        <f t="shared" si="801"/>
        <v>Adorer_Schedule!H332</v>
      </c>
      <c r="E2021">
        <f t="shared" ca="1" si="786"/>
        <v>0</v>
      </c>
      <c r="F2021" t="str">
        <f ca="1">IF(OR(H2021=0,H2021=""),(""),(MAX($F$128:F2020)+1))</f>
        <v/>
      </c>
      <c r="H2021" t="str">
        <f ca="1">IF($N$4=Adorer_Schedule!$A$330,INDIRECT(B2021),(""))</f>
        <v/>
      </c>
      <c r="I2021" t="str">
        <f ca="1">IF($N$4=Adorer_Schedule!$A$330,INDIRECT(C2021),(""))</f>
        <v/>
      </c>
      <c r="J2021" t="str">
        <f ca="1">IF($N$4=Adorer_Schedule!$A$330,INDIRECT(D2021),(""))</f>
        <v/>
      </c>
      <c r="K2021" t="s">
        <v>71</v>
      </c>
      <c r="L2021" s="13" t="b">
        <f t="shared" ca="1" si="799"/>
        <v>0</v>
      </c>
      <c r="M2021" s="13">
        <v>1893</v>
      </c>
      <c r="N2021" s="13" t="e">
        <f t="shared" ca="1" si="787"/>
        <v>#N/A</v>
      </c>
      <c r="O2021" s="13" t="e">
        <f t="shared" ca="1" si="788"/>
        <v>#N/A</v>
      </c>
      <c r="P2021" s="13" t="e">
        <f t="shared" ca="1" si="789"/>
        <v>#N/A</v>
      </c>
      <c r="Q2021" t="e">
        <f t="shared" ca="1" si="790"/>
        <v>#N/A</v>
      </c>
    </row>
    <row r="2022" spans="1:17" hidden="1" x14ac:dyDescent="0.2">
      <c r="A2022">
        <f t="shared" si="802"/>
        <v>333</v>
      </c>
      <c r="B2022" s="83" t="str">
        <f t="shared" si="803"/>
        <v>Adorer_Schedule!C333</v>
      </c>
      <c r="C2022" t="str">
        <f t="shared" si="800"/>
        <v>Adorer_Schedule!F333</v>
      </c>
      <c r="D2022" s="150" t="str">
        <f t="shared" si="801"/>
        <v>Adorer_Schedule!H333</v>
      </c>
      <c r="E2022">
        <f t="shared" ca="1" si="786"/>
        <v>0</v>
      </c>
      <c r="F2022" t="str">
        <f ca="1">IF(OR(H2022=0,H2022=""),(""),(MAX($F$128:F2021)+1))</f>
        <v/>
      </c>
      <c r="H2022" t="str">
        <f ca="1">IF($N$4=Adorer_Schedule!$A$330,INDIRECT(B2022),(""))</f>
        <v/>
      </c>
      <c r="I2022" t="str">
        <f ca="1">IF($N$4=Adorer_Schedule!$A$330,INDIRECT(C2022),(""))</f>
        <v/>
      </c>
      <c r="J2022" t="str">
        <f ca="1">IF($N$4=Adorer_Schedule!$A$330,INDIRECT(D2022),(""))</f>
        <v/>
      </c>
      <c r="K2022" t="s">
        <v>71</v>
      </c>
      <c r="L2022" s="13" t="b">
        <f t="shared" ca="1" si="799"/>
        <v>0</v>
      </c>
      <c r="M2022" s="13">
        <v>1894</v>
      </c>
      <c r="N2022" s="13" t="e">
        <f t="shared" ca="1" si="787"/>
        <v>#N/A</v>
      </c>
      <c r="O2022" s="13" t="e">
        <f t="shared" ca="1" si="788"/>
        <v>#N/A</v>
      </c>
      <c r="P2022" s="13" t="e">
        <f t="shared" ca="1" si="789"/>
        <v>#N/A</v>
      </c>
      <c r="Q2022" t="e">
        <f t="shared" ca="1" si="790"/>
        <v>#N/A</v>
      </c>
    </row>
    <row r="2023" spans="1:17" hidden="1" x14ac:dyDescent="0.2">
      <c r="A2023">
        <f t="shared" si="802"/>
        <v>334</v>
      </c>
      <c r="B2023" s="83" t="str">
        <f t="shared" si="803"/>
        <v>Adorer_Schedule!C334</v>
      </c>
      <c r="C2023" t="str">
        <f t="shared" si="800"/>
        <v>Adorer_Schedule!F334</v>
      </c>
      <c r="D2023" s="150" t="str">
        <f t="shared" si="801"/>
        <v>Adorer_Schedule!H334</v>
      </c>
      <c r="E2023">
        <f t="shared" ca="1" si="786"/>
        <v>0</v>
      </c>
      <c r="F2023" t="str">
        <f ca="1">IF(OR(H2023=0,H2023=""),(""),(MAX($F$128:F2022)+1))</f>
        <v/>
      </c>
      <c r="H2023" t="str">
        <f ca="1">IF($N$4=Adorer_Schedule!$A$330,INDIRECT(B2023),(""))</f>
        <v/>
      </c>
      <c r="I2023" t="str">
        <f ca="1">IF($N$4=Adorer_Schedule!$A$330,INDIRECT(C2023),(""))</f>
        <v/>
      </c>
      <c r="J2023" t="str">
        <f ca="1">IF($N$4=Adorer_Schedule!$A$330,INDIRECT(D2023),(""))</f>
        <v/>
      </c>
      <c r="K2023" t="s">
        <v>71</v>
      </c>
      <c r="L2023" s="13" t="b">
        <f t="shared" ca="1" si="799"/>
        <v>0</v>
      </c>
      <c r="M2023" s="13">
        <v>1895</v>
      </c>
      <c r="N2023" s="13" t="e">
        <f t="shared" ca="1" si="787"/>
        <v>#N/A</v>
      </c>
      <c r="O2023" s="13" t="e">
        <f t="shared" ca="1" si="788"/>
        <v>#N/A</v>
      </c>
      <c r="P2023" s="13" t="e">
        <f t="shared" ca="1" si="789"/>
        <v>#N/A</v>
      </c>
      <c r="Q2023" t="e">
        <f t="shared" ca="1" si="790"/>
        <v>#N/A</v>
      </c>
    </row>
    <row r="2024" spans="1:17" hidden="1" x14ac:dyDescent="0.2">
      <c r="A2024">
        <f t="shared" si="802"/>
        <v>335</v>
      </c>
      <c r="B2024" s="83" t="str">
        <f t="shared" si="803"/>
        <v>Adorer_Schedule!C335</v>
      </c>
      <c r="C2024" t="str">
        <f t="shared" si="800"/>
        <v>Adorer_Schedule!F335</v>
      </c>
      <c r="D2024" s="150" t="str">
        <f t="shared" si="801"/>
        <v>Adorer_Schedule!H335</v>
      </c>
      <c r="E2024">
        <f t="shared" ca="1" si="786"/>
        <v>0</v>
      </c>
      <c r="F2024" t="str">
        <f ca="1">IF(OR(H2024=0,H2024=""),(""),(MAX($F$128:F2023)+1))</f>
        <v/>
      </c>
      <c r="H2024" t="str">
        <f ca="1">IF($N$4=Adorer_Schedule!$A$330,INDIRECT(B2024),(""))</f>
        <v/>
      </c>
      <c r="I2024" t="str">
        <f ca="1">IF($N$4=Adorer_Schedule!$A$330,INDIRECT(C2024),(""))</f>
        <v/>
      </c>
      <c r="J2024" t="str">
        <f ca="1">IF($N$4=Adorer_Schedule!$A$330,INDIRECT(D2024),(""))</f>
        <v/>
      </c>
      <c r="K2024" t="s">
        <v>71</v>
      </c>
      <c r="L2024" s="13" t="b">
        <f t="shared" ca="1" si="799"/>
        <v>0</v>
      </c>
      <c r="M2024" s="13">
        <v>1896</v>
      </c>
      <c r="N2024" s="13" t="e">
        <f t="shared" ca="1" si="787"/>
        <v>#N/A</v>
      </c>
      <c r="O2024" s="13" t="e">
        <f t="shared" ca="1" si="788"/>
        <v>#N/A</v>
      </c>
      <c r="P2024" s="13" t="e">
        <f t="shared" ca="1" si="789"/>
        <v>#N/A</v>
      </c>
      <c r="Q2024" t="e">
        <f t="shared" ca="1" si="790"/>
        <v>#N/A</v>
      </c>
    </row>
    <row r="2025" spans="1:17" hidden="1" x14ac:dyDescent="0.2">
      <c r="A2025">
        <f t="shared" si="802"/>
        <v>336</v>
      </c>
      <c r="B2025" s="83" t="str">
        <f t="shared" si="803"/>
        <v>Adorer_Schedule!C336</v>
      </c>
      <c r="C2025" t="str">
        <f t="shared" si="800"/>
        <v>Adorer_Schedule!F336</v>
      </c>
      <c r="D2025" s="150" t="str">
        <f t="shared" si="801"/>
        <v>Adorer_Schedule!H336</v>
      </c>
      <c r="E2025">
        <f t="shared" ca="1" si="786"/>
        <v>0</v>
      </c>
      <c r="F2025" t="str">
        <f ca="1">IF(OR(H2025=0,H2025=""),(""),(MAX($F$128:F2024)+1))</f>
        <v/>
      </c>
      <c r="H2025" t="str">
        <f ca="1">IF($N$4=Adorer_Schedule!$A$330,INDIRECT(B2025),(""))</f>
        <v/>
      </c>
      <c r="I2025" t="str">
        <f ca="1">IF($N$4=Adorer_Schedule!$A$330,INDIRECT(C2025),(""))</f>
        <v/>
      </c>
      <c r="J2025" t="str">
        <f ca="1">IF($N$4=Adorer_Schedule!$A$330,INDIRECT(D2025),(""))</f>
        <v/>
      </c>
      <c r="K2025" t="s">
        <v>71</v>
      </c>
      <c r="L2025" s="13" t="b">
        <f t="shared" ca="1" si="799"/>
        <v>0</v>
      </c>
      <c r="M2025" s="13">
        <v>1897</v>
      </c>
      <c r="N2025" s="13" t="e">
        <f t="shared" ca="1" si="787"/>
        <v>#N/A</v>
      </c>
      <c r="O2025" s="13" t="e">
        <f t="shared" ca="1" si="788"/>
        <v>#N/A</v>
      </c>
      <c r="P2025" s="13" t="e">
        <f t="shared" ca="1" si="789"/>
        <v>#N/A</v>
      </c>
      <c r="Q2025" t="e">
        <f t="shared" ca="1" si="790"/>
        <v>#N/A</v>
      </c>
    </row>
    <row r="2026" spans="1:17" hidden="1" x14ac:dyDescent="0.2">
      <c r="A2026">
        <f t="shared" si="802"/>
        <v>337</v>
      </c>
      <c r="B2026" s="83" t="str">
        <f t="shared" si="803"/>
        <v>Adorer_Schedule!C337</v>
      </c>
      <c r="C2026" t="str">
        <f t="shared" si="800"/>
        <v>Adorer_Schedule!F337</v>
      </c>
      <c r="D2026" s="150" t="str">
        <f t="shared" si="801"/>
        <v>Adorer_Schedule!H337</v>
      </c>
      <c r="E2026">
        <f t="shared" ca="1" si="786"/>
        <v>0</v>
      </c>
      <c r="F2026" t="str">
        <f ca="1">IF(OR(H2026=0,H2026=""),(""),(MAX($F$128:F2025)+1))</f>
        <v/>
      </c>
      <c r="H2026" t="str">
        <f ca="1">IF($N$4=Adorer_Schedule!$A$330,INDIRECT(B2026),(""))</f>
        <v/>
      </c>
      <c r="I2026" t="str">
        <f ca="1">IF($N$4=Adorer_Schedule!$A$330,INDIRECT(C2026),(""))</f>
        <v/>
      </c>
      <c r="J2026" t="str">
        <f ca="1">IF($N$4=Adorer_Schedule!$A$330,INDIRECT(D2026),(""))</f>
        <v/>
      </c>
      <c r="K2026" t="s">
        <v>71</v>
      </c>
      <c r="L2026" s="13" t="b">
        <f t="shared" ca="1" si="799"/>
        <v>0</v>
      </c>
      <c r="M2026" s="13">
        <v>1898</v>
      </c>
      <c r="N2026" s="13" t="e">
        <f t="shared" ca="1" si="787"/>
        <v>#N/A</v>
      </c>
      <c r="O2026" s="13" t="e">
        <f t="shared" ca="1" si="788"/>
        <v>#N/A</v>
      </c>
      <c r="P2026" s="13" t="e">
        <f t="shared" ca="1" si="789"/>
        <v>#N/A</v>
      </c>
      <c r="Q2026" t="e">
        <f t="shared" ca="1" si="790"/>
        <v>#N/A</v>
      </c>
    </row>
    <row r="2027" spans="1:17" hidden="1" x14ac:dyDescent="0.2">
      <c r="A2027">
        <f t="shared" si="802"/>
        <v>338</v>
      </c>
      <c r="B2027" s="83" t="str">
        <f t="shared" si="803"/>
        <v>Adorer_Schedule!C338</v>
      </c>
      <c r="C2027" t="str">
        <f t="shared" si="800"/>
        <v>Adorer_Schedule!F338</v>
      </c>
      <c r="D2027" s="150" t="str">
        <f t="shared" si="801"/>
        <v>Adorer_Schedule!H338</v>
      </c>
      <c r="E2027">
        <f t="shared" ca="1" si="786"/>
        <v>0</v>
      </c>
      <c r="F2027" t="str">
        <f ca="1">IF(OR(H2027=0,H2027=""),(""),(MAX($F$128:F2026)+1))</f>
        <v/>
      </c>
      <c r="H2027" t="str">
        <f ca="1">IF($N$4=Adorer_Schedule!$A$330,INDIRECT(B2027),(""))</f>
        <v/>
      </c>
      <c r="I2027" t="str">
        <f ca="1">IF($N$4=Adorer_Schedule!$A$330,INDIRECT(C2027),(""))</f>
        <v/>
      </c>
      <c r="J2027" t="str">
        <f ca="1">IF($N$4=Adorer_Schedule!$A$330,INDIRECT(D2027),(""))</f>
        <v/>
      </c>
      <c r="K2027" t="s">
        <v>71</v>
      </c>
      <c r="L2027" s="13" t="b">
        <f t="shared" ca="1" si="799"/>
        <v>0</v>
      </c>
      <c r="M2027" s="13">
        <v>1899</v>
      </c>
      <c r="N2027" s="13" t="e">
        <f t="shared" ca="1" si="787"/>
        <v>#N/A</v>
      </c>
      <c r="O2027" s="13" t="e">
        <f t="shared" ca="1" si="788"/>
        <v>#N/A</v>
      </c>
      <c r="P2027" s="13" t="e">
        <f t="shared" ca="1" si="789"/>
        <v>#N/A</v>
      </c>
      <c r="Q2027" t="e">
        <f t="shared" ca="1" si="790"/>
        <v>#N/A</v>
      </c>
    </row>
    <row r="2028" spans="1:17" hidden="1" x14ac:dyDescent="0.2">
      <c r="A2028">
        <f t="shared" si="802"/>
        <v>339</v>
      </c>
      <c r="B2028" s="83" t="str">
        <f t="shared" si="803"/>
        <v>Adorer_Schedule!C339</v>
      </c>
      <c r="C2028" t="str">
        <f t="shared" si="800"/>
        <v>Adorer_Schedule!F339</v>
      </c>
      <c r="D2028" s="150" t="str">
        <f t="shared" si="801"/>
        <v>Adorer_Schedule!H339</v>
      </c>
      <c r="E2028">
        <f t="shared" ca="1" si="786"/>
        <v>0</v>
      </c>
      <c r="F2028" t="str">
        <f ca="1">IF(OR(H2028=0,H2028=""),(""),(MAX($F$128:F2027)+1))</f>
        <v/>
      </c>
      <c r="H2028" t="str">
        <f ca="1">IF($N$4=Adorer_Schedule!$A$330,INDIRECT(B2028),(""))</f>
        <v/>
      </c>
      <c r="I2028" t="str">
        <f ca="1">IF($N$4=Adorer_Schedule!$A$330,INDIRECT(C2028),(""))</f>
        <v/>
      </c>
      <c r="J2028" t="str">
        <f ca="1">IF($N$4=Adorer_Schedule!$A$330,INDIRECT(D2028),(""))</f>
        <v/>
      </c>
      <c r="K2028" t="s">
        <v>71</v>
      </c>
      <c r="L2028" s="13" t="b">
        <f t="shared" ca="1" si="799"/>
        <v>0</v>
      </c>
      <c r="M2028" s="13">
        <v>1900</v>
      </c>
      <c r="N2028" s="13" t="e">
        <f t="shared" ca="1" si="787"/>
        <v>#N/A</v>
      </c>
      <c r="O2028" s="13" t="e">
        <f t="shared" ca="1" si="788"/>
        <v>#N/A</v>
      </c>
      <c r="P2028" s="13" t="e">
        <f t="shared" ca="1" si="789"/>
        <v>#N/A</v>
      </c>
      <c r="Q2028" t="e">
        <f t="shared" ca="1" si="790"/>
        <v>#N/A</v>
      </c>
    </row>
    <row r="2029" spans="1:17" hidden="1" x14ac:dyDescent="0.2">
      <c r="A2029">
        <f t="shared" si="802"/>
        <v>340</v>
      </c>
      <c r="B2029" s="83" t="str">
        <f t="shared" si="803"/>
        <v>Adorer_Schedule!C340</v>
      </c>
      <c r="C2029" t="str">
        <f t="shared" si="800"/>
        <v>Adorer_Schedule!F340</v>
      </c>
      <c r="D2029" s="150" t="str">
        <f t="shared" si="801"/>
        <v>Adorer_Schedule!H340</v>
      </c>
      <c r="E2029">
        <f t="shared" ca="1" si="786"/>
        <v>0</v>
      </c>
      <c r="F2029" t="str">
        <f ca="1">IF(OR(H2029=0,H2029=""),(""),(MAX($F$128:F2028)+1))</f>
        <v/>
      </c>
      <c r="H2029" t="str">
        <f ca="1">IF($N$4=Adorer_Schedule!$A$330,INDIRECT(B2029),(""))</f>
        <v/>
      </c>
      <c r="I2029" t="str">
        <f ca="1">IF($N$4=Adorer_Schedule!$A$330,INDIRECT(C2029),(""))</f>
        <v/>
      </c>
      <c r="J2029" t="str">
        <f ca="1">IF($N$4=Adorer_Schedule!$A$330,INDIRECT(D2029),(""))</f>
        <v/>
      </c>
      <c r="K2029" t="s">
        <v>71</v>
      </c>
      <c r="L2029" s="13" t="b">
        <f t="shared" ca="1" si="799"/>
        <v>0</v>
      </c>
      <c r="M2029" s="13">
        <v>1901</v>
      </c>
      <c r="N2029" s="13" t="e">
        <f t="shared" ca="1" si="787"/>
        <v>#N/A</v>
      </c>
      <c r="O2029" s="13" t="e">
        <f t="shared" ca="1" si="788"/>
        <v>#N/A</v>
      </c>
      <c r="P2029" s="13" t="e">
        <f t="shared" ca="1" si="789"/>
        <v>#N/A</v>
      </c>
      <c r="Q2029" t="e">
        <f t="shared" ca="1" si="790"/>
        <v>#N/A</v>
      </c>
    </row>
    <row r="2030" spans="1:17" hidden="1" x14ac:dyDescent="0.2">
      <c r="A2030">
        <f t="shared" si="802"/>
        <v>341</v>
      </c>
      <c r="B2030" s="83" t="str">
        <f t="shared" si="803"/>
        <v>Adorer_Schedule!C341</v>
      </c>
      <c r="C2030" t="str">
        <f t="shared" si="800"/>
        <v>Adorer_Schedule!F341</v>
      </c>
      <c r="D2030" s="150" t="str">
        <f t="shared" si="801"/>
        <v>Adorer_Schedule!H341</v>
      </c>
      <c r="E2030">
        <f t="shared" ca="1" si="786"/>
        <v>0</v>
      </c>
      <c r="F2030" t="str">
        <f ca="1">IF(OR(H2030=0,H2030=""),(""),(MAX($F$128:F2029)+1))</f>
        <v/>
      </c>
      <c r="H2030" t="str">
        <f ca="1">IF($N$4=Adorer_Schedule!$A$330,INDIRECT(B2030),(""))</f>
        <v/>
      </c>
      <c r="I2030" t="str">
        <f ca="1">IF($N$4=Adorer_Schedule!$A$330,INDIRECT(C2030),(""))</f>
        <v/>
      </c>
      <c r="J2030" t="str">
        <f ca="1">IF($N$4=Adorer_Schedule!$A$330,INDIRECT(D2030),(""))</f>
        <v/>
      </c>
      <c r="K2030" t="s">
        <v>71</v>
      </c>
      <c r="L2030" s="13" t="b">
        <f t="shared" ca="1" si="799"/>
        <v>0</v>
      </c>
      <c r="M2030" s="13">
        <v>1902</v>
      </c>
      <c r="N2030" s="13" t="e">
        <f t="shared" ca="1" si="787"/>
        <v>#N/A</v>
      </c>
      <c r="O2030" s="13" t="e">
        <f t="shared" ca="1" si="788"/>
        <v>#N/A</v>
      </c>
      <c r="P2030" s="13" t="e">
        <f t="shared" ca="1" si="789"/>
        <v>#N/A</v>
      </c>
      <c r="Q2030" t="e">
        <f t="shared" ca="1" si="790"/>
        <v>#N/A</v>
      </c>
    </row>
    <row r="2031" spans="1:17" hidden="1" x14ac:dyDescent="0.2">
      <c r="A2031">
        <f t="shared" si="802"/>
        <v>342</v>
      </c>
      <c r="B2031" s="83" t="str">
        <f t="shared" si="803"/>
        <v>Adorer_Schedule!C342</v>
      </c>
      <c r="C2031" t="str">
        <f t="shared" si="800"/>
        <v>Adorer_Schedule!F342</v>
      </c>
      <c r="D2031" s="150" t="str">
        <f t="shared" si="801"/>
        <v>Adorer_Schedule!H342</v>
      </c>
      <c r="E2031">
        <f t="shared" ca="1" si="786"/>
        <v>0</v>
      </c>
      <c r="F2031" t="str">
        <f ca="1">IF(OR(H2031=0,H2031=""),(""),(MAX($F$128:F2030)+1))</f>
        <v/>
      </c>
      <c r="H2031" t="str">
        <f ca="1">IF($N$4=Adorer_Schedule!$A$330,INDIRECT(B2031),(""))</f>
        <v/>
      </c>
      <c r="I2031" t="str">
        <f ca="1">IF($N$4=Adorer_Schedule!$A$330,INDIRECT(C2031),(""))</f>
        <v/>
      </c>
      <c r="J2031" t="str">
        <f ca="1">IF($N$4=Adorer_Schedule!$A$330,INDIRECT(D2031),(""))</f>
        <v/>
      </c>
      <c r="K2031" t="s">
        <v>71</v>
      </c>
      <c r="L2031" s="13" t="b">
        <f t="shared" ca="1" si="799"/>
        <v>0</v>
      </c>
      <c r="M2031" s="13">
        <v>1903</v>
      </c>
      <c r="N2031" s="13" t="e">
        <f t="shared" ca="1" si="787"/>
        <v>#N/A</v>
      </c>
      <c r="O2031" s="13" t="e">
        <f t="shared" ca="1" si="788"/>
        <v>#N/A</v>
      </c>
      <c r="P2031" s="13" t="e">
        <f t="shared" ca="1" si="789"/>
        <v>#N/A</v>
      </c>
      <c r="Q2031" t="e">
        <f t="shared" ca="1" si="790"/>
        <v>#N/A</v>
      </c>
    </row>
    <row r="2032" spans="1:17" hidden="1" x14ac:dyDescent="0.2">
      <c r="A2032">
        <f t="shared" si="802"/>
        <v>343</v>
      </c>
      <c r="B2032" s="83" t="str">
        <f t="shared" si="803"/>
        <v>Adorer_Schedule!C343</v>
      </c>
      <c r="C2032" t="str">
        <f t="shared" si="800"/>
        <v>Adorer_Schedule!F343</v>
      </c>
      <c r="D2032" s="150" t="str">
        <f t="shared" si="801"/>
        <v>Adorer_Schedule!H343</v>
      </c>
      <c r="E2032">
        <f t="shared" ca="1" si="786"/>
        <v>0</v>
      </c>
      <c r="F2032" t="str">
        <f ca="1">IF(OR(H2032=0,H2032=""),(""),(MAX($F$128:F2031)+1))</f>
        <v/>
      </c>
      <c r="H2032" t="str">
        <f ca="1">IF($N$4=Adorer_Schedule!$A$330,INDIRECT(B2032),(""))</f>
        <v/>
      </c>
      <c r="I2032" t="str">
        <f ca="1">IF($N$4=Adorer_Schedule!$A$330,INDIRECT(C2032),(""))</f>
        <v/>
      </c>
      <c r="J2032" t="str">
        <f ca="1">IF($N$4=Adorer_Schedule!$A$330,INDIRECT(D2032),(""))</f>
        <v/>
      </c>
      <c r="K2032" t="s">
        <v>71</v>
      </c>
      <c r="L2032" s="13" t="b">
        <f t="shared" ca="1" si="799"/>
        <v>0</v>
      </c>
      <c r="M2032" s="13">
        <v>1904</v>
      </c>
      <c r="N2032" s="13" t="e">
        <f t="shared" ca="1" si="787"/>
        <v>#N/A</v>
      </c>
      <c r="O2032" s="13" t="e">
        <f t="shared" ca="1" si="788"/>
        <v>#N/A</v>
      </c>
      <c r="P2032" s="13" t="e">
        <f t="shared" ca="1" si="789"/>
        <v>#N/A</v>
      </c>
      <c r="Q2032" t="e">
        <f t="shared" ca="1" si="790"/>
        <v>#N/A</v>
      </c>
    </row>
    <row r="2033" spans="1:17" hidden="1" x14ac:dyDescent="0.2">
      <c r="A2033">
        <f t="shared" si="802"/>
        <v>344</v>
      </c>
      <c r="B2033" s="83" t="str">
        <f t="shared" si="803"/>
        <v>Adorer_Schedule!C344</v>
      </c>
      <c r="C2033" t="str">
        <f t="shared" si="800"/>
        <v>Adorer_Schedule!F344</v>
      </c>
      <c r="D2033" s="150" t="str">
        <f t="shared" si="801"/>
        <v>Adorer_Schedule!H344</v>
      </c>
      <c r="E2033">
        <f t="shared" ca="1" si="786"/>
        <v>0</v>
      </c>
      <c r="F2033" t="str">
        <f ca="1">IF(OR(H2033=0,H2033=""),(""),(MAX($F$128:F2032)+1))</f>
        <v/>
      </c>
      <c r="H2033" t="str">
        <f ca="1">IF($N$4=Adorer_Schedule!$A$330,INDIRECT(B2033),(""))</f>
        <v/>
      </c>
      <c r="I2033" t="str">
        <f ca="1">IF($N$4=Adorer_Schedule!$A$330,INDIRECT(C2033),(""))</f>
        <v/>
      </c>
      <c r="J2033" t="str">
        <f ca="1">IF($N$4=Adorer_Schedule!$A$330,INDIRECT(D2033),(""))</f>
        <v/>
      </c>
      <c r="K2033" t="s">
        <v>71</v>
      </c>
      <c r="L2033" s="13" t="b">
        <f t="shared" ca="1" si="799"/>
        <v>0</v>
      </c>
      <c r="M2033" s="13">
        <v>1905</v>
      </c>
      <c r="N2033" s="13" t="e">
        <f t="shared" ca="1" si="787"/>
        <v>#N/A</v>
      </c>
      <c r="O2033" s="13" t="e">
        <f t="shared" ca="1" si="788"/>
        <v>#N/A</v>
      </c>
      <c r="P2033" s="13" t="e">
        <f t="shared" ca="1" si="789"/>
        <v>#N/A</v>
      </c>
      <c r="Q2033" t="e">
        <f t="shared" ca="1" si="790"/>
        <v>#N/A</v>
      </c>
    </row>
    <row r="2034" spans="1:17" hidden="1" x14ac:dyDescent="0.2">
      <c r="A2034">
        <f>A2019</f>
        <v>330</v>
      </c>
      <c r="B2034" s="83" t="str">
        <f>CONCATENATE("Adorer_Schedule!K", $A2034)</f>
        <v>Adorer_Schedule!K330</v>
      </c>
      <c r="C2034" t="str">
        <f>CONCATENATE("Adorer_Schedule!N", $A2034)</f>
        <v>Adorer_Schedule!N330</v>
      </c>
      <c r="D2034" s="150" t="str">
        <f>CONCATENATE("Adorer_Schedule!P", $A2034)</f>
        <v>Adorer_Schedule!P330</v>
      </c>
      <c r="E2034">
        <f t="shared" ca="1" si="786"/>
        <v>0</v>
      </c>
      <c r="F2034" t="str">
        <f ca="1">IF(OR(H2034=0,H2034=""),(""),(MAX($F$128:F2033)+1))</f>
        <v/>
      </c>
      <c r="H2034" t="str">
        <f ca="1">IF($N$4=Adorer_Schedule!$A$330,INDIRECT(B2034),(""))</f>
        <v/>
      </c>
      <c r="I2034" t="str">
        <f ca="1">IF($N$4=Adorer_Schedule!$A$330,INDIRECT(C2034),(""))</f>
        <v/>
      </c>
      <c r="J2034" t="str">
        <f ca="1">IF($N$4=Adorer_Schedule!$A$330,INDIRECT(D2034),(""))</f>
        <v/>
      </c>
      <c r="K2034" t="s">
        <v>72</v>
      </c>
      <c r="L2034" s="13" t="b">
        <f t="shared" ca="1" si="799"/>
        <v>0</v>
      </c>
      <c r="M2034" s="13">
        <v>1906</v>
      </c>
      <c r="N2034" s="13" t="e">
        <f t="shared" ca="1" si="787"/>
        <v>#N/A</v>
      </c>
      <c r="O2034" s="13" t="e">
        <f t="shared" ca="1" si="788"/>
        <v>#N/A</v>
      </c>
      <c r="P2034" s="13" t="e">
        <f t="shared" ca="1" si="789"/>
        <v>#N/A</v>
      </c>
      <c r="Q2034" t="e">
        <f t="shared" ca="1" si="790"/>
        <v>#N/A</v>
      </c>
    </row>
    <row r="2035" spans="1:17" hidden="1" x14ac:dyDescent="0.2">
      <c r="A2035">
        <f>A2034+1</f>
        <v>331</v>
      </c>
      <c r="B2035" s="83" t="str">
        <f t="shared" ref="B2035:B2048" si="804">CONCATENATE("Adorer_Schedule!K", $A2035)</f>
        <v>Adorer_Schedule!K331</v>
      </c>
      <c r="C2035" t="str">
        <f t="shared" ref="C2035:C2048" si="805">CONCATENATE("Adorer_Schedule!N", $A2035)</f>
        <v>Adorer_Schedule!N331</v>
      </c>
      <c r="D2035" s="150" t="str">
        <f t="shared" ref="D2035:D2048" si="806">CONCATENATE("Adorer_Schedule!P", $A2035)</f>
        <v>Adorer_Schedule!P331</v>
      </c>
      <c r="E2035">
        <f t="shared" ca="1" si="786"/>
        <v>0</v>
      </c>
      <c r="F2035" t="str">
        <f ca="1">IF(OR(H2035=0,H2035=""),(""),(MAX($F$128:F2034)+1))</f>
        <v/>
      </c>
      <c r="H2035" t="str">
        <f ca="1">IF($N$4=Adorer_Schedule!$A$330,INDIRECT(B2035),(""))</f>
        <v/>
      </c>
      <c r="I2035" t="str">
        <f ca="1">IF($N$4=Adorer_Schedule!$A$330,INDIRECT(C2035),(""))</f>
        <v/>
      </c>
      <c r="J2035" t="str">
        <f ca="1">IF($N$4=Adorer_Schedule!$A$330,INDIRECT(D2035),(""))</f>
        <v/>
      </c>
      <c r="K2035" t="s">
        <v>72</v>
      </c>
      <c r="L2035" s="13" t="b">
        <f t="shared" ca="1" si="799"/>
        <v>0</v>
      </c>
      <c r="M2035" s="13">
        <v>1907</v>
      </c>
      <c r="N2035" s="13" t="e">
        <f t="shared" ca="1" si="787"/>
        <v>#N/A</v>
      </c>
      <c r="O2035" s="13" t="e">
        <f t="shared" ca="1" si="788"/>
        <v>#N/A</v>
      </c>
      <c r="P2035" s="13" t="e">
        <f t="shared" ca="1" si="789"/>
        <v>#N/A</v>
      </c>
      <c r="Q2035" t="e">
        <f t="shared" ca="1" si="790"/>
        <v>#N/A</v>
      </c>
    </row>
    <row r="2036" spans="1:17" hidden="1" x14ac:dyDescent="0.2">
      <c r="A2036">
        <f t="shared" ref="A2036:A2048" si="807">A2035+1</f>
        <v>332</v>
      </c>
      <c r="B2036" s="83" t="str">
        <f t="shared" si="804"/>
        <v>Adorer_Schedule!K332</v>
      </c>
      <c r="C2036" t="str">
        <f t="shared" si="805"/>
        <v>Adorer_Schedule!N332</v>
      </c>
      <c r="D2036" s="150" t="str">
        <f t="shared" si="806"/>
        <v>Adorer_Schedule!P332</v>
      </c>
      <c r="E2036">
        <f t="shared" ca="1" si="786"/>
        <v>0</v>
      </c>
      <c r="F2036" t="str">
        <f ca="1">IF(OR(H2036=0,H2036=""),(""),(MAX($F$128:F2035)+1))</f>
        <v/>
      </c>
      <c r="H2036" t="str">
        <f ca="1">IF($N$4=Adorer_Schedule!$A$330,INDIRECT(B2036),(""))</f>
        <v/>
      </c>
      <c r="I2036" t="str">
        <f ca="1">IF($N$4=Adorer_Schedule!$A$330,INDIRECT(C2036),(""))</f>
        <v/>
      </c>
      <c r="J2036" t="str">
        <f ca="1">IF($N$4=Adorer_Schedule!$A$330,INDIRECT(D2036),(""))</f>
        <v/>
      </c>
      <c r="K2036" t="s">
        <v>72</v>
      </c>
      <c r="L2036" s="13" t="b">
        <f t="shared" ca="1" si="799"/>
        <v>0</v>
      </c>
      <c r="M2036" s="13">
        <v>1908</v>
      </c>
      <c r="N2036" s="13" t="e">
        <f t="shared" ca="1" si="787"/>
        <v>#N/A</v>
      </c>
      <c r="O2036" s="13" t="e">
        <f t="shared" ca="1" si="788"/>
        <v>#N/A</v>
      </c>
      <c r="P2036" s="13" t="e">
        <f t="shared" ca="1" si="789"/>
        <v>#N/A</v>
      </c>
      <c r="Q2036" t="e">
        <f t="shared" ca="1" si="790"/>
        <v>#N/A</v>
      </c>
    </row>
    <row r="2037" spans="1:17" hidden="1" x14ac:dyDescent="0.2">
      <c r="A2037">
        <f t="shared" si="807"/>
        <v>333</v>
      </c>
      <c r="B2037" s="83" t="str">
        <f t="shared" si="804"/>
        <v>Adorer_Schedule!K333</v>
      </c>
      <c r="C2037" t="str">
        <f t="shared" si="805"/>
        <v>Adorer_Schedule!N333</v>
      </c>
      <c r="D2037" s="150" t="str">
        <f t="shared" si="806"/>
        <v>Adorer_Schedule!P333</v>
      </c>
      <c r="E2037">
        <f t="shared" ca="1" si="786"/>
        <v>0</v>
      </c>
      <c r="F2037" t="str">
        <f ca="1">IF(OR(H2037=0,H2037=""),(""),(MAX($F$128:F2036)+1))</f>
        <v/>
      </c>
      <c r="H2037" t="str">
        <f ca="1">IF($N$4=Adorer_Schedule!$A$330,INDIRECT(B2037),(""))</f>
        <v/>
      </c>
      <c r="I2037" t="str">
        <f ca="1">IF($N$4=Adorer_Schedule!$A$330,INDIRECT(C2037),(""))</f>
        <v/>
      </c>
      <c r="J2037" t="str">
        <f ca="1">IF($N$4=Adorer_Schedule!$A$330,INDIRECT(D2037),(""))</f>
        <v/>
      </c>
      <c r="K2037" t="s">
        <v>72</v>
      </c>
      <c r="L2037" s="13" t="b">
        <f t="shared" ca="1" si="799"/>
        <v>0</v>
      </c>
      <c r="M2037" s="13">
        <v>1909</v>
      </c>
      <c r="N2037" s="13" t="e">
        <f t="shared" ca="1" si="787"/>
        <v>#N/A</v>
      </c>
      <c r="O2037" s="13" t="e">
        <f t="shared" ca="1" si="788"/>
        <v>#N/A</v>
      </c>
      <c r="P2037" s="13" t="e">
        <f t="shared" ca="1" si="789"/>
        <v>#N/A</v>
      </c>
      <c r="Q2037" t="e">
        <f t="shared" ca="1" si="790"/>
        <v>#N/A</v>
      </c>
    </row>
    <row r="2038" spans="1:17" hidden="1" x14ac:dyDescent="0.2">
      <c r="A2038">
        <f t="shared" si="807"/>
        <v>334</v>
      </c>
      <c r="B2038" s="83" t="str">
        <f t="shared" si="804"/>
        <v>Adorer_Schedule!K334</v>
      </c>
      <c r="C2038" t="str">
        <f t="shared" si="805"/>
        <v>Adorer_Schedule!N334</v>
      </c>
      <c r="D2038" s="150" t="str">
        <f t="shared" si="806"/>
        <v>Adorer_Schedule!P334</v>
      </c>
      <c r="E2038">
        <f t="shared" ca="1" si="786"/>
        <v>0</v>
      </c>
      <c r="F2038" t="str">
        <f ca="1">IF(OR(H2038=0,H2038=""),(""),(MAX($F$128:F2037)+1))</f>
        <v/>
      </c>
      <c r="H2038" t="str">
        <f ca="1">IF($N$4=Adorer_Schedule!$A$330,INDIRECT(B2038),(""))</f>
        <v/>
      </c>
      <c r="I2038" t="str">
        <f ca="1">IF($N$4=Adorer_Schedule!$A$330,INDIRECT(C2038),(""))</f>
        <v/>
      </c>
      <c r="J2038" t="str">
        <f ca="1">IF($N$4=Adorer_Schedule!$A$330,INDIRECT(D2038),(""))</f>
        <v/>
      </c>
      <c r="K2038" t="s">
        <v>72</v>
      </c>
      <c r="L2038" s="13" t="b">
        <f t="shared" ca="1" si="799"/>
        <v>0</v>
      </c>
      <c r="M2038" s="13">
        <v>1910</v>
      </c>
      <c r="N2038" s="13" t="e">
        <f t="shared" ca="1" si="787"/>
        <v>#N/A</v>
      </c>
      <c r="O2038" s="13" t="e">
        <f t="shared" ca="1" si="788"/>
        <v>#N/A</v>
      </c>
      <c r="P2038" s="13" t="e">
        <f t="shared" ca="1" si="789"/>
        <v>#N/A</v>
      </c>
      <c r="Q2038" t="e">
        <f t="shared" ca="1" si="790"/>
        <v>#N/A</v>
      </c>
    </row>
    <row r="2039" spans="1:17" hidden="1" x14ac:dyDescent="0.2">
      <c r="A2039">
        <f t="shared" si="807"/>
        <v>335</v>
      </c>
      <c r="B2039" s="83" t="str">
        <f t="shared" si="804"/>
        <v>Adorer_Schedule!K335</v>
      </c>
      <c r="C2039" t="str">
        <f t="shared" si="805"/>
        <v>Adorer_Schedule!N335</v>
      </c>
      <c r="D2039" s="150" t="str">
        <f t="shared" si="806"/>
        <v>Adorer_Schedule!P335</v>
      </c>
      <c r="E2039">
        <f t="shared" ca="1" si="786"/>
        <v>0</v>
      </c>
      <c r="F2039" t="str">
        <f ca="1">IF(OR(H2039=0,H2039=""),(""),(MAX($F$128:F2038)+1))</f>
        <v/>
      </c>
      <c r="H2039" t="str">
        <f ca="1">IF($N$4=Adorer_Schedule!$A$330,INDIRECT(B2039),(""))</f>
        <v/>
      </c>
      <c r="I2039" t="str">
        <f ca="1">IF($N$4=Adorer_Schedule!$A$330,INDIRECT(C2039),(""))</f>
        <v/>
      </c>
      <c r="J2039" t="str">
        <f ca="1">IF($N$4=Adorer_Schedule!$A$330,INDIRECT(D2039),(""))</f>
        <v/>
      </c>
      <c r="K2039" t="s">
        <v>72</v>
      </c>
      <c r="L2039" s="13" t="b">
        <f t="shared" ca="1" si="799"/>
        <v>0</v>
      </c>
      <c r="M2039" s="13">
        <v>1911</v>
      </c>
      <c r="N2039" s="13" t="e">
        <f t="shared" ca="1" si="787"/>
        <v>#N/A</v>
      </c>
      <c r="O2039" s="13" t="e">
        <f t="shared" ca="1" si="788"/>
        <v>#N/A</v>
      </c>
      <c r="P2039" s="13" t="e">
        <f t="shared" ca="1" si="789"/>
        <v>#N/A</v>
      </c>
      <c r="Q2039" t="e">
        <f t="shared" ca="1" si="790"/>
        <v>#N/A</v>
      </c>
    </row>
    <row r="2040" spans="1:17" hidden="1" x14ac:dyDescent="0.2">
      <c r="A2040">
        <f t="shared" si="807"/>
        <v>336</v>
      </c>
      <c r="B2040" s="83" t="str">
        <f t="shared" si="804"/>
        <v>Adorer_Schedule!K336</v>
      </c>
      <c r="C2040" t="str">
        <f t="shared" si="805"/>
        <v>Adorer_Schedule!N336</v>
      </c>
      <c r="D2040" s="150" t="str">
        <f t="shared" si="806"/>
        <v>Adorer_Schedule!P336</v>
      </c>
      <c r="E2040">
        <f t="shared" ca="1" si="786"/>
        <v>0</v>
      </c>
      <c r="F2040" t="str">
        <f ca="1">IF(OR(H2040=0,H2040=""),(""),(MAX($F$128:F2039)+1))</f>
        <v/>
      </c>
      <c r="H2040" t="str">
        <f ca="1">IF($N$4=Adorer_Schedule!$A$330,INDIRECT(B2040),(""))</f>
        <v/>
      </c>
      <c r="I2040" t="str">
        <f ca="1">IF($N$4=Adorer_Schedule!$A$330,INDIRECT(C2040),(""))</f>
        <v/>
      </c>
      <c r="J2040" t="str">
        <f ca="1">IF($N$4=Adorer_Schedule!$A$330,INDIRECT(D2040),(""))</f>
        <v/>
      </c>
      <c r="K2040" t="s">
        <v>72</v>
      </c>
      <c r="L2040" s="13" t="b">
        <f t="shared" ca="1" si="799"/>
        <v>0</v>
      </c>
      <c r="M2040" s="13">
        <v>1912</v>
      </c>
      <c r="N2040" s="13" t="e">
        <f t="shared" ca="1" si="787"/>
        <v>#N/A</v>
      </c>
      <c r="O2040" s="13" t="e">
        <f t="shared" ca="1" si="788"/>
        <v>#N/A</v>
      </c>
      <c r="P2040" s="13" t="e">
        <f t="shared" ca="1" si="789"/>
        <v>#N/A</v>
      </c>
      <c r="Q2040" t="e">
        <f t="shared" ca="1" si="790"/>
        <v>#N/A</v>
      </c>
    </row>
    <row r="2041" spans="1:17" hidden="1" x14ac:dyDescent="0.2">
      <c r="A2041">
        <f t="shared" si="807"/>
        <v>337</v>
      </c>
      <c r="B2041" s="83" t="str">
        <f t="shared" si="804"/>
        <v>Adorer_Schedule!K337</v>
      </c>
      <c r="C2041" t="str">
        <f t="shared" si="805"/>
        <v>Adorer_Schedule!N337</v>
      </c>
      <c r="D2041" s="150" t="str">
        <f t="shared" si="806"/>
        <v>Adorer_Schedule!P337</v>
      </c>
      <c r="E2041">
        <f t="shared" ca="1" si="786"/>
        <v>0</v>
      </c>
      <c r="F2041" t="str">
        <f ca="1">IF(OR(H2041=0,H2041=""),(""),(MAX($F$128:F2040)+1))</f>
        <v/>
      </c>
      <c r="H2041" t="str">
        <f ca="1">IF($N$4=Adorer_Schedule!$A$330,INDIRECT(B2041),(""))</f>
        <v/>
      </c>
      <c r="I2041" t="str">
        <f ca="1">IF($N$4=Adorer_Schedule!$A$330,INDIRECT(C2041),(""))</f>
        <v/>
      </c>
      <c r="J2041" t="str">
        <f ca="1">IF($N$4=Adorer_Schedule!$A$330,INDIRECT(D2041),(""))</f>
        <v/>
      </c>
      <c r="K2041" t="s">
        <v>72</v>
      </c>
      <c r="L2041" s="13" t="b">
        <f t="shared" ca="1" si="799"/>
        <v>0</v>
      </c>
      <c r="M2041" s="13">
        <v>1913</v>
      </c>
      <c r="N2041" s="13" t="e">
        <f t="shared" ca="1" si="787"/>
        <v>#N/A</v>
      </c>
      <c r="O2041" s="13" t="e">
        <f t="shared" ca="1" si="788"/>
        <v>#N/A</v>
      </c>
      <c r="P2041" s="13" t="e">
        <f t="shared" ca="1" si="789"/>
        <v>#N/A</v>
      </c>
      <c r="Q2041" t="e">
        <f t="shared" ca="1" si="790"/>
        <v>#N/A</v>
      </c>
    </row>
    <row r="2042" spans="1:17" hidden="1" x14ac:dyDescent="0.2">
      <c r="A2042">
        <f t="shared" si="807"/>
        <v>338</v>
      </c>
      <c r="B2042" s="83" t="str">
        <f t="shared" si="804"/>
        <v>Adorer_Schedule!K338</v>
      </c>
      <c r="C2042" t="str">
        <f t="shared" si="805"/>
        <v>Adorer_Schedule!N338</v>
      </c>
      <c r="D2042" s="150" t="str">
        <f t="shared" si="806"/>
        <v>Adorer_Schedule!P338</v>
      </c>
      <c r="E2042">
        <f t="shared" ca="1" si="786"/>
        <v>0</v>
      </c>
      <c r="F2042" t="str">
        <f ca="1">IF(OR(H2042=0,H2042=""),(""),(MAX($F$128:F2041)+1))</f>
        <v/>
      </c>
      <c r="H2042" t="str">
        <f ca="1">IF($N$4=Adorer_Schedule!$A$330,INDIRECT(B2042),(""))</f>
        <v/>
      </c>
      <c r="I2042" t="str">
        <f ca="1">IF($N$4=Adorer_Schedule!$A$330,INDIRECT(C2042),(""))</f>
        <v/>
      </c>
      <c r="J2042" t="str">
        <f ca="1">IF($N$4=Adorer_Schedule!$A$330,INDIRECT(D2042),(""))</f>
        <v/>
      </c>
      <c r="K2042" t="s">
        <v>72</v>
      </c>
      <c r="L2042" s="13" t="b">
        <f t="shared" ca="1" si="799"/>
        <v>0</v>
      </c>
      <c r="M2042" s="13">
        <v>1914</v>
      </c>
      <c r="N2042" s="13" t="e">
        <f t="shared" ca="1" si="787"/>
        <v>#N/A</v>
      </c>
      <c r="O2042" s="13" t="e">
        <f t="shared" ca="1" si="788"/>
        <v>#N/A</v>
      </c>
      <c r="P2042" s="13" t="e">
        <f t="shared" ca="1" si="789"/>
        <v>#N/A</v>
      </c>
      <c r="Q2042" t="e">
        <f t="shared" ca="1" si="790"/>
        <v>#N/A</v>
      </c>
    </row>
    <row r="2043" spans="1:17" hidden="1" x14ac:dyDescent="0.2">
      <c r="A2043">
        <f t="shared" si="807"/>
        <v>339</v>
      </c>
      <c r="B2043" s="83" t="str">
        <f t="shared" si="804"/>
        <v>Adorer_Schedule!K339</v>
      </c>
      <c r="C2043" t="str">
        <f t="shared" si="805"/>
        <v>Adorer_Schedule!N339</v>
      </c>
      <c r="D2043" s="150" t="str">
        <f t="shared" si="806"/>
        <v>Adorer_Schedule!P339</v>
      </c>
      <c r="E2043">
        <f t="shared" ca="1" si="786"/>
        <v>0</v>
      </c>
      <c r="F2043" t="str">
        <f ca="1">IF(OR(H2043=0,H2043=""),(""),(MAX($F$128:F2042)+1))</f>
        <v/>
      </c>
      <c r="H2043" t="str">
        <f ca="1">IF($N$4=Adorer_Schedule!$A$330,INDIRECT(B2043),(""))</f>
        <v/>
      </c>
      <c r="I2043" t="str">
        <f ca="1">IF($N$4=Adorer_Schedule!$A$330,INDIRECT(C2043),(""))</f>
        <v/>
      </c>
      <c r="J2043" t="str">
        <f ca="1">IF($N$4=Adorer_Schedule!$A$330,INDIRECT(D2043),(""))</f>
        <v/>
      </c>
      <c r="K2043" t="s">
        <v>72</v>
      </c>
      <c r="L2043" s="13" t="b">
        <f t="shared" ca="1" si="799"/>
        <v>0</v>
      </c>
      <c r="M2043" s="13">
        <v>1915</v>
      </c>
      <c r="N2043" s="13" t="e">
        <f t="shared" ca="1" si="787"/>
        <v>#N/A</v>
      </c>
      <c r="O2043" s="13" t="e">
        <f t="shared" ca="1" si="788"/>
        <v>#N/A</v>
      </c>
      <c r="P2043" s="13" t="e">
        <f t="shared" ca="1" si="789"/>
        <v>#N/A</v>
      </c>
      <c r="Q2043" t="e">
        <f t="shared" ca="1" si="790"/>
        <v>#N/A</v>
      </c>
    </row>
    <row r="2044" spans="1:17" hidden="1" x14ac:dyDescent="0.2">
      <c r="A2044">
        <f t="shared" si="807"/>
        <v>340</v>
      </c>
      <c r="B2044" s="83" t="str">
        <f t="shared" si="804"/>
        <v>Adorer_Schedule!K340</v>
      </c>
      <c r="C2044" t="str">
        <f t="shared" si="805"/>
        <v>Adorer_Schedule!N340</v>
      </c>
      <c r="D2044" s="150" t="str">
        <f t="shared" si="806"/>
        <v>Adorer_Schedule!P340</v>
      </c>
      <c r="E2044">
        <f t="shared" ca="1" si="786"/>
        <v>0</v>
      </c>
      <c r="F2044" t="str">
        <f ca="1">IF(OR(H2044=0,H2044=""),(""),(MAX($F$128:F2043)+1))</f>
        <v/>
      </c>
      <c r="H2044" t="str">
        <f ca="1">IF($N$4=Adorer_Schedule!$A$330,INDIRECT(B2044),(""))</f>
        <v/>
      </c>
      <c r="I2044" t="str">
        <f ca="1">IF($N$4=Adorer_Schedule!$A$330,INDIRECT(C2044),(""))</f>
        <v/>
      </c>
      <c r="J2044" t="str">
        <f ca="1">IF($N$4=Adorer_Schedule!$A$330,INDIRECT(D2044),(""))</f>
        <v/>
      </c>
      <c r="K2044" t="s">
        <v>72</v>
      </c>
      <c r="L2044" s="13" t="b">
        <f t="shared" ca="1" si="799"/>
        <v>0</v>
      </c>
      <c r="M2044" s="13">
        <v>1916</v>
      </c>
      <c r="N2044" s="13" t="e">
        <f t="shared" ca="1" si="787"/>
        <v>#N/A</v>
      </c>
      <c r="O2044" s="13" t="e">
        <f t="shared" ca="1" si="788"/>
        <v>#N/A</v>
      </c>
      <c r="P2044" s="13" t="e">
        <f t="shared" ca="1" si="789"/>
        <v>#N/A</v>
      </c>
      <c r="Q2044" t="e">
        <f t="shared" ca="1" si="790"/>
        <v>#N/A</v>
      </c>
    </row>
    <row r="2045" spans="1:17" hidden="1" x14ac:dyDescent="0.2">
      <c r="A2045">
        <f t="shared" si="807"/>
        <v>341</v>
      </c>
      <c r="B2045" s="83" t="str">
        <f t="shared" si="804"/>
        <v>Adorer_Schedule!K341</v>
      </c>
      <c r="C2045" t="str">
        <f t="shared" si="805"/>
        <v>Adorer_Schedule!N341</v>
      </c>
      <c r="D2045" s="150" t="str">
        <f t="shared" si="806"/>
        <v>Adorer_Schedule!P341</v>
      </c>
      <c r="E2045">
        <f t="shared" ca="1" si="786"/>
        <v>0</v>
      </c>
      <c r="F2045" t="str">
        <f ca="1">IF(OR(H2045=0,H2045=""),(""),(MAX($F$128:F2044)+1))</f>
        <v/>
      </c>
      <c r="H2045" t="str">
        <f ca="1">IF($N$4=Adorer_Schedule!$A$330,INDIRECT(B2045),(""))</f>
        <v/>
      </c>
      <c r="I2045" t="str">
        <f ca="1">IF($N$4=Adorer_Schedule!$A$330,INDIRECT(C2045),(""))</f>
        <v/>
      </c>
      <c r="J2045" t="str">
        <f ca="1">IF($N$4=Adorer_Schedule!$A$330,INDIRECT(D2045),(""))</f>
        <v/>
      </c>
      <c r="K2045" t="s">
        <v>72</v>
      </c>
      <c r="L2045" s="13" t="b">
        <f t="shared" ca="1" si="799"/>
        <v>0</v>
      </c>
      <c r="M2045" s="13">
        <v>1917</v>
      </c>
      <c r="N2045" s="13" t="e">
        <f t="shared" ca="1" si="787"/>
        <v>#N/A</v>
      </c>
      <c r="O2045" s="13" t="e">
        <f t="shared" ca="1" si="788"/>
        <v>#N/A</v>
      </c>
      <c r="P2045" s="13" t="e">
        <f t="shared" ca="1" si="789"/>
        <v>#N/A</v>
      </c>
      <c r="Q2045" t="e">
        <f t="shared" ca="1" si="790"/>
        <v>#N/A</v>
      </c>
    </row>
    <row r="2046" spans="1:17" hidden="1" x14ac:dyDescent="0.2">
      <c r="A2046">
        <f t="shared" si="807"/>
        <v>342</v>
      </c>
      <c r="B2046" s="83" t="str">
        <f t="shared" si="804"/>
        <v>Adorer_Schedule!K342</v>
      </c>
      <c r="C2046" t="str">
        <f t="shared" si="805"/>
        <v>Adorer_Schedule!N342</v>
      </c>
      <c r="D2046" s="150" t="str">
        <f t="shared" si="806"/>
        <v>Adorer_Schedule!P342</v>
      </c>
      <c r="E2046">
        <f t="shared" ca="1" si="786"/>
        <v>0</v>
      </c>
      <c r="F2046" t="str">
        <f ca="1">IF(OR(H2046=0,H2046=""),(""),(MAX($F$128:F2045)+1))</f>
        <v/>
      </c>
      <c r="H2046" t="str">
        <f ca="1">IF($N$4=Adorer_Schedule!$A$330,INDIRECT(B2046),(""))</f>
        <v/>
      </c>
      <c r="I2046" t="str">
        <f ca="1">IF($N$4=Adorer_Schedule!$A$330,INDIRECT(C2046),(""))</f>
        <v/>
      </c>
      <c r="J2046" t="str">
        <f ca="1">IF($N$4=Adorer_Schedule!$A$330,INDIRECT(D2046),(""))</f>
        <v/>
      </c>
      <c r="K2046" t="s">
        <v>72</v>
      </c>
      <c r="L2046" s="13" t="b">
        <f t="shared" ca="1" si="799"/>
        <v>0</v>
      </c>
      <c r="M2046" s="13">
        <v>1918</v>
      </c>
      <c r="N2046" s="13" t="e">
        <f t="shared" ca="1" si="787"/>
        <v>#N/A</v>
      </c>
      <c r="O2046" s="13" t="e">
        <f t="shared" ca="1" si="788"/>
        <v>#N/A</v>
      </c>
      <c r="P2046" s="13" t="e">
        <f t="shared" ca="1" si="789"/>
        <v>#N/A</v>
      </c>
      <c r="Q2046" t="e">
        <f t="shared" ca="1" si="790"/>
        <v>#N/A</v>
      </c>
    </row>
    <row r="2047" spans="1:17" hidden="1" x14ac:dyDescent="0.2">
      <c r="A2047">
        <f t="shared" si="807"/>
        <v>343</v>
      </c>
      <c r="B2047" s="83" t="str">
        <f t="shared" si="804"/>
        <v>Adorer_Schedule!K343</v>
      </c>
      <c r="C2047" t="str">
        <f t="shared" si="805"/>
        <v>Adorer_Schedule!N343</v>
      </c>
      <c r="D2047" s="150" t="str">
        <f t="shared" si="806"/>
        <v>Adorer_Schedule!P343</v>
      </c>
      <c r="E2047">
        <f t="shared" ca="1" si="786"/>
        <v>0</v>
      </c>
      <c r="F2047" t="str">
        <f ca="1">IF(OR(H2047=0,H2047=""),(""),(MAX($F$128:F2046)+1))</f>
        <v/>
      </c>
      <c r="H2047" t="str">
        <f ca="1">IF($N$4=Adorer_Schedule!$A$330,INDIRECT(B2047),(""))</f>
        <v/>
      </c>
      <c r="I2047" t="str">
        <f ca="1">IF($N$4=Adorer_Schedule!$A$330,INDIRECT(C2047),(""))</f>
        <v/>
      </c>
      <c r="J2047" t="str">
        <f ca="1">IF($N$4=Adorer_Schedule!$A$330,INDIRECT(D2047),(""))</f>
        <v/>
      </c>
      <c r="K2047" t="s">
        <v>72</v>
      </c>
      <c r="L2047" s="13" t="b">
        <f t="shared" ca="1" si="799"/>
        <v>0</v>
      </c>
      <c r="M2047" s="13">
        <v>1919</v>
      </c>
      <c r="N2047" s="13" t="e">
        <f t="shared" ca="1" si="787"/>
        <v>#N/A</v>
      </c>
      <c r="O2047" s="13" t="e">
        <f t="shared" ca="1" si="788"/>
        <v>#N/A</v>
      </c>
      <c r="P2047" s="13" t="e">
        <f t="shared" ca="1" si="789"/>
        <v>#N/A</v>
      </c>
      <c r="Q2047" t="e">
        <f t="shared" ca="1" si="790"/>
        <v>#N/A</v>
      </c>
    </row>
    <row r="2048" spans="1:17" hidden="1" x14ac:dyDescent="0.2">
      <c r="A2048">
        <f t="shared" si="807"/>
        <v>344</v>
      </c>
      <c r="B2048" s="83" t="str">
        <f t="shared" si="804"/>
        <v>Adorer_Schedule!K344</v>
      </c>
      <c r="C2048" t="str">
        <f t="shared" si="805"/>
        <v>Adorer_Schedule!N344</v>
      </c>
      <c r="D2048" s="150" t="str">
        <f t="shared" si="806"/>
        <v>Adorer_Schedule!P344</v>
      </c>
      <c r="E2048">
        <f t="shared" ca="1" si="786"/>
        <v>0</v>
      </c>
      <c r="F2048" t="str">
        <f ca="1">IF(OR(H2048=0,H2048=""),(""),(MAX($F$128:F2047)+1))</f>
        <v/>
      </c>
      <c r="H2048" t="str">
        <f ca="1">IF($N$4=Adorer_Schedule!$A$330,INDIRECT(B2048),(""))</f>
        <v/>
      </c>
      <c r="I2048" t="str">
        <f ca="1">IF($N$4=Adorer_Schedule!$A$330,INDIRECT(C2048),(""))</f>
        <v/>
      </c>
      <c r="J2048" t="str">
        <f ca="1">IF($N$4=Adorer_Schedule!$A$330,INDIRECT(D2048),(""))</f>
        <v/>
      </c>
      <c r="K2048" t="s">
        <v>72</v>
      </c>
      <c r="L2048" s="13" t="b">
        <f t="shared" ca="1" si="799"/>
        <v>0</v>
      </c>
      <c r="M2048" s="13">
        <v>1920</v>
      </c>
      <c r="N2048" s="13" t="e">
        <f t="shared" ca="1" si="787"/>
        <v>#N/A</v>
      </c>
      <c r="O2048" s="13" t="e">
        <f t="shared" ca="1" si="788"/>
        <v>#N/A</v>
      </c>
      <c r="P2048" s="13" t="e">
        <f t="shared" ca="1" si="789"/>
        <v>#N/A</v>
      </c>
      <c r="Q2048" t="e">
        <f t="shared" ca="1" si="790"/>
        <v>#N/A</v>
      </c>
    </row>
    <row r="2049" spans="1:17" hidden="1" x14ac:dyDescent="0.2">
      <c r="A2049">
        <f>A2034</f>
        <v>330</v>
      </c>
      <c r="B2049" s="83" t="str">
        <f>CONCATENATE("Adorer_Schedule!S", $A2049)</f>
        <v>Adorer_Schedule!S330</v>
      </c>
      <c r="C2049" t="str">
        <f>CONCATENATE("Adorer_Schedule!V", $A2049)</f>
        <v>Adorer_Schedule!V330</v>
      </c>
      <c r="D2049" s="150" t="str">
        <f>CONCATENATE("Adorer_Schedule!X", $A2049)</f>
        <v>Adorer_Schedule!X330</v>
      </c>
      <c r="E2049">
        <f t="shared" ca="1" si="786"/>
        <v>0</v>
      </c>
      <c r="F2049" t="str">
        <f ca="1">IF(OR(H2049=0,H2049=""),(""),(MAX($F$128:F2048)+1))</f>
        <v/>
      </c>
      <c r="H2049" t="str">
        <f ca="1">IF($N$4=Adorer_Schedule!$A$330,INDIRECT(B2049),(""))</f>
        <v/>
      </c>
      <c r="I2049" t="str">
        <f ca="1">IF($N$4=Adorer_Schedule!$A$330,INDIRECT(C2049),(""))</f>
        <v/>
      </c>
      <c r="J2049" t="str">
        <f ca="1">IF($N$4=Adorer_Schedule!$A$330,INDIRECT(D2049),(""))</f>
        <v/>
      </c>
      <c r="K2049" t="s">
        <v>73</v>
      </c>
      <c r="L2049" s="13" t="b">
        <f t="shared" ca="1" si="799"/>
        <v>0</v>
      </c>
      <c r="M2049" s="13">
        <v>1921</v>
      </c>
      <c r="N2049" s="13" t="e">
        <f t="shared" ca="1" si="787"/>
        <v>#N/A</v>
      </c>
      <c r="O2049" s="13" t="e">
        <f t="shared" ca="1" si="788"/>
        <v>#N/A</v>
      </c>
      <c r="P2049" s="13" t="e">
        <f t="shared" ca="1" si="789"/>
        <v>#N/A</v>
      </c>
      <c r="Q2049" t="e">
        <f t="shared" ca="1" si="790"/>
        <v>#N/A</v>
      </c>
    </row>
    <row r="2050" spans="1:17" hidden="1" x14ac:dyDescent="0.2">
      <c r="A2050">
        <f>A2049+1</f>
        <v>331</v>
      </c>
      <c r="B2050" s="83" t="str">
        <f t="shared" ref="B2050:B2063" si="808">CONCATENATE("Adorer_Schedule!S", $A2050)</f>
        <v>Adorer_Schedule!S331</v>
      </c>
      <c r="C2050" t="str">
        <f t="shared" ref="C2050:C2063" si="809">CONCATENATE("Adorer_Schedule!V", $A2050)</f>
        <v>Adorer_Schedule!V331</v>
      </c>
      <c r="D2050" s="150" t="str">
        <f t="shared" ref="D2050:D2063" si="810">CONCATENATE("Adorer_Schedule!X", $A2050)</f>
        <v>Adorer_Schedule!X331</v>
      </c>
      <c r="E2050">
        <f t="shared" ref="E2050:E2113" ca="1" si="811">IF(F2050="",(0),(RANK(F2050,$F$129:$F$2648,(1))))</f>
        <v>0</v>
      </c>
      <c r="F2050" t="str">
        <f ca="1">IF(OR(H2050=0,H2050=""),(""),(MAX($F$128:F2049)+1))</f>
        <v/>
      </c>
      <c r="H2050" t="str">
        <f ca="1">IF($N$4=Adorer_Schedule!$A$330,INDIRECT(B2050),(""))</f>
        <v/>
      </c>
      <c r="I2050" t="str">
        <f ca="1">IF($N$4=Adorer_Schedule!$A$330,INDIRECT(C2050),(""))</f>
        <v/>
      </c>
      <c r="J2050" t="str">
        <f ca="1">IF($N$4=Adorer_Schedule!$A$330,INDIRECT(D2050),(""))</f>
        <v/>
      </c>
      <c r="K2050" t="s">
        <v>73</v>
      </c>
      <c r="L2050" s="13" t="b">
        <f t="shared" ca="1" si="799"/>
        <v>0</v>
      </c>
      <c r="M2050" s="13">
        <v>1922</v>
      </c>
      <c r="N2050" s="13" t="e">
        <f t="shared" ref="N2050:N2113" ca="1" si="812">VLOOKUP($M2050,$E$129:$K$2648,7,(FALSE))</f>
        <v>#N/A</v>
      </c>
      <c r="O2050" s="13" t="e">
        <f t="shared" ref="O2050:O2113" ca="1" si="813">VLOOKUP($M2050,$E$129:$K$2648,4,(FALSE))</f>
        <v>#N/A</v>
      </c>
      <c r="P2050" s="13" t="e">
        <f t="shared" ref="P2050:P2113" ca="1" si="814">VLOOKUP($M2050,$E$129:$K$2648,5,(FALSE))</f>
        <v>#N/A</v>
      </c>
      <c r="Q2050" t="e">
        <f t="shared" ref="Q2050:Q2113" ca="1" si="815">VLOOKUP($M2050,$E$129:$K$2648,6,(FALSE))</f>
        <v>#N/A</v>
      </c>
    </row>
    <row r="2051" spans="1:17" hidden="1" x14ac:dyDescent="0.2">
      <c r="A2051">
        <f t="shared" ref="A2051:A2063" si="816">A2050+1</f>
        <v>332</v>
      </c>
      <c r="B2051" s="83" t="str">
        <f t="shared" si="808"/>
        <v>Adorer_Schedule!S332</v>
      </c>
      <c r="C2051" t="str">
        <f t="shared" si="809"/>
        <v>Adorer_Schedule!V332</v>
      </c>
      <c r="D2051" s="150" t="str">
        <f t="shared" si="810"/>
        <v>Adorer_Schedule!X332</v>
      </c>
      <c r="E2051">
        <f t="shared" ca="1" si="811"/>
        <v>0</v>
      </c>
      <c r="F2051" t="str">
        <f ca="1">IF(OR(H2051=0,H2051=""),(""),(MAX($F$128:F2050)+1))</f>
        <v/>
      </c>
      <c r="H2051" t="str">
        <f ca="1">IF($N$4=Adorer_Schedule!$A$330,INDIRECT(B2051),(""))</f>
        <v/>
      </c>
      <c r="I2051" t="str">
        <f ca="1">IF($N$4=Adorer_Schedule!$A$330,INDIRECT(C2051),(""))</f>
        <v/>
      </c>
      <c r="J2051" t="str">
        <f ca="1">IF($N$4=Adorer_Schedule!$A$330,INDIRECT(D2051),(""))</f>
        <v/>
      </c>
      <c r="K2051" t="s">
        <v>73</v>
      </c>
      <c r="L2051" s="13" t="b">
        <f t="shared" ca="1" si="799"/>
        <v>0</v>
      </c>
      <c r="M2051" s="13">
        <v>1923</v>
      </c>
      <c r="N2051" s="13" t="e">
        <f t="shared" ca="1" si="812"/>
        <v>#N/A</v>
      </c>
      <c r="O2051" s="13" t="e">
        <f t="shared" ca="1" si="813"/>
        <v>#N/A</v>
      </c>
      <c r="P2051" s="13" t="e">
        <f t="shared" ca="1" si="814"/>
        <v>#N/A</v>
      </c>
      <c r="Q2051" t="e">
        <f t="shared" ca="1" si="815"/>
        <v>#N/A</v>
      </c>
    </row>
    <row r="2052" spans="1:17" hidden="1" x14ac:dyDescent="0.2">
      <c r="A2052">
        <f t="shared" si="816"/>
        <v>333</v>
      </c>
      <c r="B2052" s="83" t="str">
        <f t="shared" si="808"/>
        <v>Adorer_Schedule!S333</v>
      </c>
      <c r="C2052" t="str">
        <f t="shared" si="809"/>
        <v>Adorer_Schedule!V333</v>
      </c>
      <c r="D2052" s="150" t="str">
        <f t="shared" si="810"/>
        <v>Adorer_Schedule!X333</v>
      </c>
      <c r="E2052">
        <f t="shared" ca="1" si="811"/>
        <v>0</v>
      </c>
      <c r="F2052" t="str">
        <f ca="1">IF(OR(H2052=0,H2052=""),(""),(MAX($F$128:F2051)+1))</f>
        <v/>
      </c>
      <c r="H2052" t="str">
        <f ca="1">IF($N$4=Adorer_Schedule!$A$330,INDIRECT(B2052),(""))</f>
        <v/>
      </c>
      <c r="I2052" t="str">
        <f ca="1">IF($N$4=Adorer_Schedule!$A$330,INDIRECT(C2052),(""))</f>
        <v/>
      </c>
      <c r="J2052" t="str">
        <f ca="1">IF($N$4=Adorer_Schedule!$A$330,INDIRECT(D2052),(""))</f>
        <v/>
      </c>
      <c r="K2052" t="s">
        <v>73</v>
      </c>
      <c r="L2052" s="13" t="b">
        <f t="shared" ca="1" si="799"/>
        <v>0</v>
      </c>
      <c r="M2052" s="13">
        <v>1924</v>
      </c>
      <c r="N2052" s="13" t="e">
        <f t="shared" ca="1" si="812"/>
        <v>#N/A</v>
      </c>
      <c r="O2052" s="13" t="e">
        <f t="shared" ca="1" si="813"/>
        <v>#N/A</v>
      </c>
      <c r="P2052" s="13" t="e">
        <f t="shared" ca="1" si="814"/>
        <v>#N/A</v>
      </c>
      <c r="Q2052" t="e">
        <f t="shared" ca="1" si="815"/>
        <v>#N/A</v>
      </c>
    </row>
    <row r="2053" spans="1:17" hidden="1" x14ac:dyDescent="0.2">
      <c r="A2053">
        <f t="shared" si="816"/>
        <v>334</v>
      </c>
      <c r="B2053" s="83" t="str">
        <f t="shared" si="808"/>
        <v>Adorer_Schedule!S334</v>
      </c>
      <c r="C2053" t="str">
        <f t="shared" si="809"/>
        <v>Adorer_Schedule!V334</v>
      </c>
      <c r="D2053" s="150" t="str">
        <f t="shared" si="810"/>
        <v>Adorer_Schedule!X334</v>
      </c>
      <c r="E2053">
        <f t="shared" ca="1" si="811"/>
        <v>0</v>
      </c>
      <c r="F2053" t="str">
        <f ca="1">IF(OR(H2053=0,H2053=""),(""),(MAX($F$128:F2052)+1))</f>
        <v/>
      </c>
      <c r="H2053" t="str">
        <f ca="1">IF($N$4=Adorer_Schedule!$A$330,INDIRECT(B2053),(""))</f>
        <v/>
      </c>
      <c r="I2053" t="str">
        <f ca="1">IF($N$4=Adorer_Schedule!$A$330,INDIRECT(C2053),(""))</f>
        <v/>
      </c>
      <c r="J2053" t="str">
        <f ca="1">IF($N$4=Adorer_Schedule!$A$330,INDIRECT(D2053),(""))</f>
        <v/>
      </c>
      <c r="K2053" t="s">
        <v>73</v>
      </c>
      <c r="L2053" s="13" t="b">
        <f t="shared" ca="1" si="799"/>
        <v>0</v>
      </c>
      <c r="M2053" s="13">
        <v>1925</v>
      </c>
      <c r="N2053" s="13" t="e">
        <f t="shared" ca="1" si="812"/>
        <v>#N/A</v>
      </c>
      <c r="O2053" s="13" t="e">
        <f t="shared" ca="1" si="813"/>
        <v>#N/A</v>
      </c>
      <c r="P2053" s="13" t="e">
        <f t="shared" ca="1" si="814"/>
        <v>#N/A</v>
      </c>
      <c r="Q2053" t="e">
        <f t="shared" ca="1" si="815"/>
        <v>#N/A</v>
      </c>
    </row>
    <row r="2054" spans="1:17" hidden="1" x14ac:dyDescent="0.2">
      <c r="A2054">
        <f t="shared" si="816"/>
        <v>335</v>
      </c>
      <c r="B2054" s="83" t="str">
        <f t="shared" si="808"/>
        <v>Adorer_Schedule!S335</v>
      </c>
      <c r="C2054" t="str">
        <f t="shared" si="809"/>
        <v>Adorer_Schedule!V335</v>
      </c>
      <c r="D2054" s="150" t="str">
        <f t="shared" si="810"/>
        <v>Adorer_Schedule!X335</v>
      </c>
      <c r="E2054">
        <f t="shared" ca="1" si="811"/>
        <v>0</v>
      </c>
      <c r="F2054" t="str">
        <f ca="1">IF(OR(H2054=0,H2054=""),(""),(MAX($F$128:F2053)+1))</f>
        <v/>
      </c>
      <c r="H2054" t="str">
        <f ca="1">IF($N$4=Adorer_Schedule!$A$330,INDIRECT(B2054),(""))</f>
        <v/>
      </c>
      <c r="I2054" t="str">
        <f ca="1">IF($N$4=Adorer_Schedule!$A$330,INDIRECT(C2054),(""))</f>
        <v/>
      </c>
      <c r="J2054" t="str">
        <f ca="1">IF($N$4=Adorer_Schedule!$A$330,INDIRECT(D2054),(""))</f>
        <v/>
      </c>
      <c r="K2054" t="s">
        <v>73</v>
      </c>
      <c r="L2054" s="13" t="b">
        <f t="shared" ca="1" si="799"/>
        <v>0</v>
      </c>
      <c r="M2054" s="13">
        <v>1926</v>
      </c>
      <c r="N2054" s="13" t="e">
        <f t="shared" ca="1" si="812"/>
        <v>#N/A</v>
      </c>
      <c r="O2054" s="13" t="e">
        <f t="shared" ca="1" si="813"/>
        <v>#N/A</v>
      </c>
      <c r="P2054" s="13" t="e">
        <f t="shared" ca="1" si="814"/>
        <v>#N/A</v>
      </c>
      <c r="Q2054" t="e">
        <f t="shared" ca="1" si="815"/>
        <v>#N/A</v>
      </c>
    </row>
    <row r="2055" spans="1:17" hidden="1" x14ac:dyDescent="0.2">
      <c r="A2055">
        <f t="shared" si="816"/>
        <v>336</v>
      </c>
      <c r="B2055" s="83" t="str">
        <f t="shared" si="808"/>
        <v>Adorer_Schedule!S336</v>
      </c>
      <c r="C2055" t="str">
        <f t="shared" si="809"/>
        <v>Adorer_Schedule!V336</v>
      </c>
      <c r="D2055" s="150" t="str">
        <f t="shared" si="810"/>
        <v>Adorer_Schedule!X336</v>
      </c>
      <c r="E2055">
        <f t="shared" ca="1" si="811"/>
        <v>0</v>
      </c>
      <c r="F2055" t="str">
        <f ca="1">IF(OR(H2055=0,H2055=""),(""),(MAX($F$128:F2054)+1))</f>
        <v/>
      </c>
      <c r="H2055" t="str">
        <f ca="1">IF($N$4=Adorer_Schedule!$A$330,INDIRECT(B2055),(""))</f>
        <v/>
      </c>
      <c r="I2055" t="str">
        <f ca="1">IF($N$4=Adorer_Schedule!$A$330,INDIRECT(C2055),(""))</f>
        <v/>
      </c>
      <c r="J2055" t="str">
        <f ca="1">IF($N$4=Adorer_Schedule!$A$330,INDIRECT(D2055),(""))</f>
        <v/>
      </c>
      <c r="K2055" t="s">
        <v>73</v>
      </c>
      <c r="L2055" s="13" t="b">
        <f t="shared" ca="1" si="799"/>
        <v>0</v>
      </c>
      <c r="M2055" s="13">
        <v>1927</v>
      </c>
      <c r="N2055" s="13" t="e">
        <f t="shared" ca="1" si="812"/>
        <v>#N/A</v>
      </c>
      <c r="O2055" s="13" t="e">
        <f t="shared" ca="1" si="813"/>
        <v>#N/A</v>
      </c>
      <c r="P2055" s="13" t="e">
        <f t="shared" ca="1" si="814"/>
        <v>#N/A</v>
      </c>
      <c r="Q2055" t="e">
        <f t="shared" ca="1" si="815"/>
        <v>#N/A</v>
      </c>
    </row>
    <row r="2056" spans="1:17" hidden="1" x14ac:dyDescent="0.2">
      <c r="A2056">
        <f t="shared" si="816"/>
        <v>337</v>
      </c>
      <c r="B2056" s="83" t="str">
        <f t="shared" si="808"/>
        <v>Adorer_Schedule!S337</v>
      </c>
      <c r="C2056" t="str">
        <f t="shared" si="809"/>
        <v>Adorer_Schedule!V337</v>
      </c>
      <c r="D2056" s="150" t="str">
        <f t="shared" si="810"/>
        <v>Adorer_Schedule!X337</v>
      </c>
      <c r="E2056">
        <f t="shared" ca="1" si="811"/>
        <v>0</v>
      </c>
      <c r="F2056" t="str">
        <f ca="1">IF(OR(H2056=0,H2056=""),(""),(MAX($F$128:F2055)+1))</f>
        <v/>
      </c>
      <c r="H2056" t="str">
        <f ca="1">IF($N$4=Adorer_Schedule!$A$330,INDIRECT(B2056),(""))</f>
        <v/>
      </c>
      <c r="I2056" t="str">
        <f ca="1">IF($N$4=Adorer_Schedule!$A$330,INDIRECT(C2056),(""))</f>
        <v/>
      </c>
      <c r="J2056" t="str">
        <f ca="1">IF($N$4=Adorer_Schedule!$A$330,INDIRECT(D2056),(""))</f>
        <v/>
      </c>
      <c r="K2056" t="s">
        <v>73</v>
      </c>
      <c r="L2056" s="13" t="b">
        <f t="shared" ca="1" si="799"/>
        <v>0</v>
      </c>
      <c r="M2056" s="13">
        <v>1928</v>
      </c>
      <c r="N2056" s="13" t="e">
        <f t="shared" ca="1" si="812"/>
        <v>#N/A</v>
      </c>
      <c r="O2056" s="13" t="e">
        <f t="shared" ca="1" si="813"/>
        <v>#N/A</v>
      </c>
      <c r="P2056" s="13" t="e">
        <f t="shared" ca="1" si="814"/>
        <v>#N/A</v>
      </c>
      <c r="Q2056" t="e">
        <f t="shared" ca="1" si="815"/>
        <v>#N/A</v>
      </c>
    </row>
    <row r="2057" spans="1:17" hidden="1" x14ac:dyDescent="0.2">
      <c r="A2057">
        <f t="shared" si="816"/>
        <v>338</v>
      </c>
      <c r="B2057" s="83" t="str">
        <f t="shared" si="808"/>
        <v>Adorer_Schedule!S338</v>
      </c>
      <c r="C2057" t="str">
        <f t="shared" si="809"/>
        <v>Adorer_Schedule!V338</v>
      </c>
      <c r="D2057" s="150" t="str">
        <f t="shared" si="810"/>
        <v>Adorer_Schedule!X338</v>
      </c>
      <c r="E2057">
        <f t="shared" ca="1" si="811"/>
        <v>0</v>
      </c>
      <c r="F2057" t="str">
        <f ca="1">IF(OR(H2057=0,H2057=""),(""),(MAX($F$128:F2056)+1))</f>
        <v/>
      </c>
      <c r="H2057" t="str">
        <f ca="1">IF($N$4=Adorer_Schedule!$A$330,INDIRECT(B2057),(""))</f>
        <v/>
      </c>
      <c r="I2057" t="str">
        <f ca="1">IF($N$4=Adorer_Schedule!$A$330,INDIRECT(C2057),(""))</f>
        <v/>
      </c>
      <c r="J2057" t="str">
        <f ca="1">IF($N$4=Adorer_Schedule!$A$330,INDIRECT(D2057),(""))</f>
        <v/>
      </c>
      <c r="K2057" t="s">
        <v>73</v>
      </c>
      <c r="L2057" s="13" t="b">
        <f t="shared" ca="1" si="799"/>
        <v>0</v>
      </c>
      <c r="M2057" s="13">
        <v>1929</v>
      </c>
      <c r="N2057" s="13" t="e">
        <f t="shared" ca="1" si="812"/>
        <v>#N/A</v>
      </c>
      <c r="O2057" s="13" t="e">
        <f t="shared" ca="1" si="813"/>
        <v>#N/A</v>
      </c>
      <c r="P2057" s="13" t="e">
        <f t="shared" ca="1" si="814"/>
        <v>#N/A</v>
      </c>
      <c r="Q2057" t="e">
        <f t="shared" ca="1" si="815"/>
        <v>#N/A</v>
      </c>
    </row>
    <row r="2058" spans="1:17" hidden="1" x14ac:dyDescent="0.2">
      <c r="A2058">
        <f t="shared" si="816"/>
        <v>339</v>
      </c>
      <c r="B2058" s="83" t="str">
        <f t="shared" si="808"/>
        <v>Adorer_Schedule!S339</v>
      </c>
      <c r="C2058" t="str">
        <f t="shared" si="809"/>
        <v>Adorer_Schedule!V339</v>
      </c>
      <c r="D2058" s="150" t="str">
        <f t="shared" si="810"/>
        <v>Adorer_Schedule!X339</v>
      </c>
      <c r="E2058">
        <f t="shared" ca="1" si="811"/>
        <v>0</v>
      </c>
      <c r="F2058" t="str">
        <f ca="1">IF(OR(H2058=0,H2058=""),(""),(MAX($F$128:F2057)+1))</f>
        <v/>
      </c>
      <c r="H2058" t="str">
        <f ca="1">IF($N$4=Adorer_Schedule!$A$330,INDIRECT(B2058),(""))</f>
        <v/>
      </c>
      <c r="I2058" t="str">
        <f ca="1">IF($N$4=Adorer_Schedule!$A$330,INDIRECT(C2058),(""))</f>
        <v/>
      </c>
      <c r="J2058" t="str">
        <f ca="1">IF($N$4=Adorer_Schedule!$A$330,INDIRECT(D2058),(""))</f>
        <v/>
      </c>
      <c r="K2058" t="s">
        <v>73</v>
      </c>
      <c r="L2058" s="13" t="b">
        <f t="shared" ca="1" si="799"/>
        <v>0</v>
      </c>
      <c r="M2058" s="13">
        <v>1930</v>
      </c>
      <c r="N2058" s="13" t="e">
        <f t="shared" ca="1" si="812"/>
        <v>#N/A</v>
      </c>
      <c r="O2058" s="13" t="e">
        <f t="shared" ca="1" si="813"/>
        <v>#N/A</v>
      </c>
      <c r="P2058" s="13" t="e">
        <f t="shared" ca="1" si="814"/>
        <v>#N/A</v>
      </c>
      <c r="Q2058" t="e">
        <f t="shared" ca="1" si="815"/>
        <v>#N/A</v>
      </c>
    </row>
    <row r="2059" spans="1:17" hidden="1" x14ac:dyDescent="0.2">
      <c r="A2059">
        <f t="shared" si="816"/>
        <v>340</v>
      </c>
      <c r="B2059" s="83" t="str">
        <f t="shared" si="808"/>
        <v>Adorer_Schedule!S340</v>
      </c>
      <c r="C2059" t="str">
        <f t="shared" si="809"/>
        <v>Adorer_Schedule!V340</v>
      </c>
      <c r="D2059" s="150" t="str">
        <f t="shared" si="810"/>
        <v>Adorer_Schedule!X340</v>
      </c>
      <c r="E2059">
        <f t="shared" ca="1" si="811"/>
        <v>0</v>
      </c>
      <c r="F2059" t="str">
        <f ca="1">IF(OR(H2059=0,H2059=""),(""),(MAX($F$128:F2058)+1))</f>
        <v/>
      </c>
      <c r="H2059" t="str">
        <f ca="1">IF($N$4=Adorer_Schedule!$A$330,INDIRECT(B2059),(""))</f>
        <v/>
      </c>
      <c r="I2059" t="str">
        <f ca="1">IF($N$4=Adorer_Schedule!$A$330,INDIRECT(C2059),(""))</f>
        <v/>
      </c>
      <c r="J2059" t="str">
        <f ca="1">IF($N$4=Adorer_Schedule!$A$330,INDIRECT(D2059),(""))</f>
        <v/>
      </c>
      <c r="K2059" t="s">
        <v>73</v>
      </c>
      <c r="L2059" s="13" t="b">
        <f t="shared" ca="1" si="799"/>
        <v>0</v>
      </c>
      <c r="M2059" s="13">
        <v>1931</v>
      </c>
      <c r="N2059" s="13" t="e">
        <f t="shared" ca="1" si="812"/>
        <v>#N/A</v>
      </c>
      <c r="O2059" s="13" t="e">
        <f t="shared" ca="1" si="813"/>
        <v>#N/A</v>
      </c>
      <c r="P2059" s="13" t="e">
        <f t="shared" ca="1" si="814"/>
        <v>#N/A</v>
      </c>
      <c r="Q2059" t="e">
        <f t="shared" ca="1" si="815"/>
        <v>#N/A</v>
      </c>
    </row>
    <row r="2060" spans="1:17" hidden="1" x14ac:dyDescent="0.2">
      <c r="A2060">
        <f t="shared" si="816"/>
        <v>341</v>
      </c>
      <c r="B2060" s="83" t="str">
        <f t="shared" si="808"/>
        <v>Adorer_Schedule!S341</v>
      </c>
      <c r="C2060" t="str">
        <f t="shared" si="809"/>
        <v>Adorer_Schedule!V341</v>
      </c>
      <c r="D2060" s="150" t="str">
        <f t="shared" si="810"/>
        <v>Adorer_Schedule!X341</v>
      </c>
      <c r="E2060">
        <f t="shared" ca="1" si="811"/>
        <v>0</v>
      </c>
      <c r="F2060" t="str">
        <f ca="1">IF(OR(H2060=0,H2060=""),(""),(MAX($F$128:F2059)+1))</f>
        <v/>
      </c>
      <c r="H2060" t="str">
        <f ca="1">IF($N$4=Adorer_Schedule!$A$330,INDIRECT(B2060),(""))</f>
        <v/>
      </c>
      <c r="I2060" t="str">
        <f ca="1">IF($N$4=Adorer_Schedule!$A$330,INDIRECT(C2060),(""))</f>
        <v/>
      </c>
      <c r="J2060" t="str">
        <f ca="1">IF($N$4=Adorer_Schedule!$A$330,INDIRECT(D2060),(""))</f>
        <v/>
      </c>
      <c r="K2060" t="s">
        <v>73</v>
      </c>
      <c r="L2060" s="13" t="b">
        <f t="shared" ca="1" si="799"/>
        <v>0</v>
      </c>
      <c r="M2060" s="13">
        <v>1932</v>
      </c>
      <c r="N2060" s="13" t="e">
        <f t="shared" ca="1" si="812"/>
        <v>#N/A</v>
      </c>
      <c r="O2060" s="13" t="e">
        <f t="shared" ca="1" si="813"/>
        <v>#N/A</v>
      </c>
      <c r="P2060" s="13" t="e">
        <f t="shared" ca="1" si="814"/>
        <v>#N/A</v>
      </c>
      <c r="Q2060" t="e">
        <f t="shared" ca="1" si="815"/>
        <v>#N/A</v>
      </c>
    </row>
    <row r="2061" spans="1:17" hidden="1" x14ac:dyDescent="0.2">
      <c r="A2061">
        <f t="shared" si="816"/>
        <v>342</v>
      </c>
      <c r="B2061" s="83" t="str">
        <f t="shared" si="808"/>
        <v>Adorer_Schedule!S342</v>
      </c>
      <c r="C2061" t="str">
        <f t="shared" si="809"/>
        <v>Adorer_Schedule!V342</v>
      </c>
      <c r="D2061" s="150" t="str">
        <f t="shared" si="810"/>
        <v>Adorer_Schedule!X342</v>
      </c>
      <c r="E2061">
        <f t="shared" ca="1" si="811"/>
        <v>0</v>
      </c>
      <c r="F2061" t="str">
        <f ca="1">IF(OR(H2061=0,H2061=""),(""),(MAX($F$128:F2060)+1))</f>
        <v/>
      </c>
      <c r="H2061" t="str">
        <f ca="1">IF($N$4=Adorer_Schedule!$A$330,INDIRECT(B2061),(""))</f>
        <v/>
      </c>
      <c r="I2061" t="str">
        <f ca="1">IF($N$4=Adorer_Schedule!$A$330,INDIRECT(C2061),(""))</f>
        <v/>
      </c>
      <c r="J2061" t="str">
        <f ca="1">IF($N$4=Adorer_Schedule!$A$330,INDIRECT(D2061),(""))</f>
        <v/>
      </c>
      <c r="K2061" t="s">
        <v>73</v>
      </c>
      <c r="L2061" s="13" t="b">
        <f t="shared" ca="1" si="799"/>
        <v>0</v>
      </c>
      <c r="M2061" s="13">
        <v>1933</v>
      </c>
      <c r="N2061" s="13" t="e">
        <f t="shared" ca="1" si="812"/>
        <v>#N/A</v>
      </c>
      <c r="O2061" s="13" t="e">
        <f t="shared" ca="1" si="813"/>
        <v>#N/A</v>
      </c>
      <c r="P2061" s="13" t="e">
        <f t="shared" ca="1" si="814"/>
        <v>#N/A</v>
      </c>
      <c r="Q2061" t="e">
        <f t="shared" ca="1" si="815"/>
        <v>#N/A</v>
      </c>
    </row>
    <row r="2062" spans="1:17" hidden="1" x14ac:dyDescent="0.2">
      <c r="A2062">
        <f t="shared" si="816"/>
        <v>343</v>
      </c>
      <c r="B2062" s="83" t="str">
        <f t="shared" si="808"/>
        <v>Adorer_Schedule!S343</v>
      </c>
      <c r="C2062" t="str">
        <f t="shared" si="809"/>
        <v>Adorer_Schedule!V343</v>
      </c>
      <c r="D2062" s="150" t="str">
        <f t="shared" si="810"/>
        <v>Adorer_Schedule!X343</v>
      </c>
      <c r="E2062">
        <f t="shared" ca="1" si="811"/>
        <v>0</v>
      </c>
      <c r="F2062" t="str">
        <f ca="1">IF(OR(H2062=0,H2062=""),(""),(MAX($F$128:F2061)+1))</f>
        <v/>
      </c>
      <c r="H2062" t="str">
        <f ca="1">IF($N$4=Adorer_Schedule!$A$330,INDIRECT(B2062),(""))</f>
        <v/>
      </c>
      <c r="I2062" t="str">
        <f ca="1">IF($N$4=Adorer_Schedule!$A$330,INDIRECT(C2062),(""))</f>
        <v/>
      </c>
      <c r="J2062" t="str">
        <f ca="1">IF($N$4=Adorer_Schedule!$A$330,INDIRECT(D2062),(""))</f>
        <v/>
      </c>
      <c r="K2062" t="s">
        <v>73</v>
      </c>
      <c r="L2062" s="13" t="b">
        <f t="shared" ca="1" si="799"/>
        <v>0</v>
      </c>
      <c r="M2062" s="13">
        <v>1934</v>
      </c>
      <c r="N2062" s="13" t="e">
        <f t="shared" ca="1" si="812"/>
        <v>#N/A</v>
      </c>
      <c r="O2062" s="13" t="e">
        <f t="shared" ca="1" si="813"/>
        <v>#N/A</v>
      </c>
      <c r="P2062" s="13" t="e">
        <f t="shared" ca="1" si="814"/>
        <v>#N/A</v>
      </c>
      <c r="Q2062" t="e">
        <f t="shared" ca="1" si="815"/>
        <v>#N/A</v>
      </c>
    </row>
    <row r="2063" spans="1:17" hidden="1" x14ac:dyDescent="0.2">
      <c r="A2063">
        <f t="shared" si="816"/>
        <v>344</v>
      </c>
      <c r="B2063" s="83" t="str">
        <f t="shared" si="808"/>
        <v>Adorer_Schedule!S344</v>
      </c>
      <c r="C2063" t="str">
        <f t="shared" si="809"/>
        <v>Adorer_Schedule!V344</v>
      </c>
      <c r="D2063" s="150" t="str">
        <f t="shared" si="810"/>
        <v>Adorer_Schedule!X344</v>
      </c>
      <c r="E2063">
        <f t="shared" ca="1" si="811"/>
        <v>0</v>
      </c>
      <c r="F2063" t="str">
        <f ca="1">IF(OR(H2063=0,H2063=""),(""),(MAX($F$128:F2062)+1))</f>
        <v/>
      </c>
      <c r="H2063" t="str">
        <f ca="1">IF($N$4=Adorer_Schedule!$A$330,INDIRECT(B2063),(""))</f>
        <v/>
      </c>
      <c r="I2063" t="str">
        <f ca="1">IF($N$4=Adorer_Schedule!$A$330,INDIRECT(C2063),(""))</f>
        <v/>
      </c>
      <c r="J2063" t="str">
        <f ca="1">IF($N$4=Adorer_Schedule!$A$330,INDIRECT(D2063),(""))</f>
        <v/>
      </c>
      <c r="K2063" t="s">
        <v>73</v>
      </c>
      <c r="L2063" s="13" t="b">
        <f t="shared" ca="1" si="799"/>
        <v>0</v>
      </c>
      <c r="M2063" s="13">
        <v>1935</v>
      </c>
      <c r="N2063" s="13" t="e">
        <f t="shared" ca="1" si="812"/>
        <v>#N/A</v>
      </c>
      <c r="O2063" s="13" t="e">
        <f t="shared" ca="1" si="813"/>
        <v>#N/A</v>
      </c>
      <c r="P2063" s="13" t="e">
        <f t="shared" ca="1" si="814"/>
        <v>#N/A</v>
      </c>
      <c r="Q2063" t="e">
        <f t="shared" ca="1" si="815"/>
        <v>#N/A</v>
      </c>
    </row>
    <row r="2064" spans="1:17" hidden="1" x14ac:dyDescent="0.2">
      <c r="A2064">
        <f>A2049</f>
        <v>330</v>
      </c>
      <c r="B2064" s="83" t="str">
        <f>CONCATENATE("Adorer_Schedule!AA", $A2064)</f>
        <v>Adorer_Schedule!AA330</v>
      </c>
      <c r="C2064" t="str">
        <f>CONCATENATE("Adorer_Schedule!AD", $A2064)</f>
        <v>Adorer_Schedule!AD330</v>
      </c>
      <c r="D2064" s="150" t="str">
        <f>CONCATENATE("Adorer_Schedule!AF", $A2064)</f>
        <v>Adorer_Schedule!AF330</v>
      </c>
      <c r="E2064">
        <f t="shared" ca="1" si="811"/>
        <v>0</v>
      </c>
      <c r="F2064" t="str">
        <f ca="1">IF(OR(H2064=0,H2064=""),(""),(MAX($F$128:F2063)+1))</f>
        <v/>
      </c>
      <c r="H2064" t="str">
        <f ca="1">IF($N$4=Adorer_Schedule!$A$330,INDIRECT(B2064),(""))</f>
        <v/>
      </c>
      <c r="I2064" t="str">
        <f ca="1">IF($N$4=Adorer_Schedule!$A$330,INDIRECT(C2064),(""))</f>
        <v/>
      </c>
      <c r="J2064" t="str">
        <f ca="1">IF($N$4=Adorer_Schedule!$A$330,INDIRECT(D2064),(""))</f>
        <v/>
      </c>
      <c r="K2064" t="s">
        <v>74</v>
      </c>
      <c r="L2064" s="13" t="b">
        <f t="shared" ca="1" si="799"/>
        <v>0</v>
      </c>
      <c r="M2064" s="13">
        <v>1936</v>
      </c>
      <c r="N2064" s="13" t="e">
        <f t="shared" ca="1" si="812"/>
        <v>#N/A</v>
      </c>
      <c r="O2064" s="13" t="e">
        <f t="shared" ca="1" si="813"/>
        <v>#N/A</v>
      </c>
      <c r="P2064" s="13" t="e">
        <f t="shared" ca="1" si="814"/>
        <v>#N/A</v>
      </c>
      <c r="Q2064" t="e">
        <f t="shared" ca="1" si="815"/>
        <v>#N/A</v>
      </c>
    </row>
    <row r="2065" spans="1:17" hidden="1" x14ac:dyDescent="0.2">
      <c r="A2065">
        <f>A2064+1</f>
        <v>331</v>
      </c>
      <c r="B2065" s="83" t="str">
        <f t="shared" ref="B2065:B2078" si="817">CONCATENATE("Adorer_Schedule!AA", $A2065)</f>
        <v>Adorer_Schedule!AA331</v>
      </c>
      <c r="C2065" t="str">
        <f t="shared" ref="C2065:C2078" si="818">CONCATENATE("Adorer_Schedule!AD", $A2065)</f>
        <v>Adorer_Schedule!AD331</v>
      </c>
      <c r="D2065" s="150" t="str">
        <f t="shared" ref="D2065:D2078" si="819">CONCATENATE("Adorer_Schedule!AF", $A2065)</f>
        <v>Adorer_Schedule!AF331</v>
      </c>
      <c r="E2065">
        <f t="shared" ca="1" si="811"/>
        <v>0</v>
      </c>
      <c r="F2065" t="str">
        <f ca="1">IF(OR(H2065=0,H2065=""),(""),(MAX($F$128:F2064)+1))</f>
        <v/>
      </c>
      <c r="H2065" t="str">
        <f ca="1">IF($N$4=Adorer_Schedule!$A$330,INDIRECT(B2065),(""))</f>
        <v/>
      </c>
      <c r="I2065" t="str">
        <f ca="1">IF($N$4=Adorer_Schedule!$A$330,INDIRECT(C2065),(""))</f>
        <v/>
      </c>
      <c r="J2065" t="str">
        <f ca="1">IF($N$4=Adorer_Schedule!$A$330,INDIRECT(D2065),(""))</f>
        <v/>
      </c>
      <c r="K2065" t="s">
        <v>74</v>
      </c>
      <c r="L2065" s="13" t="b">
        <f t="shared" ca="1" si="799"/>
        <v>0</v>
      </c>
      <c r="M2065" s="13">
        <v>1937</v>
      </c>
      <c r="N2065" s="13" t="e">
        <f t="shared" ca="1" si="812"/>
        <v>#N/A</v>
      </c>
      <c r="O2065" s="13" t="e">
        <f t="shared" ca="1" si="813"/>
        <v>#N/A</v>
      </c>
      <c r="P2065" s="13" t="e">
        <f t="shared" ca="1" si="814"/>
        <v>#N/A</v>
      </c>
      <c r="Q2065" t="e">
        <f t="shared" ca="1" si="815"/>
        <v>#N/A</v>
      </c>
    </row>
    <row r="2066" spans="1:17" hidden="1" x14ac:dyDescent="0.2">
      <c r="A2066">
        <f t="shared" ref="A2066:A2078" si="820">A2065+1</f>
        <v>332</v>
      </c>
      <c r="B2066" s="83" t="str">
        <f t="shared" si="817"/>
        <v>Adorer_Schedule!AA332</v>
      </c>
      <c r="C2066" t="str">
        <f t="shared" si="818"/>
        <v>Adorer_Schedule!AD332</v>
      </c>
      <c r="D2066" s="150" t="str">
        <f t="shared" si="819"/>
        <v>Adorer_Schedule!AF332</v>
      </c>
      <c r="E2066">
        <f t="shared" ca="1" si="811"/>
        <v>0</v>
      </c>
      <c r="F2066" t="str">
        <f ca="1">IF(OR(H2066=0,H2066=""),(""),(MAX($F$128:F2065)+1))</f>
        <v/>
      </c>
      <c r="H2066" t="str">
        <f ca="1">IF($N$4=Adorer_Schedule!$A$330,INDIRECT(B2066),(""))</f>
        <v/>
      </c>
      <c r="I2066" t="str">
        <f ca="1">IF($N$4=Adorer_Schedule!$A$330,INDIRECT(C2066),(""))</f>
        <v/>
      </c>
      <c r="J2066" t="str">
        <f ca="1">IF($N$4=Adorer_Schedule!$A$330,INDIRECT(D2066),(""))</f>
        <v/>
      </c>
      <c r="K2066" t="s">
        <v>74</v>
      </c>
      <c r="L2066" s="13" t="b">
        <f t="shared" ca="1" si="799"/>
        <v>0</v>
      </c>
      <c r="M2066" s="13">
        <v>1938</v>
      </c>
      <c r="N2066" s="13" t="e">
        <f t="shared" ca="1" si="812"/>
        <v>#N/A</v>
      </c>
      <c r="O2066" s="13" t="e">
        <f t="shared" ca="1" si="813"/>
        <v>#N/A</v>
      </c>
      <c r="P2066" s="13" t="e">
        <f t="shared" ca="1" si="814"/>
        <v>#N/A</v>
      </c>
      <c r="Q2066" t="e">
        <f t="shared" ca="1" si="815"/>
        <v>#N/A</v>
      </c>
    </row>
    <row r="2067" spans="1:17" hidden="1" x14ac:dyDescent="0.2">
      <c r="A2067">
        <f t="shared" si="820"/>
        <v>333</v>
      </c>
      <c r="B2067" s="83" t="str">
        <f t="shared" si="817"/>
        <v>Adorer_Schedule!AA333</v>
      </c>
      <c r="C2067" t="str">
        <f t="shared" si="818"/>
        <v>Adorer_Schedule!AD333</v>
      </c>
      <c r="D2067" s="150" t="str">
        <f t="shared" si="819"/>
        <v>Adorer_Schedule!AF333</v>
      </c>
      <c r="E2067">
        <f t="shared" ca="1" si="811"/>
        <v>0</v>
      </c>
      <c r="F2067" t="str">
        <f ca="1">IF(OR(H2067=0,H2067=""),(""),(MAX($F$128:F2066)+1))</f>
        <v/>
      </c>
      <c r="H2067" t="str">
        <f ca="1">IF($N$4=Adorer_Schedule!$A$330,INDIRECT(B2067),(""))</f>
        <v/>
      </c>
      <c r="I2067" t="str">
        <f ca="1">IF($N$4=Adorer_Schedule!$A$330,INDIRECT(C2067),(""))</f>
        <v/>
      </c>
      <c r="J2067" t="str">
        <f ca="1">IF($N$4=Adorer_Schedule!$A$330,INDIRECT(D2067),(""))</f>
        <v/>
      </c>
      <c r="K2067" t="s">
        <v>74</v>
      </c>
      <c r="L2067" s="13" t="b">
        <f t="shared" ca="1" si="799"/>
        <v>0</v>
      </c>
      <c r="M2067" s="13">
        <v>1939</v>
      </c>
      <c r="N2067" s="13" t="e">
        <f t="shared" ca="1" si="812"/>
        <v>#N/A</v>
      </c>
      <c r="O2067" s="13" t="e">
        <f t="shared" ca="1" si="813"/>
        <v>#N/A</v>
      </c>
      <c r="P2067" s="13" t="e">
        <f t="shared" ca="1" si="814"/>
        <v>#N/A</v>
      </c>
      <c r="Q2067" t="e">
        <f t="shared" ca="1" si="815"/>
        <v>#N/A</v>
      </c>
    </row>
    <row r="2068" spans="1:17" hidden="1" x14ac:dyDescent="0.2">
      <c r="A2068">
        <f t="shared" si="820"/>
        <v>334</v>
      </c>
      <c r="B2068" s="83" t="str">
        <f t="shared" si="817"/>
        <v>Adorer_Schedule!AA334</v>
      </c>
      <c r="C2068" t="str">
        <f t="shared" si="818"/>
        <v>Adorer_Schedule!AD334</v>
      </c>
      <c r="D2068" s="150" t="str">
        <f t="shared" si="819"/>
        <v>Adorer_Schedule!AF334</v>
      </c>
      <c r="E2068">
        <f t="shared" ca="1" si="811"/>
        <v>0</v>
      </c>
      <c r="F2068" t="str">
        <f ca="1">IF(OR(H2068=0,H2068=""),(""),(MAX($F$128:F2067)+1))</f>
        <v/>
      </c>
      <c r="H2068" t="str">
        <f ca="1">IF($N$4=Adorer_Schedule!$A$330,INDIRECT(B2068),(""))</f>
        <v/>
      </c>
      <c r="I2068" t="str">
        <f ca="1">IF($N$4=Adorer_Schedule!$A$330,INDIRECT(C2068),(""))</f>
        <v/>
      </c>
      <c r="J2068" t="str">
        <f ca="1">IF($N$4=Adorer_Schedule!$A$330,INDIRECT(D2068),(""))</f>
        <v/>
      </c>
      <c r="K2068" t="s">
        <v>74</v>
      </c>
      <c r="L2068" s="13" t="b">
        <f t="shared" ca="1" si="799"/>
        <v>0</v>
      </c>
      <c r="M2068" s="13">
        <v>1940</v>
      </c>
      <c r="N2068" s="13" t="e">
        <f t="shared" ca="1" si="812"/>
        <v>#N/A</v>
      </c>
      <c r="O2068" s="13" t="e">
        <f t="shared" ca="1" si="813"/>
        <v>#N/A</v>
      </c>
      <c r="P2068" s="13" t="e">
        <f t="shared" ca="1" si="814"/>
        <v>#N/A</v>
      </c>
      <c r="Q2068" t="e">
        <f t="shared" ca="1" si="815"/>
        <v>#N/A</v>
      </c>
    </row>
    <row r="2069" spans="1:17" hidden="1" x14ac:dyDescent="0.2">
      <c r="A2069">
        <f t="shared" si="820"/>
        <v>335</v>
      </c>
      <c r="B2069" s="83" t="str">
        <f t="shared" si="817"/>
        <v>Adorer_Schedule!AA335</v>
      </c>
      <c r="C2069" t="str">
        <f t="shared" si="818"/>
        <v>Adorer_Schedule!AD335</v>
      </c>
      <c r="D2069" s="150" t="str">
        <f t="shared" si="819"/>
        <v>Adorer_Schedule!AF335</v>
      </c>
      <c r="E2069">
        <f t="shared" ca="1" si="811"/>
        <v>0</v>
      </c>
      <c r="F2069" t="str">
        <f ca="1">IF(OR(H2069=0,H2069=""),(""),(MAX($F$128:F2068)+1))</f>
        <v/>
      </c>
      <c r="H2069" t="str">
        <f ca="1">IF($N$4=Adorer_Schedule!$A$330,INDIRECT(B2069),(""))</f>
        <v/>
      </c>
      <c r="I2069" t="str">
        <f ca="1">IF($N$4=Adorer_Schedule!$A$330,INDIRECT(C2069),(""))</f>
        <v/>
      </c>
      <c r="J2069" t="str">
        <f ca="1">IF($N$4=Adorer_Schedule!$A$330,INDIRECT(D2069),(""))</f>
        <v/>
      </c>
      <c r="K2069" t="s">
        <v>74</v>
      </c>
      <c r="L2069" s="13" t="b">
        <f t="shared" ca="1" si="799"/>
        <v>0</v>
      </c>
      <c r="M2069" s="13">
        <v>1941</v>
      </c>
      <c r="N2069" s="13" t="e">
        <f t="shared" ca="1" si="812"/>
        <v>#N/A</v>
      </c>
      <c r="O2069" s="13" t="e">
        <f t="shared" ca="1" si="813"/>
        <v>#N/A</v>
      </c>
      <c r="P2069" s="13" t="e">
        <f t="shared" ca="1" si="814"/>
        <v>#N/A</v>
      </c>
      <c r="Q2069" t="e">
        <f t="shared" ca="1" si="815"/>
        <v>#N/A</v>
      </c>
    </row>
    <row r="2070" spans="1:17" hidden="1" x14ac:dyDescent="0.2">
      <c r="A2070">
        <f t="shared" si="820"/>
        <v>336</v>
      </c>
      <c r="B2070" s="83" t="str">
        <f t="shared" si="817"/>
        <v>Adorer_Schedule!AA336</v>
      </c>
      <c r="C2070" t="str">
        <f t="shared" si="818"/>
        <v>Adorer_Schedule!AD336</v>
      </c>
      <c r="D2070" s="150" t="str">
        <f t="shared" si="819"/>
        <v>Adorer_Schedule!AF336</v>
      </c>
      <c r="E2070">
        <f t="shared" ca="1" si="811"/>
        <v>0</v>
      </c>
      <c r="F2070" t="str">
        <f ca="1">IF(OR(H2070=0,H2070=""),(""),(MAX($F$128:F2069)+1))</f>
        <v/>
      </c>
      <c r="H2070" t="str">
        <f ca="1">IF($N$4=Adorer_Schedule!$A$330,INDIRECT(B2070),(""))</f>
        <v/>
      </c>
      <c r="I2070" t="str">
        <f ca="1">IF($N$4=Adorer_Schedule!$A$330,INDIRECT(C2070),(""))</f>
        <v/>
      </c>
      <c r="J2070" t="str">
        <f ca="1">IF($N$4=Adorer_Schedule!$A$330,INDIRECT(D2070),(""))</f>
        <v/>
      </c>
      <c r="K2070" t="s">
        <v>74</v>
      </c>
      <c r="L2070" s="13" t="b">
        <f t="shared" ca="1" si="799"/>
        <v>0</v>
      </c>
      <c r="M2070" s="13">
        <v>1942</v>
      </c>
      <c r="N2070" s="13" t="e">
        <f t="shared" ca="1" si="812"/>
        <v>#N/A</v>
      </c>
      <c r="O2070" s="13" t="e">
        <f t="shared" ca="1" si="813"/>
        <v>#N/A</v>
      </c>
      <c r="P2070" s="13" t="e">
        <f t="shared" ca="1" si="814"/>
        <v>#N/A</v>
      </c>
      <c r="Q2070" t="e">
        <f t="shared" ca="1" si="815"/>
        <v>#N/A</v>
      </c>
    </row>
    <row r="2071" spans="1:17" hidden="1" x14ac:dyDescent="0.2">
      <c r="A2071">
        <f t="shared" si="820"/>
        <v>337</v>
      </c>
      <c r="B2071" s="83" t="str">
        <f t="shared" si="817"/>
        <v>Adorer_Schedule!AA337</v>
      </c>
      <c r="C2071" t="str">
        <f t="shared" si="818"/>
        <v>Adorer_Schedule!AD337</v>
      </c>
      <c r="D2071" s="150" t="str">
        <f t="shared" si="819"/>
        <v>Adorer_Schedule!AF337</v>
      </c>
      <c r="E2071">
        <f t="shared" ca="1" si="811"/>
        <v>0</v>
      </c>
      <c r="F2071" t="str">
        <f ca="1">IF(OR(H2071=0,H2071=""),(""),(MAX($F$128:F2070)+1))</f>
        <v/>
      </c>
      <c r="H2071" t="str">
        <f ca="1">IF($N$4=Adorer_Schedule!$A$330,INDIRECT(B2071),(""))</f>
        <v/>
      </c>
      <c r="I2071" t="str">
        <f ca="1">IF($N$4=Adorer_Schedule!$A$330,INDIRECT(C2071),(""))</f>
        <v/>
      </c>
      <c r="J2071" t="str">
        <f ca="1">IF($N$4=Adorer_Schedule!$A$330,INDIRECT(D2071),(""))</f>
        <v/>
      </c>
      <c r="K2071" t="s">
        <v>74</v>
      </c>
      <c r="L2071" s="13" t="b">
        <f t="shared" ref="L2071:L2134" ca="1" si="821">OR(COUNTIF(N2071:Q2071,"*"),COUNT(N2071:Q2071))</f>
        <v>0</v>
      </c>
      <c r="M2071" s="13">
        <v>1943</v>
      </c>
      <c r="N2071" s="13" t="e">
        <f t="shared" ca="1" si="812"/>
        <v>#N/A</v>
      </c>
      <c r="O2071" s="13" t="e">
        <f t="shared" ca="1" si="813"/>
        <v>#N/A</v>
      </c>
      <c r="P2071" s="13" t="e">
        <f t="shared" ca="1" si="814"/>
        <v>#N/A</v>
      </c>
      <c r="Q2071" t="e">
        <f t="shared" ca="1" si="815"/>
        <v>#N/A</v>
      </c>
    </row>
    <row r="2072" spans="1:17" hidden="1" x14ac:dyDescent="0.2">
      <c r="A2072">
        <f t="shared" si="820"/>
        <v>338</v>
      </c>
      <c r="B2072" s="83" t="str">
        <f t="shared" si="817"/>
        <v>Adorer_Schedule!AA338</v>
      </c>
      <c r="C2072" t="str">
        <f t="shared" si="818"/>
        <v>Adorer_Schedule!AD338</v>
      </c>
      <c r="D2072" s="150" t="str">
        <f t="shared" si="819"/>
        <v>Adorer_Schedule!AF338</v>
      </c>
      <c r="E2072">
        <f t="shared" ca="1" si="811"/>
        <v>0</v>
      </c>
      <c r="F2072" t="str">
        <f ca="1">IF(OR(H2072=0,H2072=""),(""),(MAX($F$128:F2071)+1))</f>
        <v/>
      </c>
      <c r="H2072" t="str">
        <f ca="1">IF($N$4=Adorer_Schedule!$A$330,INDIRECT(B2072),(""))</f>
        <v/>
      </c>
      <c r="I2072" t="str">
        <f ca="1">IF($N$4=Adorer_Schedule!$A$330,INDIRECT(C2072),(""))</f>
        <v/>
      </c>
      <c r="J2072" t="str">
        <f ca="1">IF($N$4=Adorer_Schedule!$A$330,INDIRECT(D2072),(""))</f>
        <v/>
      </c>
      <c r="K2072" t="s">
        <v>74</v>
      </c>
      <c r="L2072" s="13" t="b">
        <f t="shared" ca="1" si="821"/>
        <v>0</v>
      </c>
      <c r="M2072" s="13">
        <v>1944</v>
      </c>
      <c r="N2072" s="13" t="e">
        <f t="shared" ca="1" si="812"/>
        <v>#N/A</v>
      </c>
      <c r="O2072" s="13" t="e">
        <f t="shared" ca="1" si="813"/>
        <v>#N/A</v>
      </c>
      <c r="P2072" s="13" t="e">
        <f t="shared" ca="1" si="814"/>
        <v>#N/A</v>
      </c>
      <c r="Q2072" t="e">
        <f t="shared" ca="1" si="815"/>
        <v>#N/A</v>
      </c>
    </row>
    <row r="2073" spans="1:17" hidden="1" x14ac:dyDescent="0.2">
      <c r="A2073">
        <f t="shared" si="820"/>
        <v>339</v>
      </c>
      <c r="B2073" s="83" t="str">
        <f t="shared" si="817"/>
        <v>Adorer_Schedule!AA339</v>
      </c>
      <c r="C2073" t="str">
        <f t="shared" si="818"/>
        <v>Adorer_Schedule!AD339</v>
      </c>
      <c r="D2073" s="150" t="str">
        <f t="shared" si="819"/>
        <v>Adorer_Schedule!AF339</v>
      </c>
      <c r="E2073">
        <f t="shared" ca="1" si="811"/>
        <v>0</v>
      </c>
      <c r="F2073" t="str">
        <f ca="1">IF(OR(H2073=0,H2073=""),(""),(MAX($F$128:F2072)+1))</f>
        <v/>
      </c>
      <c r="H2073" t="str">
        <f ca="1">IF($N$4=Adorer_Schedule!$A$330,INDIRECT(B2073),(""))</f>
        <v/>
      </c>
      <c r="I2073" t="str">
        <f ca="1">IF($N$4=Adorer_Schedule!$A$330,INDIRECT(C2073),(""))</f>
        <v/>
      </c>
      <c r="J2073" t="str">
        <f ca="1">IF($N$4=Adorer_Schedule!$A$330,INDIRECT(D2073),(""))</f>
        <v/>
      </c>
      <c r="K2073" t="s">
        <v>74</v>
      </c>
      <c r="L2073" s="13" t="b">
        <f t="shared" ca="1" si="821"/>
        <v>0</v>
      </c>
      <c r="M2073" s="13">
        <v>1945</v>
      </c>
      <c r="N2073" s="13" t="e">
        <f t="shared" ca="1" si="812"/>
        <v>#N/A</v>
      </c>
      <c r="O2073" s="13" t="e">
        <f t="shared" ca="1" si="813"/>
        <v>#N/A</v>
      </c>
      <c r="P2073" s="13" t="e">
        <f t="shared" ca="1" si="814"/>
        <v>#N/A</v>
      </c>
      <c r="Q2073" t="e">
        <f t="shared" ca="1" si="815"/>
        <v>#N/A</v>
      </c>
    </row>
    <row r="2074" spans="1:17" hidden="1" x14ac:dyDescent="0.2">
      <c r="A2074">
        <f t="shared" si="820"/>
        <v>340</v>
      </c>
      <c r="B2074" s="83" t="str">
        <f t="shared" si="817"/>
        <v>Adorer_Schedule!AA340</v>
      </c>
      <c r="C2074" t="str">
        <f t="shared" si="818"/>
        <v>Adorer_Schedule!AD340</v>
      </c>
      <c r="D2074" s="150" t="str">
        <f t="shared" si="819"/>
        <v>Adorer_Schedule!AF340</v>
      </c>
      <c r="E2074">
        <f t="shared" ca="1" si="811"/>
        <v>0</v>
      </c>
      <c r="F2074" t="str">
        <f ca="1">IF(OR(H2074=0,H2074=""),(""),(MAX($F$128:F2073)+1))</f>
        <v/>
      </c>
      <c r="H2074" t="str">
        <f ca="1">IF($N$4=Adorer_Schedule!$A$330,INDIRECT(B2074),(""))</f>
        <v/>
      </c>
      <c r="I2074" t="str">
        <f ca="1">IF($N$4=Adorer_Schedule!$A$330,INDIRECT(C2074),(""))</f>
        <v/>
      </c>
      <c r="J2074" t="str">
        <f ca="1">IF($N$4=Adorer_Schedule!$A$330,INDIRECT(D2074),(""))</f>
        <v/>
      </c>
      <c r="K2074" t="s">
        <v>74</v>
      </c>
      <c r="L2074" s="13" t="b">
        <f t="shared" ca="1" si="821"/>
        <v>0</v>
      </c>
      <c r="M2074" s="13">
        <v>1946</v>
      </c>
      <c r="N2074" s="13" t="e">
        <f t="shared" ca="1" si="812"/>
        <v>#N/A</v>
      </c>
      <c r="O2074" s="13" t="e">
        <f t="shared" ca="1" si="813"/>
        <v>#N/A</v>
      </c>
      <c r="P2074" s="13" t="e">
        <f t="shared" ca="1" si="814"/>
        <v>#N/A</v>
      </c>
      <c r="Q2074" t="e">
        <f t="shared" ca="1" si="815"/>
        <v>#N/A</v>
      </c>
    </row>
    <row r="2075" spans="1:17" hidden="1" x14ac:dyDescent="0.2">
      <c r="A2075">
        <f t="shared" si="820"/>
        <v>341</v>
      </c>
      <c r="B2075" s="83" t="str">
        <f t="shared" si="817"/>
        <v>Adorer_Schedule!AA341</v>
      </c>
      <c r="C2075" t="str">
        <f t="shared" si="818"/>
        <v>Adorer_Schedule!AD341</v>
      </c>
      <c r="D2075" s="150" t="str">
        <f t="shared" si="819"/>
        <v>Adorer_Schedule!AF341</v>
      </c>
      <c r="E2075">
        <f t="shared" ca="1" si="811"/>
        <v>0</v>
      </c>
      <c r="F2075" t="str">
        <f ca="1">IF(OR(H2075=0,H2075=""),(""),(MAX($F$128:F2074)+1))</f>
        <v/>
      </c>
      <c r="H2075" t="str">
        <f ca="1">IF($N$4=Adorer_Schedule!$A$330,INDIRECT(B2075),(""))</f>
        <v/>
      </c>
      <c r="I2075" t="str">
        <f ca="1">IF($N$4=Adorer_Schedule!$A$330,INDIRECT(C2075),(""))</f>
        <v/>
      </c>
      <c r="J2075" t="str">
        <f ca="1">IF($N$4=Adorer_Schedule!$A$330,INDIRECT(D2075),(""))</f>
        <v/>
      </c>
      <c r="K2075" t="s">
        <v>74</v>
      </c>
      <c r="L2075" s="13" t="b">
        <f t="shared" ca="1" si="821"/>
        <v>0</v>
      </c>
      <c r="M2075" s="13">
        <v>1947</v>
      </c>
      <c r="N2075" s="13" t="e">
        <f t="shared" ca="1" si="812"/>
        <v>#N/A</v>
      </c>
      <c r="O2075" s="13" t="e">
        <f t="shared" ca="1" si="813"/>
        <v>#N/A</v>
      </c>
      <c r="P2075" s="13" t="e">
        <f t="shared" ca="1" si="814"/>
        <v>#N/A</v>
      </c>
      <c r="Q2075" t="e">
        <f t="shared" ca="1" si="815"/>
        <v>#N/A</v>
      </c>
    </row>
    <row r="2076" spans="1:17" hidden="1" x14ac:dyDescent="0.2">
      <c r="A2076">
        <f t="shared" si="820"/>
        <v>342</v>
      </c>
      <c r="B2076" s="83" t="str">
        <f t="shared" si="817"/>
        <v>Adorer_Schedule!AA342</v>
      </c>
      <c r="C2076" t="str">
        <f t="shared" si="818"/>
        <v>Adorer_Schedule!AD342</v>
      </c>
      <c r="D2076" s="150" t="str">
        <f t="shared" si="819"/>
        <v>Adorer_Schedule!AF342</v>
      </c>
      <c r="E2076">
        <f t="shared" ca="1" si="811"/>
        <v>0</v>
      </c>
      <c r="F2076" t="str">
        <f ca="1">IF(OR(H2076=0,H2076=""),(""),(MAX($F$128:F2075)+1))</f>
        <v/>
      </c>
      <c r="H2076" t="str">
        <f ca="1">IF($N$4=Adorer_Schedule!$A$330,INDIRECT(B2076),(""))</f>
        <v/>
      </c>
      <c r="I2076" t="str">
        <f ca="1">IF($N$4=Adorer_Schedule!$A$330,INDIRECT(C2076),(""))</f>
        <v/>
      </c>
      <c r="J2076" t="str">
        <f ca="1">IF($N$4=Adorer_Schedule!$A$330,INDIRECT(D2076),(""))</f>
        <v/>
      </c>
      <c r="K2076" t="s">
        <v>74</v>
      </c>
      <c r="L2076" s="13" t="b">
        <f t="shared" ca="1" si="821"/>
        <v>0</v>
      </c>
      <c r="M2076" s="13">
        <v>1948</v>
      </c>
      <c r="N2076" s="13" t="e">
        <f t="shared" ca="1" si="812"/>
        <v>#N/A</v>
      </c>
      <c r="O2076" s="13" t="e">
        <f t="shared" ca="1" si="813"/>
        <v>#N/A</v>
      </c>
      <c r="P2076" s="13" t="e">
        <f t="shared" ca="1" si="814"/>
        <v>#N/A</v>
      </c>
      <c r="Q2076" t="e">
        <f t="shared" ca="1" si="815"/>
        <v>#N/A</v>
      </c>
    </row>
    <row r="2077" spans="1:17" hidden="1" x14ac:dyDescent="0.2">
      <c r="A2077">
        <f t="shared" si="820"/>
        <v>343</v>
      </c>
      <c r="B2077" s="83" t="str">
        <f t="shared" si="817"/>
        <v>Adorer_Schedule!AA343</v>
      </c>
      <c r="C2077" t="str">
        <f t="shared" si="818"/>
        <v>Adorer_Schedule!AD343</v>
      </c>
      <c r="D2077" s="150" t="str">
        <f t="shared" si="819"/>
        <v>Adorer_Schedule!AF343</v>
      </c>
      <c r="E2077">
        <f t="shared" ca="1" si="811"/>
        <v>0</v>
      </c>
      <c r="F2077" t="str">
        <f ca="1">IF(OR(H2077=0,H2077=""),(""),(MAX($F$128:F2076)+1))</f>
        <v/>
      </c>
      <c r="H2077" t="str">
        <f ca="1">IF($N$4=Adorer_Schedule!$A$330,INDIRECT(B2077),(""))</f>
        <v/>
      </c>
      <c r="I2077" t="str">
        <f ca="1">IF($N$4=Adorer_Schedule!$A$330,INDIRECT(C2077),(""))</f>
        <v/>
      </c>
      <c r="J2077" t="str">
        <f ca="1">IF($N$4=Adorer_Schedule!$A$330,INDIRECT(D2077),(""))</f>
        <v/>
      </c>
      <c r="K2077" t="s">
        <v>74</v>
      </c>
      <c r="L2077" s="13" t="b">
        <f t="shared" ca="1" si="821"/>
        <v>0</v>
      </c>
      <c r="M2077" s="13">
        <v>1949</v>
      </c>
      <c r="N2077" s="13" t="e">
        <f t="shared" ca="1" si="812"/>
        <v>#N/A</v>
      </c>
      <c r="O2077" s="13" t="e">
        <f t="shared" ca="1" si="813"/>
        <v>#N/A</v>
      </c>
      <c r="P2077" s="13" t="e">
        <f t="shared" ca="1" si="814"/>
        <v>#N/A</v>
      </c>
      <c r="Q2077" t="e">
        <f t="shared" ca="1" si="815"/>
        <v>#N/A</v>
      </c>
    </row>
    <row r="2078" spans="1:17" hidden="1" x14ac:dyDescent="0.2">
      <c r="A2078">
        <f t="shared" si="820"/>
        <v>344</v>
      </c>
      <c r="B2078" s="83" t="str">
        <f t="shared" si="817"/>
        <v>Adorer_Schedule!AA344</v>
      </c>
      <c r="C2078" t="str">
        <f t="shared" si="818"/>
        <v>Adorer_Schedule!AD344</v>
      </c>
      <c r="D2078" s="150" t="str">
        <f t="shared" si="819"/>
        <v>Adorer_Schedule!AF344</v>
      </c>
      <c r="E2078">
        <f t="shared" ca="1" si="811"/>
        <v>0</v>
      </c>
      <c r="F2078" t="str">
        <f ca="1">IF(OR(H2078=0,H2078=""),(""),(MAX($F$128:F2077)+1))</f>
        <v/>
      </c>
      <c r="H2078" t="str">
        <f ca="1">IF($N$4=Adorer_Schedule!$A$330,INDIRECT(B2078),(""))</f>
        <v/>
      </c>
      <c r="I2078" t="str">
        <f ca="1">IF($N$4=Adorer_Schedule!$A$330,INDIRECT(C2078),(""))</f>
        <v/>
      </c>
      <c r="J2078" t="str">
        <f ca="1">IF($N$4=Adorer_Schedule!$A$330,INDIRECT(D2078),(""))</f>
        <v/>
      </c>
      <c r="K2078" t="s">
        <v>74</v>
      </c>
      <c r="L2078" s="13" t="b">
        <f t="shared" ca="1" si="821"/>
        <v>0</v>
      </c>
      <c r="M2078" s="13">
        <v>1950</v>
      </c>
      <c r="N2078" s="13" t="e">
        <f t="shared" ca="1" si="812"/>
        <v>#N/A</v>
      </c>
      <c r="O2078" s="13" t="e">
        <f t="shared" ca="1" si="813"/>
        <v>#N/A</v>
      </c>
      <c r="P2078" s="13" t="e">
        <f t="shared" ca="1" si="814"/>
        <v>#N/A</v>
      </c>
      <c r="Q2078" t="e">
        <f t="shared" ca="1" si="815"/>
        <v>#N/A</v>
      </c>
    </row>
    <row r="2079" spans="1:17" hidden="1" x14ac:dyDescent="0.2">
      <c r="A2079">
        <f>A2064</f>
        <v>330</v>
      </c>
      <c r="B2079" s="83" t="str">
        <f>CONCATENATE("Adorer_Schedule!AI", $A2079)</f>
        <v>Adorer_Schedule!AI330</v>
      </c>
      <c r="C2079" t="str">
        <f>CONCATENATE("Adorer_Schedule!AL", $A2079)</f>
        <v>Adorer_Schedule!AL330</v>
      </c>
      <c r="D2079" s="150" t="str">
        <f>CONCATENATE("Adorer_Schedule!AN", $A2079)</f>
        <v>Adorer_Schedule!AN330</v>
      </c>
      <c r="E2079">
        <f t="shared" ca="1" si="811"/>
        <v>0</v>
      </c>
      <c r="F2079" t="str">
        <f ca="1">IF(OR(H2079=0,H2079=""),(""),(MAX($F$128:F2078)+1))</f>
        <v/>
      </c>
      <c r="H2079" t="str">
        <f ca="1">IF($N$4=Adorer_Schedule!$A$330,INDIRECT(B2079),(""))</f>
        <v/>
      </c>
      <c r="I2079" t="str">
        <f ca="1">IF($N$4=Adorer_Schedule!$A$330,INDIRECT(C2079),(""))</f>
        <v/>
      </c>
      <c r="J2079" t="str">
        <f ca="1">IF($N$4=Adorer_Schedule!$A$330,INDIRECT(D2079),(""))</f>
        <v/>
      </c>
      <c r="K2079" t="s">
        <v>75</v>
      </c>
      <c r="L2079" s="13" t="b">
        <f t="shared" ca="1" si="821"/>
        <v>0</v>
      </c>
      <c r="M2079" s="13">
        <v>1951</v>
      </c>
      <c r="N2079" s="13" t="e">
        <f t="shared" ca="1" si="812"/>
        <v>#N/A</v>
      </c>
      <c r="O2079" s="13" t="e">
        <f t="shared" ca="1" si="813"/>
        <v>#N/A</v>
      </c>
      <c r="P2079" s="13" t="e">
        <f t="shared" ca="1" si="814"/>
        <v>#N/A</v>
      </c>
      <c r="Q2079" t="e">
        <f t="shared" ca="1" si="815"/>
        <v>#N/A</v>
      </c>
    </row>
    <row r="2080" spans="1:17" hidden="1" x14ac:dyDescent="0.2">
      <c r="A2080">
        <f>A2079+1</f>
        <v>331</v>
      </c>
      <c r="B2080" s="83" t="str">
        <f t="shared" ref="B2080:B2093" si="822">CONCATENATE("Adorer_Schedule!AI", $A2080)</f>
        <v>Adorer_Schedule!AI331</v>
      </c>
      <c r="C2080" t="str">
        <f t="shared" ref="C2080:C2093" si="823">CONCATENATE("Adorer_Schedule!AL", $A2080)</f>
        <v>Adorer_Schedule!AL331</v>
      </c>
      <c r="D2080" s="150" t="str">
        <f t="shared" ref="D2080:D2093" si="824">CONCATENATE("Adorer_Schedule!AN", $A2080)</f>
        <v>Adorer_Schedule!AN331</v>
      </c>
      <c r="E2080">
        <f t="shared" ca="1" si="811"/>
        <v>0</v>
      </c>
      <c r="F2080" t="str">
        <f ca="1">IF(OR(H2080=0,H2080=""),(""),(MAX($F$128:F2079)+1))</f>
        <v/>
      </c>
      <c r="H2080" t="str">
        <f ca="1">IF($N$4=Adorer_Schedule!$A$330,INDIRECT(B2080),(""))</f>
        <v/>
      </c>
      <c r="I2080" t="str">
        <f ca="1">IF($N$4=Adorer_Schedule!$A$330,INDIRECT(C2080),(""))</f>
        <v/>
      </c>
      <c r="J2080" t="str">
        <f ca="1">IF($N$4=Adorer_Schedule!$A$330,INDIRECT(D2080),(""))</f>
        <v/>
      </c>
      <c r="K2080" t="s">
        <v>75</v>
      </c>
      <c r="L2080" s="13" t="b">
        <f t="shared" ca="1" si="821"/>
        <v>0</v>
      </c>
      <c r="M2080" s="13">
        <v>1952</v>
      </c>
      <c r="N2080" s="13" t="e">
        <f t="shared" ca="1" si="812"/>
        <v>#N/A</v>
      </c>
      <c r="O2080" s="13" t="e">
        <f t="shared" ca="1" si="813"/>
        <v>#N/A</v>
      </c>
      <c r="P2080" s="13" t="e">
        <f t="shared" ca="1" si="814"/>
        <v>#N/A</v>
      </c>
      <c r="Q2080" t="e">
        <f t="shared" ca="1" si="815"/>
        <v>#N/A</v>
      </c>
    </row>
    <row r="2081" spans="1:17" hidden="1" x14ac:dyDescent="0.2">
      <c r="A2081">
        <f t="shared" ref="A2081:A2093" si="825">A2080+1</f>
        <v>332</v>
      </c>
      <c r="B2081" s="83" t="str">
        <f t="shared" si="822"/>
        <v>Adorer_Schedule!AI332</v>
      </c>
      <c r="C2081" t="str">
        <f t="shared" si="823"/>
        <v>Adorer_Schedule!AL332</v>
      </c>
      <c r="D2081" s="150" t="str">
        <f t="shared" si="824"/>
        <v>Adorer_Schedule!AN332</v>
      </c>
      <c r="E2081">
        <f t="shared" ca="1" si="811"/>
        <v>0</v>
      </c>
      <c r="F2081" t="str">
        <f ca="1">IF(OR(H2081=0,H2081=""),(""),(MAX($F$128:F2080)+1))</f>
        <v/>
      </c>
      <c r="H2081" t="str">
        <f ca="1">IF($N$4=Adorer_Schedule!$A$330,INDIRECT(B2081),(""))</f>
        <v/>
      </c>
      <c r="I2081" t="str">
        <f ca="1">IF($N$4=Adorer_Schedule!$A$330,INDIRECT(C2081),(""))</f>
        <v/>
      </c>
      <c r="J2081" t="str">
        <f ca="1">IF($N$4=Adorer_Schedule!$A$330,INDIRECT(D2081),(""))</f>
        <v/>
      </c>
      <c r="K2081" t="s">
        <v>75</v>
      </c>
      <c r="L2081" s="13" t="b">
        <f t="shared" ca="1" si="821"/>
        <v>0</v>
      </c>
      <c r="M2081" s="13">
        <v>1953</v>
      </c>
      <c r="N2081" s="13" t="e">
        <f t="shared" ca="1" si="812"/>
        <v>#N/A</v>
      </c>
      <c r="O2081" s="13" t="e">
        <f t="shared" ca="1" si="813"/>
        <v>#N/A</v>
      </c>
      <c r="P2081" s="13" t="e">
        <f t="shared" ca="1" si="814"/>
        <v>#N/A</v>
      </c>
      <c r="Q2081" t="e">
        <f t="shared" ca="1" si="815"/>
        <v>#N/A</v>
      </c>
    </row>
    <row r="2082" spans="1:17" hidden="1" x14ac:dyDescent="0.2">
      <c r="A2082">
        <f t="shared" si="825"/>
        <v>333</v>
      </c>
      <c r="B2082" s="83" t="str">
        <f t="shared" si="822"/>
        <v>Adorer_Schedule!AI333</v>
      </c>
      <c r="C2082" t="str">
        <f t="shared" si="823"/>
        <v>Adorer_Schedule!AL333</v>
      </c>
      <c r="D2082" s="150" t="str">
        <f t="shared" si="824"/>
        <v>Adorer_Schedule!AN333</v>
      </c>
      <c r="E2082">
        <f t="shared" ca="1" si="811"/>
        <v>0</v>
      </c>
      <c r="F2082" t="str">
        <f ca="1">IF(OR(H2082=0,H2082=""),(""),(MAX($F$128:F2081)+1))</f>
        <v/>
      </c>
      <c r="H2082" t="str">
        <f ca="1">IF($N$4=Adorer_Schedule!$A$330,INDIRECT(B2082),(""))</f>
        <v/>
      </c>
      <c r="I2082" t="str">
        <f ca="1">IF($N$4=Adorer_Schedule!$A$330,INDIRECT(C2082),(""))</f>
        <v/>
      </c>
      <c r="J2082" t="str">
        <f ca="1">IF($N$4=Adorer_Schedule!$A$330,INDIRECT(D2082),(""))</f>
        <v/>
      </c>
      <c r="K2082" t="s">
        <v>75</v>
      </c>
      <c r="L2082" s="13" t="b">
        <f t="shared" ca="1" si="821"/>
        <v>0</v>
      </c>
      <c r="M2082" s="13">
        <v>1954</v>
      </c>
      <c r="N2082" s="13" t="e">
        <f t="shared" ca="1" si="812"/>
        <v>#N/A</v>
      </c>
      <c r="O2082" s="13" t="e">
        <f t="shared" ca="1" si="813"/>
        <v>#N/A</v>
      </c>
      <c r="P2082" s="13" t="e">
        <f t="shared" ca="1" si="814"/>
        <v>#N/A</v>
      </c>
      <c r="Q2082" t="e">
        <f t="shared" ca="1" si="815"/>
        <v>#N/A</v>
      </c>
    </row>
    <row r="2083" spans="1:17" hidden="1" x14ac:dyDescent="0.2">
      <c r="A2083">
        <f t="shared" si="825"/>
        <v>334</v>
      </c>
      <c r="B2083" s="83" t="str">
        <f t="shared" si="822"/>
        <v>Adorer_Schedule!AI334</v>
      </c>
      <c r="C2083" t="str">
        <f t="shared" si="823"/>
        <v>Adorer_Schedule!AL334</v>
      </c>
      <c r="D2083" s="150" t="str">
        <f t="shared" si="824"/>
        <v>Adorer_Schedule!AN334</v>
      </c>
      <c r="E2083">
        <f t="shared" ca="1" si="811"/>
        <v>0</v>
      </c>
      <c r="F2083" t="str">
        <f ca="1">IF(OR(H2083=0,H2083=""),(""),(MAX($F$128:F2082)+1))</f>
        <v/>
      </c>
      <c r="H2083" t="str">
        <f ca="1">IF($N$4=Adorer_Schedule!$A$330,INDIRECT(B2083),(""))</f>
        <v/>
      </c>
      <c r="I2083" t="str">
        <f ca="1">IF($N$4=Adorer_Schedule!$A$330,INDIRECT(C2083),(""))</f>
        <v/>
      </c>
      <c r="J2083" t="str">
        <f ca="1">IF($N$4=Adorer_Schedule!$A$330,INDIRECT(D2083),(""))</f>
        <v/>
      </c>
      <c r="K2083" t="s">
        <v>75</v>
      </c>
      <c r="L2083" s="13" t="b">
        <f t="shared" ca="1" si="821"/>
        <v>0</v>
      </c>
      <c r="M2083" s="13">
        <v>1955</v>
      </c>
      <c r="N2083" s="13" t="e">
        <f t="shared" ca="1" si="812"/>
        <v>#N/A</v>
      </c>
      <c r="O2083" s="13" t="e">
        <f t="shared" ca="1" si="813"/>
        <v>#N/A</v>
      </c>
      <c r="P2083" s="13" t="e">
        <f t="shared" ca="1" si="814"/>
        <v>#N/A</v>
      </c>
      <c r="Q2083" t="e">
        <f t="shared" ca="1" si="815"/>
        <v>#N/A</v>
      </c>
    </row>
    <row r="2084" spans="1:17" hidden="1" x14ac:dyDescent="0.2">
      <c r="A2084">
        <f t="shared" si="825"/>
        <v>335</v>
      </c>
      <c r="B2084" s="83" t="str">
        <f t="shared" si="822"/>
        <v>Adorer_Schedule!AI335</v>
      </c>
      <c r="C2084" t="str">
        <f t="shared" si="823"/>
        <v>Adorer_Schedule!AL335</v>
      </c>
      <c r="D2084" s="150" t="str">
        <f t="shared" si="824"/>
        <v>Adorer_Schedule!AN335</v>
      </c>
      <c r="E2084">
        <f t="shared" ca="1" si="811"/>
        <v>0</v>
      </c>
      <c r="F2084" t="str">
        <f ca="1">IF(OR(H2084=0,H2084=""),(""),(MAX($F$128:F2083)+1))</f>
        <v/>
      </c>
      <c r="H2084" t="str">
        <f ca="1">IF($N$4=Adorer_Schedule!$A$330,INDIRECT(B2084),(""))</f>
        <v/>
      </c>
      <c r="I2084" t="str">
        <f ca="1">IF($N$4=Adorer_Schedule!$A$330,INDIRECT(C2084),(""))</f>
        <v/>
      </c>
      <c r="J2084" t="str">
        <f ca="1">IF($N$4=Adorer_Schedule!$A$330,INDIRECT(D2084),(""))</f>
        <v/>
      </c>
      <c r="K2084" t="s">
        <v>75</v>
      </c>
      <c r="L2084" s="13" t="b">
        <f t="shared" ca="1" si="821"/>
        <v>0</v>
      </c>
      <c r="M2084" s="13">
        <v>1956</v>
      </c>
      <c r="N2084" s="13" t="e">
        <f t="shared" ca="1" si="812"/>
        <v>#N/A</v>
      </c>
      <c r="O2084" s="13" t="e">
        <f t="shared" ca="1" si="813"/>
        <v>#N/A</v>
      </c>
      <c r="P2084" s="13" t="e">
        <f t="shared" ca="1" si="814"/>
        <v>#N/A</v>
      </c>
      <c r="Q2084" t="e">
        <f t="shared" ca="1" si="815"/>
        <v>#N/A</v>
      </c>
    </row>
    <row r="2085" spans="1:17" hidden="1" x14ac:dyDescent="0.2">
      <c r="A2085">
        <f t="shared" si="825"/>
        <v>336</v>
      </c>
      <c r="B2085" s="83" t="str">
        <f t="shared" si="822"/>
        <v>Adorer_Schedule!AI336</v>
      </c>
      <c r="C2085" t="str">
        <f t="shared" si="823"/>
        <v>Adorer_Schedule!AL336</v>
      </c>
      <c r="D2085" s="150" t="str">
        <f t="shared" si="824"/>
        <v>Adorer_Schedule!AN336</v>
      </c>
      <c r="E2085">
        <f t="shared" ca="1" si="811"/>
        <v>0</v>
      </c>
      <c r="F2085" t="str">
        <f ca="1">IF(OR(H2085=0,H2085=""),(""),(MAX($F$128:F2084)+1))</f>
        <v/>
      </c>
      <c r="H2085" t="str">
        <f ca="1">IF($N$4=Adorer_Schedule!$A$330,INDIRECT(B2085),(""))</f>
        <v/>
      </c>
      <c r="I2085" t="str">
        <f ca="1">IF($N$4=Adorer_Schedule!$A$330,INDIRECT(C2085),(""))</f>
        <v/>
      </c>
      <c r="J2085" t="str">
        <f ca="1">IF($N$4=Adorer_Schedule!$A$330,INDIRECT(D2085),(""))</f>
        <v/>
      </c>
      <c r="K2085" t="s">
        <v>75</v>
      </c>
      <c r="L2085" s="13" t="b">
        <f t="shared" ca="1" si="821"/>
        <v>0</v>
      </c>
      <c r="M2085" s="13">
        <v>1957</v>
      </c>
      <c r="N2085" s="13" t="e">
        <f t="shared" ca="1" si="812"/>
        <v>#N/A</v>
      </c>
      <c r="O2085" s="13" t="e">
        <f t="shared" ca="1" si="813"/>
        <v>#N/A</v>
      </c>
      <c r="P2085" s="13" t="e">
        <f t="shared" ca="1" si="814"/>
        <v>#N/A</v>
      </c>
      <c r="Q2085" t="e">
        <f t="shared" ca="1" si="815"/>
        <v>#N/A</v>
      </c>
    </row>
    <row r="2086" spans="1:17" hidden="1" x14ac:dyDescent="0.2">
      <c r="A2086">
        <f t="shared" si="825"/>
        <v>337</v>
      </c>
      <c r="B2086" s="83" t="str">
        <f t="shared" si="822"/>
        <v>Adorer_Schedule!AI337</v>
      </c>
      <c r="C2086" t="str">
        <f t="shared" si="823"/>
        <v>Adorer_Schedule!AL337</v>
      </c>
      <c r="D2086" s="150" t="str">
        <f t="shared" si="824"/>
        <v>Adorer_Schedule!AN337</v>
      </c>
      <c r="E2086">
        <f t="shared" ca="1" si="811"/>
        <v>0</v>
      </c>
      <c r="F2086" t="str">
        <f ca="1">IF(OR(H2086=0,H2086=""),(""),(MAX($F$128:F2085)+1))</f>
        <v/>
      </c>
      <c r="H2086" t="str">
        <f ca="1">IF($N$4=Adorer_Schedule!$A$330,INDIRECT(B2086),(""))</f>
        <v/>
      </c>
      <c r="I2086" t="str">
        <f ca="1">IF($N$4=Adorer_Schedule!$A$330,INDIRECT(C2086),(""))</f>
        <v/>
      </c>
      <c r="J2086" t="str">
        <f ca="1">IF($N$4=Adorer_Schedule!$A$330,INDIRECT(D2086),(""))</f>
        <v/>
      </c>
      <c r="K2086" t="s">
        <v>75</v>
      </c>
      <c r="L2086" s="13" t="b">
        <f t="shared" ca="1" si="821"/>
        <v>0</v>
      </c>
      <c r="M2086" s="13">
        <v>1958</v>
      </c>
      <c r="N2086" s="13" t="e">
        <f t="shared" ca="1" si="812"/>
        <v>#N/A</v>
      </c>
      <c r="O2086" s="13" t="e">
        <f t="shared" ca="1" si="813"/>
        <v>#N/A</v>
      </c>
      <c r="P2086" s="13" t="e">
        <f t="shared" ca="1" si="814"/>
        <v>#N/A</v>
      </c>
      <c r="Q2086" t="e">
        <f t="shared" ca="1" si="815"/>
        <v>#N/A</v>
      </c>
    </row>
    <row r="2087" spans="1:17" hidden="1" x14ac:dyDescent="0.2">
      <c r="A2087">
        <f t="shared" si="825"/>
        <v>338</v>
      </c>
      <c r="B2087" s="83" t="str">
        <f t="shared" si="822"/>
        <v>Adorer_Schedule!AI338</v>
      </c>
      <c r="C2087" t="str">
        <f t="shared" si="823"/>
        <v>Adorer_Schedule!AL338</v>
      </c>
      <c r="D2087" s="150" t="str">
        <f t="shared" si="824"/>
        <v>Adorer_Schedule!AN338</v>
      </c>
      <c r="E2087">
        <f t="shared" ca="1" si="811"/>
        <v>0</v>
      </c>
      <c r="F2087" t="str">
        <f ca="1">IF(OR(H2087=0,H2087=""),(""),(MAX($F$128:F2086)+1))</f>
        <v/>
      </c>
      <c r="H2087" t="str">
        <f ca="1">IF($N$4=Adorer_Schedule!$A$330,INDIRECT(B2087),(""))</f>
        <v/>
      </c>
      <c r="I2087" t="str">
        <f ca="1">IF($N$4=Adorer_Schedule!$A$330,INDIRECT(C2087),(""))</f>
        <v/>
      </c>
      <c r="J2087" t="str">
        <f ca="1">IF($N$4=Adorer_Schedule!$A$330,INDIRECT(D2087),(""))</f>
        <v/>
      </c>
      <c r="K2087" t="s">
        <v>75</v>
      </c>
      <c r="L2087" s="13" t="b">
        <f t="shared" ca="1" si="821"/>
        <v>0</v>
      </c>
      <c r="M2087" s="13">
        <v>1959</v>
      </c>
      <c r="N2087" s="13" t="e">
        <f t="shared" ca="1" si="812"/>
        <v>#N/A</v>
      </c>
      <c r="O2087" s="13" t="e">
        <f t="shared" ca="1" si="813"/>
        <v>#N/A</v>
      </c>
      <c r="P2087" s="13" t="e">
        <f t="shared" ca="1" si="814"/>
        <v>#N/A</v>
      </c>
      <c r="Q2087" t="e">
        <f t="shared" ca="1" si="815"/>
        <v>#N/A</v>
      </c>
    </row>
    <row r="2088" spans="1:17" hidden="1" x14ac:dyDescent="0.2">
      <c r="A2088">
        <f t="shared" si="825"/>
        <v>339</v>
      </c>
      <c r="B2088" s="83" t="str">
        <f t="shared" si="822"/>
        <v>Adorer_Schedule!AI339</v>
      </c>
      <c r="C2088" t="str">
        <f t="shared" si="823"/>
        <v>Adorer_Schedule!AL339</v>
      </c>
      <c r="D2088" s="150" t="str">
        <f t="shared" si="824"/>
        <v>Adorer_Schedule!AN339</v>
      </c>
      <c r="E2088">
        <f t="shared" ca="1" si="811"/>
        <v>0</v>
      </c>
      <c r="F2088" t="str">
        <f ca="1">IF(OR(H2088=0,H2088=""),(""),(MAX($F$128:F2087)+1))</f>
        <v/>
      </c>
      <c r="H2088" t="str">
        <f ca="1">IF($N$4=Adorer_Schedule!$A$330,INDIRECT(B2088),(""))</f>
        <v/>
      </c>
      <c r="I2088" t="str">
        <f ca="1">IF($N$4=Adorer_Schedule!$A$330,INDIRECT(C2088),(""))</f>
        <v/>
      </c>
      <c r="J2088" t="str">
        <f ca="1">IF($N$4=Adorer_Schedule!$A$330,INDIRECT(D2088),(""))</f>
        <v/>
      </c>
      <c r="K2088" t="s">
        <v>75</v>
      </c>
      <c r="L2088" s="13" t="b">
        <f t="shared" ca="1" si="821"/>
        <v>0</v>
      </c>
      <c r="M2088" s="13">
        <v>1960</v>
      </c>
      <c r="N2088" s="13" t="e">
        <f t="shared" ca="1" si="812"/>
        <v>#N/A</v>
      </c>
      <c r="O2088" s="13" t="e">
        <f t="shared" ca="1" si="813"/>
        <v>#N/A</v>
      </c>
      <c r="P2088" s="13" t="e">
        <f t="shared" ca="1" si="814"/>
        <v>#N/A</v>
      </c>
      <c r="Q2088" t="e">
        <f t="shared" ca="1" si="815"/>
        <v>#N/A</v>
      </c>
    </row>
    <row r="2089" spans="1:17" hidden="1" x14ac:dyDescent="0.2">
      <c r="A2089">
        <f t="shared" si="825"/>
        <v>340</v>
      </c>
      <c r="B2089" s="83" t="str">
        <f t="shared" si="822"/>
        <v>Adorer_Schedule!AI340</v>
      </c>
      <c r="C2089" t="str">
        <f t="shared" si="823"/>
        <v>Adorer_Schedule!AL340</v>
      </c>
      <c r="D2089" s="150" t="str">
        <f t="shared" si="824"/>
        <v>Adorer_Schedule!AN340</v>
      </c>
      <c r="E2089">
        <f t="shared" ca="1" si="811"/>
        <v>0</v>
      </c>
      <c r="F2089" t="str">
        <f ca="1">IF(OR(H2089=0,H2089=""),(""),(MAX($F$128:F2088)+1))</f>
        <v/>
      </c>
      <c r="H2089" t="str">
        <f ca="1">IF($N$4=Adorer_Schedule!$A$330,INDIRECT(B2089),(""))</f>
        <v/>
      </c>
      <c r="I2089" t="str">
        <f ca="1">IF($N$4=Adorer_Schedule!$A$330,INDIRECT(C2089),(""))</f>
        <v/>
      </c>
      <c r="J2089" t="str">
        <f ca="1">IF($N$4=Adorer_Schedule!$A$330,INDIRECT(D2089),(""))</f>
        <v/>
      </c>
      <c r="K2089" t="s">
        <v>75</v>
      </c>
      <c r="L2089" s="13" t="b">
        <f t="shared" ca="1" si="821"/>
        <v>0</v>
      </c>
      <c r="M2089" s="13">
        <v>1961</v>
      </c>
      <c r="N2089" s="13" t="e">
        <f t="shared" ca="1" si="812"/>
        <v>#N/A</v>
      </c>
      <c r="O2089" s="13" t="e">
        <f t="shared" ca="1" si="813"/>
        <v>#N/A</v>
      </c>
      <c r="P2089" s="13" t="e">
        <f t="shared" ca="1" si="814"/>
        <v>#N/A</v>
      </c>
      <c r="Q2089" t="e">
        <f t="shared" ca="1" si="815"/>
        <v>#N/A</v>
      </c>
    </row>
    <row r="2090" spans="1:17" hidden="1" x14ac:dyDescent="0.2">
      <c r="A2090">
        <f t="shared" si="825"/>
        <v>341</v>
      </c>
      <c r="B2090" s="83" t="str">
        <f t="shared" si="822"/>
        <v>Adorer_Schedule!AI341</v>
      </c>
      <c r="C2090" t="str">
        <f t="shared" si="823"/>
        <v>Adorer_Schedule!AL341</v>
      </c>
      <c r="D2090" s="150" t="str">
        <f t="shared" si="824"/>
        <v>Adorer_Schedule!AN341</v>
      </c>
      <c r="E2090">
        <f t="shared" ca="1" si="811"/>
        <v>0</v>
      </c>
      <c r="F2090" t="str">
        <f ca="1">IF(OR(H2090=0,H2090=""),(""),(MAX($F$128:F2089)+1))</f>
        <v/>
      </c>
      <c r="H2090" t="str">
        <f ca="1">IF($N$4=Adorer_Schedule!$A$330,INDIRECT(B2090),(""))</f>
        <v/>
      </c>
      <c r="I2090" t="str">
        <f ca="1">IF($N$4=Adorer_Schedule!$A$330,INDIRECT(C2090),(""))</f>
        <v/>
      </c>
      <c r="J2090" t="str">
        <f ca="1">IF($N$4=Adorer_Schedule!$A$330,INDIRECT(D2090),(""))</f>
        <v/>
      </c>
      <c r="K2090" t="s">
        <v>75</v>
      </c>
      <c r="L2090" s="13" t="b">
        <f t="shared" ca="1" si="821"/>
        <v>0</v>
      </c>
      <c r="M2090" s="13">
        <v>1962</v>
      </c>
      <c r="N2090" s="13" t="e">
        <f t="shared" ca="1" si="812"/>
        <v>#N/A</v>
      </c>
      <c r="O2090" s="13" t="e">
        <f t="shared" ca="1" si="813"/>
        <v>#N/A</v>
      </c>
      <c r="P2090" s="13" t="e">
        <f t="shared" ca="1" si="814"/>
        <v>#N/A</v>
      </c>
      <c r="Q2090" t="e">
        <f t="shared" ca="1" si="815"/>
        <v>#N/A</v>
      </c>
    </row>
    <row r="2091" spans="1:17" hidden="1" x14ac:dyDescent="0.2">
      <c r="A2091">
        <f t="shared" si="825"/>
        <v>342</v>
      </c>
      <c r="B2091" s="83" t="str">
        <f t="shared" si="822"/>
        <v>Adorer_Schedule!AI342</v>
      </c>
      <c r="C2091" t="str">
        <f t="shared" si="823"/>
        <v>Adorer_Schedule!AL342</v>
      </c>
      <c r="D2091" s="150" t="str">
        <f t="shared" si="824"/>
        <v>Adorer_Schedule!AN342</v>
      </c>
      <c r="E2091">
        <f t="shared" ca="1" si="811"/>
        <v>0</v>
      </c>
      <c r="F2091" t="str">
        <f ca="1">IF(OR(H2091=0,H2091=""),(""),(MAX($F$128:F2090)+1))</f>
        <v/>
      </c>
      <c r="H2091" t="str">
        <f ca="1">IF($N$4=Adorer_Schedule!$A$330,INDIRECT(B2091),(""))</f>
        <v/>
      </c>
      <c r="I2091" t="str">
        <f ca="1">IF($N$4=Adorer_Schedule!$A$330,INDIRECT(C2091),(""))</f>
        <v/>
      </c>
      <c r="J2091" t="str">
        <f ca="1">IF($N$4=Adorer_Schedule!$A$330,INDIRECT(D2091),(""))</f>
        <v/>
      </c>
      <c r="K2091" t="s">
        <v>75</v>
      </c>
      <c r="L2091" s="13" t="b">
        <f t="shared" ca="1" si="821"/>
        <v>0</v>
      </c>
      <c r="M2091" s="13">
        <v>1963</v>
      </c>
      <c r="N2091" s="13" t="e">
        <f t="shared" ca="1" si="812"/>
        <v>#N/A</v>
      </c>
      <c r="O2091" s="13" t="e">
        <f t="shared" ca="1" si="813"/>
        <v>#N/A</v>
      </c>
      <c r="P2091" s="13" t="e">
        <f t="shared" ca="1" si="814"/>
        <v>#N/A</v>
      </c>
      <c r="Q2091" t="e">
        <f t="shared" ca="1" si="815"/>
        <v>#N/A</v>
      </c>
    </row>
    <row r="2092" spans="1:17" hidden="1" x14ac:dyDescent="0.2">
      <c r="A2092">
        <f t="shared" si="825"/>
        <v>343</v>
      </c>
      <c r="B2092" s="83" t="str">
        <f t="shared" si="822"/>
        <v>Adorer_Schedule!AI343</v>
      </c>
      <c r="C2092" t="str">
        <f t="shared" si="823"/>
        <v>Adorer_Schedule!AL343</v>
      </c>
      <c r="D2092" s="150" t="str">
        <f t="shared" si="824"/>
        <v>Adorer_Schedule!AN343</v>
      </c>
      <c r="E2092">
        <f t="shared" ca="1" si="811"/>
        <v>0</v>
      </c>
      <c r="F2092" t="str">
        <f ca="1">IF(OR(H2092=0,H2092=""),(""),(MAX($F$128:F2091)+1))</f>
        <v/>
      </c>
      <c r="H2092" t="str">
        <f ca="1">IF($N$4=Adorer_Schedule!$A$330,INDIRECT(B2092),(""))</f>
        <v/>
      </c>
      <c r="I2092" t="str">
        <f ca="1">IF($N$4=Adorer_Schedule!$A$330,INDIRECT(C2092),(""))</f>
        <v/>
      </c>
      <c r="J2092" t="str">
        <f ca="1">IF($N$4=Adorer_Schedule!$A$330,INDIRECT(D2092),(""))</f>
        <v/>
      </c>
      <c r="K2092" t="s">
        <v>75</v>
      </c>
      <c r="L2092" s="13" t="b">
        <f t="shared" ca="1" si="821"/>
        <v>0</v>
      </c>
      <c r="M2092" s="13">
        <v>1964</v>
      </c>
      <c r="N2092" s="13" t="e">
        <f t="shared" ca="1" si="812"/>
        <v>#N/A</v>
      </c>
      <c r="O2092" s="13" t="e">
        <f t="shared" ca="1" si="813"/>
        <v>#N/A</v>
      </c>
      <c r="P2092" s="13" t="e">
        <f t="shared" ca="1" si="814"/>
        <v>#N/A</v>
      </c>
      <c r="Q2092" t="e">
        <f t="shared" ca="1" si="815"/>
        <v>#N/A</v>
      </c>
    </row>
    <row r="2093" spans="1:17" hidden="1" x14ac:dyDescent="0.2">
      <c r="A2093">
        <f t="shared" si="825"/>
        <v>344</v>
      </c>
      <c r="B2093" s="83" t="str">
        <f t="shared" si="822"/>
        <v>Adorer_Schedule!AI344</v>
      </c>
      <c r="C2093" t="str">
        <f t="shared" si="823"/>
        <v>Adorer_Schedule!AL344</v>
      </c>
      <c r="D2093" s="150" t="str">
        <f t="shared" si="824"/>
        <v>Adorer_Schedule!AN344</v>
      </c>
      <c r="E2093">
        <f t="shared" ca="1" si="811"/>
        <v>0</v>
      </c>
      <c r="F2093" t="str">
        <f ca="1">IF(OR(H2093=0,H2093=""),(""),(MAX($F$128:F2092)+1))</f>
        <v/>
      </c>
      <c r="H2093" t="str">
        <f ca="1">IF($N$4=Adorer_Schedule!$A$330,INDIRECT(B2093),(""))</f>
        <v/>
      </c>
      <c r="I2093" t="str">
        <f ca="1">IF($N$4=Adorer_Schedule!$A$330,INDIRECT(C2093),(""))</f>
        <v/>
      </c>
      <c r="J2093" t="str">
        <f ca="1">IF($N$4=Adorer_Schedule!$A$330,INDIRECT(D2093),(""))</f>
        <v/>
      </c>
      <c r="K2093" t="s">
        <v>75</v>
      </c>
      <c r="L2093" s="13" t="b">
        <f t="shared" ca="1" si="821"/>
        <v>0</v>
      </c>
      <c r="M2093" s="13">
        <v>1965</v>
      </c>
      <c r="N2093" s="13" t="e">
        <f t="shared" ca="1" si="812"/>
        <v>#N/A</v>
      </c>
      <c r="O2093" s="13" t="e">
        <f t="shared" ca="1" si="813"/>
        <v>#N/A</v>
      </c>
      <c r="P2093" s="13" t="e">
        <f t="shared" ca="1" si="814"/>
        <v>#N/A</v>
      </c>
      <c r="Q2093" t="e">
        <f t="shared" ca="1" si="815"/>
        <v>#N/A</v>
      </c>
    </row>
    <row r="2094" spans="1:17" hidden="1" x14ac:dyDescent="0.2">
      <c r="A2094">
        <f>A2079</f>
        <v>330</v>
      </c>
      <c r="B2094" s="83" t="str">
        <f>CONCATENATE("Adorer_Schedule!AQ", $A2094)</f>
        <v>Adorer_Schedule!AQ330</v>
      </c>
      <c r="C2094" t="str">
        <f>CONCATENATE("Adorer_Schedule!AT", $A2094)</f>
        <v>Adorer_Schedule!AT330</v>
      </c>
      <c r="D2094" s="150" t="str">
        <f>CONCATENATE("Adorer_Schedule!AV", $A2094)</f>
        <v>Adorer_Schedule!AV330</v>
      </c>
      <c r="E2094">
        <f t="shared" ca="1" si="811"/>
        <v>0</v>
      </c>
      <c r="F2094" t="str">
        <f ca="1">IF(OR(H2094=0,H2094=""),(""),(MAX($F$128:F2093)+1))</f>
        <v/>
      </c>
      <c r="H2094" t="str">
        <f ca="1">IF($N$4=Adorer_Schedule!$A$330,INDIRECT(B2094),(""))</f>
        <v/>
      </c>
      <c r="I2094" t="str">
        <f ca="1">IF($N$4=Adorer_Schedule!$A$330,INDIRECT(C2094),(""))</f>
        <v/>
      </c>
      <c r="J2094" t="str">
        <f ca="1">IF($N$4=Adorer_Schedule!$A$330,INDIRECT(D2094),(""))</f>
        <v/>
      </c>
      <c r="K2094" t="s">
        <v>76</v>
      </c>
      <c r="L2094" s="13" t="b">
        <f t="shared" ca="1" si="821"/>
        <v>0</v>
      </c>
      <c r="M2094" s="13">
        <v>1966</v>
      </c>
      <c r="N2094" s="13" t="e">
        <f t="shared" ca="1" si="812"/>
        <v>#N/A</v>
      </c>
      <c r="O2094" s="13" t="e">
        <f t="shared" ca="1" si="813"/>
        <v>#N/A</v>
      </c>
      <c r="P2094" s="13" t="e">
        <f t="shared" ca="1" si="814"/>
        <v>#N/A</v>
      </c>
      <c r="Q2094" t="e">
        <f t="shared" ca="1" si="815"/>
        <v>#N/A</v>
      </c>
    </row>
    <row r="2095" spans="1:17" hidden="1" x14ac:dyDescent="0.2">
      <c r="A2095">
        <f>A2094+1</f>
        <v>331</v>
      </c>
      <c r="B2095" s="83" t="str">
        <f t="shared" ref="B2095:B2108" si="826">CONCATENATE("Adorer_Schedule!AQ", $A2095)</f>
        <v>Adorer_Schedule!AQ331</v>
      </c>
      <c r="C2095" t="str">
        <f t="shared" ref="C2095:C2108" si="827">CONCATENATE("Adorer_Schedule!AT", $A2095)</f>
        <v>Adorer_Schedule!AT331</v>
      </c>
      <c r="D2095" s="150" t="str">
        <f t="shared" ref="D2095:D2108" si="828">CONCATENATE("Adorer_Schedule!AV", $A2095)</f>
        <v>Adorer_Schedule!AV331</v>
      </c>
      <c r="E2095">
        <f t="shared" ca="1" si="811"/>
        <v>0</v>
      </c>
      <c r="F2095" t="str">
        <f ca="1">IF(OR(H2095=0,H2095=""),(""),(MAX($F$128:F2094)+1))</f>
        <v/>
      </c>
      <c r="H2095" t="str">
        <f ca="1">IF($N$4=Adorer_Schedule!$A$330,INDIRECT(B2095),(""))</f>
        <v/>
      </c>
      <c r="I2095" t="str">
        <f ca="1">IF($N$4=Adorer_Schedule!$A$330,INDIRECT(C2095),(""))</f>
        <v/>
      </c>
      <c r="J2095" t="str">
        <f ca="1">IF($N$4=Adorer_Schedule!$A$330,INDIRECT(D2095),(""))</f>
        <v/>
      </c>
      <c r="K2095" t="s">
        <v>76</v>
      </c>
      <c r="L2095" s="13" t="b">
        <f t="shared" ca="1" si="821"/>
        <v>0</v>
      </c>
      <c r="M2095" s="13">
        <v>1967</v>
      </c>
      <c r="N2095" s="13" t="e">
        <f t="shared" ca="1" si="812"/>
        <v>#N/A</v>
      </c>
      <c r="O2095" s="13" t="e">
        <f t="shared" ca="1" si="813"/>
        <v>#N/A</v>
      </c>
      <c r="P2095" s="13" t="e">
        <f t="shared" ca="1" si="814"/>
        <v>#N/A</v>
      </c>
      <c r="Q2095" t="e">
        <f t="shared" ca="1" si="815"/>
        <v>#N/A</v>
      </c>
    </row>
    <row r="2096" spans="1:17" hidden="1" x14ac:dyDescent="0.2">
      <c r="A2096">
        <f t="shared" ref="A2096:A2108" si="829">A2095+1</f>
        <v>332</v>
      </c>
      <c r="B2096" s="83" t="str">
        <f t="shared" si="826"/>
        <v>Adorer_Schedule!AQ332</v>
      </c>
      <c r="C2096" t="str">
        <f t="shared" si="827"/>
        <v>Adorer_Schedule!AT332</v>
      </c>
      <c r="D2096" s="150" t="str">
        <f t="shared" si="828"/>
        <v>Adorer_Schedule!AV332</v>
      </c>
      <c r="E2096">
        <f t="shared" ca="1" si="811"/>
        <v>0</v>
      </c>
      <c r="F2096" t="str">
        <f ca="1">IF(OR(H2096=0,H2096=""),(""),(MAX($F$128:F2095)+1))</f>
        <v/>
      </c>
      <c r="H2096" t="str">
        <f ca="1">IF($N$4=Adorer_Schedule!$A$330,INDIRECT(B2096),(""))</f>
        <v/>
      </c>
      <c r="I2096" t="str">
        <f ca="1">IF($N$4=Adorer_Schedule!$A$330,INDIRECT(C2096),(""))</f>
        <v/>
      </c>
      <c r="J2096" t="str">
        <f ca="1">IF($N$4=Adorer_Schedule!$A$330,INDIRECT(D2096),(""))</f>
        <v/>
      </c>
      <c r="K2096" t="s">
        <v>76</v>
      </c>
      <c r="L2096" s="13" t="b">
        <f t="shared" ca="1" si="821"/>
        <v>0</v>
      </c>
      <c r="M2096" s="13">
        <v>1968</v>
      </c>
      <c r="N2096" s="13" t="e">
        <f t="shared" ca="1" si="812"/>
        <v>#N/A</v>
      </c>
      <c r="O2096" s="13" t="e">
        <f t="shared" ca="1" si="813"/>
        <v>#N/A</v>
      </c>
      <c r="P2096" s="13" t="e">
        <f t="shared" ca="1" si="814"/>
        <v>#N/A</v>
      </c>
      <c r="Q2096" t="e">
        <f t="shared" ca="1" si="815"/>
        <v>#N/A</v>
      </c>
    </row>
    <row r="2097" spans="1:17" hidden="1" x14ac:dyDescent="0.2">
      <c r="A2097">
        <f t="shared" si="829"/>
        <v>333</v>
      </c>
      <c r="B2097" s="83" t="str">
        <f t="shared" si="826"/>
        <v>Adorer_Schedule!AQ333</v>
      </c>
      <c r="C2097" t="str">
        <f t="shared" si="827"/>
        <v>Adorer_Schedule!AT333</v>
      </c>
      <c r="D2097" s="150" t="str">
        <f t="shared" si="828"/>
        <v>Adorer_Schedule!AV333</v>
      </c>
      <c r="E2097">
        <f t="shared" ca="1" si="811"/>
        <v>0</v>
      </c>
      <c r="F2097" t="str">
        <f ca="1">IF(OR(H2097=0,H2097=""),(""),(MAX($F$128:F2096)+1))</f>
        <v/>
      </c>
      <c r="H2097" t="str">
        <f ca="1">IF($N$4=Adorer_Schedule!$A$330,INDIRECT(B2097),(""))</f>
        <v/>
      </c>
      <c r="I2097" t="str">
        <f ca="1">IF($N$4=Adorer_Schedule!$A$330,INDIRECT(C2097),(""))</f>
        <v/>
      </c>
      <c r="J2097" t="str">
        <f ca="1">IF($N$4=Adorer_Schedule!$A$330,INDIRECT(D2097),(""))</f>
        <v/>
      </c>
      <c r="K2097" t="s">
        <v>76</v>
      </c>
      <c r="L2097" s="13" t="b">
        <f t="shared" ca="1" si="821"/>
        <v>0</v>
      </c>
      <c r="M2097" s="13">
        <v>1969</v>
      </c>
      <c r="N2097" s="13" t="e">
        <f t="shared" ca="1" si="812"/>
        <v>#N/A</v>
      </c>
      <c r="O2097" s="13" t="e">
        <f t="shared" ca="1" si="813"/>
        <v>#N/A</v>
      </c>
      <c r="P2097" s="13" t="e">
        <f t="shared" ca="1" si="814"/>
        <v>#N/A</v>
      </c>
      <c r="Q2097" t="e">
        <f t="shared" ca="1" si="815"/>
        <v>#N/A</v>
      </c>
    </row>
    <row r="2098" spans="1:17" hidden="1" x14ac:dyDescent="0.2">
      <c r="A2098">
        <f t="shared" si="829"/>
        <v>334</v>
      </c>
      <c r="B2098" s="83" t="str">
        <f t="shared" si="826"/>
        <v>Adorer_Schedule!AQ334</v>
      </c>
      <c r="C2098" t="str">
        <f t="shared" si="827"/>
        <v>Adorer_Schedule!AT334</v>
      </c>
      <c r="D2098" s="150" t="str">
        <f t="shared" si="828"/>
        <v>Adorer_Schedule!AV334</v>
      </c>
      <c r="E2098">
        <f t="shared" ca="1" si="811"/>
        <v>0</v>
      </c>
      <c r="F2098" t="str">
        <f ca="1">IF(OR(H2098=0,H2098=""),(""),(MAX($F$128:F2097)+1))</f>
        <v/>
      </c>
      <c r="H2098" t="str">
        <f ca="1">IF($N$4=Adorer_Schedule!$A$330,INDIRECT(B2098),(""))</f>
        <v/>
      </c>
      <c r="I2098" t="str">
        <f ca="1">IF($N$4=Adorer_Schedule!$A$330,INDIRECT(C2098),(""))</f>
        <v/>
      </c>
      <c r="J2098" t="str">
        <f ca="1">IF($N$4=Adorer_Schedule!$A$330,INDIRECT(D2098),(""))</f>
        <v/>
      </c>
      <c r="K2098" t="s">
        <v>76</v>
      </c>
      <c r="L2098" s="13" t="b">
        <f t="shared" ca="1" si="821"/>
        <v>0</v>
      </c>
      <c r="M2098" s="13">
        <v>1970</v>
      </c>
      <c r="N2098" s="13" t="e">
        <f t="shared" ca="1" si="812"/>
        <v>#N/A</v>
      </c>
      <c r="O2098" s="13" t="e">
        <f t="shared" ca="1" si="813"/>
        <v>#N/A</v>
      </c>
      <c r="P2098" s="13" t="e">
        <f t="shared" ca="1" si="814"/>
        <v>#N/A</v>
      </c>
      <c r="Q2098" t="e">
        <f t="shared" ca="1" si="815"/>
        <v>#N/A</v>
      </c>
    </row>
    <row r="2099" spans="1:17" hidden="1" x14ac:dyDescent="0.2">
      <c r="A2099">
        <f t="shared" si="829"/>
        <v>335</v>
      </c>
      <c r="B2099" s="83" t="str">
        <f t="shared" si="826"/>
        <v>Adorer_Schedule!AQ335</v>
      </c>
      <c r="C2099" t="str">
        <f t="shared" si="827"/>
        <v>Adorer_Schedule!AT335</v>
      </c>
      <c r="D2099" s="150" t="str">
        <f t="shared" si="828"/>
        <v>Adorer_Schedule!AV335</v>
      </c>
      <c r="E2099">
        <f t="shared" ca="1" si="811"/>
        <v>0</v>
      </c>
      <c r="F2099" t="str">
        <f ca="1">IF(OR(H2099=0,H2099=""),(""),(MAX($F$128:F2098)+1))</f>
        <v/>
      </c>
      <c r="H2099" t="str">
        <f ca="1">IF($N$4=Adorer_Schedule!$A$330,INDIRECT(B2099),(""))</f>
        <v/>
      </c>
      <c r="I2099" t="str">
        <f ca="1">IF($N$4=Adorer_Schedule!$A$330,INDIRECT(C2099),(""))</f>
        <v/>
      </c>
      <c r="J2099" t="str">
        <f ca="1">IF($N$4=Adorer_Schedule!$A$330,INDIRECT(D2099),(""))</f>
        <v/>
      </c>
      <c r="K2099" t="s">
        <v>76</v>
      </c>
      <c r="L2099" s="13" t="b">
        <f t="shared" ca="1" si="821"/>
        <v>0</v>
      </c>
      <c r="M2099" s="13">
        <v>1971</v>
      </c>
      <c r="N2099" s="13" t="e">
        <f t="shared" ca="1" si="812"/>
        <v>#N/A</v>
      </c>
      <c r="O2099" s="13" t="e">
        <f t="shared" ca="1" si="813"/>
        <v>#N/A</v>
      </c>
      <c r="P2099" s="13" t="e">
        <f t="shared" ca="1" si="814"/>
        <v>#N/A</v>
      </c>
      <c r="Q2099" t="e">
        <f t="shared" ca="1" si="815"/>
        <v>#N/A</v>
      </c>
    </row>
    <row r="2100" spans="1:17" hidden="1" x14ac:dyDescent="0.2">
      <c r="A2100">
        <f t="shared" si="829"/>
        <v>336</v>
      </c>
      <c r="B2100" s="83" t="str">
        <f t="shared" si="826"/>
        <v>Adorer_Schedule!AQ336</v>
      </c>
      <c r="C2100" t="str">
        <f t="shared" si="827"/>
        <v>Adorer_Schedule!AT336</v>
      </c>
      <c r="D2100" s="150" t="str">
        <f t="shared" si="828"/>
        <v>Adorer_Schedule!AV336</v>
      </c>
      <c r="E2100">
        <f t="shared" ca="1" si="811"/>
        <v>0</v>
      </c>
      <c r="F2100" t="str">
        <f ca="1">IF(OR(H2100=0,H2100=""),(""),(MAX($F$128:F2099)+1))</f>
        <v/>
      </c>
      <c r="H2100" t="str">
        <f ca="1">IF($N$4=Adorer_Schedule!$A$330,INDIRECT(B2100),(""))</f>
        <v/>
      </c>
      <c r="I2100" t="str">
        <f ca="1">IF($N$4=Adorer_Schedule!$A$330,INDIRECT(C2100),(""))</f>
        <v/>
      </c>
      <c r="J2100" t="str">
        <f ca="1">IF($N$4=Adorer_Schedule!$A$330,INDIRECT(D2100),(""))</f>
        <v/>
      </c>
      <c r="K2100" t="s">
        <v>76</v>
      </c>
      <c r="L2100" s="13" t="b">
        <f t="shared" ca="1" si="821"/>
        <v>0</v>
      </c>
      <c r="M2100" s="13">
        <v>1972</v>
      </c>
      <c r="N2100" s="13" t="e">
        <f t="shared" ca="1" si="812"/>
        <v>#N/A</v>
      </c>
      <c r="O2100" s="13" t="e">
        <f t="shared" ca="1" si="813"/>
        <v>#N/A</v>
      </c>
      <c r="P2100" s="13" t="e">
        <f t="shared" ca="1" si="814"/>
        <v>#N/A</v>
      </c>
      <c r="Q2100" t="e">
        <f t="shared" ca="1" si="815"/>
        <v>#N/A</v>
      </c>
    </row>
    <row r="2101" spans="1:17" hidden="1" x14ac:dyDescent="0.2">
      <c r="A2101">
        <f t="shared" si="829"/>
        <v>337</v>
      </c>
      <c r="B2101" s="83" t="str">
        <f t="shared" si="826"/>
        <v>Adorer_Schedule!AQ337</v>
      </c>
      <c r="C2101" t="str">
        <f t="shared" si="827"/>
        <v>Adorer_Schedule!AT337</v>
      </c>
      <c r="D2101" s="150" t="str">
        <f t="shared" si="828"/>
        <v>Adorer_Schedule!AV337</v>
      </c>
      <c r="E2101">
        <f t="shared" ca="1" si="811"/>
        <v>0</v>
      </c>
      <c r="F2101" t="str">
        <f ca="1">IF(OR(H2101=0,H2101=""),(""),(MAX($F$128:F2100)+1))</f>
        <v/>
      </c>
      <c r="H2101" t="str">
        <f ca="1">IF($N$4=Adorer_Schedule!$A$330,INDIRECT(B2101),(""))</f>
        <v/>
      </c>
      <c r="I2101" t="str">
        <f ca="1">IF($N$4=Adorer_Schedule!$A$330,INDIRECT(C2101),(""))</f>
        <v/>
      </c>
      <c r="J2101" t="str">
        <f ca="1">IF($N$4=Adorer_Schedule!$A$330,INDIRECT(D2101),(""))</f>
        <v/>
      </c>
      <c r="K2101" t="s">
        <v>76</v>
      </c>
      <c r="L2101" s="13" t="b">
        <f t="shared" ca="1" si="821"/>
        <v>0</v>
      </c>
      <c r="M2101" s="13">
        <v>1973</v>
      </c>
      <c r="N2101" s="13" t="e">
        <f t="shared" ca="1" si="812"/>
        <v>#N/A</v>
      </c>
      <c r="O2101" s="13" t="e">
        <f t="shared" ca="1" si="813"/>
        <v>#N/A</v>
      </c>
      <c r="P2101" s="13" t="e">
        <f t="shared" ca="1" si="814"/>
        <v>#N/A</v>
      </c>
      <c r="Q2101" t="e">
        <f t="shared" ca="1" si="815"/>
        <v>#N/A</v>
      </c>
    </row>
    <row r="2102" spans="1:17" hidden="1" x14ac:dyDescent="0.2">
      <c r="A2102">
        <f t="shared" si="829"/>
        <v>338</v>
      </c>
      <c r="B2102" s="83" t="str">
        <f t="shared" si="826"/>
        <v>Adorer_Schedule!AQ338</v>
      </c>
      <c r="C2102" t="str">
        <f t="shared" si="827"/>
        <v>Adorer_Schedule!AT338</v>
      </c>
      <c r="D2102" s="150" t="str">
        <f t="shared" si="828"/>
        <v>Adorer_Schedule!AV338</v>
      </c>
      <c r="E2102">
        <f t="shared" ca="1" si="811"/>
        <v>0</v>
      </c>
      <c r="F2102" t="str">
        <f ca="1">IF(OR(H2102=0,H2102=""),(""),(MAX($F$128:F2101)+1))</f>
        <v/>
      </c>
      <c r="H2102" t="str">
        <f ca="1">IF($N$4=Adorer_Schedule!$A$330,INDIRECT(B2102),(""))</f>
        <v/>
      </c>
      <c r="I2102" t="str">
        <f ca="1">IF($N$4=Adorer_Schedule!$A$330,INDIRECT(C2102),(""))</f>
        <v/>
      </c>
      <c r="J2102" t="str">
        <f ca="1">IF($N$4=Adorer_Schedule!$A$330,INDIRECT(D2102),(""))</f>
        <v/>
      </c>
      <c r="K2102" t="s">
        <v>76</v>
      </c>
      <c r="L2102" s="13" t="b">
        <f t="shared" ca="1" si="821"/>
        <v>0</v>
      </c>
      <c r="M2102" s="13">
        <v>1974</v>
      </c>
      <c r="N2102" s="13" t="e">
        <f t="shared" ca="1" si="812"/>
        <v>#N/A</v>
      </c>
      <c r="O2102" s="13" t="e">
        <f t="shared" ca="1" si="813"/>
        <v>#N/A</v>
      </c>
      <c r="P2102" s="13" t="e">
        <f t="shared" ca="1" si="814"/>
        <v>#N/A</v>
      </c>
      <c r="Q2102" t="e">
        <f t="shared" ca="1" si="815"/>
        <v>#N/A</v>
      </c>
    </row>
    <row r="2103" spans="1:17" hidden="1" x14ac:dyDescent="0.2">
      <c r="A2103">
        <f t="shared" si="829"/>
        <v>339</v>
      </c>
      <c r="B2103" s="83" t="str">
        <f t="shared" si="826"/>
        <v>Adorer_Schedule!AQ339</v>
      </c>
      <c r="C2103" t="str">
        <f t="shared" si="827"/>
        <v>Adorer_Schedule!AT339</v>
      </c>
      <c r="D2103" s="150" t="str">
        <f t="shared" si="828"/>
        <v>Adorer_Schedule!AV339</v>
      </c>
      <c r="E2103">
        <f t="shared" ca="1" si="811"/>
        <v>0</v>
      </c>
      <c r="F2103" t="str">
        <f ca="1">IF(OR(H2103=0,H2103=""),(""),(MAX($F$128:F2102)+1))</f>
        <v/>
      </c>
      <c r="H2103" t="str">
        <f ca="1">IF($N$4=Adorer_Schedule!$A$330,INDIRECT(B2103),(""))</f>
        <v/>
      </c>
      <c r="I2103" t="str">
        <f ca="1">IF($N$4=Adorer_Schedule!$A$330,INDIRECT(C2103),(""))</f>
        <v/>
      </c>
      <c r="J2103" t="str">
        <f ca="1">IF($N$4=Adorer_Schedule!$A$330,INDIRECT(D2103),(""))</f>
        <v/>
      </c>
      <c r="K2103" t="s">
        <v>76</v>
      </c>
      <c r="L2103" s="13" t="b">
        <f t="shared" ca="1" si="821"/>
        <v>0</v>
      </c>
      <c r="M2103" s="13">
        <v>1975</v>
      </c>
      <c r="N2103" s="13" t="e">
        <f t="shared" ca="1" si="812"/>
        <v>#N/A</v>
      </c>
      <c r="O2103" s="13" t="e">
        <f t="shared" ca="1" si="813"/>
        <v>#N/A</v>
      </c>
      <c r="P2103" s="13" t="e">
        <f t="shared" ca="1" si="814"/>
        <v>#N/A</v>
      </c>
      <c r="Q2103" t="e">
        <f t="shared" ca="1" si="815"/>
        <v>#N/A</v>
      </c>
    </row>
    <row r="2104" spans="1:17" hidden="1" x14ac:dyDescent="0.2">
      <c r="A2104">
        <f t="shared" si="829"/>
        <v>340</v>
      </c>
      <c r="B2104" s="83" t="str">
        <f t="shared" si="826"/>
        <v>Adorer_Schedule!AQ340</v>
      </c>
      <c r="C2104" t="str">
        <f t="shared" si="827"/>
        <v>Adorer_Schedule!AT340</v>
      </c>
      <c r="D2104" s="150" t="str">
        <f t="shared" si="828"/>
        <v>Adorer_Schedule!AV340</v>
      </c>
      <c r="E2104">
        <f t="shared" ca="1" si="811"/>
        <v>0</v>
      </c>
      <c r="F2104" t="str">
        <f ca="1">IF(OR(H2104=0,H2104=""),(""),(MAX($F$128:F2103)+1))</f>
        <v/>
      </c>
      <c r="H2104" t="str">
        <f ca="1">IF($N$4=Adorer_Schedule!$A$330,INDIRECT(B2104),(""))</f>
        <v/>
      </c>
      <c r="I2104" t="str">
        <f ca="1">IF($N$4=Adorer_Schedule!$A$330,INDIRECT(C2104),(""))</f>
        <v/>
      </c>
      <c r="J2104" t="str">
        <f ca="1">IF($N$4=Adorer_Schedule!$A$330,INDIRECT(D2104),(""))</f>
        <v/>
      </c>
      <c r="K2104" t="s">
        <v>76</v>
      </c>
      <c r="L2104" s="13" t="b">
        <f t="shared" ca="1" si="821"/>
        <v>0</v>
      </c>
      <c r="M2104" s="13">
        <v>1976</v>
      </c>
      <c r="N2104" s="13" t="e">
        <f t="shared" ca="1" si="812"/>
        <v>#N/A</v>
      </c>
      <c r="O2104" s="13" t="e">
        <f t="shared" ca="1" si="813"/>
        <v>#N/A</v>
      </c>
      <c r="P2104" s="13" t="e">
        <f t="shared" ca="1" si="814"/>
        <v>#N/A</v>
      </c>
      <c r="Q2104" t="e">
        <f t="shared" ca="1" si="815"/>
        <v>#N/A</v>
      </c>
    </row>
    <row r="2105" spans="1:17" hidden="1" x14ac:dyDescent="0.2">
      <c r="A2105">
        <f t="shared" si="829"/>
        <v>341</v>
      </c>
      <c r="B2105" s="83" t="str">
        <f t="shared" si="826"/>
        <v>Adorer_Schedule!AQ341</v>
      </c>
      <c r="C2105" t="str">
        <f t="shared" si="827"/>
        <v>Adorer_Schedule!AT341</v>
      </c>
      <c r="D2105" s="150" t="str">
        <f t="shared" si="828"/>
        <v>Adorer_Schedule!AV341</v>
      </c>
      <c r="E2105">
        <f t="shared" ca="1" si="811"/>
        <v>0</v>
      </c>
      <c r="F2105" t="str">
        <f ca="1">IF(OR(H2105=0,H2105=""),(""),(MAX($F$128:F2104)+1))</f>
        <v/>
      </c>
      <c r="H2105" t="str">
        <f ca="1">IF($N$4=Adorer_Schedule!$A$330,INDIRECT(B2105),(""))</f>
        <v/>
      </c>
      <c r="I2105" t="str">
        <f ca="1">IF($N$4=Adorer_Schedule!$A$330,INDIRECT(C2105),(""))</f>
        <v/>
      </c>
      <c r="J2105" t="str">
        <f ca="1">IF($N$4=Adorer_Schedule!$A$330,INDIRECT(D2105),(""))</f>
        <v/>
      </c>
      <c r="K2105" t="s">
        <v>76</v>
      </c>
      <c r="L2105" s="13" t="b">
        <f t="shared" ca="1" si="821"/>
        <v>0</v>
      </c>
      <c r="M2105" s="13">
        <v>1977</v>
      </c>
      <c r="N2105" s="13" t="e">
        <f t="shared" ca="1" si="812"/>
        <v>#N/A</v>
      </c>
      <c r="O2105" s="13" t="e">
        <f t="shared" ca="1" si="813"/>
        <v>#N/A</v>
      </c>
      <c r="P2105" s="13" t="e">
        <f t="shared" ca="1" si="814"/>
        <v>#N/A</v>
      </c>
      <c r="Q2105" t="e">
        <f t="shared" ca="1" si="815"/>
        <v>#N/A</v>
      </c>
    </row>
    <row r="2106" spans="1:17" hidden="1" x14ac:dyDescent="0.2">
      <c r="A2106">
        <f t="shared" si="829"/>
        <v>342</v>
      </c>
      <c r="B2106" s="83" t="str">
        <f t="shared" si="826"/>
        <v>Adorer_Schedule!AQ342</v>
      </c>
      <c r="C2106" t="str">
        <f t="shared" si="827"/>
        <v>Adorer_Schedule!AT342</v>
      </c>
      <c r="D2106" s="150" t="str">
        <f t="shared" si="828"/>
        <v>Adorer_Schedule!AV342</v>
      </c>
      <c r="E2106">
        <f t="shared" ca="1" si="811"/>
        <v>0</v>
      </c>
      <c r="F2106" t="str">
        <f ca="1">IF(OR(H2106=0,H2106=""),(""),(MAX($F$128:F2105)+1))</f>
        <v/>
      </c>
      <c r="H2106" t="str">
        <f ca="1">IF($N$4=Adorer_Schedule!$A$330,INDIRECT(B2106),(""))</f>
        <v/>
      </c>
      <c r="I2106" t="str">
        <f ca="1">IF($N$4=Adorer_Schedule!$A$330,INDIRECT(C2106),(""))</f>
        <v/>
      </c>
      <c r="J2106" t="str">
        <f ca="1">IF($N$4=Adorer_Schedule!$A$330,INDIRECT(D2106),(""))</f>
        <v/>
      </c>
      <c r="K2106" t="s">
        <v>76</v>
      </c>
      <c r="L2106" s="13" t="b">
        <f t="shared" ca="1" si="821"/>
        <v>0</v>
      </c>
      <c r="M2106" s="13">
        <v>1978</v>
      </c>
      <c r="N2106" s="13" t="e">
        <f t="shared" ca="1" si="812"/>
        <v>#N/A</v>
      </c>
      <c r="O2106" s="13" t="e">
        <f t="shared" ca="1" si="813"/>
        <v>#N/A</v>
      </c>
      <c r="P2106" s="13" t="e">
        <f t="shared" ca="1" si="814"/>
        <v>#N/A</v>
      </c>
      <c r="Q2106" t="e">
        <f t="shared" ca="1" si="815"/>
        <v>#N/A</v>
      </c>
    </row>
    <row r="2107" spans="1:17" hidden="1" x14ac:dyDescent="0.2">
      <c r="A2107">
        <f t="shared" si="829"/>
        <v>343</v>
      </c>
      <c r="B2107" s="83" t="str">
        <f t="shared" si="826"/>
        <v>Adorer_Schedule!AQ343</v>
      </c>
      <c r="C2107" t="str">
        <f t="shared" si="827"/>
        <v>Adorer_Schedule!AT343</v>
      </c>
      <c r="D2107" s="150" t="str">
        <f t="shared" si="828"/>
        <v>Adorer_Schedule!AV343</v>
      </c>
      <c r="E2107">
        <f t="shared" ca="1" si="811"/>
        <v>0</v>
      </c>
      <c r="F2107" t="str">
        <f ca="1">IF(OR(H2107=0,H2107=""),(""),(MAX($F$128:F2106)+1))</f>
        <v/>
      </c>
      <c r="H2107" t="str">
        <f ca="1">IF($N$4=Adorer_Schedule!$A$330,INDIRECT(B2107),(""))</f>
        <v/>
      </c>
      <c r="I2107" t="str">
        <f ca="1">IF($N$4=Adorer_Schedule!$A$330,INDIRECT(C2107),(""))</f>
        <v/>
      </c>
      <c r="J2107" t="str">
        <f ca="1">IF($N$4=Adorer_Schedule!$A$330,INDIRECT(D2107),(""))</f>
        <v/>
      </c>
      <c r="K2107" t="s">
        <v>76</v>
      </c>
      <c r="L2107" s="13" t="b">
        <f t="shared" ca="1" si="821"/>
        <v>0</v>
      </c>
      <c r="M2107" s="13">
        <v>1979</v>
      </c>
      <c r="N2107" s="13" t="e">
        <f t="shared" ca="1" si="812"/>
        <v>#N/A</v>
      </c>
      <c r="O2107" s="13" t="e">
        <f t="shared" ca="1" si="813"/>
        <v>#N/A</v>
      </c>
      <c r="P2107" s="13" t="e">
        <f t="shared" ca="1" si="814"/>
        <v>#N/A</v>
      </c>
      <c r="Q2107" t="e">
        <f t="shared" ca="1" si="815"/>
        <v>#N/A</v>
      </c>
    </row>
    <row r="2108" spans="1:17" hidden="1" x14ac:dyDescent="0.2">
      <c r="A2108">
        <f t="shared" si="829"/>
        <v>344</v>
      </c>
      <c r="B2108" s="83" t="str">
        <f t="shared" si="826"/>
        <v>Adorer_Schedule!AQ344</v>
      </c>
      <c r="C2108" t="str">
        <f t="shared" si="827"/>
        <v>Adorer_Schedule!AT344</v>
      </c>
      <c r="D2108" s="150" t="str">
        <f t="shared" si="828"/>
        <v>Adorer_Schedule!AV344</v>
      </c>
      <c r="E2108">
        <f t="shared" ca="1" si="811"/>
        <v>0</v>
      </c>
      <c r="F2108" t="str">
        <f ca="1">IF(OR(H2108=0,H2108=""),(""),(MAX($F$128:F2107)+1))</f>
        <v/>
      </c>
      <c r="H2108" t="str">
        <f ca="1">IF($N$4=Adorer_Schedule!$A$330,INDIRECT(B2108),(""))</f>
        <v/>
      </c>
      <c r="I2108" t="str">
        <f ca="1">IF($N$4=Adorer_Schedule!$A$330,INDIRECT(C2108),(""))</f>
        <v/>
      </c>
      <c r="J2108" t="str">
        <f ca="1">IF($N$4=Adorer_Schedule!$A$330,INDIRECT(D2108),(""))</f>
        <v/>
      </c>
      <c r="K2108" t="s">
        <v>76</v>
      </c>
      <c r="L2108" s="13" t="b">
        <f t="shared" ca="1" si="821"/>
        <v>0</v>
      </c>
      <c r="M2108" s="13">
        <v>1980</v>
      </c>
      <c r="N2108" s="13" t="e">
        <f t="shared" ca="1" si="812"/>
        <v>#N/A</v>
      </c>
      <c r="O2108" s="13" t="e">
        <f t="shared" ca="1" si="813"/>
        <v>#N/A</v>
      </c>
      <c r="P2108" s="13" t="e">
        <f t="shared" ca="1" si="814"/>
        <v>#N/A</v>
      </c>
      <c r="Q2108" t="e">
        <f t="shared" ca="1" si="815"/>
        <v>#N/A</v>
      </c>
    </row>
    <row r="2109" spans="1:17" hidden="1" x14ac:dyDescent="0.2">
      <c r="A2109">
        <f>A2094</f>
        <v>330</v>
      </c>
      <c r="B2109" s="83" t="str">
        <f>CONCATENATE("Adorer_Schedule!AY", $A2109)</f>
        <v>Adorer_Schedule!AY330</v>
      </c>
      <c r="C2109" t="str">
        <f>CONCATENATE("Adorer_Schedule!BB", $A2109)</f>
        <v>Adorer_Schedule!BB330</v>
      </c>
      <c r="D2109" s="150" t="str">
        <f>CONCATENATE("Adorer_Schedule!BD", $A2109)</f>
        <v>Adorer_Schedule!BD330</v>
      </c>
      <c r="E2109">
        <f t="shared" ca="1" si="811"/>
        <v>0</v>
      </c>
      <c r="F2109" t="str">
        <f ca="1">IF(OR(H2109=0,H2109=""),(""),(MAX($F$128:F2108)+1))</f>
        <v/>
      </c>
      <c r="H2109" t="str">
        <f ca="1">IF($N$4=Adorer_Schedule!$A$330,INDIRECT(B2109),(""))</f>
        <v/>
      </c>
      <c r="I2109" t="str">
        <f ca="1">IF($N$4=Adorer_Schedule!$A$330,INDIRECT(C2109),(""))</f>
        <v/>
      </c>
      <c r="J2109" t="str">
        <f ca="1">IF($N$4=Adorer_Schedule!$A$330,INDIRECT(D2109),(""))</f>
        <v/>
      </c>
      <c r="K2109" t="s">
        <v>77</v>
      </c>
      <c r="L2109" s="13" t="b">
        <f t="shared" ca="1" si="821"/>
        <v>0</v>
      </c>
      <c r="M2109" s="13">
        <v>1981</v>
      </c>
      <c r="N2109" s="13" t="e">
        <f t="shared" ca="1" si="812"/>
        <v>#N/A</v>
      </c>
      <c r="O2109" s="13" t="e">
        <f t="shared" ca="1" si="813"/>
        <v>#N/A</v>
      </c>
      <c r="P2109" s="13" t="e">
        <f t="shared" ca="1" si="814"/>
        <v>#N/A</v>
      </c>
      <c r="Q2109" t="e">
        <f t="shared" ca="1" si="815"/>
        <v>#N/A</v>
      </c>
    </row>
    <row r="2110" spans="1:17" hidden="1" x14ac:dyDescent="0.2">
      <c r="A2110">
        <f>A2109+1</f>
        <v>331</v>
      </c>
      <c r="B2110" s="83" t="str">
        <f t="shared" ref="B2110:B2123" si="830">CONCATENATE("Adorer_Schedule!AY", $A2110)</f>
        <v>Adorer_Schedule!AY331</v>
      </c>
      <c r="C2110" t="str">
        <f t="shared" ref="C2110:C2123" si="831">CONCATENATE("Adorer_Schedule!BB", $A2110)</f>
        <v>Adorer_Schedule!BB331</v>
      </c>
      <c r="D2110" s="150" t="str">
        <f t="shared" ref="D2110:D2123" si="832">CONCATENATE("Adorer_Schedule!BD", $A2110)</f>
        <v>Adorer_Schedule!BD331</v>
      </c>
      <c r="E2110">
        <f t="shared" ca="1" si="811"/>
        <v>0</v>
      </c>
      <c r="F2110" t="str">
        <f ca="1">IF(OR(H2110=0,H2110=""),(""),(MAX($F$128:F2109)+1))</f>
        <v/>
      </c>
      <c r="H2110" t="str">
        <f ca="1">IF($N$4=Adorer_Schedule!$A$330,INDIRECT(B2110),(""))</f>
        <v/>
      </c>
      <c r="I2110" t="str">
        <f ca="1">IF($N$4=Adorer_Schedule!$A$330,INDIRECT(C2110),(""))</f>
        <v/>
      </c>
      <c r="J2110" t="str">
        <f ca="1">IF($N$4=Adorer_Schedule!$A$330,INDIRECT(D2110),(""))</f>
        <v/>
      </c>
      <c r="K2110" t="s">
        <v>77</v>
      </c>
      <c r="L2110" s="13" t="b">
        <f t="shared" ca="1" si="821"/>
        <v>0</v>
      </c>
      <c r="M2110" s="13">
        <v>1982</v>
      </c>
      <c r="N2110" s="13" t="e">
        <f t="shared" ca="1" si="812"/>
        <v>#N/A</v>
      </c>
      <c r="O2110" s="13" t="e">
        <f t="shared" ca="1" si="813"/>
        <v>#N/A</v>
      </c>
      <c r="P2110" s="13" t="e">
        <f t="shared" ca="1" si="814"/>
        <v>#N/A</v>
      </c>
      <c r="Q2110" t="e">
        <f t="shared" ca="1" si="815"/>
        <v>#N/A</v>
      </c>
    </row>
    <row r="2111" spans="1:17" hidden="1" x14ac:dyDescent="0.2">
      <c r="A2111">
        <f t="shared" ref="A2111:A2123" si="833">A2110+1</f>
        <v>332</v>
      </c>
      <c r="B2111" s="83" t="str">
        <f t="shared" si="830"/>
        <v>Adorer_Schedule!AY332</v>
      </c>
      <c r="C2111" t="str">
        <f t="shared" si="831"/>
        <v>Adorer_Schedule!BB332</v>
      </c>
      <c r="D2111" s="150" t="str">
        <f t="shared" si="832"/>
        <v>Adorer_Schedule!BD332</v>
      </c>
      <c r="E2111">
        <f t="shared" ca="1" si="811"/>
        <v>0</v>
      </c>
      <c r="F2111" t="str">
        <f ca="1">IF(OR(H2111=0,H2111=""),(""),(MAX($F$128:F2110)+1))</f>
        <v/>
      </c>
      <c r="H2111" t="str">
        <f ca="1">IF($N$4=Adorer_Schedule!$A$330,INDIRECT(B2111),(""))</f>
        <v/>
      </c>
      <c r="I2111" t="str">
        <f ca="1">IF($N$4=Adorer_Schedule!$A$330,INDIRECT(C2111),(""))</f>
        <v/>
      </c>
      <c r="J2111" t="str">
        <f ca="1">IF($N$4=Adorer_Schedule!$A$330,INDIRECT(D2111),(""))</f>
        <v/>
      </c>
      <c r="K2111" t="s">
        <v>77</v>
      </c>
      <c r="L2111" s="13" t="b">
        <f t="shared" ca="1" si="821"/>
        <v>0</v>
      </c>
      <c r="M2111" s="13">
        <v>1983</v>
      </c>
      <c r="N2111" s="13" t="e">
        <f t="shared" ca="1" si="812"/>
        <v>#N/A</v>
      </c>
      <c r="O2111" s="13" t="e">
        <f t="shared" ca="1" si="813"/>
        <v>#N/A</v>
      </c>
      <c r="P2111" s="13" t="e">
        <f t="shared" ca="1" si="814"/>
        <v>#N/A</v>
      </c>
      <c r="Q2111" t="e">
        <f t="shared" ca="1" si="815"/>
        <v>#N/A</v>
      </c>
    </row>
    <row r="2112" spans="1:17" hidden="1" x14ac:dyDescent="0.2">
      <c r="A2112">
        <f t="shared" si="833"/>
        <v>333</v>
      </c>
      <c r="B2112" s="83" t="str">
        <f t="shared" si="830"/>
        <v>Adorer_Schedule!AY333</v>
      </c>
      <c r="C2112" t="str">
        <f t="shared" si="831"/>
        <v>Adorer_Schedule!BB333</v>
      </c>
      <c r="D2112" s="150" t="str">
        <f t="shared" si="832"/>
        <v>Adorer_Schedule!BD333</v>
      </c>
      <c r="E2112">
        <f t="shared" ca="1" si="811"/>
        <v>0</v>
      </c>
      <c r="F2112" t="str">
        <f ca="1">IF(OR(H2112=0,H2112=""),(""),(MAX($F$128:F2111)+1))</f>
        <v/>
      </c>
      <c r="H2112" t="str">
        <f ca="1">IF($N$4=Adorer_Schedule!$A$330,INDIRECT(B2112),(""))</f>
        <v/>
      </c>
      <c r="I2112" t="str">
        <f ca="1">IF($N$4=Adorer_Schedule!$A$330,INDIRECT(C2112),(""))</f>
        <v/>
      </c>
      <c r="J2112" t="str">
        <f ca="1">IF($N$4=Adorer_Schedule!$A$330,INDIRECT(D2112),(""))</f>
        <v/>
      </c>
      <c r="K2112" t="s">
        <v>77</v>
      </c>
      <c r="L2112" s="13" t="b">
        <f t="shared" ca="1" si="821"/>
        <v>0</v>
      </c>
      <c r="M2112" s="13">
        <v>1984</v>
      </c>
      <c r="N2112" s="13" t="e">
        <f t="shared" ca="1" si="812"/>
        <v>#N/A</v>
      </c>
      <c r="O2112" s="13" t="e">
        <f t="shared" ca="1" si="813"/>
        <v>#N/A</v>
      </c>
      <c r="P2112" s="13" t="e">
        <f t="shared" ca="1" si="814"/>
        <v>#N/A</v>
      </c>
      <c r="Q2112" t="e">
        <f t="shared" ca="1" si="815"/>
        <v>#N/A</v>
      </c>
    </row>
    <row r="2113" spans="1:17" hidden="1" x14ac:dyDescent="0.2">
      <c r="A2113">
        <f t="shared" si="833"/>
        <v>334</v>
      </c>
      <c r="B2113" s="83" t="str">
        <f t="shared" si="830"/>
        <v>Adorer_Schedule!AY334</v>
      </c>
      <c r="C2113" t="str">
        <f t="shared" si="831"/>
        <v>Adorer_Schedule!BB334</v>
      </c>
      <c r="D2113" s="150" t="str">
        <f t="shared" si="832"/>
        <v>Adorer_Schedule!BD334</v>
      </c>
      <c r="E2113">
        <f t="shared" ca="1" si="811"/>
        <v>0</v>
      </c>
      <c r="F2113" t="str">
        <f ca="1">IF(OR(H2113=0,H2113=""),(""),(MAX($F$128:F2112)+1))</f>
        <v/>
      </c>
      <c r="H2113" t="str">
        <f ca="1">IF($N$4=Adorer_Schedule!$A$330,INDIRECT(B2113),(""))</f>
        <v/>
      </c>
      <c r="I2113" t="str">
        <f ca="1">IF($N$4=Adorer_Schedule!$A$330,INDIRECT(C2113),(""))</f>
        <v/>
      </c>
      <c r="J2113" t="str">
        <f ca="1">IF($N$4=Adorer_Schedule!$A$330,INDIRECT(D2113),(""))</f>
        <v/>
      </c>
      <c r="K2113" t="s">
        <v>77</v>
      </c>
      <c r="L2113" s="13" t="b">
        <f t="shared" ca="1" si="821"/>
        <v>0</v>
      </c>
      <c r="M2113" s="13">
        <v>1985</v>
      </c>
      <c r="N2113" s="13" t="e">
        <f t="shared" ca="1" si="812"/>
        <v>#N/A</v>
      </c>
      <c r="O2113" s="13" t="e">
        <f t="shared" ca="1" si="813"/>
        <v>#N/A</v>
      </c>
      <c r="P2113" s="13" t="e">
        <f t="shared" ca="1" si="814"/>
        <v>#N/A</v>
      </c>
      <c r="Q2113" t="e">
        <f t="shared" ca="1" si="815"/>
        <v>#N/A</v>
      </c>
    </row>
    <row r="2114" spans="1:17" hidden="1" x14ac:dyDescent="0.2">
      <c r="A2114">
        <f t="shared" si="833"/>
        <v>335</v>
      </c>
      <c r="B2114" s="83" t="str">
        <f t="shared" si="830"/>
        <v>Adorer_Schedule!AY335</v>
      </c>
      <c r="C2114" t="str">
        <f t="shared" si="831"/>
        <v>Adorer_Schedule!BB335</v>
      </c>
      <c r="D2114" s="150" t="str">
        <f t="shared" si="832"/>
        <v>Adorer_Schedule!BD335</v>
      </c>
      <c r="E2114">
        <f t="shared" ref="E2114:E2177" ca="1" si="834">IF(F2114="",(0),(RANK(F2114,$F$129:$F$2648,(1))))</f>
        <v>0</v>
      </c>
      <c r="F2114" t="str">
        <f ca="1">IF(OR(H2114=0,H2114=""),(""),(MAX($F$128:F2113)+1))</f>
        <v/>
      </c>
      <c r="H2114" t="str">
        <f ca="1">IF($N$4=Adorer_Schedule!$A$330,INDIRECT(B2114),(""))</f>
        <v/>
      </c>
      <c r="I2114" t="str">
        <f ca="1">IF($N$4=Adorer_Schedule!$A$330,INDIRECT(C2114),(""))</f>
        <v/>
      </c>
      <c r="J2114" t="str">
        <f ca="1">IF($N$4=Adorer_Schedule!$A$330,INDIRECT(D2114),(""))</f>
        <v/>
      </c>
      <c r="K2114" t="s">
        <v>77</v>
      </c>
      <c r="L2114" s="13" t="b">
        <f t="shared" ca="1" si="821"/>
        <v>0</v>
      </c>
      <c r="M2114" s="13">
        <v>1986</v>
      </c>
      <c r="N2114" s="13" t="e">
        <f t="shared" ref="N2114:N2177" ca="1" si="835">VLOOKUP($M2114,$E$129:$K$2648,7,(FALSE))</f>
        <v>#N/A</v>
      </c>
      <c r="O2114" s="13" t="e">
        <f t="shared" ref="O2114:O2177" ca="1" si="836">VLOOKUP($M2114,$E$129:$K$2648,4,(FALSE))</f>
        <v>#N/A</v>
      </c>
      <c r="P2114" s="13" t="e">
        <f t="shared" ref="P2114:P2177" ca="1" si="837">VLOOKUP($M2114,$E$129:$K$2648,5,(FALSE))</f>
        <v>#N/A</v>
      </c>
      <c r="Q2114" t="e">
        <f t="shared" ref="Q2114:Q2177" ca="1" si="838">VLOOKUP($M2114,$E$129:$K$2648,6,(FALSE))</f>
        <v>#N/A</v>
      </c>
    </row>
    <row r="2115" spans="1:17" hidden="1" x14ac:dyDescent="0.2">
      <c r="A2115">
        <f t="shared" si="833"/>
        <v>336</v>
      </c>
      <c r="B2115" s="83" t="str">
        <f t="shared" si="830"/>
        <v>Adorer_Schedule!AY336</v>
      </c>
      <c r="C2115" t="str">
        <f t="shared" si="831"/>
        <v>Adorer_Schedule!BB336</v>
      </c>
      <c r="D2115" s="150" t="str">
        <f t="shared" si="832"/>
        <v>Adorer_Schedule!BD336</v>
      </c>
      <c r="E2115">
        <f t="shared" ca="1" si="834"/>
        <v>0</v>
      </c>
      <c r="F2115" t="str">
        <f ca="1">IF(OR(H2115=0,H2115=""),(""),(MAX($F$128:F2114)+1))</f>
        <v/>
      </c>
      <c r="H2115" t="str">
        <f ca="1">IF($N$4=Adorer_Schedule!$A$330,INDIRECT(B2115),(""))</f>
        <v/>
      </c>
      <c r="I2115" t="str">
        <f ca="1">IF($N$4=Adorer_Schedule!$A$330,INDIRECT(C2115),(""))</f>
        <v/>
      </c>
      <c r="J2115" t="str">
        <f ca="1">IF($N$4=Adorer_Schedule!$A$330,INDIRECT(D2115),(""))</f>
        <v/>
      </c>
      <c r="K2115" t="s">
        <v>77</v>
      </c>
      <c r="L2115" s="13" t="b">
        <f t="shared" ca="1" si="821"/>
        <v>0</v>
      </c>
      <c r="M2115" s="13">
        <v>1987</v>
      </c>
      <c r="N2115" s="13" t="e">
        <f t="shared" ca="1" si="835"/>
        <v>#N/A</v>
      </c>
      <c r="O2115" s="13" t="e">
        <f t="shared" ca="1" si="836"/>
        <v>#N/A</v>
      </c>
      <c r="P2115" s="13" t="e">
        <f t="shared" ca="1" si="837"/>
        <v>#N/A</v>
      </c>
      <c r="Q2115" t="e">
        <f t="shared" ca="1" si="838"/>
        <v>#N/A</v>
      </c>
    </row>
    <row r="2116" spans="1:17" hidden="1" x14ac:dyDescent="0.2">
      <c r="A2116">
        <f t="shared" si="833"/>
        <v>337</v>
      </c>
      <c r="B2116" s="83" t="str">
        <f t="shared" si="830"/>
        <v>Adorer_Schedule!AY337</v>
      </c>
      <c r="C2116" t="str">
        <f t="shared" si="831"/>
        <v>Adorer_Schedule!BB337</v>
      </c>
      <c r="D2116" s="150" t="str">
        <f t="shared" si="832"/>
        <v>Adorer_Schedule!BD337</v>
      </c>
      <c r="E2116">
        <f t="shared" ca="1" si="834"/>
        <v>0</v>
      </c>
      <c r="F2116" t="str">
        <f ca="1">IF(OR(H2116=0,H2116=""),(""),(MAX($F$128:F2115)+1))</f>
        <v/>
      </c>
      <c r="H2116" t="str">
        <f ca="1">IF($N$4=Adorer_Schedule!$A$330,INDIRECT(B2116),(""))</f>
        <v/>
      </c>
      <c r="I2116" t="str">
        <f ca="1">IF($N$4=Adorer_Schedule!$A$330,INDIRECT(C2116),(""))</f>
        <v/>
      </c>
      <c r="J2116" t="str">
        <f ca="1">IF($N$4=Adorer_Schedule!$A$330,INDIRECT(D2116),(""))</f>
        <v/>
      </c>
      <c r="K2116" t="s">
        <v>77</v>
      </c>
      <c r="L2116" s="13" t="b">
        <f t="shared" ca="1" si="821"/>
        <v>0</v>
      </c>
      <c r="M2116" s="13">
        <v>1988</v>
      </c>
      <c r="N2116" s="13" t="e">
        <f t="shared" ca="1" si="835"/>
        <v>#N/A</v>
      </c>
      <c r="O2116" s="13" t="e">
        <f t="shared" ca="1" si="836"/>
        <v>#N/A</v>
      </c>
      <c r="P2116" s="13" t="e">
        <f t="shared" ca="1" si="837"/>
        <v>#N/A</v>
      </c>
      <c r="Q2116" t="e">
        <f t="shared" ca="1" si="838"/>
        <v>#N/A</v>
      </c>
    </row>
    <row r="2117" spans="1:17" hidden="1" x14ac:dyDescent="0.2">
      <c r="A2117">
        <f t="shared" si="833"/>
        <v>338</v>
      </c>
      <c r="B2117" s="83" t="str">
        <f t="shared" si="830"/>
        <v>Adorer_Schedule!AY338</v>
      </c>
      <c r="C2117" t="str">
        <f t="shared" si="831"/>
        <v>Adorer_Schedule!BB338</v>
      </c>
      <c r="D2117" s="150" t="str">
        <f t="shared" si="832"/>
        <v>Adorer_Schedule!BD338</v>
      </c>
      <c r="E2117">
        <f t="shared" ca="1" si="834"/>
        <v>0</v>
      </c>
      <c r="F2117" t="str">
        <f ca="1">IF(OR(H2117=0,H2117=""),(""),(MAX($F$128:F2116)+1))</f>
        <v/>
      </c>
      <c r="H2117" t="str">
        <f ca="1">IF($N$4=Adorer_Schedule!$A$330,INDIRECT(B2117),(""))</f>
        <v/>
      </c>
      <c r="I2117" t="str">
        <f ca="1">IF($N$4=Adorer_Schedule!$A$330,INDIRECT(C2117),(""))</f>
        <v/>
      </c>
      <c r="J2117" t="str">
        <f ca="1">IF($N$4=Adorer_Schedule!$A$330,INDIRECT(D2117),(""))</f>
        <v/>
      </c>
      <c r="K2117" t="s">
        <v>77</v>
      </c>
      <c r="L2117" s="13" t="b">
        <f t="shared" ca="1" si="821"/>
        <v>0</v>
      </c>
      <c r="M2117" s="13">
        <v>1989</v>
      </c>
      <c r="N2117" s="13" t="e">
        <f t="shared" ca="1" si="835"/>
        <v>#N/A</v>
      </c>
      <c r="O2117" s="13" t="e">
        <f t="shared" ca="1" si="836"/>
        <v>#N/A</v>
      </c>
      <c r="P2117" s="13" t="e">
        <f t="shared" ca="1" si="837"/>
        <v>#N/A</v>
      </c>
      <c r="Q2117" t="e">
        <f t="shared" ca="1" si="838"/>
        <v>#N/A</v>
      </c>
    </row>
    <row r="2118" spans="1:17" hidden="1" x14ac:dyDescent="0.2">
      <c r="A2118">
        <f t="shared" si="833"/>
        <v>339</v>
      </c>
      <c r="B2118" s="83" t="str">
        <f t="shared" si="830"/>
        <v>Adorer_Schedule!AY339</v>
      </c>
      <c r="C2118" t="str">
        <f t="shared" si="831"/>
        <v>Adorer_Schedule!BB339</v>
      </c>
      <c r="D2118" s="150" t="str">
        <f t="shared" si="832"/>
        <v>Adorer_Schedule!BD339</v>
      </c>
      <c r="E2118">
        <f t="shared" ca="1" si="834"/>
        <v>0</v>
      </c>
      <c r="F2118" t="str">
        <f ca="1">IF(OR(H2118=0,H2118=""),(""),(MAX($F$128:F2117)+1))</f>
        <v/>
      </c>
      <c r="H2118" t="str">
        <f ca="1">IF($N$4=Adorer_Schedule!$A$330,INDIRECT(B2118),(""))</f>
        <v/>
      </c>
      <c r="I2118" t="str">
        <f ca="1">IF($N$4=Adorer_Schedule!$A$330,INDIRECT(C2118),(""))</f>
        <v/>
      </c>
      <c r="J2118" t="str">
        <f ca="1">IF($N$4=Adorer_Schedule!$A$330,INDIRECT(D2118),(""))</f>
        <v/>
      </c>
      <c r="K2118" t="s">
        <v>77</v>
      </c>
      <c r="L2118" s="13" t="b">
        <f t="shared" ca="1" si="821"/>
        <v>0</v>
      </c>
      <c r="M2118" s="13">
        <v>1990</v>
      </c>
      <c r="N2118" s="13" t="e">
        <f t="shared" ca="1" si="835"/>
        <v>#N/A</v>
      </c>
      <c r="O2118" s="13" t="e">
        <f t="shared" ca="1" si="836"/>
        <v>#N/A</v>
      </c>
      <c r="P2118" s="13" t="e">
        <f t="shared" ca="1" si="837"/>
        <v>#N/A</v>
      </c>
      <c r="Q2118" t="e">
        <f t="shared" ca="1" si="838"/>
        <v>#N/A</v>
      </c>
    </row>
    <row r="2119" spans="1:17" hidden="1" x14ac:dyDescent="0.2">
      <c r="A2119">
        <f t="shared" si="833"/>
        <v>340</v>
      </c>
      <c r="B2119" s="83" t="str">
        <f t="shared" si="830"/>
        <v>Adorer_Schedule!AY340</v>
      </c>
      <c r="C2119" t="str">
        <f t="shared" si="831"/>
        <v>Adorer_Schedule!BB340</v>
      </c>
      <c r="D2119" s="150" t="str">
        <f t="shared" si="832"/>
        <v>Adorer_Schedule!BD340</v>
      </c>
      <c r="E2119">
        <f t="shared" ca="1" si="834"/>
        <v>0</v>
      </c>
      <c r="F2119" t="str">
        <f ca="1">IF(OR(H2119=0,H2119=""),(""),(MAX($F$128:F2118)+1))</f>
        <v/>
      </c>
      <c r="H2119" t="str">
        <f ca="1">IF($N$4=Adorer_Schedule!$A$330,INDIRECT(B2119),(""))</f>
        <v/>
      </c>
      <c r="I2119" t="str">
        <f ca="1">IF($N$4=Adorer_Schedule!$A$330,INDIRECT(C2119),(""))</f>
        <v/>
      </c>
      <c r="J2119" t="str">
        <f ca="1">IF($N$4=Adorer_Schedule!$A$330,INDIRECT(D2119),(""))</f>
        <v/>
      </c>
      <c r="K2119" t="s">
        <v>77</v>
      </c>
      <c r="L2119" s="13" t="b">
        <f t="shared" ca="1" si="821"/>
        <v>0</v>
      </c>
      <c r="M2119" s="13">
        <v>1991</v>
      </c>
      <c r="N2119" s="13" t="e">
        <f t="shared" ca="1" si="835"/>
        <v>#N/A</v>
      </c>
      <c r="O2119" s="13" t="e">
        <f t="shared" ca="1" si="836"/>
        <v>#N/A</v>
      </c>
      <c r="P2119" s="13" t="e">
        <f t="shared" ca="1" si="837"/>
        <v>#N/A</v>
      </c>
      <c r="Q2119" t="e">
        <f t="shared" ca="1" si="838"/>
        <v>#N/A</v>
      </c>
    </row>
    <row r="2120" spans="1:17" hidden="1" x14ac:dyDescent="0.2">
      <c r="A2120">
        <f t="shared" si="833"/>
        <v>341</v>
      </c>
      <c r="B2120" s="83" t="str">
        <f t="shared" si="830"/>
        <v>Adorer_Schedule!AY341</v>
      </c>
      <c r="C2120" t="str">
        <f t="shared" si="831"/>
        <v>Adorer_Schedule!BB341</v>
      </c>
      <c r="D2120" s="150" t="str">
        <f t="shared" si="832"/>
        <v>Adorer_Schedule!BD341</v>
      </c>
      <c r="E2120">
        <f t="shared" ca="1" si="834"/>
        <v>0</v>
      </c>
      <c r="F2120" t="str">
        <f ca="1">IF(OR(H2120=0,H2120=""),(""),(MAX($F$128:F2119)+1))</f>
        <v/>
      </c>
      <c r="H2120" t="str">
        <f ca="1">IF($N$4=Adorer_Schedule!$A$330,INDIRECT(B2120),(""))</f>
        <v/>
      </c>
      <c r="I2120" t="str">
        <f ca="1">IF($N$4=Adorer_Schedule!$A$330,INDIRECT(C2120),(""))</f>
        <v/>
      </c>
      <c r="J2120" t="str">
        <f ca="1">IF($N$4=Adorer_Schedule!$A$330,INDIRECT(D2120),(""))</f>
        <v/>
      </c>
      <c r="K2120" t="s">
        <v>77</v>
      </c>
      <c r="L2120" s="13" t="b">
        <f t="shared" ca="1" si="821"/>
        <v>0</v>
      </c>
      <c r="M2120" s="13">
        <v>1992</v>
      </c>
      <c r="N2120" s="13" t="e">
        <f t="shared" ca="1" si="835"/>
        <v>#N/A</v>
      </c>
      <c r="O2120" s="13" t="e">
        <f t="shared" ca="1" si="836"/>
        <v>#N/A</v>
      </c>
      <c r="P2120" s="13" t="e">
        <f t="shared" ca="1" si="837"/>
        <v>#N/A</v>
      </c>
      <c r="Q2120" t="e">
        <f t="shared" ca="1" si="838"/>
        <v>#N/A</v>
      </c>
    </row>
    <row r="2121" spans="1:17" hidden="1" x14ac:dyDescent="0.2">
      <c r="A2121">
        <f t="shared" si="833"/>
        <v>342</v>
      </c>
      <c r="B2121" s="83" t="str">
        <f t="shared" si="830"/>
        <v>Adorer_Schedule!AY342</v>
      </c>
      <c r="C2121" t="str">
        <f t="shared" si="831"/>
        <v>Adorer_Schedule!BB342</v>
      </c>
      <c r="D2121" s="150" t="str">
        <f t="shared" si="832"/>
        <v>Adorer_Schedule!BD342</v>
      </c>
      <c r="E2121">
        <f t="shared" ca="1" si="834"/>
        <v>0</v>
      </c>
      <c r="F2121" t="str">
        <f ca="1">IF(OR(H2121=0,H2121=""),(""),(MAX($F$128:F2120)+1))</f>
        <v/>
      </c>
      <c r="H2121" t="str">
        <f ca="1">IF($N$4=Adorer_Schedule!$A$330,INDIRECT(B2121),(""))</f>
        <v/>
      </c>
      <c r="I2121" t="str">
        <f ca="1">IF($N$4=Adorer_Schedule!$A$330,INDIRECT(C2121),(""))</f>
        <v/>
      </c>
      <c r="J2121" t="str">
        <f ca="1">IF($N$4=Adorer_Schedule!$A$330,INDIRECT(D2121),(""))</f>
        <v/>
      </c>
      <c r="K2121" t="s">
        <v>77</v>
      </c>
      <c r="L2121" s="13" t="b">
        <f t="shared" ca="1" si="821"/>
        <v>0</v>
      </c>
      <c r="M2121" s="13">
        <v>1993</v>
      </c>
      <c r="N2121" s="13" t="e">
        <f t="shared" ca="1" si="835"/>
        <v>#N/A</v>
      </c>
      <c r="O2121" s="13" t="e">
        <f t="shared" ca="1" si="836"/>
        <v>#N/A</v>
      </c>
      <c r="P2121" s="13" t="e">
        <f t="shared" ca="1" si="837"/>
        <v>#N/A</v>
      </c>
      <c r="Q2121" t="e">
        <f t="shared" ca="1" si="838"/>
        <v>#N/A</v>
      </c>
    </row>
    <row r="2122" spans="1:17" hidden="1" x14ac:dyDescent="0.2">
      <c r="A2122">
        <f t="shared" si="833"/>
        <v>343</v>
      </c>
      <c r="B2122" s="83" t="str">
        <f t="shared" si="830"/>
        <v>Adorer_Schedule!AY343</v>
      </c>
      <c r="C2122" t="str">
        <f t="shared" si="831"/>
        <v>Adorer_Schedule!BB343</v>
      </c>
      <c r="D2122" s="150" t="str">
        <f t="shared" si="832"/>
        <v>Adorer_Schedule!BD343</v>
      </c>
      <c r="E2122">
        <f t="shared" ca="1" si="834"/>
        <v>0</v>
      </c>
      <c r="F2122" t="str">
        <f ca="1">IF(OR(H2122=0,H2122=""),(""),(MAX($F$128:F2121)+1))</f>
        <v/>
      </c>
      <c r="H2122" t="str">
        <f ca="1">IF($N$4=Adorer_Schedule!$A$330,INDIRECT(B2122),(""))</f>
        <v/>
      </c>
      <c r="I2122" t="str">
        <f ca="1">IF($N$4=Adorer_Schedule!$A$330,INDIRECT(C2122),(""))</f>
        <v/>
      </c>
      <c r="J2122" t="str">
        <f ca="1">IF($N$4=Adorer_Schedule!$A$330,INDIRECT(D2122),(""))</f>
        <v/>
      </c>
      <c r="K2122" t="s">
        <v>77</v>
      </c>
      <c r="L2122" s="13" t="b">
        <f t="shared" ca="1" si="821"/>
        <v>0</v>
      </c>
      <c r="M2122" s="13">
        <v>1994</v>
      </c>
      <c r="N2122" s="13" t="e">
        <f t="shared" ca="1" si="835"/>
        <v>#N/A</v>
      </c>
      <c r="O2122" s="13" t="e">
        <f t="shared" ca="1" si="836"/>
        <v>#N/A</v>
      </c>
      <c r="P2122" s="13" t="e">
        <f t="shared" ca="1" si="837"/>
        <v>#N/A</v>
      </c>
      <c r="Q2122" t="e">
        <f t="shared" ca="1" si="838"/>
        <v>#N/A</v>
      </c>
    </row>
    <row r="2123" spans="1:17" hidden="1" x14ac:dyDescent="0.2">
      <c r="A2123">
        <f t="shared" si="833"/>
        <v>344</v>
      </c>
      <c r="B2123" s="241" t="str">
        <f t="shared" si="830"/>
        <v>Adorer_Schedule!AY344</v>
      </c>
      <c r="C2123" s="242" t="str">
        <f t="shared" si="831"/>
        <v>Adorer_Schedule!BB344</v>
      </c>
      <c r="D2123" s="243" t="str">
        <f t="shared" si="832"/>
        <v>Adorer_Schedule!BD344</v>
      </c>
      <c r="E2123">
        <f t="shared" ca="1" si="834"/>
        <v>0</v>
      </c>
      <c r="F2123" t="str">
        <f ca="1">IF(OR(H2123=0,H2123=""),(""),(MAX($F$128:F2122)+1))</f>
        <v/>
      </c>
      <c r="H2123" t="str">
        <f ca="1">IF($N$4=Adorer_Schedule!$A$330,INDIRECT(B2123),(""))</f>
        <v/>
      </c>
      <c r="I2123" t="str">
        <f ca="1">IF($N$4=Adorer_Schedule!$A$330,INDIRECT(C2123),(""))</f>
        <v/>
      </c>
      <c r="J2123" t="str">
        <f ca="1">IF($N$4=Adorer_Schedule!$A$330,INDIRECT(D2123),(""))</f>
        <v/>
      </c>
      <c r="K2123" t="s">
        <v>77</v>
      </c>
      <c r="L2123" s="13" t="b">
        <f t="shared" ca="1" si="821"/>
        <v>0</v>
      </c>
      <c r="M2123" s="13">
        <v>1995</v>
      </c>
      <c r="N2123" s="13" t="e">
        <f t="shared" ca="1" si="835"/>
        <v>#N/A</v>
      </c>
      <c r="O2123" s="13" t="e">
        <f t="shared" ca="1" si="836"/>
        <v>#N/A</v>
      </c>
      <c r="P2123" s="13" t="e">
        <f t="shared" ca="1" si="837"/>
        <v>#N/A</v>
      </c>
      <c r="Q2123" t="e">
        <f t="shared" ca="1" si="838"/>
        <v>#N/A</v>
      </c>
    </row>
    <row r="2124" spans="1:17" hidden="1" x14ac:dyDescent="0.2">
      <c r="A2124">
        <f>A2019+17</f>
        <v>347</v>
      </c>
      <c r="B2124" s="83" t="str">
        <f>CONCATENATE("Adorer_Schedule!C", $A2124)</f>
        <v>Adorer_Schedule!C347</v>
      </c>
      <c r="C2124" t="str">
        <f>CONCATENATE("Adorer_Schedule!F", $A2124)</f>
        <v>Adorer_Schedule!F347</v>
      </c>
      <c r="D2124" s="150" t="str">
        <f>CONCATENATE("Adorer_Schedule!H", $A2124)</f>
        <v>Adorer_Schedule!H347</v>
      </c>
      <c r="E2124">
        <f t="shared" ca="1" si="834"/>
        <v>0</v>
      </c>
      <c r="F2124" t="str">
        <f ca="1">IF(OR(H2124=0,H2124=""),(""),(MAX($F$128:F2123)+1))</f>
        <v/>
      </c>
      <c r="G2124" s="174">
        <v>8.3333333333333329E-2</v>
      </c>
      <c r="H2124" t="str">
        <f ca="1">IF($N$4=Adorer_Schedule!$A$347,INDIRECT(B2124),(""))</f>
        <v/>
      </c>
      <c r="I2124" t="str">
        <f ca="1">IF($N$4=Adorer_Schedule!$A$347,INDIRECT(C2124),(""))</f>
        <v/>
      </c>
      <c r="J2124" t="str">
        <f ca="1">IF($N$4=Adorer_Schedule!$A$347,INDIRECT(D2124),(""))</f>
        <v/>
      </c>
      <c r="K2124" t="s">
        <v>71</v>
      </c>
      <c r="L2124" s="13" t="b">
        <f t="shared" ca="1" si="821"/>
        <v>0</v>
      </c>
      <c r="M2124" s="13">
        <v>1996</v>
      </c>
      <c r="N2124" s="13" t="e">
        <f t="shared" ca="1" si="835"/>
        <v>#N/A</v>
      </c>
      <c r="O2124" s="13" t="e">
        <f t="shared" ca="1" si="836"/>
        <v>#N/A</v>
      </c>
      <c r="P2124" s="13" t="e">
        <f t="shared" ca="1" si="837"/>
        <v>#N/A</v>
      </c>
      <c r="Q2124" t="e">
        <f t="shared" ca="1" si="838"/>
        <v>#N/A</v>
      </c>
    </row>
    <row r="2125" spans="1:17" hidden="1" x14ac:dyDescent="0.2">
      <c r="A2125">
        <f>A2124+1</f>
        <v>348</v>
      </c>
      <c r="B2125" s="83" t="str">
        <f>CONCATENATE("Adorer_Schedule!C", $A2125)</f>
        <v>Adorer_Schedule!C348</v>
      </c>
      <c r="C2125" t="str">
        <f t="shared" ref="C2125:C2138" si="839">CONCATENATE("Adorer_Schedule!F", $A2125)</f>
        <v>Adorer_Schedule!F348</v>
      </c>
      <c r="D2125" s="150" t="str">
        <f t="shared" ref="D2125:D2138" si="840">CONCATENATE("Adorer_Schedule!H", $A2125)</f>
        <v>Adorer_Schedule!H348</v>
      </c>
      <c r="E2125">
        <f t="shared" ca="1" si="834"/>
        <v>0</v>
      </c>
      <c r="F2125" t="str">
        <f ca="1">IF(OR(H2125=0,H2125=""),(""),(MAX($F$128:F2124)+1))</f>
        <v/>
      </c>
      <c r="H2125" t="str">
        <f ca="1">IF($N$4=Adorer_Schedule!$A$347,INDIRECT(B2125),(""))</f>
        <v/>
      </c>
      <c r="I2125" t="str">
        <f ca="1">IF($N$4=Adorer_Schedule!$A$347,INDIRECT(C2125),(""))</f>
        <v/>
      </c>
      <c r="J2125" t="str">
        <f ca="1">IF($N$4=Adorer_Schedule!$A$347,INDIRECT(D2125),(""))</f>
        <v/>
      </c>
      <c r="K2125" t="s">
        <v>71</v>
      </c>
      <c r="L2125" s="13" t="b">
        <f t="shared" ca="1" si="821"/>
        <v>0</v>
      </c>
      <c r="M2125" s="13">
        <v>1997</v>
      </c>
      <c r="N2125" s="13" t="e">
        <f t="shared" ca="1" si="835"/>
        <v>#N/A</v>
      </c>
      <c r="O2125" s="13" t="e">
        <f t="shared" ca="1" si="836"/>
        <v>#N/A</v>
      </c>
      <c r="P2125" s="13" t="e">
        <f t="shared" ca="1" si="837"/>
        <v>#N/A</v>
      </c>
      <c r="Q2125" t="e">
        <f t="shared" ca="1" si="838"/>
        <v>#N/A</v>
      </c>
    </row>
    <row r="2126" spans="1:17" hidden="1" x14ac:dyDescent="0.2">
      <c r="A2126">
        <f t="shared" ref="A2126:A2138" si="841">A2125+1</f>
        <v>349</v>
      </c>
      <c r="B2126" s="83" t="str">
        <f t="shared" ref="B2126:B2138" si="842">CONCATENATE("Adorer_Schedule!C", $A2126)</f>
        <v>Adorer_Schedule!C349</v>
      </c>
      <c r="C2126" t="str">
        <f t="shared" si="839"/>
        <v>Adorer_Schedule!F349</v>
      </c>
      <c r="D2126" s="150" t="str">
        <f t="shared" si="840"/>
        <v>Adorer_Schedule!H349</v>
      </c>
      <c r="E2126">
        <f t="shared" ca="1" si="834"/>
        <v>0</v>
      </c>
      <c r="F2126" t="str">
        <f ca="1">IF(OR(H2126=0,H2126=""),(""),(MAX($F$128:F2125)+1))</f>
        <v/>
      </c>
      <c r="H2126" t="str">
        <f ca="1">IF($N$4=Adorer_Schedule!$A$347,INDIRECT(B2126),(""))</f>
        <v/>
      </c>
      <c r="I2126" t="str">
        <f ca="1">IF($N$4=Adorer_Schedule!$A$347,INDIRECT(C2126),(""))</f>
        <v/>
      </c>
      <c r="J2126" t="str">
        <f ca="1">IF($N$4=Adorer_Schedule!$A$347,INDIRECT(D2126),(""))</f>
        <v/>
      </c>
      <c r="K2126" t="s">
        <v>71</v>
      </c>
      <c r="L2126" s="13" t="b">
        <f t="shared" ca="1" si="821"/>
        <v>0</v>
      </c>
      <c r="M2126" s="13">
        <v>1998</v>
      </c>
      <c r="N2126" s="13" t="e">
        <f t="shared" ca="1" si="835"/>
        <v>#N/A</v>
      </c>
      <c r="O2126" s="13" t="e">
        <f t="shared" ca="1" si="836"/>
        <v>#N/A</v>
      </c>
      <c r="P2126" s="13" t="e">
        <f t="shared" ca="1" si="837"/>
        <v>#N/A</v>
      </c>
      <c r="Q2126" t="e">
        <f t="shared" ca="1" si="838"/>
        <v>#N/A</v>
      </c>
    </row>
    <row r="2127" spans="1:17" hidden="1" x14ac:dyDescent="0.2">
      <c r="A2127">
        <f t="shared" si="841"/>
        <v>350</v>
      </c>
      <c r="B2127" s="83" t="str">
        <f t="shared" si="842"/>
        <v>Adorer_Schedule!C350</v>
      </c>
      <c r="C2127" t="str">
        <f t="shared" si="839"/>
        <v>Adorer_Schedule!F350</v>
      </c>
      <c r="D2127" s="150" t="str">
        <f t="shared" si="840"/>
        <v>Adorer_Schedule!H350</v>
      </c>
      <c r="E2127">
        <f t="shared" ca="1" si="834"/>
        <v>0</v>
      </c>
      <c r="F2127" t="str">
        <f ca="1">IF(OR(H2127=0,H2127=""),(""),(MAX($F$128:F2126)+1))</f>
        <v/>
      </c>
      <c r="H2127" t="str">
        <f ca="1">IF($N$4=Adorer_Schedule!$A$347,INDIRECT(B2127),(""))</f>
        <v/>
      </c>
      <c r="I2127" t="str">
        <f ca="1">IF($N$4=Adorer_Schedule!$A$347,INDIRECT(C2127),(""))</f>
        <v/>
      </c>
      <c r="J2127" t="str">
        <f ca="1">IF($N$4=Adorer_Schedule!$A$347,INDIRECT(D2127),(""))</f>
        <v/>
      </c>
      <c r="K2127" t="s">
        <v>71</v>
      </c>
      <c r="L2127" s="13" t="b">
        <f t="shared" ca="1" si="821"/>
        <v>0</v>
      </c>
      <c r="M2127" s="13">
        <v>1999</v>
      </c>
      <c r="N2127" s="13" t="e">
        <f t="shared" ca="1" si="835"/>
        <v>#N/A</v>
      </c>
      <c r="O2127" s="13" t="e">
        <f t="shared" ca="1" si="836"/>
        <v>#N/A</v>
      </c>
      <c r="P2127" s="13" t="e">
        <f t="shared" ca="1" si="837"/>
        <v>#N/A</v>
      </c>
      <c r="Q2127" t="e">
        <f t="shared" ca="1" si="838"/>
        <v>#N/A</v>
      </c>
    </row>
    <row r="2128" spans="1:17" hidden="1" x14ac:dyDescent="0.2">
      <c r="A2128">
        <f t="shared" si="841"/>
        <v>351</v>
      </c>
      <c r="B2128" s="83" t="str">
        <f t="shared" si="842"/>
        <v>Adorer_Schedule!C351</v>
      </c>
      <c r="C2128" t="str">
        <f t="shared" si="839"/>
        <v>Adorer_Schedule!F351</v>
      </c>
      <c r="D2128" s="150" t="str">
        <f t="shared" si="840"/>
        <v>Adorer_Schedule!H351</v>
      </c>
      <c r="E2128">
        <f t="shared" ca="1" si="834"/>
        <v>0</v>
      </c>
      <c r="F2128" t="str">
        <f ca="1">IF(OR(H2128=0,H2128=""),(""),(MAX($F$128:F2127)+1))</f>
        <v/>
      </c>
      <c r="H2128" t="str">
        <f ca="1">IF($N$4=Adorer_Schedule!$A$347,INDIRECT(B2128),(""))</f>
        <v/>
      </c>
      <c r="I2128" t="str">
        <f ca="1">IF($N$4=Adorer_Schedule!$A$347,INDIRECT(C2128),(""))</f>
        <v/>
      </c>
      <c r="J2128" t="str">
        <f ca="1">IF($N$4=Adorer_Schedule!$A$347,INDIRECT(D2128),(""))</f>
        <v/>
      </c>
      <c r="K2128" t="s">
        <v>71</v>
      </c>
      <c r="L2128" s="13" t="b">
        <f t="shared" ca="1" si="821"/>
        <v>0</v>
      </c>
      <c r="M2128" s="13">
        <v>2000</v>
      </c>
      <c r="N2128" s="13" t="e">
        <f t="shared" ca="1" si="835"/>
        <v>#N/A</v>
      </c>
      <c r="O2128" s="13" t="e">
        <f t="shared" ca="1" si="836"/>
        <v>#N/A</v>
      </c>
      <c r="P2128" s="13" t="e">
        <f t="shared" ca="1" si="837"/>
        <v>#N/A</v>
      </c>
      <c r="Q2128" t="e">
        <f t="shared" ca="1" si="838"/>
        <v>#N/A</v>
      </c>
    </row>
    <row r="2129" spans="1:17" hidden="1" x14ac:dyDescent="0.2">
      <c r="A2129">
        <f t="shared" si="841"/>
        <v>352</v>
      </c>
      <c r="B2129" s="83" t="str">
        <f t="shared" si="842"/>
        <v>Adorer_Schedule!C352</v>
      </c>
      <c r="C2129" t="str">
        <f t="shared" si="839"/>
        <v>Adorer_Schedule!F352</v>
      </c>
      <c r="D2129" s="150" t="str">
        <f t="shared" si="840"/>
        <v>Adorer_Schedule!H352</v>
      </c>
      <c r="E2129">
        <f t="shared" ca="1" si="834"/>
        <v>0</v>
      </c>
      <c r="F2129" t="str">
        <f ca="1">IF(OR(H2129=0,H2129=""),(""),(MAX($F$128:F2128)+1))</f>
        <v/>
      </c>
      <c r="H2129" t="str">
        <f ca="1">IF($N$4=Adorer_Schedule!$A$347,INDIRECT(B2129),(""))</f>
        <v/>
      </c>
      <c r="I2129" t="str">
        <f ca="1">IF($N$4=Adorer_Schedule!$A$347,INDIRECT(C2129),(""))</f>
        <v/>
      </c>
      <c r="J2129" t="str">
        <f ca="1">IF($N$4=Adorer_Schedule!$A$347,INDIRECT(D2129),(""))</f>
        <v/>
      </c>
      <c r="K2129" t="s">
        <v>71</v>
      </c>
      <c r="L2129" s="13" t="b">
        <f t="shared" ca="1" si="821"/>
        <v>0</v>
      </c>
      <c r="M2129" s="13">
        <v>2001</v>
      </c>
      <c r="N2129" s="13" t="e">
        <f t="shared" ca="1" si="835"/>
        <v>#N/A</v>
      </c>
      <c r="O2129" s="13" t="e">
        <f t="shared" ca="1" si="836"/>
        <v>#N/A</v>
      </c>
      <c r="P2129" s="13" t="e">
        <f t="shared" ca="1" si="837"/>
        <v>#N/A</v>
      </c>
      <c r="Q2129" t="e">
        <f t="shared" ca="1" si="838"/>
        <v>#N/A</v>
      </c>
    </row>
    <row r="2130" spans="1:17" hidden="1" x14ac:dyDescent="0.2">
      <c r="A2130">
        <f t="shared" si="841"/>
        <v>353</v>
      </c>
      <c r="B2130" s="83" t="str">
        <f t="shared" si="842"/>
        <v>Adorer_Schedule!C353</v>
      </c>
      <c r="C2130" t="str">
        <f t="shared" si="839"/>
        <v>Adorer_Schedule!F353</v>
      </c>
      <c r="D2130" s="150" t="str">
        <f t="shared" si="840"/>
        <v>Adorer_Schedule!H353</v>
      </c>
      <c r="E2130">
        <f t="shared" ca="1" si="834"/>
        <v>0</v>
      </c>
      <c r="F2130" t="str">
        <f ca="1">IF(OR(H2130=0,H2130=""),(""),(MAX($F$128:F2129)+1))</f>
        <v/>
      </c>
      <c r="H2130" t="str">
        <f ca="1">IF($N$4=Adorer_Schedule!$A$347,INDIRECT(B2130),(""))</f>
        <v/>
      </c>
      <c r="I2130" t="str">
        <f ca="1">IF($N$4=Adorer_Schedule!$A$347,INDIRECT(C2130),(""))</f>
        <v/>
      </c>
      <c r="J2130" t="str">
        <f ca="1">IF($N$4=Adorer_Schedule!$A$347,INDIRECT(D2130),(""))</f>
        <v/>
      </c>
      <c r="K2130" t="s">
        <v>71</v>
      </c>
      <c r="L2130" s="13" t="b">
        <f t="shared" ca="1" si="821"/>
        <v>0</v>
      </c>
      <c r="M2130" s="13">
        <v>2002</v>
      </c>
      <c r="N2130" s="13" t="e">
        <f t="shared" ca="1" si="835"/>
        <v>#N/A</v>
      </c>
      <c r="O2130" s="13" t="e">
        <f t="shared" ca="1" si="836"/>
        <v>#N/A</v>
      </c>
      <c r="P2130" s="13" t="e">
        <f t="shared" ca="1" si="837"/>
        <v>#N/A</v>
      </c>
      <c r="Q2130" t="e">
        <f t="shared" ca="1" si="838"/>
        <v>#N/A</v>
      </c>
    </row>
    <row r="2131" spans="1:17" hidden="1" x14ac:dyDescent="0.2">
      <c r="A2131">
        <f t="shared" si="841"/>
        <v>354</v>
      </c>
      <c r="B2131" s="83" t="str">
        <f t="shared" si="842"/>
        <v>Adorer_Schedule!C354</v>
      </c>
      <c r="C2131" t="str">
        <f t="shared" si="839"/>
        <v>Adorer_Schedule!F354</v>
      </c>
      <c r="D2131" s="150" t="str">
        <f t="shared" si="840"/>
        <v>Adorer_Schedule!H354</v>
      </c>
      <c r="E2131">
        <f t="shared" ca="1" si="834"/>
        <v>0</v>
      </c>
      <c r="F2131" t="str">
        <f ca="1">IF(OR(H2131=0,H2131=""),(""),(MAX($F$128:F2130)+1))</f>
        <v/>
      </c>
      <c r="H2131" t="str">
        <f ca="1">IF($N$4=Adorer_Schedule!$A$347,INDIRECT(B2131),(""))</f>
        <v/>
      </c>
      <c r="I2131" t="str">
        <f ca="1">IF($N$4=Adorer_Schedule!$A$347,INDIRECT(C2131),(""))</f>
        <v/>
      </c>
      <c r="J2131" t="str">
        <f ca="1">IF($N$4=Adorer_Schedule!$A$347,INDIRECT(D2131),(""))</f>
        <v/>
      </c>
      <c r="K2131" t="s">
        <v>71</v>
      </c>
      <c r="L2131" s="13" t="b">
        <f t="shared" ca="1" si="821"/>
        <v>0</v>
      </c>
      <c r="M2131" s="13">
        <v>2003</v>
      </c>
      <c r="N2131" s="13" t="e">
        <f t="shared" ca="1" si="835"/>
        <v>#N/A</v>
      </c>
      <c r="O2131" s="13" t="e">
        <f t="shared" ca="1" si="836"/>
        <v>#N/A</v>
      </c>
      <c r="P2131" s="13" t="e">
        <f t="shared" ca="1" si="837"/>
        <v>#N/A</v>
      </c>
      <c r="Q2131" t="e">
        <f t="shared" ca="1" si="838"/>
        <v>#N/A</v>
      </c>
    </row>
    <row r="2132" spans="1:17" hidden="1" x14ac:dyDescent="0.2">
      <c r="A2132">
        <f t="shared" si="841"/>
        <v>355</v>
      </c>
      <c r="B2132" s="83" t="str">
        <f t="shared" si="842"/>
        <v>Adorer_Schedule!C355</v>
      </c>
      <c r="C2132" t="str">
        <f t="shared" si="839"/>
        <v>Adorer_Schedule!F355</v>
      </c>
      <c r="D2132" s="150" t="str">
        <f t="shared" si="840"/>
        <v>Adorer_Schedule!H355</v>
      </c>
      <c r="E2132">
        <f t="shared" ca="1" si="834"/>
        <v>0</v>
      </c>
      <c r="F2132" t="str">
        <f ca="1">IF(OR(H2132=0,H2132=""),(""),(MAX($F$128:F2131)+1))</f>
        <v/>
      </c>
      <c r="H2132" t="str">
        <f ca="1">IF($N$4=Adorer_Schedule!$A$347,INDIRECT(B2132),(""))</f>
        <v/>
      </c>
      <c r="I2132" t="str">
        <f ca="1">IF($N$4=Adorer_Schedule!$A$347,INDIRECT(C2132),(""))</f>
        <v/>
      </c>
      <c r="J2132" t="str">
        <f ca="1">IF($N$4=Adorer_Schedule!$A$347,INDIRECT(D2132),(""))</f>
        <v/>
      </c>
      <c r="K2132" t="s">
        <v>71</v>
      </c>
      <c r="L2132" s="13" t="b">
        <f t="shared" ca="1" si="821"/>
        <v>0</v>
      </c>
      <c r="M2132" s="13">
        <v>2004</v>
      </c>
      <c r="N2132" s="13" t="e">
        <f t="shared" ca="1" si="835"/>
        <v>#N/A</v>
      </c>
      <c r="O2132" s="13" t="e">
        <f t="shared" ca="1" si="836"/>
        <v>#N/A</v>
      </c>
      <c r="P2132" s="13" t="e">
        <f t="shared" ca="1" si="837"/>
        <v>#N/A</v>
      </c>
      <c r="Q2132" t="e">
        <f t="shared" ca="1" si="838"/>
        <v>#N/A</v>
      </c>
    </row>
    <row r="2133" spans="1:17" hidden="1" x14ac:dyDescent="0.2">
      <c r="A2133">
        <f t="shared" si="841"/>
        <v>356</v>
      </c>
      <c r="B2133" s="83" t="str">
        <f t="shared" si="842"/>
        <v>Adorer_Schedule!C356</v>
      </c>
      <c r="C2133" t="str">
        <f t="shared" si="839"/>
        <v>Adorer_Schedule!F356</v>
      </c>
      <c r="D2133" s="150" t="str">
        <f t="shared" si="840"/>
        <v>Adorer_Schedule!H356</v>
      </c>
      <c r="E2133">
        <f t="shared" ca="1" si="834"/>
        <v>0</v>
      </c>
      <c r="F2133" t="str">
        <f ca="1">IF(OR(H2133=0,H2133=""),(""),(MAX($F$128:F2132)+1))</f>
        <v/>
      </c>
      <c r="H2133" t="str">
        <f ca="1">IF($N$4=Adorer_Schedule!$A$347,INDIRECT(B2133),(""))</f>
        <v/>
      </c>
      <c r="I2133" t="str">
        <f ca="1">IF($N$4=Adorer_Schedule!$A$347,INDIRECT(C2133),(""))</f>
        <v/>
      </c>
      <c r="J2133" t="str">
        <f ca="1">IF($N$4=Adorer_Schedule!$A$347,INDIRECT(D2133),(""))</f>
        <v/>
      </c>
      <c r="K2133" t="s">
        <v>71</v>
      </c>
      <c r="L2133" s="13" t="b">
        <f t="shared" ca="1" si="821"/>
        <v>0</v>
      </c>
      <c r="M2133" s="13">
        <v>2005</v>
      </c>
      <c r="N2133" s="13" t="e">
        <f t="shared" ca="1" si="835"/>
        <v>#N/A</v>
      </c>
      <c r="O2133" s="13" t="e">
        <f t="shared" ca="1" si="836"/>
        <v>#N/A</v>
      </c>
      <c r="P2133" s="13" t="e">
        <f t="shared" ca="1" si="837"/>
        <v>#N/A</v>
      </c>
      <c r="Q2133" t="e">
        <f t="shared" ca="1" si="838"/>
        <v>#N/A</v>
      </c>
    </row>
    <row r="2134" spans="1:17" hidden="1" x14ac:dyDescent="0.2">
      <c r="A2134">
        <f t="shared" si="841"/>
        <v>357</v>
      </c>
      <c r="B2134" s="83" t="str">
        <f t="shared" si="842"/>
        <v>Adorer_Schedule!C357</v>
      </c>
      <c r="C2134" t="str">
        <f t="shared" si="839"/>
        <v>Adorer_Schedule!F357</v>
      </c>
      <c r="D2134" s="150" t="str">
        <f t="shared" si="840"/>
        <v>Adorer_Schedule!H357</v>
      </c>
      <c r="E2134">
        <f t="shared" ca="1" si="834"/>
        <v>0</v>
      </c>
      <c r="F2134" t="str">
        <f ca="1">IF(OR(H2134=0,H2134=""),(""),(MAX($F$128:F2133)+1))</f>
        <v/>
      </c>
      <c r="H2134" t="str">
        <f ca="1">IF($N$4=Adorer_Schedule!$A$347,INDIRECT(B2134),(""))</f>
        <v/>
      </c>
      <c r="I2134" t="str">
        <f ca="1">IF($N$4=Adorer_Schedule!$A$347,INDIRECT(C2134),(""))</f>
        <v/>
      </c>
      <c r="J2134" t="str">
        <f ca="1">IF($N$4=Adorer_Schedule!$A$347,INDIRECT(D2134),(""))</f>
        <v/>
      </c>
      <c r="K2134" t="s">
        <v>71</v>
      </c>
      <c r="L2134" s="13" t="b">
        <f t="shared" ca="1" si="821"/>
        <v>0</v>
      </c>
      <c r="M2134" s="13">
        <v>2006</v>
      </c>
      <c r="N2134" s="13" t="e">
        <f t="shared" ca="1" si="835"/>
        <v>#N/A</v>
      </c>
      <c r="O2134" s="13" t="e">
        <f t="shared" ca="1" si="836"/>
        <v>#N/A</v>
      </c>
      <c r="P2134" s="13" t="e">
        <f t="shared" ca="1" si="837"/>
        <v>#N/A</v>
      </c>
      <c r="Q2134" t="e">
        <f t="shared" ca="1" si="838"/>
        <v>#N/A</v>
      </c>
    </row>
    <row r="2135" spans="1:17" hidden="1" x14ac:dyDescent="0.2">
      <c r="A2135">
        <f t="shared" si="841"/>
        <v>358</v>
      </c>
      <c r="B2135" s="83" t="str">
        <f t="shared" si="842"/>
        <v>Adorer_Schedule!C358</v>
      </c>
      <c r="C2135" t="str">
        <f t="shared" si="839"/>
        <v>Adorer_Schedule!F358</v>
      </c>
      <c r="D2135" s="150" t="str">
        <f t="shared" si="840"/>
        <v>Adorer_Schedule!H358</v>
      </c>
      <c r="E2135">
        <f t="shared" ca="1" si="834"/>
        <v>0</v>
      </c>
      <c r="F2135" t="str">
        <f ca="1">IF(OR(H2135=0,H2135=""),(""),(MAX($F$128:F2134)+1))</f>
        <v/>
      </c>
      <c r="H2135" t="str">
        <f ca="1">IF($N$4=Adorer_Schedule!$A$347,INDIRECT(B2135),(""))</f>
        <v/>
      </c>
      <c r="I2135" t="str">
        <f ca="1">IF($N$4=Adorer_Schedule!$A$347,INDIRECT(C2135),(""))</f>
        <v/>
      </c>
      <c r="J2135" t="str">
        <f ca="1">IF($N$4=Adorer_Schedule!$A$347,INDIRECT(D2135),(""))</f>
        <v/>
      </c>
      <c r="K2135" t="s">
        <v>71</v>
      </c>
      <c r="L2135" s="13" t="b">
        <f t="shared" ref="L2135:L2198" ca="1" si="843">OR(COUNTIF(N2135:Q2135,"*"),COUNT(N2135:Q2135))</f>
        <v>0</v>
      </c>
      <c r="M2135" s="13">
        <v>2007</v>
      </c>
      <c r="N2135" s="13" t="e">
        <f t="shared" ca="1" si="835"/>
        <v>#N/A</v>
      </c>
      <c r="O2135" s="13" t="e">
        <f t="shared" ca="1" si="836"/>
        <v>#N/A</v>
      </c>
      <c r="P2135" s="13" t="e">
        <f t="shared" ca="1" si="837"/>
        <v>#N/A</v>
      </c>
      <c r="Q2135" t="e">
        <f t="shared" ca="1" si="838"/>
        <v>#N/A</v>
      </c>
    </row>
    <row r="2136" spans="1:17" hidden="1" x14ac:dyDescent="0.2">
      <c r="A2136">
        <f t="shared" si="841"/>
        <v>359</v>
      </c>
      <c r="B2136" s="83" t="str">
        <f t="shared" si="842"/>
        <v>Adorer_Schedule!C359</v>
      </c>
      <c r="C2136" t="str">
        <f t="shared" si="839"/>
        <v>Adorer_Schedule!F359</v>
      </c>
      <c r="D2136" s="150" t="str">
        <f t="shared" si="840"/>
        <v>Adorer_Schedule!H359</v>
      </c>
      <c r="E2136">
        <f t="shared" ca="1" si="834"/>
        <v>0</v>
      </c>
      <c r="F2136" t="str">
        <f ca="1">IF(OR(H2136=0,H2136=""),(""),(MAX($F$128:F2135)+1))</f>
        <v/>
      </c>
      <c r="H2136" t="str">
        <f ca="1">IF($N$4=Adorer_Schedule!$A$347,INDIRECT(B2136),(""))</f>
        <v/>
      </c>
      <c r="I2136" t="str">
        <f ca="1">IF($N$4=Adorer_Schedule!$A$347,INDIRECT(C2136),(""))</f>
        <v/>
      </c>
      <c r="J2136" t="str">
        <f ca="1">IF($N$4=Adorer_Schedule!$A$347,INDIRECT(D2136),(""))</f>
        <v/>
      </c>
      <c r="K2136" t="s">
        <v>71</v>
      </c>
      <c r="L2136" s="13" t="b">
        <f t="shared" ca="1" si="843"/>
        <v>0</v>
      </c>
      <c r="M2136" s="13">
        <v>2008</v>
      </c>
      <c r="N2136" s="13" t="e">
        <f t="shared" ca="1" si="835"/>
        <v>#N/A</v>
      </c>
      <c r="O2136" s="13" t="e">
        <f t="shared" ca="1" si="836"/>
        <v>#N/A</v>
      </c>
      <c r="P2136" s="13" t="e">
        <f t="shared" ca="1" si="837"/>
        <v>#N/A</v>
      </c>
      <c r="Q2136" t="e">
        <f t="shared" ca="1" si="838"/>
        <v>#N/A</v>
      </c>
    </row>
    <row r="2137" spans="1:17" hidden="1" x14ac:dyDescent="0.2">
      <c r="A2137">
        <f t="shared" si="841"/>
        <v>360</v>
      </c>
      <c r="B2137" s="83" t="str">
        <f t="shared" si="842"/>
        <v>Adorer_Schedule!C360</v>
      </c>
      <c r="C2137" t="str">
        <f t="shared" si="839"/>
        <v>Adorer_Schedule!F360</v>
      </c>
      <c r="D2137" s="150" t="str">
        <f t="shared" si="840"/>
        <v>Adorer_Schedule!H360</v>
      </c>
      <c r="E2137">
        <f t="shared" ca="1" si="834"/>
        <v>0</v>
      </c>
      <c r="F2137" t="str">
        <f ca="1">IF(OR(H2137=0,H2137=""),(""),(MAX($F$128:F2136)+1))</f>
        <v/>
      </c>
      <c r="H2137" t="str">
        <f ca="1">IF($N$4=Adorer_Schedule!$A$347,INDIRECT(B2137),(""))</f>
        <v/>
      </c>
      <c r="I2137" t="str">
        <f ca="1">IF($N$4=Adorer_Schedule!$A$347,INDIRECT(C2137),(""))</f>
        <v/>
      </c>
      <c r="J2137" t="str">
        <f ca="1">IF($N$4=Adorer_Schedule!$A$347,INDIRECT(D2137),(""))</f>
        <v/>
      </c>
      <c r="K2137" t="s">
        <v>71</v>
      </c>
      <c r="L2137" s="13" t="b">
        <f t="shared" ca="1" si="843"/>
        <v>0</v>
      </c>
      <c r="M2137" s="13">
        <v>2009</v>
      </c>
      <c r="N2137" s="13" t="e">
        <f t="shared" ca="1" si="835"/>
        <v>#N/A</v>
      </c>
      <c r="O2137" s="13" t="e">
        <f t="shared" ca="1" si="836"/>
        <v>#N/A</v>
      </c>
      <c r="P2137" s="13" t="e">
        <f t="shared" ca="1" si="837"/>
        <v>#N/A</v>
      </c>
      <c r="Q2137" t="e">
        <f t="shared" ca="1" si="838"/>
        <v>#N/A</v>
      </c>
    </row>
    <row r="2138" spans="1:17" hidden="1" x14ac:dyDescent="0.2">
      <c r="A2138">
        <f t="shared" si="841"/>
        <v>361</v>
      </c>
      <c r="B2138" s="83" t="str">
        <f t="shared" si="842"/>
        <v>Adorer_Schedule!C361</v>
      </c>
      <c r="C2138" t="str">
        <f t="shared" si="839"/>
        <v>Adorer_Schedule!F361</v>
      </c>
      <c r="D2138" s="150" t="str">
        <f t="shared" si="840"/>
        <v>Adorer_Schedule!H361</v>
      </c>
      <c r="E2138">
        <f t="shared" ca="1" si="834"/>
        <v>0</v>
      </c>
      <c r="F2138" t="str">
        <f ca="1">IF(OR(H2138=0,H2138=""),(""),(MAX($F$128:F2137)+1))</f>
        <v/>
      </c>
      <c r="H2138" t="str">
        <f ca="1">IF($N$4=Adorer_Schedule!$A$347,INDIRECT(B2138),(""))</f>
        <v/>
      </c>
      <c r="I2138" t="str">
        <f ca="1">IF($N$4=Adorer_Schedule!$A$347,INDIRECT(C2138),(""))</f>
        <v/>
      </c>
      <c r="J2138" t="str">
        <f ca="1">IF($N$4=Adorer_Schedule!$A$347,INDIRECT(D2138),(""))</f>
        <v/>
      </c>
      <c r="K2138" t="s">
        <v>71</v>
      </c>
      <c r="L2138" s="13" t="b">
        <f t="shared" ca="1" si="843"/>
        <v>0</v>
      </c>
      <c r="M2138" s="13">
        <v>2010</v>
      </c>
      <c r="N2138" s="13" t="e">
        <f t="shared" ca="1" si="835"/>
        <v>#N/A</v>
      </c>
      <c r="O2138" s="13" t="e">
        <f t="shared" ca="1" si="836"/>
        <v>#N/A</v>
      </c>
      <c r="P2138" s="13" t="e">
        <f t="shared" ca="1" si="837"/>
        <v>#N/A</v>
      </c>
      <c r="Q2138" t="e">
        <f t="shared" ca="1" si="838"/>
        <v>#N/A</v>
      </c>
    </row>
    <row r="2139" spans="1:17" hidden="1" x14ac:dyDescent="0.2">
      <c r="A2139">
        <f>A2124</f>
        <v>347</v>
      </c>
      <c r="B2139" s="83" t="str">
        <f>CONCATENATE("Adorer_Schedule!K", $A2139)</f>
        <v>Adorer_Schedule!K347</v>
      </c>
      <c r="C2139" t="str">
        <f>CONCATENATE("Adorer_Schedule!N", $A2139)</f>
        <v>Adorer_Schedule!N347</v>
      </c>
      <c r="D2139" s="150" t="str">
        <f>CONCATENATE("Adorer_Schedule!P", $A2139)</f>
        <v>Adorer_Schedule!P347</v>
      </c>
      <c r="E2139">
        <f t="shared" ca="1" si="834"/>
        <v>0</v>
      </c>
      <c r="F2139" t="str">
        <f ca="1">IF(OR(H2139=0,H2139=""),(""),(MAX($F$128:F2138)+1))</f>
        <v/>
      </c>
      <c r="H2139" t="str">
        <f ca="1">IF($N$4=Adorer_Schedule!$A$347,INDIRECT(B2139),(""))</f>
        <v/>
      </c>
      <c r="I2139" t="str">
        <f ca="1">IF($N$4=Adorer_Schedule!$A$347,INDIRECT(C2139),(""))</f>
        <v/>
      </c>
      <c r="J2139" t="str">
        <f ca="1">IF($N$4=Adorer_Schedule!$A$347,INDIRECT(D2139),(""))</f>
        <v/>
      </c>
      <c r="K2139" t="s">
        <v>72</v>
      </c>
      <c r="L2139" s="13" t="b">
        <f t="shared" ca="1" si="843"/>
        <v>0</v>
      </c>
      <c r="M2139" s="13">
        <v>2011</v>
      </c>
      <c r="N2139" s="13" t="e">
        <f t="shared" ca="1" si="835"/>
        <v>#N/A</v>
      </c>
      <c r="O2139" s="13" t="e">
        <f t="shared" ca="1" si="836"/>
        <v>#N/A</v>
      </c>
      <c r="P2139" s="13" t="e">
        <f t="shared" ca="1" si="837"/>
        <v>#N/A</v>
      </c>
      <c r="Q2139" t="e">
        <f t="shared" ca="1" si="838"/>
        <v>#N/A</v>
      </c>
    </row>
    <row r="2140" spans="1:17" hidden="1" x14ac:dyDescent="0.2">
      <c r="A2140">
        <f>A2139+1</f>
        <v>348</v>
      </c>
      <c r="B2140" s="83" t="str">
        <f t="shared" ref="B2140:B2153" si="844">CONCATENATE("Adorer_Schedule!K", $A2140)</f>
        <v>Adorer_Schedule!K348</v>
      </c>
      <c r="C2140" t="str">
        <f t="shared" ref="C2140:C2153" si="845">CONCATENATE("Adorer_Schedule!N", $A2140)</f>
        <v>Adorer_Schedule!N348</v>
      </c>
      <c r="D2140" s="150" t="str">
        <f t="shared" ref="D2140:D2153" si="846">CONCATENATE("Adorer_Schedule!P", $A2140)</f>
        <v>Adorer_Schedule!P348</v>
      </c>
      <c r="E2140">
        <f t="shared" ca="1" si="834"/>
        <v>0</v>
      </c>
      <c r="F2140" t="str">
        <f ca="1">IF(OR(H2140=0,H2140=""),(""),(MAX($F$128:F2139)+1))</f>
        <v/>
      </c>
      <c r="H2140" t="str">
        <f ca="1">IF($N$4=Adorer_Schedule!$A$347,INDIRECT(B2140),(""))</f>
        <v/>
      </c>
      <c r="I2140" t="str">
        <f ca="1">IF($N$4=Adorer_Schedule!$A$347,INDIRECT(C2140),(""))</f>
        <v/>
      </c>
      <c r="J2140" t="str">
        <f ca="1">IF($N$4=Adorer_Schedule!$A$347,INDIRECT(D2140),(""))</f>
        <v/>
      </c>
      <c r="K2140" t="s">
        <v>72</v>
      </c>
      <c r="L2140" s="13" t="b">
        <f t="shared" ca="1" si="843"/>
        <v>0</v>
      </c>
      <c r="M2140" s="13">
        <v>2012</v>
      </c>
      <c r="N2140" s="13" t="e">
        <f t="shared" ca="1" si="835"/>
        <v>#N/A</v>
      </c>
      <c r="O2140" s="13" t="e">
        <f t="shared" ca="1" si="836"/>
        <v>#N/A</v>
      </c>
      <c r="P2140" s="13" t="e">
        <f t="shared" ca="1" si="837"/>
        <v>#N/A</v>
      </c>
      <c r="Q2140" t="e">
        <f t="shared" ca="1" si="838"/>
        <v>#N/A</v>
      </c>
    </row>
    <row r="2141" spans="1:17" hidden="1" x14ac:dyDescent="0.2">
      <c r="A2141">
        <f t="shared" ref="A2141:A2153" si="847">A2140+1</f>
        <v>349</v>
      </c>
      <c r="B2141" s="83" t="str">
        <f t="shared" si="844"/>
        <v>Adorer_Schedule!K349</v>
      </c>
      <c r="C2141" t="str">
        <f t="shared" si="845"/>
        <v>Adorer_Schedule!N349</v>
      </c>
      <c r="D2141" s="150" t="str">
        <f t="shared" si="846"/>
        <v>Adorer_Schedule!P349</v>
      </c>
      <c r="E2141">
        <f t="shared" ca="1" si="834"/>
        <v>0</v>
      </c>
      <c r="F2141" t="str">
        <f ca="1">IF(OR(H2141=0,H2141=""),(""),(MAX($F$128:F2140)+1))</f>
        <v/>
      </c>
      <c r="H2141" t="str">
        <f ca="1">IF($N$4=Adorer_Schedule!$A$347,INDIRECT(B2141),(""))</f>
        <v/>
      </c>
      <c r="I2141" t="str">
        <f ca="1">IF($N$4=Adorer_Schedule!$A$347,INDIRECT(C2141),(""))</f>
        <v/>
      </c>
      <c r="J2141" t="str">
        <f ca="1">IF($N$4=Adorer_Schedule!$A$347,INDIRECT(D2141),(""))</f>
        <v/>
      </c>
      <c r="K2141" t="s">
        <v>72</v>
      </c>
      <c r="L2141" s="13" t="b">
        <f t="shared" ca="1" si="843"/>
        <v>0</v>
      </c>
      <c r="M2141" s="13">
        <v>2013</v>
      </c>
      <c r="N2141" s="13" t="e">
        <f t="shared" ca="1" si="835"/>
        <v>#N/A</v>
      </c>
      <c r="O2141" s="13" t="e">
        <f t="shared" ca="1" si="836"/>
        <v>#N/A</v>
      </c>
      <c r="P2141" s="13" t="e">
        <f t="shared" ca="1" si="837"/>
        <v>#N/A</v>
      </c>
      <c r="Q2141" t="e">
        <f t="shared" ca="1" si="838"/>
        <v>#N/A</v>
      </c>
    </row>
    <row r="2142" spans="1:17" hidden="1" x14ac:dyDescent="0.2">
      <c r="A2142">
        <f t="shared" si="847"/>
        <v>350</v>
      </c>
      <c r="B2142" s="83" t="str">
        <f t="shared" si="844"/>
        <v>Adorer_Schedule!K350</v>
      </c>
      <c r="C2142" t="str">
        <f t="shared" si="845"/>
        <v>Adorer_Schedule!N350</v>
      </c>
      <c r="D2142" s="150" t="str">
        <f t="shared" si="846"/>
        <v>Adorer_Schedule!P350</v>
      </c>
      <c r="E2142">
        <f t="shared" ca="1" si="834"/>
        <v>0</v>
      </c>
      <c r="F2142" t="str">
        <f ca="1">IF(OR(H2142=0,H2142=""),(""),(MAX($F$128:F2141)+1))</f>
        <v/>
      </c>
      <c r="H2142" t="str">
        <f ca="1">IF($N$4=Adorer_Schedule!$A$347,INDIRECT(B2142),(""))</f>
        <v/>
      </c>
      <c r="I2142" t="str">
        <f ca="1">IF($N$4=Adorer_Schedule!$A$347,INDIRECT(C2142),(""))</f>
        <v/>
      </c>
      <c r="J2142" t="str">
        <f ca="1">IF($N$4=Adorer_Schedule!$A$347,INDIRECT(D2142),(""))</f>
        <v/>
      </c>
      <c r="K2142" t="s">
        <v>72</v>
      </c>
      <c r="L2142" s="13" t="b">
        <f t="shared" ca="1" si="843"/>
        <v>0</v>
      </c>
      <c r="M2142" s="13">
        <v>2014</v>
      </c>
      <c r="N2142" s="13" t="e">
        <f t="shared" ca="1" si="835"/>
        <v>#N/A</v>
      </c>
      <c r="O2142" s="13" t="e">
        <f t="shared" ca="1" si="836"/>
        <v>#N/A</v>
      </c>
      <c r="P2142" s="13" t="e">
        <f t="shared" ca="1" si="837"/>
        <v>#N/A</v>
      </c>
      <c r="Q2142" t="e">
        <f t="shared" ca="1" si="838"/>
        <v>#N/A</v>
      </c>
    </row>
    <row r="2143" spans="1:17" hidden="1" x14ac:dyDescent="0.2">
      <c r="A2143">
        <f t="shared" si="847"/>
        <v>351</v>
      </c>
      <c r="B2143" s="83" t="str">
        <f t="shared" si="844"/>
        <v>Adorer_Schedule!K351</v>
      </c>
      <c r="C2143" t="str">
        <f t="shared" si="845"/>
        <v>Adorer_Schedule!N351</v>
      </c>
      <c r="D2143" s="150" t="str">
        <f t="shared" si="846"/>
        <v>Adorer_Schedule!P351</v>
      </c>
      <c r="E2143">
        <f t="shared" ca="1" si="834"/>
        <v>0</v>
      </c>
      <c r="F2143" t="str">
        <f ca="1">IF(OR(H2143=0,H2143=""),(""),(MAX($F$128:F2142)+1))</f>
        <v/>
      </c>
      <c r="H2143" t="str">
        <f ca="1">IF($N$4=Adorer_Schedule!$A$347,INDIRECT(B2143),(""))</f>
        <v/>
      </c>
      <c r="I2143" t="str">
        <f ca="1">IF($N$4=Adorer_Schedule!$A$347,INDIRECT(C2143),(""))</f>
        <v/>
      </c>
      <c r="J2143" t="str">
        <f ca="1">IF($N$4=Adorer_Schedule!$A$347,INDIRECT(D2143),(""))</f>
        <v/>
      </c>
      <c r="K2143" t="s">
        <v>72</v>
      </c>
      <c r="L2143" s="13" t="b">
        <f t="shared" ca="1" si="843"/>
        <v>0</v>
      </c>
      <c r="M2143" s="13">
        <v>2015</v>
      </c>
      <c r="N2143" s="13" t="e">
        <f t="shared" ca="1" si="835"/>
        <v>#N/A</v>
      </c>
      <c r="O2143" s="13" t="e">
        <f t="shared" ca="1" si="836"/>
        <v>#N/A</v>
      </c>
      <c r="P2143" s="13" t="e">
        <f t="shared" ca="1" si="837"/>
        <v>#N/A</v>
      </c>
      <c r="Q2143" t="e">
        <f t="shared" ca="1" si="838"/>
        <v>#N/A</v>
      </c>
    </row>
    <row r="2144" spans="1:17" hidden="1" x14ac:dyDescent="0.2">
      <c r="A2144">
        <f t="shared" si="847"/>
        <v>352</v>
      </c>
      <c r="B2144" s="83" t="str">
        <f t="shared" si="844"/>
        <v>Adorer_Schedule!K352</v>
      </c>
      <c r="C2144" t="str">
        <f t="shared" si="845"/>
        <v>Adorer_Schedule!N352</v>
      </c>
      <c r="D2144" s="150" t="str">
        <f t="shared" si="846"/>
        <v>Adorer_Schedule!P352</v>
      </c>
      <c r="E2144">
        <f t="shared" ca="1" si="834"/>
        <v>0</v>
      </c>
      <c r="F2144" t="str">
        <f ca="1">IF(OR(H2144=0,H2144=""),(""),(MAX($F$128:F2143)+1))</f>
        <v/>
      </c>
      <c r="H2144" t="str">
        <f ca="1">IF($N$4=Adorer_Schedule!$A$347,INDIRECT(B2144),(""))</f>
        <v/>
      </c>
      <c r="I2144" t="str">
        <f ca="1">IF($N$4=Adorer_Schedule!$A$347,INDIRECT(C2144),(""))</f>
        <v/>
      </c>
      <c r="J2144" t="str">
        <f ca="1">IF($N$4=Adorer_Schedule!$A$347,INDIRECT(D2144),(""))</f>
        <v/>
      </c>
      <c r="K2144" t="s">
        <v>72</v>
      </c>
      <c r="L2144" s="13" t="b">
        <f t="shared" ca="1" si="843"/>
        <v>0</v>
      </c>
      <c r="M2144" s="13">
        <v>2016</v>
      </c>
      <c r="N2144" s="13" t="e">
        <f t="shared" ca="1" si="835"/>
        <v>#N/A</v>
      </c>
      <c r="O2144" s="13" t="e">
        <f t="shared" ca="1" si="836"/>
        <v>#N/A</v>
      </c>
      <c r="P2144" s="13" t="e">
        <f t="shared" ca="1" si="837"/>
        <v>#N/A</v>
      </c>
      <c r="Q2144" t="e">
        <f t="shared" ca="1" si="838"/>
        <v>#N/A</v>
      </c>
    </row>
    <row r="2145" spans="1:17" hidden="1" x14ac:dyDescent="0.2">
      <c r="A2145">
        <f t="shared" si="847"/>
        <v>353</v>
      </c>
      <c r="B2145" s="83" t="str">
        <f t="shared" si="844"/>
        <v>Adorer_Schedule!K353</v>
      </c>
      <c r="C2145" t="str">
        <f t="shared" si="845"/>
        <v>Adorer_Schedule!N353</v>
      </c>
      <c r="D2145" s="150" t="str">
        <f t="shared" si="846"/>
        <v>Adorer_Schedule!P353</v>
      </c>
      <c r="E2145">
        <f t="shared" ca="1" si="834"/>
        <v>0</v>
      </c>
      <c r="F2145" t="str">
        <f ca="1">IF(OR(H2145=0,H2145=""),(""),(MAX($F$128:F2144)+1))</f>
        <v/>
      </c>
      <c r="H2145" t="str">
        <f ca="1">IF($N$4=Adorer_Schedule!$A$347,INDIRECT(B2145),(""))</f>
        <v/>
      </c>
      <c r="I2145" t="str">
        <f ca="1">IF($N$4=Adorer_Schedule!$A$347,INDIRECT(C2145),(""))</f>
        <v/>
      </c>
      <c r="J2145" t="str">
        <f ca="1">IF($N$4=Adorer_Schedule!$A$347,INDIRECT(D2145),(""))</f>
        <v/>
      </c>
      <c r="K2145" t="s">
        <v>72</v>
      </c>
      <c r="L2145" s="13" t="b">
        <f t="shared" ca="1" si="843"/>
        <v>0</v>
      </c>
      <c r="M2145" s="13">
        <v>2017</v>
      </c>
      <c r="N2145" s="13" t="e">
        <f t="shared" ca="1" si="835"/>
        <v>#N/A</v>
      </c>
      <c r="O2145" s="13" t="e">
        <f t="shared" ca="1" si="836"/>
        <v>#N/A</v>
      </c>
      <c r="P2145" s="13" t="e">
        <f t="shared" ca="1" si="837"/>
        <v>#N/A</v>
      </c>
      <c r="Q2145" t="e">
        <f t="shared" ca="1" si="838"/>
        <v>#N/A</v>
      </c>
    </row>
    <row r="2146" spans="1:17" hidden="1" x14ac:dyDescent="0.2">
      <c r="A2146">
        <f t="shared" si="847"/>
        <v>354</v>
      </c>
      <c r="B2146" s="83" t="str">
        <f t="shared" si="844"/>
        <v>Adorer_Schedule!K354</v>
      </c>
      <c r="C2146" t="str">
        <f t="shared" si="845"/>
        <v>Adorer_Schedule!N354</v>
      </c>
      <c r="D2146" s="150" t="str">
        <f t="shared" si="846"/>
        <v>Adorer_Schedule!P354</v>
      </c>
      <c r="E2146">
        <f t="shared" ca="1" si="834"/>
        <v>0</v>
      </c>
      <c r="F2146" t="str">
        <f ca="1">IF(OR(H2146=0,H2146=""),(""),(MAX($F$128:F2145)+1))</f>
        <v/>
      </c>
      <c r="H2146" t="str">
        <f ca="1">IF($N$4=Adorer_Schedule!$A$347,INDIRECT(B2146),(""))</f>
        <v/>
      </c>
      <c r="I2146" t="str">
        <f ca="1">IF($N$4=Adorer_Schedule!$A$347,INDIRECT(C2146),(""))</f>
        <v/>
      </c>
      <c r="J2146" t="str">
        <f ca="1">IF($N$4=Adorer_Schedule!$A$347,INDIRECT(D2146),(""))</f>
        <v/>
      </c>
      <c r="K2146" t="s">
        <v>72</v>
      </c>
      <c r="L2146" s="13" t="b">
        <f t="shared" ca="1" si="843"/>
        <v>0</v>
      </c>
      <c r="M2146" s="13">
        <v>2018</v>
      </c>
      <c r="N2146" s="13" t="e">
        <f t="shared" ca="1" si="835"/>
        <v>#N/A</v>
      </c>
      <c r="O2146" s="13" t="e">
        <f t="shared" ca="1" si="836"/>
        <v>#N/A</v>
      </c>
      <c r="P2146" s="13" t="e">
        <f t="shared" ca="1" si="837"/>
        <v>#N/A</v>
      </c>
      <c r="Q2146" t="e">
        <f t="shared" ca="1" si="838"/>
        <v>#N/A</v>
      </c>
    </row>
    <row r="2147" spans="1:17" hidden="1" x14ac:dyDescent="0.2">
      <c r="A2147">
        <f t="shared" si="847"/>
        <v>355</v>
      </c>
      <c r="B2147" s="83" t="str">
        <f t="shared" si="844"/>
        <v>Adorer_Schedule!K355</v>
      </c>
      <c r="C2147" t="str">
        <f t="shared" si="845"/>
        <v>Adorer_Schedule!N355</v>
      </c>
      <c r="D2147" s="150" t="str">
        <f t="shared" si="846"/>
        <v>Adorer_Schedule!P355</v>
      </c>
      <c r="E2147">
        <f t="shared" ca="1" si="834"/>
        <v>0</v>
      </c>
      <c r="F2147" t="str">
        <f ca="1">IF(OR(H2147=0,H2147=""),(""),(MAX($F$128:F2146)+1))</f>
        <v/>
      </c>
      <c r="H2147" t="str">
        <f ca="1">IF($N$4=Adorer_Schedule!$A$347,INDIRECT(B2147),(""))</f>
        <v/>
      </c>
      <c r="I2147" t="str">
        <f ca="1">IF($N$4=Adorer_Schedule!$A$347,INDIRECT(C2147),(""))</f>
        <v/>
      </c>
      <c r="J2147" t="str">
        <f ca="1">IF($N$4=Adorer_Schedule!$A$347,INDIRECT(D2147),(""))</f>
        <v/>
      </c>
      <c r="K2147" t="s">
        <v>72</v>
      </c>
      <c r="L2147" s="13" t="b">
        <f t="shared" ca="1" si="843"/>
        <v>0</v>
      </c>
      <c r="M2147" s="13">
        <v>2019</v>
      </c>
      <c r="N2147" s="13" t="e">
        <f t="shared" ca="1" si="835"/>
        <v>#N/A</v>
      </c>
      <c r="O2147" s="13" t="e">
        <f t="shared" ca="1" si="836"/>
        <v>#N/A</v>
      </c>
      <c r="P2147" s="13" t="e">
        <f t="shared" ca="1" si="837"/>
        <v>#N/A</v>
      </c>
      <c r="Q2147" t="e">
        <f t="shared" ca="1" si="838"/>
        <v>#N/A</v>
      </c>
    </row>
    <row r="2148" spans="1:17" hidden="1" x14ac:dyDescent="0.2">
      <c r="A2148">
        <f t="shared" si="847"/>
        <v>356</v>
      </c>
      <c r="B2148" s="83" t="str">
        <f t="shared" si="844"/>
        <v>Adorer_Schedule!K356</v>
      </c>
      <c r="C2148" t="str">
        <f t="shared" si="845"/>
        <v>Adorer_Schedule!N356</v>
      </c>
      <c r="D2148" s="150" t="str">
        <f t="shared" si="846"/>
        <v>Adorer_Schedule!P356</v>
      </c>
      <c r="E2148">
        <f t="shared" ca="1" si="834"/>
        <v>0</v>
      </c>
      <c r="F2148" t="str">
        <f ca="1">IF(OR(H2148=0,H2148=""),(""),(MAX($F$128:F2147)+1))</f>
        <v/>
      </c>
      <c r="H2148" t="str">
        <f ca="1">IF($N$4=Adorer_Schedule!$A$347,INDIRECT(B2148),(""))</f>
        <v/>
      </c>
      <c r="I2148" t="str">
        <f ca="1">IF($N$4=Adorer_Schedule!$A$347,INDIRECT(C2148),(""))</f>
        <v/>
      </c>
      <c r="J2148" t="str">
        <f ca="1">IF($N$4=Adorer_Schedule!$A$347,INDIRECT(D2148),(""))</f>
        <v/>
      </c>
      <c r="K2148" t="s">
        <v>72</v>
      </c>
      <c r="L2148" s="13" t="b">
        <f t="shared" ca="1" si="843"/>
        <v>0</v>
      </c>
      <c r="M2148" s="13">
        <v>2020</v>
      </c>
      <c r="N2148" s="13" t="e">
        <f t="shared" ca="1" si="835"/>
        <v>#N/A</v>
      </c>
      <c r="O2148" s="13" t="e">
        <f t="shared" ca="1" si="836"/>
        <v>#N/A</v>
      </c>
      <c r="P2148" s="13" t="e">
        <f t="shared" ca="1" si="837"/>
        <v>#N/A</v>
      </c>
      <c r="Q2148" t="e">
        <f t="shared" ca="1" si="838"/>
        <v>#N/A</v>
      </c>
    </row>
    <row r="2149" spans="1:17" hidden="1" x14ac:dyDescent="0.2">
      <c r="A2149">
        <f t="shared" si="847"/>
        <v>357</v>
      </c>
      <c r="B2149" s="83" t="str">
        <f t="shared" si="844"/>
        <v>Adorer_Schedule!K357</v>
      </c>
      <c r="C2149" t="str">
        <f t="shared" si="845"/>
        <v>Adorer_Schedule!N357</v>
      </c>
      <c r="D2149" s="150" t="str">
        <f t="shared" si="846"/>
        <v>Adorer_Schedule!P357</v>
      </c>
      <c r="E2149">
        <f t="shared" ca="1" si="834"/>
        <v>0</v>
      </c>
      <c r="F2149" t="str">
        <f ca="1">IF(OR(H2149=0,H2149=""),(""),(MAX($F$128:F2148)+1))</f>
        <v/>
      </c>
      <c r="H2149" t="str">
        <f ca="1">IF($N$4=Adorer_Schedule!$A$347,INDIRECT(B2149),(""))</f>
        <v/>
      </c>
      <c r="I2149" t="str">
        <f ca="1">IF($N$4=Adorer_Schedule!$A$347,INDIRECT(C2149),(""))</f>
        <v/>
      </c>
      <c r="J2149" t="str">
        <f ca="1">IF($N$4=Adorer_Schedule!$A$347,INDIRECT(D2149),(""))</f>
        <v/>
      </c>
      <c r="K2149" t="s">
        <v>72</v>
      </c>
      <c r="L2149" s="13" t="b">
        <f t="shared" ca="1" si="843"/>
        <v>0</v>
      </c>
      <c r="M2149" s="13">
        <v>2021</v>
      </c>
      <c r="N2149" s="13" t="e">
        <f t="shared" ca="1" si="835"/>
        <v>#N/A</v>
      </c>
      <c r="O2149" s="13" t="e">
        <f t="shared" ca="1" si="836"/>
        <v>#N/A</v>
      </c>
      <c r="P2149" s="13" t="e">
        <f t="shared" ca="1" si="837"/>
        <v>#N/A</v>
      </c>
      <c r="Q2149" t="e">
        <f t="shared" ca="1" si="838"/>
        <v>#N/A</v>
      </c>
    </row>
    <row r="2150" spans="1:17" hidden="1" x14ac:dyDescent="0.2">
      <c r="A2150">
        <f t="shared" si="847"/>
        <v>358</v>
      </c>
      <c r="B2150" s="83" t="str">
        <f t="shared" si="844"/>
        <v>Adorer_Schedule!K358</v>
      </c>
      <c r="C2150" t="str">
        <f t="shared" si="845"/>
        <v>Adorer_Schedule!N358</v>
      </c>
      <c r="D2150" s="150" t="str">
        <f t="shared" si="846"/>
        <v>Adorer_Schedule!P358</v>
      </c>
      <c r="E2150">
        <f t="shared" ca="1" si="834"/>
        <v>0</v>
      </c>
      <c r="F2150" t="str">
        <f ca="1">IF(OR(H2150=0,H2150=""),(""),(MAX($F$128:F2149)+1))</f>
        <v/>
      </c>
      <c r="H2150" t="str">
        <f ca="1">IF($N$4=Adorer_Schedule!$A$347,INDIRECT(B2150),(""))</f>
        <v/>
      </c>
      <c r="I2150" t="str">
        <f ca="1">IF($N$4=Adorer_Schedule!$A$347,INDIRECT(C2150),(""))</f>
        <v/>
      </c>
      <c r="J2150" t="str">
        <f ca="1">IF($N$4=Adorer_Schedule!$A$347,INDIRECT(D2150),(""))</f>
        <v/>
      </c>
      <c r="K2150" t="s">
        <v>72</v>
      </c>
      <c r="L2150" s="13" t="b">
        <f t="shared" ca="1" si="843"/>
        <v>0</v>
      </c>
      <c r="M2150" s="13">
        <v>2022</v>
      </c>
      <c r="N2150" s="13" t="e">
        <f t="shared" ca="1" si="835"/>
        <v>#N/A</v>
      </c>
      <c r="O2150" s="13" t="e">
        <f t="shared" ca="1" si="836"/>
        <v>#N/A</v>
      </c>
      <c r="P2150" s="13" t="e">
        <f t="shared" ca="1" si="837"/>
        <v>#N/A</v>
      </c>
      <c r="Q2150" t="e">
        <f t="shared" ca="1" si="838"/>
        <v>#N/A</v>
      </c>
    </row>
    <row r="2151" spans="1:17" hidden="1" x14ac:dyDescent="0.2">
      <c r="A2151">
        <f t="shared" si="847"/>
        <v>359</v>
      </c>
      <c r="B2151" s="83" t="str">
        <f t="shared" si="844"/>
        <v>Adorer_Schedule!K359</v>
      </c>
      <c r="C2151" t="str">
        <f t="shared" si="845"/>
        <v>Adorer_Schedule!N359</v>
      </c>
      <c r="D2151" s="150" t="str">
        <f t="shared" si="846"/>
        <v>Adorer_Schedule!P359</v>
      </c>
      <c r="E2151">
        <f t="shared" ca="1" si="834"/>
        <v>0</v>
      </c>
      <c r="F2151" t="str">
        <f ca="1">IF(OR(H2151=0,H2151=""),(""),(MAX($F$128:F2150)+1))</f>
        <v/>
      </c>
      <c r="H2151" t="str">
        <f ca="1">IF($N$4=Adorer_Schedule!$A$347,INDIRECT(B2151),(""))</f>
        <v/>
      </c>
      <c r="I2151" t="str">
        <f ca="1">IF($N$4=Adorer_Schedule!$A$347,INDIRECT(C2151),(""))</f>
        <v/>
      </c>
      <c r="J2151" t="str">
        <f ca="1">IF($N$4=Adorer_Schedule!$A$347,INDIRECT(D2151),(""))</f>
        <v/>
      </c>
      <c r="K2151" t="s">
        <v>72</v>
      </c>
      <c r="L2151" s="13" t="b">
        <f t="shared" ca="1" si="843"/>
        <v>0</v>
      </c>
      <c r="M2151" s="13">
        <v>2023</v>
      </c>
      <c r="N2151" s="13" t="e">
        <f t="shared" ca="1" si="835"/>
        <v>#N/A</v>
      </c>
      <c r="O2151" s="13" t="e">
        <f t="shared" ca="1" si="836"/>
        <v>#N/A</v>
      </c>
      <c r="P2151" s="13" t="e">
        <f t="shared" ca="1" si="837"/>
        <v>#N/A</v>
      </c>
      <c r="Q2151" t="e">
        <f t="shared" ca="1" si="838"/>
        <v>#N/A</v>
      </c>
    </row>
    <row r="2152" spans="1:17" hidden="1" x14ac:dyDescent="0.2">
      <c r="A2152">
        <f t="shared" si="847"/>
        <v>360</v>
      </c>
      <c r="B2152" s="83" t="str">
        <f t="shared" si="844"/>
        <v>Adorer_Schedule!K360</v>
      </c>
      <c r="C2152" t="str">
        <f t="shared" si="845"/>
        <v>Adorer_Schedule!N360</v>
      </c>
      <c r="D2152" s="150" t="str">
        <f t="shared" si="846"/>
        <v>Adorer_Schedule!P360</v>
      </c>
      <c r="E2152">
        <f t="shared" ca="1" si="834"/>
        <v>0</v>
      </c>
      <c r="F2152" t="str">
        <f ca="1">IF(OR(H2152=0,H2152=""),(""),(MAX($F$128:F2151)+1))</f>
        <v/>
      </c>
      <c r="H2152" t="str">
        <f ca="1">IF($N$4=Adorer_Schedule!$A$347,INDIRECT(B2152),(""))</f>
        <v/>
      </c>
      <c r="I2152" t="str">
        <f ca="1">IF($N$4=Adorer_Schedule!$A$347,INDIRECT(C2152),(""))</f>
        <v/>
      </c>
      <c r="J2152" t="str">
        <f ca="1">IF($N$4=Adorer_Schedule!$A$347,INDIRECT(D2152),(""))</f>
        <v/>
      </c>
      <c r="K2152" t="s">
        <v>72</v>
      </c>
      <c r="L2152" s="13" t="b">
        <f t="shared" ca="1" si="843"/>
        <v>0</v>
      </c>
      <c r="M2152" s="13">
        <v>2024</v>
      </c>
      <c r="N2152" s="13" t="e">
        <f t="shared" ca="1" si="835"/>
        <v>#N/A</v>
      </c>
      <c r="O2152" s="13" t="e">
        <f t="shared" ca="1" si="836"/>
        <v>#N/A</v>
      </c>
      <c r="P2152" s="13" t="e">
        <f t="shared" ca="1" si="837"/>
        <v>#N/A</v>
      </c>
      <c r="Q2152" t="e">
        <f t="shared" ca="1" si="838"/>
        <v>#N/A</v>
      </c>
    </row>
    <row r="2153" spans="1:17" hidden="1" x14ac:dyDescent="0.2">
      <c r="A2153">
        <f t="shared" si="847"/>
        <v>361</v>
      </c>
      <c r="B2153" s="83" t="str">
        <f t="shared" si="844"/>
        <v>Adorer_Schedule!K361</v>
      </c>
      <c r="C2153" t="str">
        <f t="shared" si="845"/>
        <v>Adorer_Schedule!N361</v>
      </c>
      <c r="D2153" s="150" t="str">
        <f t="shared" si="846"/>
        <v>Adorer_Schedule!P361</v>
      </c>
      <c r="E2153">
        <f t="shared" ca="1" si="834"/>
        <v>0</v>
      </c>
      <c r="F2153" t="str">
        <f ca="1">IF(OR(H2153=0,H2153=""),(""),(MAX($F$128:F2152)+1))</f>
        <v/>
      </c>
      <c r="H2153" t="str">
        <f ca="1">IF($N$4=Adorer_Schedule!$A$347,INDIRECT(B2153),(""))</f>
        <v/>
      </c>
      <c r="I2153" t="str">
        <f ca="1">IF($N$4=Adorer_Schedule!$A$347,INDIRECT(C2153),(""))</f>
        <v/>
      </c>
      <c r="J2153" t="str">
        <f ca="1">IF($N$4=Adorer_Schedule!$A$347,INDIRECT(D2153),(""))</f>
        <v/>
      </c>
      <c r="K2153" t="s">
        <v>72</v>
      </c>
      <c r="L2153" s="13" t="b">
        <f t="shared" ca="1" si="843"/>
        <v>0</v>
      </c>
      <c r="M2153" s="13">
        <v>2025</v>
      </c>
      <c r="N2153" s="13" t="e">
        <f t="shared" ca="1" si="835"/>
        <v>#N/A</v>
      </c>
      <c r="O2153" s="13" t="e">
        <f t="shared" ca="1" si="836"/>
        <v>#N/A</v>
      </c>
      <c r="P2153" s="13" t="e">
        <f t="shared" ca="1" si="837"/>
        <v>#N/A</v>
      </c>
      <c r="Q2153" t="e">
        <f t="shared" ca="1" si="838"/>
        <v>#N/A</v>
      </c>
    </row>
    <row r="2154" spans="1:17" hidden="1" x14ac:dyDescent="0.2">
      <c r="A2154">
        <f>A2139</f>
        <v>347</v>
      </c>
      <c r="B2154" s="83" t="str">
        <f>CONCATENATE("Adorer_Schedule!S", $A2154)</f>
        <v>Adorer_Schedule!S347</v>
      </c>
      <c r="C2154" t="str">
        <f>CONCATENATE("Adorer_Schedule!V", $A2154)</f>
        <v>Adorer_Schedule!V347</v>
      </c>
      <c r="D2154" s="150" t="str">
        <f>CONCATENATE("Adorer_Schedule!X", $A2154)</f>
        <v>Adorer_Schedule!X347</v>
      </c>
      <c r="E2154">
        <f t="shared" ca="1" si="834"/>
        <v>0</v>
      </c>
      <c r="F2154" t="str">
        <f ca="1">IF(OR(H2154=0,H2154=""),(""),(MAX($F$128:F2153)+1))</f>
        <v/>
      </c>
      <c r="H2154" t="str">
        <f ca="1">IF($N$4=Adorer_Schedule!$A$347,INDIRECT(B2154),(""))</f>
        <v/>
      </c>
      <c r="I2154" t="str">
        <f ca="1">IF($N$4=Adorer_Schedule!$A$347,INDIRECT(C2154),(""))</f>
        <v/>
      </c>
      <c r="J2154" t="str">
        <f ca="1">IF($N$4=Adorer_Schedule!$A$347,INDIRECT(D2154),(""))</f>
        <v/>
      </c>
      <c r="K2154" t="s">
        <v>73</v>
      </c>
      <c r="L2154" s="13" t="b">
        <f t="shared" ca="1" si="843"/>
        <v>0</v>
      </c>
      <c r="M2154" s="13">
        <v>2026</v>
      </c>
      <c r="N2154" s="13" t="e">
        <f t="shared" ca="1" si="835"/>
        <v>#N/A</v>
      </c>
      <c r="O2154" s="13" t="e">
        <f t="shared" ca="1" si="836"/>
        <v>#N/A</v>
      </c>
      <c r="P2154" s="13" t="e">
        <f t="shared" ca="1" si="837"/>
        <v>#N/A</v>
      </c>
      <c r="Q2154" t="e">
        <f t="shared" ca="1" si="838"/>
        <v>#N/A</v>
      </c>
    </row>
    <row r="2155" spans="1:17" hidden="1" x14ac:dyDescent="0.2">
      <c r="A2155">
        <f>A2154+1</f>
        <v>348</v>
      </c>
      <c r="B2155" s="83" t="str">
        <f t="shared" ref="B2155:B2168" si="848">CONCATENATE("Adorer_Schedule!S", $A2155)</f>
        <v>Adorer_Schedule!S348</v>
      </c>
      <c r="C2155" t="str">
        <f t="shared" ref="C2155:C2168" si="849">CONCATENATE("Adorer_Schedule!V", $A2155)</f>
        <v>Adorer_Schedule!V348</v>
      </c>
      <c r="D2155" s="150" t="str">
        <f t="shared" ref="D2155:D2168" si="850">CONCATENATE("Adorer_Schedule!X", $A2155)</f>
        <v>Adorer_Schedule!X348</v>
      </c>
      <c r="E2155">
        <f t="shared" ca="1" si="834"/>
        <v>0</v>
      </c>
      <c r="F2155" t="str">
        <f ca="1">IF(OR(H2155=0,H2155=""),(""),(MAX($F$128:F2154)+1))</f>
        <v/>
      </c>
      <c r="H2155" t="str">
        <f ca="1">IF($N$4=Adorer_Schedule!$A$347,INDIRECT(B2155),(""))</f>
        <v/>
      </c>
      <c r="I2155" t="str">
        <f ca="1">IF($N$4=Adorer_Schedule!$A$347,INDIRECT(C2155),(""))</f>
        <v/>
      </c>
      <c r="J2155" t="str">
        <f ca="1">IF($N$4=Adorer_Schedule!$A$347,INDIRECT(D2155),(""))</f>
        <v/>
      </c>
      <c r="K2155" t="s">
        <v>73</v>
      </c>
      <c r="L2155" s="13" t="b">
        <f t="shared" ca="1" si="843"/>
        <v>0</v>
      </c>
      <c r="M2155" s="13">
        <v>2027</v>
      </c>
      <c r="N2155" s="13" t="e">
        <f t="shared" ca="1" si="835"/>
        <v>#N/A</v>
      </c>
      <c r="O2155" s="13" t="e">
        <f t="shared" ca="1" si="836"/>
        <v>#N/A</v>
      </c>
      <c r="P2155" s="13" t="e">
        <f t="shared" ca="1" si="837"/>
        <v>#N/A</v>
      </c>
      <c r="Q2155" t="e">
        <f t="shared" ca="1" si="838"/>
        <v>#N/A</v>
      </c>
    </row>
    <row r="2156" spans="1:17" hidden="1" x14ac:dyDescent="0.2">
      <c r="A2156">
        <f t="shared" ref="A2156:A2168" si="851">A2155+1</f>
        <v>349</v>
      </c>
      <c r="B2156" s="83" t="str">
        <f t="shared" si="848"/>
        <v>Adorer_Schedule!S349</v>
      </c>
      <c r="C2156" t="str">
        <f t="shared" si="849"/>
        <v>Adorer_Schedule!V349</v>
      </c>
      <c r="D2156" s="150" t="str">
        <f t="shared" si="850"/>
        <v>Adorer_Schedule!X349</v>
      </c>
      <c r="E2156">
        <f t="shared" ca="1" si="834"/>
        <v>0</v>
      </c>
      <c r="F2156" t="str">
        <f ca="1">IF(OR(H2156=0,H2156=""),(""),(MAX($F$128:F2155)+1))</f>
        <v/>
      </c>
      <c r="H2156" t="str">
        <f ca="1">IF($N$4=Adorer_Schedule!$A$347,INDIRECT(B2156),(""))</f>
        <v/>
      </c>
      <c r="I2156" t="str">
        <f ca="1">IF($N$4=Adorer_Schedule!$A$347,INDIRECT(C2156),(""))</f>
        <v/>
      </c>
      <c r="J2156" t="str">
        <f ca="1">IF($N$4=Adorer_Schedule!$A$347,INDIRECT(D2156),(""))</f>
        <v/>
      </c>
      <c r="K2156" t="s">
        <v>73</v>
      </c>
      <c r="L2156" s="13" t="b">
        <f t="shared" ca="1" si="843"/>
        <v>0</v>
      </c>
      <c r="M2156" s="13">
        <v>2028</v>
      </c>
      <c r="N2156" s="13" t="e">
        <f t="shared" ca="1" si="835"/>
        <v>#N/A</v>
      </c>
      <c r="O2156" s="13" t="e">
        <f t="shared" ca="1" si="836"/>
        <v>#N/A</v>
      </c>
      <c r="P2156" s="13" t="e">
        <f t="shared" ca="1" si="837"/>
        <v>#N/A</v>
      </c>
      <c r="Q2156" t="e">
        <f t="shared" ca="1" si="838"/>
        <v>#N/A</v>
      </c>
    </row>
    <row r="2157" spans="1:17" hidden="1" x14ac:dyDescent="0.2">
      <c r="A2157">
        <f t="shared" si="851"/>
        <v>350</v>
      </c>
      <c r="B2157" s="83" t="str">
        <f t="shared" si="848"/>
        <v>Adorer_Schedule!S350</v>
      </c>
      <c r="C2157" t="str">
        <f t="shared" si="849"/>
        <v>Adorer_Schedule!V350</v>
      </c>
      <c r="D2157" s="150" t="str">
        <f t="shared" si="850"/>
        <v>Adorer_Schedule!X350</v>
      </c>
      <c r="E2157">
        <f t="shared" ca="1" si="834"/>
        <v>0</v>
      </c>
      <c r="F2157" t="str">
        <f ca="1">IF(OR(H2157=0,H2157=""),(""),(MAX($F$128:F2156)+1))</f>
        <v/>
      </c>
      <c r="H2157" t="str">
        <f ca="1">IF($N$4=Adorer_Schedule!$A$347,INDIRECT(B2157),(""))</f>
        <v/>
      </c>
      <c r="I2157" t="str">
        <f ca="1">IF($N$4=Adorer_Schedule!$A$347,INDIRECT(C2157),(""))</f>
        <v/>
      </c>
      <c r="J2157" t="str">
        <f ca="1">IF($N$4=Adorer_Schedule!$A$347,INDIRECT(D2157),(""))</f>
        <v/>
      </c>
      <c r="K2157" t="s">
        <v>73</v>
      </c>
      <c r="L2157" s="13" t="b">
        <f t="shared" ca="1" si="843"/>
        <v>0</v>
      </c>
      <c r="M2157" s="13">
        <v>2029</v>
      </c>
      <c r="N2157" s="13" t="e">
        <f t="shared" ca="1" si="835"/>
        <v>#N/A</v>
      </c>
      <c r="O2157" s="13" t="e">
        <f t="shared" ca="1" si="836"/>
        <v>#N/A</v>
      </c>
      <c r="P2157" s="13" t="e">
        <f t="shared" ca="1" si="837"/>
        <v>#N/A</v>
      </c>
      <c r="Q2157" t="e">
        <f t="shared" ca="1" si="838"/>
        <v>#N/A</v>
      </c>
    </row>
    <row r="2158" spans="1:17" hidden="1" x14ac:dyDescent="0.2">
      <c r="A2158">
        <f t="shared" si="851"/>
        <v>351</v>
      </c>
      <c r="B2158" s="83" t="str">
        <f t="shared" si="848"/>
        <v>Adorer_Schedule!S351</v>
      </c>
      <c r="C2158" t="str">
        <f t="shared" si="849"/>
        <v>Adorer_Schedule!V351</v>
      </c>
      <c r="D2158" s="150" t="str">
        <f t="shared" si="850"/>
        <v>Adorer_Schedule!X351</v>
      </c>
      <c r="E2158">
        <f t="shared" ca="1" si="834"/>
        <v>0</v>
      </c>
      <c r="F2158" t="str">
        <f ca="1">IF(OR(H2158=0,H2158=""),(""),(MAX($F$128:F2157)+1))</f>
        <v/>
      </c>
      <c r="H2158" t="str">
        <f ca="1">IF($N$4=Adorer_Schedule!$A$347,INDIRECT(B2158),(""))</f>
        <v/>
      </c>
      <c r="I2158" t="str">
        <f ca="1">IF($N$4=Adorer_Schedule!$A$347,INDIRECT(C2158),(""))</f>
        <v/>
      </c>
      <c r="J2158" t="str">
        <f ca="1">IF($N$4=Adorer_Schedule!$A$347,INDIRECT(D2158),(""))</f>
        <v/>
      </c>
      <c r="K2158" t="s">
        <v>73</v>
      </c>
      <c r="L2158" s="13" t="b">
        <f t="shared" ca="1" si="843"/>
        <v>0</v>
      </c>
      <c r="M2158" s="13">
        <v>2030</v>
      </c>
      <c r="N2158" s="13" t="e">
        <f t="shared" ca="1" si="835"/>
        <v>#N/A</v>
      </c>
      <c r="O2158" s="13" t="e">
        <f t="shared" ca="1" si="836"/>
        <v>#N/A</v>
      </c>
      <c r="P2158" s="13" t="e">
        <f t="shared" ca="1" si="837"/>
        <v>#N/A</v>
      </c>
      <c r="Q2158" t="e">
        <f t="shared" ca="1" si="838"/>
        <v>#N/A</v>
      </c>
    </row>
    <row r="2159" spans="1:17" hidden="1" x14ac:dyDescent="0.2">
      <c r="A2159">
        <f t="shared" si="851"/>
        <v>352</v>
      </c>
      <c r="B2159" s="83" t="str">
        <f t="shared" si="848"/>
        <v>Adorer_Schedule!S352</v>
      </c>
      <c r="C2159" t="str">
        <f t="shared" si="849"/>
        <v>Adorer_Schedule!V352</v>
      </c>
      <c r="D2159" s="150" t="str">
        <f t="shared" si="850"/>
        <v>Adorer_Schedule!X352</v>
      </c>
      <c r="E2159">
        <f t="shared" ca="1" si="834"/>
        <v>0</v>
      </c>
      <c r="F2159" t="str">
        <f ca="1">IF(OR(H2159=0,H2159=""),(""),(MAX($F$128:F2158)+1))</f>
        <v/>
      </c>
      <c r="H2159" t="str">
        <f ca="1">IF($N$4=Adorer_Schedule!$A$347,INDIRECT(B2159),(""))</f>
        <v/>
      </c>
      <c r="I2159" t="str">
        <f ca="1">IF($N$4=Adorer_Schedule!$A$347,INDIRECT(C2159),(""))</f>
        <v/>
      </c>
      <c r="J2159" t="str">
        <f ca="1">IF($N$4=Adorer_Schedule!$A$347,INDIRECT(D2159),(""))</f>
        <v/>
      </c>
      <c r="K2159" t="s">
        <v>73</v>
      </c>
      <c r="L2159" s="13" t="b">
        <f t="shared" ca="1" si="843"/>
        <v>0</v>
      </c>
      <c r="M2159" s="13">
        <v>2031</v>
      </c>
      <c r="N2159" s="13" t="e">
        <f t="shared" ca="1" si="835"/>
        <v>#N/A</v>
      </c>
      <c r="O2159" s="13" t="e">
        <f t="shared" ca="1" si="836"/>
        <v>#N/A</v>
      </c>
      <c r="P2159" s="13" t="e">
        <f t="shared" ca="1" si="837"/>
        <v>#N/A</v>
      </c>
      <c r="Q2159" t="e">
        <f t="shared" ca="1" si="838"/>
        <v>#N/A</v>
      </c>
    </row>
    <row r="2160" spans="1:17" hidden="1" x14ac:dyDescent="0.2">
      <c r="A2160">
        <f t="shared" si="851"/>
        <v>353</v>
      </c>
      <c r="B2160" s="83" t="str">
        <f t="shared" si="848"/>
        <v>Adorer_Schedule!S353</v>
      </c>
      <c r="C2160" t="str">
        <f t="shared" si="849"/>
        <v>Adorer_Schedule!V353</v>
      </c>
      <c r="D2160" s="150" t="str">
        <f t="shared" si="850"/>
        <v>Adorer_Schedule!X353</v>
      </c>
      <c r="E2160">
        <f t="shared" ca="1" si="834"/>
        <v>0</v>
      </c>
      <c r="F2160" t="str">
        <f ca="1">IF(OR(H2160=0,H2160=""),(""),(MAX($F$128:F2159)+1))</f>
        <v/>
      </c>
      <c r="H2160" t="str">
        <f ca="1">IF($N$4=Adorer_Schedule!$A$347,INDIRECT(B2160),(""))</f>
        <v/>
      </c>
      <c r="I2160" t="str">
        <f ca="1">IF($N$4=Adorer_Schedule!$A$347,INDIRECT(C2160),(""))</f>
        <v/>
      </c>
      <c r="J2160" t="str">
        <f ca="1">IF($N$4=Adorer_Schedule!$A$347,INDIRECT(D2160),(""))</f>
        <v/>
      </c>
      <c r="K2160" t="s">
        <v>73</v>
      </c>
      <c r="L2160" s="13" t="b">
        <f t="shared" ca="1" si="843"/>
        <v>0</v>
      </c>
      <c r="M2160" s="13">
        <v>2032</v>
      </c>
      <c r="N2160" s="13" t="e">
        <f t="shared" ca="1" si="835"/>
        <v>#N/A</v>
      </c>
      <c r="O2160" s="13" t="e">
        <f t="shared" ca="1" si="836"/>
        <v>#N/A</v>
      </c>
      <c r="P2160" s="13" t="e">
        <f t="shared" ca="1" si="837"/>
        <v>#N/A</v>
      </c>
      <c r="Q2160" t="e">
        <f t="shared" ca="1" si="838"/>
        <v>#N/A</v>
      </c>
    </row>
    <row r="2161" spans="1:17" hidden="1" x14ac:dyDescent="0.2">
      <c r="A2161">
        <f t="shared" si="851"/>
        <v>354</v>
      </c>
      <c r="B2161" s="83" t="str">
        <f t="shared" si="848"/>
        <v>Adorer_Schedule!S354</v>
      </c>
      <c r="C2161" t="str">
        <f t="shared" si="849"/>
        <v>Adorer_Schedule!V354</v>
      </c>
      <c r="D2161" s="150" t="str">
        <f t="shared" si="850"/>
        <v>Adorer_Schedule!X354</v>
      </c>
      <c r="E2161">
        <f t="shared" ca="1" si="834"/>
        <v>0</v>
      </c>
      <c r="F2161" t="str">
        <f ca="1">IF(OR(H2161=0,H2161=""),(""),(MAX($F$128:F2160)+1))</f>
        <v/>
      </c>
      <c r="H2161" t="str">
        <f ca="1">IF($N$4=Adorer_Schedule!$A$347,INDIRECT(B2161),(""))</f>
        <v/>
      </c>
      <c r="I2161" t="str">
        <f ca="1">IF($N$4=Adorer_Schedule!$A$347,INDIRECT(C2161),(""))</f>
        <v/>
      </c>
      <c r="J2161" t="str">
        <f ca="1">IF($N$4=Adorer_Schedule!$A$347,INDIRECT(D2161),(""))</f>
        <v/>
      </c>
      <c r="K2161" t="s">
        <v>73</v>
      </c>
      <c r="L2161" s="13" t="b">
        <f t="shared" ca="1" si="843"/>
        <v>0</v>
      </c>
      <c r="M2161" s="13">
        <v>2033</v>
      </c>
      <c r="N2161" s="13" t="e">
        <f t="shared" ca="1" si="835"/>
        <v>#N/A</v>
      </c>
      <c r="O2161" s="13" t="e">
        <f t="shared" ca="1" si="836"/>
        <v>#N/A</v>
      </c>
      <c r="P2161" s="13" t="e">
        <f t="shared" ca="1" si="837"/>
        <v>#N/A</v>
      </c>
      <c r="Q2161" t="e">
        <f t="shared" ca="1" si="838"/>
        <v>#N/A</v>
      </c>
    </row>
    <row r="2162" spans="1:17" hidden="1" x14ac:dyDescent="0.2">
      <c r="A2162">
        <f t="shared" si="851"/>
        <v>355</v>
      </c>
      <c r="B2162" s="83" t="str">
        <f t="shared" si="848"/>
        <v>Adorer_Schedule!S355</v>
      </c>
      <c r="C2162" t="str">
        <f t="shared" si="849"/>
        <v>Adorer_Schedule!V355</v>
      </c>
      <c r="D2162" s="150" t="str">
        <f t="shared" si="850"/>
        <v>Adorer_Schedule!X355</v>
      </c>
      <c r="E2162">
        <f t="shared" ca="1" si="834"/>
        <v>0</v>
      </c>
      <c r="F2162" t="str">
        <f ca="1">IF(OR(H2162=0,H2162=""),(""),(MAX($F$128:F2161)+1))</f>
        <v/>
      </c>
      <c r="H2162" t="str">
        <f ca="1">IF($N$4=Adorer_Schedule!$A$347,INDIRECT(B2162),(""))</f>
        <v/>
      </c>
      <c r="I2162" t="str">
        <f ca="1">IF($N$4=Adorer_Schedule!$A$347,INDIRECT(C2162),(""))</f>
        <v/>
      </c>
      <c r="J2162" t="str">
        <f ca="1">IF($N$4=Adorer_Schedule!$A$347,INDIRECT(D2162),(""))</f>
        <v/>
      </c>
      <c r="K2162" t="s">
        <v>73</v>
      </c>
      <c r="L2162" s="13" t="b">
        <f t="shared" ca="1" si="843"/>
        <v>0</v>
      </c>
      <c r="M2162" s="13">
        <v>2034</v>
      </c>
      <c r="N2162" s="13" t="e">
        <f t="shared" ca="1" si="835"/>
        <v>#N/A</v>
      </c>
      <c r="O2162" s="13" t="e">
        <f t="shared" ca="1" si="836"/>
        <v>#N/A</v>
      </c>
      <c r="P2162" s="13" t="e">
        <f t="shared" ca="1" si="837"/>
        <v>#N/A</v>
      </c>
      <c r="Q2162" t="e">
        <f t="shared" ca="1" si="838"/>
        <v>#N/A</v>
      </c>
    </row>
    <row r="2163" spans="1:17" hidden="1" x14ac:dyDescent="0.2">
      <c r="A2163">
        <f t="shared" si="851"/>
        <v>356</v>
      </c>
      <c r="B2163" s="83" t="str">
        <f t="shared" si="848"/>
        <v>Adorer_Schedule!S356</v>
      </c>
      <c r="C2163" t="str">
        <f t="shared" si="849"/>
        <v>Adorer_Schedule!V356</v>
      </c>
      <c r="D2163" s="150" t="str">
        <f t="shared" si="850"/>
        <v>Adorer_Schedule!X356</v>
      </c>
      <c r="E2163">
        <f t="shared" ca="1" si="834"/>
        <v>0</v>
      </c>
      <c r="F2163" t="str">
        <f ca="1">IF(OR(H2163=0,H2163=""),(""),(MAX($F$128:F2162)+1))</f>
        <v/>
      </c>
      <c r="H2163" t="str">
        <f ca="1">IF($N$4=Adorer_Schedule!$A$347,INDIRECT(B2163),(""))</f>
        <v/>
      </c>
      <c r="I2163" t="str">
        <f ca="1">IF($N$4=Adorer_Schedule!$A$347,INDIRECT(C2163),(""))</f>
        <v/>
      </c>
      <c r="J2163" t="str">
        <f ca="1">IF($N$4=Adorer_Schedule!$A$347,INDIRECT(D2163),(""))</f>
        <v/>
      </c>
      <c r="K2163" t="s">
        <v>73</v>
      </c>
      <c r="L2163" s="13" t="b">
        <f t="shared" ca="1" si="843"/>
        <v>0</v>
      </c>
      <c r="M2163" s="13">
        <v>2035</v>
      </c>
      <c r="N2163" s="13" t="e">
        <f t="shared" ca="1" si="835"/>
        <v>#N/A</v>
      </c>
      <c r="O2163" s="13" t="e">
        <f t="shared" ca="1" si="836"/>
        <v>#N/A</v>
      </c>
      <c r="P2163" s="13" t="e">
        <f t="shared" ca="1" si="837"/>
        <v>#N/A</v>
      </c>
      <c r="Q2163" t="e">
        <f t="shared" ca="1" si="838"/>
        <v>#N/A</v>
      </c>
    </row>
    <row r="2164" spans="1:17" hidden="1" x14ac:dyDescent="0.2">
      <c r="A2164">
        <f t="shared" si="851"/>
        <v>357</v>
      </c>
      <c r="B2164" s="83" t="str">
        <f t="shared" si="848"/>
        <v>Adorer_Schedule!S357</v>
      </c>
      <c r="C2164" t="str">
        <f t="shared" si="849"/>
        <v>Adorer_Schedule!V357</v>
      </c>
      <c r="D2164" s="150" t="str">
        <f t="shared" si="850"/>
        <v>Adorer_Schedule!X357</v>
      </c>
      <c r="E2164">
        <f t="shared" ca="1" si="834"/>
        <v>0</v>
      </c>
      <c r="F2164" t="str">
        <f ca="1">IF(OR(H2164=0,H2164=""),(""),(MAX($F$128:F2163)+1))</f>
        <v/>
      </c>
      <c r="H2164" t="str">
        <f ca="1">IF($N$4=Adorer_Schedule!$A$347,INDIRECT(B2164),(""))</f>
        <v/>
      </c>
      <c r="I2164" t="str">
        <f ca="1">IF($N$4=Adorer_Schedule!$A$347,INDIRECT(C2164),(""))</f>
        <v/>
      </c>
      <c r="J2164" t="str">
        <f ca="1">IF($N$4=Adorer_Schedule!$A$347,INDIRECT(D2164),(""))</f>
        <v/>
      </c>
      <c r="K2164" t="s">
        <v>73</v>
      </c>
      <c r="L2164" s="13" t="b">
        <f t="shared" ca="1" si="843"/>
        <v>0</v>
      </c>
      <c r="M2164" s="13">
        <v>2036</v>
      </c>
      <c r="N2164" s="13" t="e">
        <f t="shared" ca="1" si="835"/>
        <v>#N/A</v>
      </c>
      <c r="O2164" s="13" t="e">
        <f t="shared" ca="1" si="836"/>
        <v>#N/A</v>
      </c>
      <c r="P2164" s="13" t="e">
        <f t="shared" ca="1" si="837"/>
        <v>#N/A</v>
      </c>
      <c r="Q2164" t="e">
        <f t="shared" ca="1" si="838"/>
        <v>#N/A</v>
      </c>
    </row>
    <row r="2165" spans="1:17" hidden="1" x14ac:dyDescent="0.2">
      <c r="A2165">
        <f t="shared" si="851"/>
        <v>358</v>
      </c>
      <c r="B2165" s="83" t="str">
        <f t="shared" si="848"/>
        <v>Adorer_Schedule!S358</v>
      </c>
      <c r="C2165" t="str">
        <f t="shared" si="849"/>
        <v>Adorer_Schedule!V358</v>
      </c>
      <c r="D2165" s="150" t="str">
        <f t="shared" si="850"/>
        <v>Adorer_Schedule!X358</v>
      </c>
      <c r="E2165">
        <f t="shared" ca="1" si="834"/>
        <v>0</v>
      </c>
      <c r="F2165" t="str">
        <f ca="1">IF(OR(H2165=0,H2165=""),(""),(MAX($F$128:F2164)+1))</f>
        <v/>
      </c>
      <c r="H2165" t="str">
        <f ca="1">IF($N$4=Adorer_Schedule!$A$347,INDIRECT(B2165),(""))</f>
        <v/>
      </c>
      <c r="I2165" t="str">
        <f ca="1">IF($N$4=Adorer_Schedule!$A$347,INDIRECT(C2165),(""))</f>
        <v/>
      </c>
      <c r="J2165" t="str">
        <f ca="1">IF($N$4=Adorer_Schedule!$A$347,INDIRECT(D2165),(""))</f>
        <v/>
      </c>
      <c r="K2165" t="s">
        <v>73</v>
      </c>
      <c r="L2165" s="13" t="b">
        <f t="shared" ca="1" si="843"/>
        <v>0</v>
      </c>
      <c r="M2165" s="13">
        <v>2037</v>
      </c>
      <c r="N2165" s="13" t="e">
        <f t="shared" ca="1" si="835"/>
        <v>#N/A</v>
      </c>
      <c r="O2165" s="13" t="e">
        <f t="shared" ca="1" si="836"/>
        <v>#N/A</v>
      </c>
      <c r="P2165" s="13" t="e">
        <f t="shared" ca="1" si="837"/>
        <v>#N/A</v>
      </c>
      <c r="Q2165" t="e">
        <f t="shared" ca="1" si="838"/>
        <v>#N/A</v>
      </c>
    </row>
    <row r="2166" spans="1:17" hidden="1" x14ac:dyDescent="0.2">
      <c r="A2166">
        <f t="shared" si="851"/>
        <v>359</v>
      </c>
      <c r="B2166" s="83" t="str">
        <f t="shared" si="848"/>
        <v>Adorer_Schedule!S359</v>
      </c>
      <c r="C2166" t="str">
        <f t="shared" si="849"/>
        <v>Adorer_Schedule!V359</v>
      </c>
      <c r="D2166" s="150" t="str">
        <f t="shared" si="850"/>
        <v>Adorer_Schedule!X359</v>
      </c>
      <c r="E2166">
        <f t="shared" ca="1" si="834"/>
        <v>0</v>
      </c>
      <c r="F2166" t="str">
        <f ca="1">IF(OR(H2166=0,H2166=""),(""),(MAX($F$128:F2165)+1))</f>
        <v/>
      </c>
      <c r="H2166" t="str">
        <f ca="1">IF($N$4=Adorer_Schedule!$A$347,INDIRECT(B2166),(""))</f>
        <v/>
      </c>
      <c r="I2166" t="str">
        <f ca="1">IF($N$4=Adorer_Schedule!$A$347,INDIRECT(C2166),(""))</f>
        <v/>
      </c>
      <c r="J2166" t="str">
        <f ca="1">IF($N$4=Adorer_Schedule!$A$347,INDIRECT(D2166),(""))</f>
        <v/>
      </c>
      <c r="K2166" t="s">
        <v>73</v>
      </c>
      <c r="L2166" s="13" t="b">
        <f t="shared" ca="1" si="843"/>
        <v>0</v>
      </c>
      <c r="M2166" s="13">
        <v>2038</v>
      </c>
      <c r="N2166" s="13" t="e">
        <f t="shared" ca="1" si="835"/>
        <v>#N/A</v>
      </c>
      <c r="O2166" s="13" t="e">
        <f t="shared" ca="1" si="836"/>
        <v>#N/A</v>
      </c>
      <c r="P2166" s="13" t="e">
        <f t="shared" ca="1" si="837"/>
        <v>#N/A</v>
      </c>
      <c r="Q2166" t="e">
        <f t="shared" ca="1" si="838"/>
        <v>#N/A</v>
      </c>
    </row>
    <row r="2167" spans="1:17" hidden="1" x14ac:dyDescent="0.2">
      <c r="A2167">
        <f t="shared" si="851"/>
        <v>360</v>
      </c>
      <c r="B2167" s="83" t="str">
        <f t="shared" si="848"/>
        <v>Adorer_Schedule!S360</v>
      </c>
      <c r="C2167" t="str">
        <f t="shared" si="849"/>
        <v>Adorer_Schedule!V360</v>
      </c>
      <c r="D2167" s="150" t="str">
        <f t="shared" si="850"/>
        <v>Adorer_Schedule!X360</v>
      </c>
      <c r="E2167">
        <f t="shared" ca="1" si="834"/>
        <v>0</v>
      </c>
      <c r="F2167" t="str">
        <f ca="1">IF(OR(H2167=0,H2167=""),(""),(MAX($F$128:F2166)+1))</f>
        <v/>
      </c>
      <c r="H2167" t="str">
        <f ca="1">IF($N$4=Adorer_Schedule!$A$347,INDIRECT(B2167),(""))</f>
        <v/>
      </c>
      <c r="I2167" t="str">
        <f ca="1">IF($N$4=Adorer_Schedule!$A$347,INDIRECT(C2167),(""))</f>
        <v/>
      </c>
      <c r="J2167" t="str">
        <f ca="1">IF($N$4=Adorer_Schedule!$A$347,INDIRECT(D2167),(""))</f>
        <v/>
      </c>
      <c r="K2167" t="s">
        <v>73</v>
      </c>
      <c r="L2167" s="13" t="b">
        <f t="shared" ca="1" si="843"/>
        <v>0</v>
      </c>
      <c r="M2167" s="13">
        <v>2039</v>
      </c>
      <c r="N2167" s="13" t="e">
        <f t="shared" ca="1" si="835"/>
        <v>#N/A</v>
      </c>
      <c r="O2167" s="13" t="e">
        <f t="shared" ca="1" si="836"/>
        <v>#N/A</v>
      </c>
      <c r="P2167" s="13" t="e">
        <f t="shared" ca="1" si="837"/>
        <v>#N/A</v>
      </c>
      <c r="Q2167" t="e">
        <f t="shared" ca="1" si="838"/>
        <v>#N/A</v>
      </c>
    </row>
    <row r="2168" spans="1:17" hidden="1" x14ac:dyDescent="0.2">
      <c r="A2168">
        <f t="shared" si="851"/>
        <v>361</v>
      </c>
      <c r="B2168" s="83" t="str">
        <f t="shared" si="848"/>
        <v>Adorer_Schedule!S361</v>
      </c>
      <c r="C2168" t="str">
        <f t="shared" si="849"/>
        <v>Adorer_Schedule!V361</v>
      </c>
      <c r="D2168" s="150" t="str">
        <f t="shared" si="850"/>
        <v>Adorer_Schedule!X361</v>
      </c>
      <c r="E2168">
        <f t="shared" ca="1" si="834"/>
        <v>0</v>
      </c>
      <c r="F2168" t="str">
        <f ca="1">IF(OR(H2168=0,H2168=""),(""),(MAX($F$128:F2167)+1))</f>
        <v/>
      </c>
      <c r="H2168" t="str">
        <f ca="1">IF($N$4=Adorer_Schedule!$A$347,INDIRECT(B2168),(""))</f>
        <v/>
      </c>
      <c r="I2168" t="str">
        <f ca="1">IF($N$4=Adorer_Schedule!$A$347,INDIRECT(C2168),(""))</f>
        <v/>
      </c>
      <c r="J2168" t="str">
        <f ca="1">IF($N$4=Adorer_Schedule!$A$347,INDIRECT(D2168),(""))</f>
        <v/>
      </c>
      <c r="K2168" t="s">
        <v>73</v>
      </c>
      <c r="L2168" s="13" t="b">
        <f t="shared" ca="1" si="843"/>
        <v>0</v>
      </c>
      <c r="M2168" s="13">
        <v>2040</v>
      </c>
      <c r="N2168" s="13" t="e">
        <f t="shared" ca="1" si="835"/>
        <v>#N/A</v>
      </c>
      <c r="O2168" s="13" t="e">
        <f t="shared" ca="1" si="836"/>
        <v>#N/A</v>
      </c>
      <c r="P2168" s="13" t="e">
        <f t="shared" ca="1" si="837"/>
        <v>#N/A</v>
      </c>
      <c r="Q2168" t="e">
        <f t="shared" ca="1" si="838"/>
        <v>#N/A</v>
      </c>
    </row>
    <row r="2169" spans="1:17" hidden="1" x14ac:dyDescent="0.2">
      <c r="A2169">
        <f>A2154</f>
        <v>347</v>
      </c>
      <c r="B2169" s="83" t="str">
        <f>CONCATENATE("Adorer_Schedule!AA", $A2169)</f>
        <v>Adorer_Schedule!AA347</v>
      </c>
      <c r="C2169" t="str">
        <f>CONCATENATE("Adorer_Schedule!AD", $A2169)</f>
        <v>Adorer_Schedule!AD347</v>
      </c>
      <c r="D2169" s="150" t="str">
        <f>CONCATENATE("Adorer_Schedule!AF", $A2169)</f>
        <v>Adorer_Schedule!AF347</v>
      </c>
      <c r="E2169">
        <f t="shared" ca="1" si="834"/>
        <v>0</v>
      </c>
      <c r="F2169" t="str">
        <f ca="1">IF(OR(H2169=0,H2169=""),(""),(MAX($F$128:F2168)+1))</f>
        <v/>
      </c>
      <c r="H2169" t="str">
        <f ca="1">IF($N$4=Adorer_Schedule!$A$347,INDIRECT(B2169),(""))</f>
        <v/>
      </c>
      <c r="I2169" t="str">
        <f ca="1">IF($N$4=Adorer_Schedule!$A$347,INDIRECT(C2169),(""))</f>
        <v/>
      </c>
      <c r="J2169" t="str">
        <f ca="1">IF($N$4=Adorer_Schedule!$A$347,INDIRECT(D2169),(""))</f>
        <v/>
      </c>
      <c r="K2169" t="s">
        <v>74</v>
      </c>
      <c r="L2169" s="13" t="b">
        <f t="shared" ca="1" si="843"/>
        <v>0</v>
      </c>
      <c r="M2169" s="13">
        <v>2041</v>
      </c>
      <c r="N2169" s="13" t="e">
        <f t="shared" ca="1" si="835"/>
        <v>#N/A</v>
      </c>
      <c r="O2169" s="13" t="e">
        <f t="shared" ca="1" si="836"/>
        <v>#N/A</v>
      </c>
      <c r="P2169" s="13" t="e">
        <f t="shared" ca="1" si="837"/>
        <v>#N/A</v>
      </c>
      <c r="Q2169" t="e">
        <f t="shared" ca="1" si="838"/>
        <v>#N/A</v>
      </c>
    </row>
    <row r="2170" spans="1:17" hidden="1" x14ac:dyDescent="0.2">
      <c r="A2170">
        <f>A2169+1</f>
        <v>348</v>
      </c>
      <c r="B2170" s="83" t="str">
        <f t="shared" ref="B2170:B2183" si="852">CONCATENATE("Adorer_Schedule!AA", $A2170)</f>
        <v>Adorer_Schedule!AA348</v>
      </c>
      <c r="C2170" t="str">
        <f t="shared" ref="C2170:C2183" si="853">CONCATENATE("Adorer_Schedule!AD", $A2170)</f>
        <v>Adorer_Schedule!AD348</v>
      </c>
      <c r="D2170" s="150" t="str">
        <f t="shared" ref="D2170:D2183" si="854">CONCATENATE("Adorer_Schedule!AF", $A2170)</f>
        <v>Adorer_Schedule!AF348</v>
      </c>
      <c r="E2170">
        <f t="shared" ca="1" si="834"/>
        <v>0</v>
      </c>
      <c r="F2170" t="str">
        <f ca="1">IF(OR(H2170=0,H2170=""),(""),(MAX($F$128:F2169)+1))</f>
        <v/>
      </c>
      <c r="H2170" t="str">
        <f ca="1">IF($N$4=Adorer_Schedule!$A$347,INDIRECT(B2170),(""))</f>
        <v/>
      </c>
      <c r="I2170" t="str">
        <f ca="1">IF($N$4=Adorer_Schedule!$A$347,INDIRECT(C2170),(""))</f>
        <v/>
      </c>
      <c r="J2170" t="str">
        <f ca="1">IF($N$4=Adorer_Schedule!$A$347,INDIRECT(D2170),(""))</f>
        <v/>
      </c>
      <c r="K2170" t="s">
        <v>74</v>
      </c>
      <c r="L2170" s="13" t="b">
        <f t="shared" ca="1" si="843"/>
        <v>0</v>
      </c>
      <c r="M2170" s="13">
        <v>2042</v>
      </c>
      <c r="N2170" s="13" t="e">
        <f t="shared" ca="1" si="835"/>
        <v>#N/A</v>
      </c>
      <c r="O2170" s="13" t="e">
        <f t="shared" ca="1" si="836"/>
        <v>#N/A</v>
      </c>
      <c r="P2170" s="13" t="e">
        <f t="shared" ca="1" si="837"/>
        <v>#N/A</v>
      </c>
      <c r="Q2170" t="e">
        <f t="shared" ca="1" si="838"/>
        <v>#N/A</v>
      </c>
    </row>
    <row r="2171" spans="1:17" hidden="1" x14ac:dyDescent="0.2">
      <c r="A2171">
        <f t="shared" ref="A2171:A2183" si="855">A2170+1</f>
        <v>349</v>
      </c>
      <c r="B2171" s="83" t="str">
        <f t="shared" si="852"/>
        <v>Adorer_Schedule!AA349</v>
      </c>
      <c r="C2171" t="str">
        <f t="shared" si="853"/>
        <v>Adorer_Schedule!AD349</v>
      </c>
      <c r="D2171" s="150" t="str">
        <f t="shared" si="854"/>
        <v>Adorer_Schedule!AF349</v>
      </c>
      <c r="E2171">
        <f t="shared" ca="1" si="834"/>
        <v>0</v>
      </c>
      <c r="F2171" t="str">
        <f ca="1">IF(OR(H2171=0,H2171=""),(""),(MAX($F$128:F2170)+1))</f>
        <v/>
      </c>
      <c r="H2171" t="str">
        <f ca="1">IF($N$4=Adorer_Schedule!$A$347,INDIRECT(B2171),(""))</f>
        <v/>
      </c>
      <c r="I2171" t="str">
        <f ca="1">IF($N$4=Adorer_Schedule!$A$347,INDIRECT(C2171),(""))</f>
        <v/>
      </c>
      <c r="J2171" t="str">
        <f ca="1">IF($N$4=Adorer_Schedule!$A$347,INDIRECT(D2171),(""))</f>
        <v/>
      </c>
      <c r="K2171" t="s">
        <v>74</v>
      </c>
      <c r="L2171" s="13" t="b">
        <f t="shared" ca="1" si="843"/>
        <v>0</v>
      </c>
      <c r="M2171" s="13">
        <v>2043</v>
      </c>
      <c r="N2171" s="13" t="e">
        <f t="shared" ca="1" si="835"/>
        <v>#N/A</v>
      </c>
      <c r="O2171" s="13" t="e">
        <f t="shared" ca="1" si="836"/>
        <v>#N/A</v>
      </c>
      <c r="P2171" s="13" t="e">
        <f t="shared" ca="1" si="837"/>
        <v>#N/A</v>
      </c>
      <c r="Q2171" t="e">
        <f t="shared" ca="1" si="838"/>
        <v>#N/A</v>
      </c>
    </row>
    <row r="2172" spans="1:17" hidden="1" x14ac:dyDescent="0.2">
      <c r="A2172">
        <f t="shared" si="855"/>
        <v>350</v>
      </c>
      <c r="B2172" s="83" t="str">
        <f t="shared" si="852"/>
        <v>Adorer_Schedule!AA350</v>
      </c>
      <c r="C2172" t="str">
        <f t="shared" si="853"/>
        <v>Adorer_Schedule!AD350</v>
      </c>
      <c r="D2172" s="150" t="str">
        <f t="shared" si="854"/>
        <v>Adorer_Schedule!AF350</v>
      </c>
      <c r="E2172">
        <f t="shared" ca="1" si="834"/>
        <v>0</v>
      </c>
      <c r="F2172" t="str">
        <f ca="1">IF(OR(H2172=0,H2172=""),(""),(MAX($F$128:F2171)+1))</f>
        <v/>
      </c>
      <c r="H2172" t="str">
        <f ca="1">IF($N$4=Adorer_Schedule!$A$347,INDIRECT(B2172),(""))</f>
        <v/>
      </c>
      <c r="I2172" t="str">
        <f ca="1">IF($N$4=Adorer_Schedule!$A$347,INDIRECT(C2172),(""))</f>
        <v/>
      </c>
      <c r="J2172" t="str">
        <f ca="1">IF($N$4=Adorer_Schedule!$A$347,INDIRECT(D2172),(""))</f>
        <v/>
      </c>
      <c r="K2172" t="s">
        <v>74</v>
      </c>
      <c r="L2172" s="13" t="b">
        <f t="shared" ca="1" si="843"/>
        <v>0</v>
      </c>
      <c r="M2172" s="13">
        <v>2044</v>
      </c>
      <c r="N2172" s="13" t="e">
        <f t="shared" ca="1" si="835"/>
        <v>#N/A</v>
      </c>
      <c r="O2172" s="13" t="e">
        <f t="shared" ca="1" si="836"/>
        <v>#N/A</v>
      </c>
      <c r="P2172" s="13" t="e">
        <f t="shared" ca="1" si="837"/>
        <v>#N/A</v>
      </c>
      <c r="Q2172" t="e">
        <f t="shared" ca="1" si="838"/>
        <v>#N/A</v>
      </c>
    </row>
    <row r="2173" spans="1:17" hidden="1" x14ac:dyDescent="0.2">
      <c r="A2173">
        <f t="shared" si="855"/>
        <v>351</v>
      </c>
      <c r="B2173" s="83" t="str">
        <f t="shared" si="852"/>
        <v>Adorer_Schedule!AA351</v>
      </c>
      <c r="C2173" t="str">
        <f t="shared" si="853"/>
        <v>Adorer_Schedule!AD351</v>
      </c>
      <c r="D2173" s="150" t="str">
        <f t="shared" si="854"/>
        <v>Adorer_Schedule!AF351</v>
      </c>
      <c r="E2173">
        <f t="shared" ca="1" si="834"/>
        <v>0</v>
      </c>
      <c r="F2173" t="str">
        <f ca="1">IF(OR(H2173=0,H2173=""),(""),(MAX($F$128:F2172)+1))</f>
        <v/>
      </c>
      <c r="H2173" t="str">
        <f ca="1">IF($N$4=Adorer_Schedule!$A$347,INDIRECT(B2173),(""))</f>
        <v/>
      </c>
      <c r="I2173" t="str">
        <f ca="1">IF($N$4=Adorer_Schedule!$A$347,INDIRECT(C2173),(""))</f>
        <v/>
      </c>
      <c r="J2173" t="str">
        <f ca="1">IF($N$4=Adorer_Schedule!$A$347,INDIRECT(D2173),(""))</f>
        <v/>
      </c>
      <c r="K2173" t="s">
        <v>74</v>
      </c>
      <c r="L2173" s="13" t="b">
        <f t="shared" ca="1" si="843"/>
        <v>0</v>
      </c>
      <c r="M2173" s="13">
        <v>2045</v>
      </c>
      <c r="N2173" s="13" t="e">
        <f t="shared" ca="1" si="835"/>
        <v>#N/A</v>
      </c>
      <c r="O2173" s="13" t="e">
        <f t="shared" ca="1" si="836"/>
        <v>#N/A</v>
      </c>
      <c r="P2173" s="13" t="e">
        <f t="shared" ca="1" si="837"/>
        <v>#N/A</v>
      </c>
      <c r="Q2173" t="e">
        <f t="shared" ca="1" si="838"/>
        <v>#N/A</v>
      </c>
    </row>
    <row r="2174" spans="1:17" hidden="1" x14ac:dyDescent="0.2">
      <c r="A2174">
        <f t="shared" si="855"/>
        <v>352</v>
      </c>
      <c r="B2174" s="83" t="str">
        <f t="shared" si="852"/>
        <v>Adorer_Schedule!AA352</v>
      </c>
      <c r="C2174" t="str">
        <f t="shared" si="853"/>
        <v>Adorer_Schedule!AD352</v>
      </c>
      <c r="D2174" s="150" t="str">
        <f t="shared" si="854"/>
        <v>Adorer_Schedule!AF352</v>
      </c>
      <c r="E2174">
        <f t="shared" ca="1" si="834"/>
        <v>0</v>
      </c>
      <c r="F2174" t="str">
        <f ca="1">IF(OR(H2174=0,H2174=""),(""),(MAX($F$128:F2173)+1))</f>
        <v/>
      </c>
      <c r="H2174" t="str">
        <f ca="1">IF($N$4=Adorer_Schedule!$A$347,INDIRECT(B2174),(""))</f>
        <v/>
      </c>
      <c r="I2174" t="str">
        <f ca="1">IF($N$4=Adorer_Schedule!$A$347,INDIRECT(C2174),(""))</f>
        <v/>
      </c>
      <c r="J2174" t="str">
        <f ca="1">IF($N$4=Adorer_Schedule!$A$347,INDIRECT(D2174),(""))</f>
        <v/>
      </c>
      <c r="K2174" t="s">
        <v>74</v>
      </c>
      <c r="L2174" s="13" t="b">
        <f t="shared" ca="1" si="843"/>
        <v>0</v>
      </c>
      <c r="M2174" s="13">
        <v>2046</v>
      </c>
      <c r="N2174" s="13" t="e">
        <f t="shared" ca="1" si="835"/>
        <v>#N/A</v>
      </c>
      <c r="O2174" s="13" t="e">
        <f t="shared" ca="1" si="836"/>
        <v>#N/A</v>
      </c>
      <c r="P2174" s="13" t="e">
        <f t="shared" ca="1" si="837"/>
        <v>#N/A</v>
      </c>
      <c r="Q2174" t="e">
        <f t="shared" ca="1" si="838"/>
        <v>#N/A</v>
      </c>
    </row>
    <row r="2175" spans="1:17" hidden="1" x14ac:dyDescent="0.2">
      <c r="A2175">
        <f t="shared" si="855"/>
        <v>353</v>
      </c>
      <c r="B2175" s="83" t="str">
        <f t="shared" si="852"/>
        <v>Adorer_Schedule!AA353</v>
      </c>
      <c r="C2175" t="str">
        <f t="shared" si="853"/>
        <v>Adorer_Schedule!AD353</v>
      </c>
      <c r="D2175" s="150" t="str">
        <f t="shared" si="854"/>
        <v>Adorer_Schedule!AF353</v>
      </c>
      <c r="E2175">
        <f t="shared" ca="1" si="834"/>
        <v>0</v>
      </c>
      <c r="F2175" t="str">
        <f ca="1">IF(OR(H2175=0,H2175=""),(""),(MAX($F$128:F2174)+1))</f>
        <v/>
      </c>
      <c r="H2175" t="str">
        <f ca="1">IF($N$4=Adorer_Schedule!$A$347,INDIRECT(B2175),(""))</f>
        <v/>
      </c>
      <c r="I2175" t="str">
        <f ca="1">IF($N$4=Adorer_Schedule!$A$347,INDIRECT(C2175),(""))</f>
        <v/>
      </c>
      <c r="J2175" t="str">
        <f ca="1">IF($N$4=Adorer_Schedule!$A$347,INDIRECT(D2175),(""))</f>
        <v/>
      </c>
      <c r="K2175" t="s">
        <v>74</v>
      </c>
      <c r="L2175" s="13" t="b">
        <f t="shared" ca="1" si="843"/>
        <v>0</v>
      </c>
      <c r="M2175" s="13">
        <v>2047</v>
      </c>
      <c r="N2175" s="13" t="e">
        <f t="shared" ca="1" si="835"/>
        <v>#N/A</v>
      </c>
      <c r="O2175" s="13" t="e">
        <f t="shared" ca="1" si="836"/>
        <v>#N/A</v>
      </c>
      <c r="P2175" s="13" t="e">
        <f t="shared" ca="1" si="837"/>
        <v>#N/A</v>
      </c>
      <c r="Q2175" t="e">
        <f t="shared" ca="1" si="838"/>
        <v>#N/A</v>
      </c>
    </row>
    <row r="2176" spans="1:17" hidden="1" x14ac:dyDescent="0.2">
      <c r="A2176">
        <f t="shared" si="855"/>
        <v>354</v>
      </c>
      <c r="B2176" s="83" t="str">
        <f t="shared" si="852"/>
        <v>Adorer_Schedule!AA354</v>
      </c>
      <c r="C2176" t="str">
        <f t="shared" si="853"/>
        <v>Adorer_Schedule!AD354</v>
      </c>
      <c r="D2176" s="150" t="str">
        <f t="shared" si="854"/>
        <v>Adorer_Schedule!AF354</v>
      </c>
      <c r="E2176">
        <f t="shared" ca="1" si="834"/>
        <v>0</v>
      </c>
      <c r="F2176" t="str">
        <f ca="1">IF(OR(H2176=0,H2176=""),(""),(MAX($F$128:F2175)+1))</f>
        <v/>
      </c>
      <c r="H2176" t="str">
        <f ca="1">IF($N$4=Adorer_Schedule!$A$347,INDIRECT(B2176),(""))</f>
        <v/>
      </c>
      <c r="I2176" t="str">
        <f ca="1">IF($N$4=Adorer_Schedule!$A$347,INDIRECT(C2176),(""))</f>
        <v/>
      </c>
      <c r="J2176" t="str">
        <f ca="1">IF($N$4=Adorer_Schedule!$A$347,INDIRECT(D2176),(""))</f>
        <v/>
      </c>
      <c r="K2176" t="s">
        <v>74</v>
      </c>
      <c r="L2176" s="13" t="b">
        <f t="shared" ca="1" si="843"/>
        <v>0</v>
      </c>
      <c r="M2176" s="13">
        <v>2048</v>
      </c>
      <c r="N2176" s="13" t="e">
        <f t="shared" ca="1" si="835"/>
        <v>#N/A</v>
      </c>
      <c r="O2176" s="13" t="e">
        <f t="shared" ca="1" si="836"/>
        <v>#N/A</v>
      </c>
      <c r="P2176" s="13" t="e">
        <f t="shared" ca="1" si="837"/>
        <v>#N/A</v>
      </c>
      <c r="Q2176" t="e">
        <f t="shared" ca="1" si="838"/>
        <v>#N/A</v>
      </c>
    </row>
    <row r="2177" spans="1:17" hidden="1" x14ac:dyDescent="0.2">
      <c r="A2177">
        <f t="shared" si="855"/>
        <v>355</v>
      </c>
      <c r="B2177" s="83" t="str">
        <f t="shared" si="852"/>
        <v>Adorer_Schedule!AA355</v>
      </c>
      <c r="C2177" t="str">
        <f t="shared" si="853"/>
        <v>Adorer_Schedule!AD355</v>
      </c>
      <c r="D2177" s="150" t="str">
        <f t="shared" si="854"/>
        <v>Adorer_Schedule!AF355</v>
      </c>
      <c r="E2177">
        <f t="shared" ca="1" si="834"/>
        <v>0</v>
      </c>
      <c r="F2177" t="str">
        <f ca="1">IF(OR(H2177=0,H2177=""),(""),(MAX($F$128:F2176)+1))</f>
        <v/>
      </c>
      <c r="H2177" t="str">
        <f ca="1">IF($N$4=Adorer_Schedule!$A$347,INDIRECT(B2177),(""))</f>
        <v/>
      </c>
      <c r="I2177" t="str">
        <f ca="1">IF($N$4=Adorer_Schedule!$A$347,INDIRECT(C2177),(""))</f>
        <v/>
      </c>
      <c r="J2177" t="str">
        <f ca="1">IF($N$4=Adorer_Schedule!$A$347,INDIRECT(D2177),(""))</f>
        <v/>
      </c>
      <c r="K2177" t="s">
        <v>74</v>
      </c>
      <c r="L2177" s="13" t="b">
        <f t="shared" ca="1" si="843"/>
        <v>0</v>
      </c>
      <c r="M2177" s="13">
        <v>2049</v>
      </c>
      <c r="N2177" s="13" t="e">
        <f t="shared" ca="1" si="835"/>
        <v>#N/A</v>
      </c>
      <c r="O2177" s="13" t="e">
        <f t="shared" ca="1" si="836"/>
        <v>#N/A</v>
      </c>
      <c r="P2177" s="13" t="e">
        <f t="shared" ca="1" si="837"/>
        <v>#N/A</v>
      </c>
      <c r="Q2177" t="e">
        <f t="shared" ca="1" si="838"/>
        <v>#N/A</v>
      </c>
    </row>
    <row r="2178" spans="1:17" hidden="1" x14ac:dyDescent="0.2">
      <c r="A2178">
        <f t="shared" si="855"/>
        <v>356</v>
      </c>
      <c r="B2178" s="83" t="str">
        <f t="shared" si="852"/>
        <v>Adorer_Schedule!AA356</v>
      </c>
      <c r="C2178" t="str">
        <f t="shared" si="853"/>
        <v>Adorer_Schedule!AD356</v>
      </c>
      <c r="D2178" s="150" t="str">
        <f t="shared" si="854"/>
        <v>Adorer_Schedule!AF356</v>
      </c>
      <c r="E2178">
        <f t="shared" ref="E2178:E2241" ca="1" si="856">IF(F2178="",(0),(RANK(F2178,$F$129:$F$2648,(1))))</f>
        <v>0</v>
      </c>
      <c r="F2178" t="str">
        <f ca="1">IF(OR(H2178=0,H2178=""),(""),(MAX($F$128:F2177)+1))</f>
        <v/>
      </c>
      <c r="H2178" t="str">
        <f ca="1">IF($N$4=Adorer_Schedule!$A$347,INDIRECT(B2178),(""))</f>
        <v/>
      </c>
      <c r="I2178" t="str">
        <f ca="1">IF($N$4=Adorer_Schedule!$A$347,INDIRECT(C2178),(""))</f>
        <v/>
      </c>
      <c r="J2178" t="str">
        <f ca="1">IF($N$4=Adorer_Schedule!$A$347,INDIRECT(D2178),(""))</f>
        <v/>
      </c>
      <c r="K2178" t="s">
        <v>74</v>
      </c>
      <c r="L2178" s="13" t="b">
        <f t="shared" ca="1" si="843"/>
        <v>0</v>
      </c>
      <c r="M2178" s="13">
        <v>2050</v>
      </c>
      <c r="N2178" s="13" t="e">
        <f t="shared" ref="N2178:N2241" ca="1" si="857">VLOOKUP($M2178,$E$129:$K$2648,7,(FALSE))</f>
        <v>#N/A</v>
      </c>
      <c r="O2178" s="13" t="e">
        <f t="shared" ref="O2178:O2241" ca="1" si="858">VLOOKUP($M2178,$E$129:$K$2648,4,(FALSE))</f>
        <v>#N/A</v>
      </c>
      <c r="P2178" s="13" t="e">
        <f t="shared" ref="P2178:P2241" ca="1" si="859">VLOOKUP($M2178,$E$129:$K$2648,5,(FALSE))</f>
        <v>#N/A</v>
      </c>
      <c r="Q2178" t="e">
        <f t="shared" ref="Q2178:Q2241" ca="1" si="860">VLOOKUP($M2178,$E$129:$K$2648,6,(FALSE))</f>
        <v>#N/A</v>
      </c>
    </row>
    <row r="2179" spans="1:17" hidden="1" x14ac:dyDescent="0.2">
      <c r="A2179">
        <f t="shared" si="855"/>
        <v>357</v>
      </c>
      <c r="B2179" s="83" t="str">
        <f t="shared" si="852"/>
        <v>Adorer_Schedule!AA357</v>
      </c>
      <c r="C2179" t="str">
        <f t="shared" si="853"/>
        <v>Adorer_Schedule!AD357</v>
      </c>
      <c r="D2179" s="150" t="str">
        <f t="shared" si="854"/>
        <v>Adorer_Schedule!AF357</v>
      </c>
      <c r="E2179">
        <f t="shared" ca="1" si="856"/>
        <v>0</v>
      </c>
      <c r="F2179" t="str">
        <f ca="1">IF(OR(H2179=0,H2179=""),(""),(MAX($F$128:F2178)+1))</f>
        <v/>
      </c>
      <c r="H2179" t="str">
        <f ca="1">IF($N$4=Adorer_Schedule!$A$347,INDIRECT(B2179),(""))</f>
        <v/>
      </c>
      <c r="I2179" t="str">
        <f ca="1">IF($N$4=Adorer_Schedule!$A$347,INDIRECT(C2179),(""))</f>
        <v/>
      </c>
      <c r="J2179" t="str">
        <f ca="1">IF($N$4=Adorer_Schedule!$A$347,INDIRECT(D2179),(""))</f>
        <v/>
      </c>
      <c r="K2179" t="s">
        <v>74</v>
      </c>
      <c r="L2179" s="13" t="b">
        <f t="shared" ca="1" si="843"/>
        <v>0</v>
      </c>
      <c r="M2179" s="13">
        <v>2051</v>
      </c>
      <c r="N2179" s="13" t="e">
        <f t="shared" ca="1" si="857"/>
        <v>#N/A</v>
      </c>
      <c r="O2179" s="13" t="e">
        <f t="shared" ca="1" si="858"/>
        <v>#N/A</v>
      </c>
      <c r="P2179" s="13" t="e">
        <f t="shared" ca="1" si="859"/>
        <v>#N/A</v>
      </c>
      <c r="Q2179" t="e">
        <f t="shared" ca="1" si="860"/>
        <v>#N/A</v>
      </c>
    </row>
    <row r="2180" spans="1:17" hidden="1" x14ac:dyDescent="0.2">
      <c r="A2180">
        <f t="shared" si="855"/>
        <v>358</v>
      </c>
      <c r="B2180" s="83" t="str">
        <f t="shared" si="852"/>
        <v>Adorer_Schedule!AA358</v>
      </c>
      <c r="C2180" t="str">
        <f t="shared" si="853"/>
        <v>Adorer_Schedule!AD358</v>
      </c>
      <c r="D2180" s="150" t="str">
        <f t="shared" si="854"/>
        <v>Adorer_Schedule!AF358</v>
      </c>
      <c r="E2180">
        <f t="shared" ca="1" si="856"/>
        <v>0</v>
      </c>
      <c r="F2180" t="str">
        <f ca="1">IF(OR(H2180=0,H2180=""),(""),(MAX($F$128:F2179)+1))</f>
        <v/>
      </c>
      <c r="H2180" t="str">
        <f ca="1">IF($N$4=Adorer_Schedule!$A$347,INDIRECT(B2180),(""))</f>
        <v/>
      </c>
      <c r="I2180" t="str">
        <f ca="1">IF($N$4=Adorer_Schedule!$A$347,INDIRECT(C2180),(""))</f>
        <v/>
      </c>
      <c r="J2180" t="str">
        <f ca="1">IF($N$4=Adorer_Schedule!$A$347,INDIRECT(D2180),(""))</f>
        <v/>
      </c>
      <c r="K2180" t="s">
        <v>74</v>
      </c>
      <c r="L2180" s="13" t="b">
        <f t="shared" ca="1" si="843"/>
        <v>0</v>
      </c>
      <c r="M2180" s="13">
        <v>2052</v>
      </c>
      <c r="N2180" s="13" t="e">
        <f t="shared" ca="1" si="857"/>
        <v>#N/A</v>
      </c>
      <c r="O2180" s="13" t="e">
        <f t="shared" ca="1" si="858"/>
        <v>#N/A</v>
      </c>
      <c r="P2180" s="13" t="e">
        <f t="shared" ca="1" si="859"/>
        <v>#N/A</v>
      </c>
      <c r="Q2180" t="e">
        <f t="shared" ca="1" si="860"/>
        <v>#N/A</v>
      </c>
    </row>
    <row r="2181" spans="1:17" hidden="1" x14ac:dyDescent="0.2">
      <c r="A2181">
        <f t="shared" si="855"/>
        <v>359</v>
      </c>
      <c r="B2181" s="83" t="str">
        <f t="shared" si="852"/>
        <v>Adorer_Schedule!AA359</v>
      </c>
      <c r="C2181" t="str">
        <f t="shared" si="853"/>
        <v>Adorer_Schedule!AD359</v>
      </c>
      <c r="D2181" s="150" t="str">
        <f t="shared" si="854"/>
        <v>Adorer_Schedule!AF359</v>
      </c>
      <c r="E2181">
        <f t="shared" ca="1" si="856"/>
        <v>0</v>
      </c>
      <c r="F2181" t="str">
        <f ca="1">IF(OR(H2181=0,H2181=""),(""),(MAX($F$128:F2180)+1))</f>
        <v/>
      </c>
      <c r="H2181" t="str">
        <f ca="1">IF($N$4=Adorer_Schedule!$A$347,INDIRECT(B2181),(""))</f>
        <v/>
      </c>
      <c r="I2181" t="str">
        <f ca="1">IF($N$4=Adorer_Schedule!$A$347,INDIRECT(C2181),(""))</f>
        <v/>
      </c>
      <c r="J2181" t="str">
        <f ca="1">IF($N$4=Adorer_Schedule!$A$347,INDIRECT(D2181),(""))</f>
        <v/>
      </c>
      <c r="K2181" t="s">
        <v>74</v>
      </c>
      <c r="L2181" s="13" t="b">
        <f t="shared" ca="1" si="843"/>
        <v>0</v>
      </c>
      <c r="M2181" s="13">
        <v>2053</v>
      </c>
      <c r="N2181" s="13" t="e">
        <f t="shared" ca="1" si="857"/>
        <v>#N/A</v>
      </c>
      <c r="O2181" s="13" t="e">
        <f t="shared" ca="1" si="858"/>
        <v>#N/A</v>
      </c>
      <c r="P2181" s="13" t="e">
        <f t="shared" ca="1" si="859"/>
        <v>#N/A</v>
      </c>
      <c r="Q2181" t="e">
        <f t="shared" ca="1" si="860"/>
        <v>#N/A</v>
      </c>
    </row>
    <row r="2182" spans="1:17" hidden="1" x14ac:dyDescent="0.2">
      <c r="A2182">
        <f t="shared" si="855"/>
        <v>360</v>
      </c>
      <c r="B2182" s="83" t="str">
        <f t="shared" si="852"/>
        <v>Adorer_Schedule!AA360</v>
      </c>
      <c r="C2182" t="str">
        <f t="shared" si="853"/>
        <v>Adorer_Schedule!AD360</v>
      </c>
      <c r="D2182" s="150" t="str">
        <f t="shared" si="854"/>
        <v>Adorer_Schedule!AF360</v>
      </c>
      <c r="E2182">
        <f t="shared" ca="1" si="856"/>
        <v>0</v>
      </c>
      <c r="F2182" t="str">
        <f ca="1">IF(OR(H2182=0,H2182=""),(""),(MAX($F$128:F2181)+1))</f>
        <v/>
      </c>
      <c r="H2182" t="str">
        <f ca="1">IF($N$4=Adorer_Schedule!$A$347,INDIRECT(B2182),(""))</f>
        <v/>
      </c>
      <c r="I2182" t="str">
        <f ca="1">IF($N$4=Adorer_Schedule!$A$347,INDIRECT(C2182),(""))</f>
        <v/>
      </c>
      <c r="J2182" t="str">
        <f ca="1">IF($N$4=Adorer_Schedule!$A$347,INDIRECT(D2182),(""))</f>
        <v/>
      </c>
      <c r="K2182" t="s">
        <v>74</v>
      </c>
      <c r="L2182" s="13" t="b">
        <f t="shared" ca="1" si="843"/>
        <v>0</v>
      </c>
      <c r="M2182" s="13">
        <v>2054</v>
      </c>
      <c r="N2182" s="13" t="e">
        <f t="shared" ca="1" si="857"/>
        <v>#N/A</v>
      </c>
      <c r="O2182" s="13" t="e">
        <f t="shared" ca="1" si="858"/>
        <v>#N/A</v>
      </c>
      <c r="P2182" s="13" t="e">
        <f t="shared" ca="1" si="859"/>
        <v>#N/A</v>
      </c>
      <c r="Q2182" t="e">
        <f t="shared" ca="1" si="860"/>
        <v>#N/A</v>
      </c>
    </row>
    <row r="2183" spans="1:17" hidden="1" x14ac:dyDescent="0.2">
      <c r="A2183">
        <f t="shared" si="855"/>
        <v>361</v>
      </c>
      <c r="B2183" s="83" t="str">
        <f t="shared" si="852"/>
        <v>Adorer_Schedule!AA361</v>
      </c>
      <c r="C2183" t="str">
        <f t="shared" si="853"/>
        <v>Adorer_Schedule!AD361</v>
      </c>
      <c r="D2183" s="150" t="str">
        <f t="shared" si="854"/>
        <v>Adorer_Schedule!AF361</v>
      </c>
      <c r="E2183">
        <f t="shared" ca="1" si="856"/>
        <v>0</v>
      </c>
      <c r="F2183" t="str">
        <f ca="1">IF(OR(H2183=0,H2183=""),(""),(MAX($F$128:F2182)+1))</f>
        <v/>
      </c>
      <c r="H2183" t="str">
        <f ca="1">IF($N$4=Adorer_Schedule!$A$347,INDIRECT(B2183),(""))</f>
        <v/>
      </c>
      <c r="I2183" t="str">
        <f ca="1">IF($N$4=Adorer_Schedule!$A$347,INDIRECT(C2183),(""))</f>
        <v/>
      </c>
      <c r="J2183" t="str">
        <f ca="1">IF($N$4=Adorer_Schedule!$A$347,INDIRECT(D2183),(""))</f>
        <v/>
      </c>
      <c r="K2183" t="s">
        <v>74</v>
      </c>
      <c r="L2183" s="13" t="b">
        <f t="shared" ca="1" si="843"/>
        <v>0</v>
      </c>
      <c r="M2183" s="13">
        <v>2055</v>
      </c>
      <c r="N2183" s="13" t="e">
        <f t="shared" ca="1" si="857"/>
        <v>#N/A</v>
      </c>
      <c r="O2183" s="13" t="e">
        <f t="shared" ca="1" si="858"/>
        <v>#N/A</v>
      </c>
      <c r="P2183" s="13" t="e">
        <f t="shared" ca="1" si="859"/>
        <v>#N/A</v>
      </c>
      <c r="Q2183" t="e">
        <f t="shared" ca="1" si="860"/>
        <v>#N/A</v>
      </c>
    </row>
    <row r="2184" spans="1:17" hidden="1" x14ac:dyDescent="0.2">
      <c r="A2184">
        <f>A2169</f>
        <v>347</v>
      </c>
      <c r="B2184" s="83" t="str">
        <f>CONCATENATE("Adorer_Schedule!AI", $A2184)</f>
        <v>Adorer_Schedule!AI347</v>
      </c>
      <c r="C2184" t="str">
        <f>CONCATENATE("Adorer_Schedule!AL", $A2184)</f>
        <v>Adorer_Schedule!AL347</v>
      </c>
      <c r="D2184" s="150" t="str">
        <f>CONCATENATE("Adorer_Schedule!AN", $A2184)</f>
        <v>Adorer_Schedule!AN347</v>
      </c>
      <c r="E2184">
        <f t="shared" ca="1" si="856"/>
        <v>0</v>
      </c>
      <c r="F2184" t="str">
        <f ca="1">IF(OR(H2184=0,H2184=""),(""),(MAX($F$128:F2183)+1))</f>
        <v/>
      </c>
      <c r="H2184" t="str">
        <f ca="1">IF($N$4=Adorer_Schedule!$A$347,INDIRECT(B2184),(""))</f>
        <v/>
      </c>
      <c r="I2184" t="str">
        <f ca="1">IF($N$4=Adorer_Schedule!$A$347,INDIRECT(C2184),(""))</f>
        <v/>
      </c>
      <c r="J2184" t="str">
        <f ca="1">IF($N$4=Adorer_Schedule!$A$347,INDIRECT(D2184),(""))</f>
        <v/>
      </c>
      <c r="K2184" t="s">
        <v>75</v>
      </c>
      <c r="L2184" s="13" t="b">
        <f t="shared" ca="1" si="843"/>
        <v>0</v>
      </c>
      <c r="M2184" s="13">
        <v>2056</v>
      </c>
      <c r="N2184" s="13" t="e">
        <f t="shared" ca="1" si="857"/>
        <v>#N/A</v>
      </c>
      <c r="O2184" s="13" t="e">
        <f t="shared" ca="1" si="858"/>
        <v>#N/A</v>
      </c>
      <c r="P2184" s="13" t="e">
        <f t="shared" ca="1" si="859"/>
        <v>#N/A</v>
      </c>
      <c r="Q2184" t="e">
        <f t="shared" ca="1" si="860"/>
        <v>#N/A</v>
      </c>
    </row>
    <row r="2185" spans="1:17" hidden="1" x14ac:dyDescent="0.2">
      <c r="A2185">
        <f>A2184+1</f>
        <v>348</v>
      </c>
      <c r="B2185" s="83" t="str">
        <f t="shared" ref="B2185:B2198" si="861">CONCATENATE("Adorer_Schedule!AI", $A2185)</f>
        <v>Adorer_Schedule!AI348</v>
      </c>
      <c r="C2185" t="str">
        <f t="shared" ref="C2185:C2198" si="862">CONCATENATE("Adorer_Schedule!AL", $A2185)</f>
        <v>Adorer_Schedule!AL348</v>
      </c>
      <c r="D2185" s="150" t="str">
        <f t="shared" ref="D2185:D2198" si="863">CONCATENATE("Adorer_Schedule!AN", $A2185)</f>
        <v>Adorer_Schedule!AN348</v>
      </c>
      <c r="E2185">
        <f t="shared" ca="1" si="856"/>
        <v>0</v>
      </c>
      <c r="F2185" t="str">
        <f ca="1">IF(OR(H2185=0,H2185=""),(""),(MAX($F$128:F2184)+1))</f>
        <v/>
      </c>
      <c r="H2185" t="str">
        <f ca="1">IF($N$4=Adorer_Schedule!$A$347,INDIRECT(B2185),(""))</f>
        <v/>
      </c>
      <c r="I2185" t="str">
        <f ca="1">IF($N$4=Adorer_Schedule!$A$347,INDIRECT(C2185),(""))</f>
        <v/>
      </c>
      <c r="J2185" t="str">
        <f ca="1">IF($N$4=Adorer_Schedule!$A$347,INDIRECT(D2185),(""))</f>
        <v/>
      </c>
      <c r="K2185" t="s">
        <v>75</v>
      </c>
      <c r="L2185" s="13" t="b">
        <f t="shared" ca="1" si="843"/>
        <v>0</v>
      </c>
      <c r="M2185" s="13">
        <v>2057</v>
      </c>
      <c r="N2185" s="13" t="e">
        <f t="shared" ca="1" si="857"/>
        <v>#N/A</v>
      </c>
      <c r="O2185" s="13" t="e">
        <f t="shared" ca="1" si="858"/>
        <v>#N/A</v>
      </c>
      <c r="P2185" s="13" t="e">
        <f t="shared" ca="1" si="859"/>
        <v>#N/A</v>
      </c>
      <c r="Q2185" t="e">
        <f t="shared" ca="1" si="860"/>
        <v>#N/A</v>
      </c>
    </row>
    <row r="2186" spans="1:17" hidden="1" x14ac:dyDescent="0.2">
      <c r="A2186">
        <f t="shared" ref="A2186:A2198" si="864">A2185+1</f>
        <v>349</v>
      </c>
      <c r="B2186" s="83" t="str">
        <f t="shared" si="861"/>
        <v>Adorer_Schedule!AI349</v>
      </c>
      <c r="C2186" t="str">
        <f t="shared" si="862"/>
        <v>Adorer_Schedule!AL349</v>
      </c>
      <c r="D2186" s="150" t="str">
        <f t="shared" si="863"/>
        <v>Adorer_Schedule!AN349</v>
      </c>
      <c r="E2186">
        <f t="shared" ca="1" si="856"/>
        <v>0</v>
      </c>
      <c r="F2186" t="str">
        <f ca="1">IF(OR(H2186=0,H2186=""),(""),(MAX($F$128:F2185)+1))</f>
        <v/>
      </c>
      <c r="H2186" t="str">
        <f ca="1">IF($N$4=Adorer_Schedule!$A$347,INDIRECT(B2186),(""))</f>
        <v/>
      </c>
      <c r="I2186" t="str">
        <f ca="1">IF($N$4=Adorer_Schedule!$A$347,INDIRECT(C2186),(""))</f>
        <v/>
      </c>
      <c r="J2186" t="str">
        <f ca="1">IF($N$4=Adorer_Schedule!$A$347,INDIRECT(D2186),(""))</f>
        <v/>
      </c>
      <c r="K2186" t="s">
        <v>75</v>
      </c>
      <c r="L2186" s="13" t="b">
        <f t="shared" ca="1" si="843"/>
        <v>0</v>
      </c>
      <c r="M2186" s="13">
        <v>2058</v>
      </c>
      <c r="N2186" s="13" t="e">
        <f t="shared" ca="1" si="857"/>
        <v>#N/A</v>
      </c>
      <c r="O2186" s="13" t="e">
        <f t="shared" ca="1" si="858"/>
        <v>#N/A</v>
      </c>
      <c r="P2186" s="13" t="e">
        <f t="shared" ca="1" si="859"/>
        <v>#N/A</v>
      </c>
      <c r="Q2186" t="e">
        <f t="shared" ca="1" si="860"/>
        <v>#N/A</v>
      </c>
    </row>
    <row r="2187" spans="1:17" hidden="1" x14ac:dyDescent="0.2">
      <c r="A2187">
        <f t="shared" si="864"/>
        <v>350</v>
      </c>
      <c r="B2187" s="83" t="str">
        <f t="shared" si="861"/>
        <v>Adorer_Schedule!AI350</v>
      </c>
      <c r="C2187" t="str">
        <f t="shared" si="862"/>
        <v>Adorer_Schedule!AL350</v>
      </c>
      <c r="D2187" s="150" t="str">
        <f t="shared" si="863"/>
        <v>Adorer_Schedule!AN350</v>
      </c>
      <c r="E2187">
        <f t="shared" ca="1" si="856"/>
        <v>0</v>
      </c>
      <c r="F2187" t="str">
        <f ca="1">IF(OR(H2187=0,H2187=""),(""),(MAX($F$128:F2186)+1))</f>
        <v/>
      </c>
      <c r="H2187" t="str">
        <f ca="1">IF($N$4=Adorer_Schedule!$A$347,INDIRECT(B2187),(""))</f>
        <v/>
      </c>
      <c r="I2187" t="str">
        <f ca="1">IF($N$4=Adorer_Schedule!$A$347,INDIRECT(C2187),(""))</f>
        <v/>
      </c>
      <c r="J2187" t="str">
        <f ca="1">IF($N$4=Adorer_Schedule!$A$347,INDIRECT(D2187),(""))</f>
        <v/>
      </c>
      <c r="K2187" t="s">
        <v>75</v>
      </c>
      <c r="L2187" s="13" t="b">
        <f t="shared" ca="1" si="843"/>
        <v>0</v>
      </c>
      <c r="M2187" s="13">
        <v>2059</v>
      </c>
      <c r="N2187" s="13" t="e">
        <f t="shared" ca="1" si="857"/>
        <v>#N/A</v>
      </c>
      <c r="O2187" s="13" t="e">
        <f t="shared" ca="1" si="858"/>
        <v>#N/A</v>
      </c>
      <c r="P2187" s="13" t="e">
        <f t="shared" ca="1" si="859"/>
        <v>#N/A</v>
      </c>
      <c r="Q2187" t="e">
        <f t="shared" ca="1" si="860"/>
        <v>#N/A</v>
      </c>
    </row>
    <row r="2188" spans="1:17" hidden="1" x14ac:dyDescent="0.2">
      <c r="A2188">
        <f t="shared" si="864"/>
        <v>351</v>
      </c>
      <c r="B2188" s="83" t="str">
        <f t="shared" si="861"/>
        <v>Adorer_Schedule!AI351</v>
      </c>
      <c r="C2188" t="str">
        <f t="shared" si="862"/>
        <v>Adorer_Schedule!AL351</v>
      </c>
      <c r="D2188" s="150" t="str">
        <f t="shared" si="863"/>
        <v>Adorer_Schedule!AN351</v>
      </c>
      <c r="E2188">
        <f t="shared" ca="1" si="856"/>
        <v>0</v>
      </c>
      <c r="F2188" t="str">
        <f ca="1">IF(OR(H2188=0,H2188=""),(""),(MAX($F$128:F2187)+1))</f>
        <v/>
      </c>
      <c r="H2188" t="str">
        <f ca="1">IF($N$4=Adorer_Schedule!$A$347,INDIRECT(B2188),(""))</f>
        <v/>
      </c>
      <c r="I2188" t="str">
        <f ca="1">IF($N$4=Adorer_Schedule!$A$347,INDIRECT(C2188),(""))</f>
        <v/>
      </c>
      <c r="J2188" t="str">
        <f ca="1">IF($N$4=Adorer_Schedule!$A$347,INDIRECT(D2188),(""))</f>
        <v/>
      </c>
      <c r="K2188" t="s">
        <v>75</v>
      </c>
      <c r="L2188" s="13" t="b">
        <f t="shared" ca="1" si="843"/>
        <v>0</v>
      </c>
      <c r="M2188" s="13">
        <v>2060</v>
      </c>
      <c r="N2188" s="13" t="e">
        <f t="shared" ca="1" si="857"/>
        <v>#N/A</v>
      </c>
      <c r="O2188" s="13" t="e">
        <f t="shared" ca="1" si="858"/>
        <v>#N/A</v>
      </c>
      <c r="P2188" s="13" t="e">
        <f t="shared" ca="1" si="859"/>
        <v>#N/A</v>
      </c>
      <c r="Q2188" t="e">
        <f t="shared" ca="1" si="860"/>
        <v>#N/A</v>
      </c>
    </row>
    <row r="2189" spans="1:17" hidden="1" x14ac:dyDescent="0.2">
      <c r="A2189">
        <f t="shared" si="864"/>
        <v>352</v>
      </c>
      <c r="B2189" s="83" t="str">
        <f t="shared" si="861"/>
        <v>Adorer_Schedule!AI352</v>
      </c>
      <c r="C2189" t="str">
        <f t="shared" si="862"/>
        <v>Adorer_Schedule!AL352</v>
      </c>
      <c r="D2189" s="150" t="str">
        <f t="shared" si="863"/>
        <v>Adorer_Schedule!AN352</v>
      </c>
      <c r="E2189">
        <f t="shared" ca="1" si="856"/>
        <v>0</v>
      </c>
      <c r="F2189" t="str">
        <f ca="1">IF(OR(H2189=0,H2189=""),(""),(MAX($F$128:F2188)+1))</f>
        <v/>
      </c>
      <c r="H2189" t="str">
        <f ca="1">IF($N$4=Adorer_Schedule!$A$347,INDIRECT(B2189),(""))</f>
        <v/>
      </c>
      <c r="I2189" t="str">
        <f ca="1">IF($N$4=Adorer_Schedule!$A$347,INDIRECT(C2189),(""))</f>
        <v/>
      </c>
      <c r="J2189" t="str">
        <f ca="1">IF($N$4=Adorer_Schedule!$A$347,INDIRECT(D2189),(""))</f>
        <v/>
      </c>
      <c r="K2189" t="s">
        <v>75</v>
      </c>
      <c r="L2189" s="13" t="b">
        <f t="shared" ca="1" si="843"/>
        <v>0</v>
      </c>
      <c r="M2189" s="13">
        <v>2061</v>
      </c>
      <c r="N2189" s="13" t="e">
        <f t="shared" ca="1" si="857"/>
        <v>#N/A</v>
      </c>
      <c r="O2189" s="13" t="e">
        <f t="shared" ca="1" si="858"/>
        <v>#N/A</v>
      </c>
      <c r="P2189" s="13" t="e">
        <f t="shared" ca="1" si="859"/>
        <v>#N/A</v>
      </c>
      <c r="Q2189" t="e">
        <f t="shared" ca="1" si="860"/>
        <v>#N/A</v>
      </c>
    </row>
    <row r="2190" spans="1:17" hidden="1" x14ac:dyDescent="0.2">
      <c r="A2190">
        <f t="shared" si="864"/>
        <v>353</v>
      </c>
      <c r="B2190" s="83" t="str">
        <f t="shared" si="861"/>
        <v>Adorer_Schedule!AI353</v>
      </c>
      <c r="C2190" t="str">
        <f t="shared" si="862"/>
        <v>Adorer_Schedule!AL353</v>
      </c>
      <c r="D2190" s="150" t="str">
        <f t="shared" si="863"/>
        <v>Adorer_Schedule!AN353</v>
      </c>
      <c r="E2190">
        <f t="shared" ca="1" si="856"/>
        <v>0</v>
      </c>
      <c r="F2190" t="str">
        <f ca="1">IF(OR(H2190=0,H2190=""),(""),(MAX($F$128:F2189)+1))</f>
        <v/>
      </c>
      <c r="H2190" t="str">
        <f ca="1">IF($N$4=Adorer_Schedule!$A$347,INDIRECT(B2190),(""))</f>
        <v/>
      </c>
      <c r="I2190" t="str">
        <f ca="1">IF($N$4=Adorer_Schedule!$A$347,INDIRECT(C2190),(""))</f>
        <v/>
      </c>
      <c r="J2190" t="str">
        <f ca="1">IF($N$4=Adorer_Schedule!$A$347,INDIRECT(D2190),(""))</f>
        <v/>
      </c>
      <c r="K2190" t="s">
        <v>75</v>
      </c>
      <c r="L2190" s="13" t="b">
        <f t="shared" ca="1" si="843"/>
        <v>0</v>
      </c>
      <c r="M2190" s="13">
        <v>2062</v>
      </c>
      <c r="N2190" s="13" t="e">
        <f t="shared" ca="1" si="857"/>
        <v>#N/A</v>
      </c>
      <c r="O2190" s="13" t="e">
        <f t="shared" ca="1" si="858"/>
        <v>#N/A</v>
      </c>
      <c r="P2190" s="13" t="e">
        <f t="shared" ca="1" si="859"/>
        <v>#N/A</v>
      </c>
      <c r="Q2190" t="e">
        <f t="shared" ca="1" si="860"/>
        <v>#N/A</v>
      </c>
    </row>
    <row r="2191" spans="1:17" hidden="1" x14ac:dyDescent="0.2">
      <c r="A2191">
        <f t="shared" si="864"/>
        <v>354</v>
      </c>
      <c r="B2191" s="83" t="str">
        <f t="shared" si="861"/>
        <v>Adorer_Schedule!AI354</v>
      </c>
      <c r="C2191" t="str">
        <f t="shared" si="862"/>
        <v>Adorer_Schedule!AL354</v>
      </c>
      <c r="D2191" s="150" t="str">
        <f t="shared" si="863"/>
        <v>Adorer_Schedule!AN354</v>
      </c>
      <c r="E2191">
        <f t="shared" ca="1" si="856"/>
        <v>0</v>
      </c>
      <c r="F2191" t="str">
        <f ca="1">IF(OR(H2191=0,H2191=""),(""),(MAX($F$128:F2190)+1))</f>
        <v/>
      </c>
      <c r="H2191" t="str">
        <f ca="1">IF($N$4=Adorer_Schedule!$A$347,INDIRECT(B2191),(""))</f>
        <v/>
      </c>
      <c r="I2191" t="str">
        <f ca="1">IF($N$4=Adorer_Schedule!$A$347,INDIRECT(C2191),(""))</f>
        <v/>
      </c>
      <c r="J2191" t="str">
        <f ca="1">IF($N$4=Adorer_Schedule!$A$347,INDIRECT(D2191),(""))</f>
        <v/>
      </c>
      <c r="K2191" t="s">
        <v>75</v>
      </c>
      <c r="L2191" s="13" t="b">
        <f t="shared" ca="1" si="843"/>
        <v>0</v>
      </c>
      <c r="M2191" s="13">
        <v>2063</v>
      </c>
      <c r="N2191" s="13" t="e">
        <f t="shared" ca="1" si="857"/>
        <v>#N/A</v>
      </c>
      <c r="O2191" s="13" t="e">
        <f t="shared" ca="1" si="858"/>
        <v>#N/A</v>
      </c>
      <c r="P2191" s="13" t="e">
        <f t="shared" ca="1" si="859"/>
        <v>#N/A</v>
      </c>
      <c r="Q2191" t="e">
        <f t="shared" ca="1" si="860"/>
        <v>#N/A</v>
      </c>
    </row>
    <row r="2192" spans="1:17" hidden="1" x14ac:dyDescent="0.2">
      <c r="A2192">
        <f t="shared" si="864"/>
        <v>355</v>
      </c>
      <c r="B2192" s="83" t="str">
        <f t="shared" si="861"/>
        <v>Adorer_Schedule!AI355</v>
      </c>
      <c r="C2192" t="str">
        <f t="shared" si="862"/>
        <v>Adorer_Schedule!AL355</v>
      </c>
      <c r="D2192" s="150" t="str">
        <f t="shared" si="863"/>
        <v>Adorer_Schedule!AN355</v>
      </c>
      <c r="E2192">
        <f t="shared" ca="1" si="856"/>
        <v>0</v>
      </c>
      <c r="F2192" t="str">
        <f ca="1">IF(OR(H2192=0,H2192=""),(""),(MAX($F$128:F2191)+1))</f>
        <v/>
      </c>
      <c r="H2192" t="str">
        <f ca="1">IF($N$4=Adorer_Schedule!$A$347,INDIRECT(B2192),(""))</f>
        <v/>
      </c>
      <c r="I2192" t="str">
        <f ca="1">IF($N$4=Adorer_Schedule!$A$347,INDIRECT(C2192),(""))</f>
        <v/>
      </c>
      <c r="J2192" t="str">
        <f ca="1">IF($N$4=Adorer_Schedule!$A$347,INDIRECT(D2192),(""))</f>
        <v/>
      </c>
      <c r="K2192" t="s">
        <v>75</v>
      </c>
      <c r="L2192" s="13" t="b">
        <f t="shared" ca="1" si="843"/>
        <v>0</v>
      </c>
      <c r="M2192" s="13">
        <v>2064</v>
      </c>
      <c r="N2192" s="13" t="e">
        <f t="shared" ca="1" si="857"/>
        <v>#N/A</v>
      </c>
      <c r="O2192" s="13" t="e">
        <f t="shared" ca="1" si="858"/>
        <v>#N/A</v>
      </c>
      <c r="P2192" s="13" t="e">
        <f t="shared" ca="1" si="859"/>
        <v>#N/A</v>
      </c>
      <c r="Q2192" t="e">
        <f t="shared" ca="1" si="860"/>
        <v>#N/A</v>
      </c>
    </row>
    <row r="2193" spans="1:17" hidden="1" x14ac:dyDescent="0.2">
      <c r="A2193">
        <f t="shared" si="864"/>
        <v>356</v>
      </c>
      <c r="B2193" s="83" t="str">
        <f t="shared" si="861"/>
        <v>Adorer_Schedule!AI356</v>
      </c>
      <c r="C2193" t="str">
        <f t="shared" si="862"/>
        <v>Adorer_Schedule!AL356</v>
      </c>
      <c r="D2193" s="150" t="str">
        <f t="shared" si="863"/>
        <v>Adorer_Schedule!AN356</v>
      </c>
      <c r="E2193">
        <f t="shared" ca="1" si="856"/>
        <v>0</v>
      </c>
      <c r="F2193" t="str">
        <f ca="1">IF(OR(H2193=0,H2193=""),(""),(MAX($F$128:F2192)+1))</f>
        <v/>
      </c>
      <c r="H2193" t="str">
        <f ca="1">IF($N$4=Adorer_Schedule!$A$347,INDIRECT(B2193),(""))</f>
        <v/>
      </c>
      <c r="I2193" t="str">
        <f ca="1">IF($N$4=Adorer_Schedule!$A$347,INDIRECT(C2193),(""))</f>
        <v/>
      </c>
      <c r="J2193" t="str">
        <f ca="1">IF($N$4=Adorer_Schedule!$A$347,INDIRECT(D2193),(""))</f>
        <v/>
      </c>
      <c r="K2193" t="s">
        <v>75</v>
      </c>
      <c r="L2193" s="13" t="b">
        <f t="shared" ca="1" si="843"/>
        <v>0</v>
      </c>
      <c r="M2193" s="13">
        <v>2065</v>
      </c>
      <c r="N2193" s="13" t="e">
        <f t="shared" ca="1" si="857"/>
        <v>#N/A</v>
      </c>
      <c r="O2193" s="13" t="e">
        <f t="shared" ca="1" si="858"/>
        <v>#N/A</v>
      </c>
      <c r="P2193" s="13" t="e">
        <f t="shared" ca="1" si="859"/>
        <v>#N/A</v>
      </c>
      <c r="Q2193" t="e">
        <f t="shared" ca="1" si="860"/>
        <v>#N/A</v>
      </c>
    </row>
    <row r="2194" spans="1:17" hidden="1" x14ac:dyDescent="0.2">
      <c r="A2194">
        <f t="shared" si="864"/>
        <v>357</v>
      </c>
      <c r="B2194" s="83" t="str">
        <f t="shared" si="861"/>
        <v>Adorer_Schedule!AI357</v>
      </c>
      <c r="C2194" t="str">
        <f t="shared" si="862"/>
        <v>Adorer_Schedule!AL357</v>
      </c>
      <c r="D2194" s="150" t="str">
        <f t="shared" si="863"/>
        <v>Adorer_Schedule!AN357</v>
      </c>
      <c r="E2194">
        <f t="shared" ca="1" si="856"/>
        <v>0</v>
      </c>
      <c r="F2194" t="str">
        <f ca="1">IF(OR(H2194=0,H2194=""),(""),(MAX($F$128:F2193)+1))</f>
        <v/>
      </c>
      <c r="H2194" t="str">
        <f ca="1">IF($N$4=Adorer_Schedule!$A$347,INDIRECT(B2194),(""))</f>
        <v/>
      </c>
      <c r="I2194" t="str">
        <f ca="1">IF($N$4=Adorer_Schedule!$A$347,INDIRECT(C2194),(""))</f>
        <v/>
      </c>
      <c r="J2194" t="str">
        <f ca="1">IF($N$4=Adorer_Schedule!$A$347,INDIRECT(D2194),(""))</f>
        <v/>
      </c>
      <c r="K2194" t="s">
        <v>75</v>
      </c>
      <c r="L2194" s="13" t="b">
        <f t="shared" ca="1" si="843"/>
        <v>0</v>
      </c>
      <c r="M2194" s="13">
        <v>2066</v>
      </c>
      <c r="N2194" s="13" t="e">
        <f t="shared" ca="1" si="857"/>
        <v>#N/A</v>
      </c>
      <c r="O2194" s="13" t="e">
        <f t="shared" ca="1" si="858"/>
        <v>#N/A</v>
      </c>
      <c r="P2194" s="13" t="e">
        <f t="shared" ca="1" si="859"/>
        <v>#N/A</v>
      </c>
      <c r="Q2194" t="e">
        <f t="shared" ca="1" si="860"/>
        <v>#N/A</v>
      </c>
    </row>
    <row r="2195" spans="1:17" hidden="1" x14ac:dyDescent="0.2">
      <c r="A2195">
        <f t="shared" si="864"/>
        <v>358</v>
      </c>
      <c r="B2195" s="83" t="str">
        <f t="shared" si="861"/>
        <v>Adorer_Schedule!AI358</v>
      </c>
      <c r="C2195" t="str">
        <f t="shared" si="862"/>
        <v>Adorer_Schedule!AL358</v>
      </c>
      <c r="D2195" s="150" t="str">
        <f t="shared" si="863"/>
        <v>Adorer_Schedule!AN358</v>
      </c>
      <c r="E2195">
        <f t="shared" ca="1" si="856"/>
        <v>0</v>
      </c>
      <c r="F2195" t="str">
        <f ca="1">IF(OR(H2195=0,H2195=""),(""),(MAX($F$128:F2194)+1))</f>
        <v/>
      </c>
      <c r="H2195" t="str">
        <f ca="1">IF($N$4=Adorer_Schedule!$A$347,INDIRECT(B2195),(""))</f>
        <v/>
      </c>
      <c r="I2195" t="str">
        <f ca="1">IF($N$4=Adorer_Schedule!$A$347,INDIRECT(C2195),(""))</f>
        <v/>
      </c>
      <c r="J2195" t="str">
        <f ca="1">IF($N$4=Adorer_Schedule!$A$347,INDIRECT(D2195),(""))</f>
        <v/>
      </c>
      <c r="K2195" t="s">
        <v>75</v>
      </c>
      <c r="L2195" s="13" t="b">
        <f t="shared" ca="1" si="843"/>
        <v>0</v>
      </c>
      <c r="M2195" s="13">
        <v>2067</v>
      </c>
      <c r="N2195" s="13" t="e">
        <f t="shared" ca="1" si="857"/>
        <v>#N/A</v>
      </c>
      <c r="O2195" s="13" t="e">
        <f t="shared" ca="1" si="858"/>
        <v>#N/A</v>
      </c>
      <c r="P2195" s="13" t="e">
        <f t="shared" ca="1" si="859"/>
        <v>#N/A</v>
      </c>
      <c r="Q2195" t="e">
        <f t="shared" ca="1" si="860"/>
        <v>#N/A</v>
      </c>
    </row>
    <row r="2196" spans="1:17" hidden="1" x14ac:dyDescent="0.2">
      <c r="A2196">
        <f t="shared" si="864"/>
        <v>359</v>
      </c>
      <c r="B2196" s="83" t="str">
        <f t="shared" si="861"/>
        <v>Adorer_Schedule!AI359</v>
      </c>
      <c r="C2196" t="str">
        <f t="shared" si="862"/>
        <v>Adorer_Schedule!AL359</v>
      </c>
      <c r="D2196" s="150" t="str">
        <f t="shared" si="863"/>
        <v>Adorer_Schedule!AN359</v>
      </c>
      <c r="E2196">
        <f t="shared" ca="1" si="856"/>
        <v>0</v>
      </c>
      <c r="F2196" t="str">
        <f ca="1">IF(OR(H2196=0,H2196=""),(""),(MAX($F$128:F2195)+1))</f>
        <v/>
      </c>
      <c r="H2196" t="str">
        <f ca="1">IF($N$4=Adorer_Schedule!$A$347,INDIRECT(B2196),(""))</f>
        <v/>
      </c>
      <c r="I2196" t="str">
        <f ca="1">IF($N$4=Adorer_Schedule!$A$347,INDIRECT(C2196),(""))</f>
        <v/>
      </c>
      <c r="J2196" t="str">
        <f ca="1">IF($N$4=Adorer_Schedule!$A$347,INDIRECT(D2196),(""))</f>
        <v/>
      </c>
      <c r="K2196" t="s">
        <v>75</v>
      </c>
      <c r="L2196" s="13" t="b">
        <f t="shared" ca="1" si="843"/>
        <v>0</v>
      </c>
      <c r="M2196" s="13">
        <v>2068</v>
      </c>
      <c r="N2196" s="13" t="e">
        <f t="shared" ca="1" si="857"/>
        <v>#N/A</v>
      </c>
      <c r="O2196" s="13" t="e">
        <f t="shared" ca="1" si="858"/>
        <v>#N/A</v>
      </c>
      <c r="P2196" s="13" t="e">
        <f t="shared" ca="1" si="859"/>
        <v>#N/A</v>
      </c>
      <c r="Q2196" t="e">
        <f t="shared" ca="1" si="860"/>
        <v>#N/A</v>
      </c>
    </row>
    <row r="2197" spans="1:17" hidden="1" x14ac:dyDescent="0.2">
      <c r="A2197">
        <f t="shared" si="864"/>
        <v>360</v>
      </c>
      <c r="B2197" s="83" t="str">
        <f t="shared" si="861"/>
        <v>Adorer_Schedule!AI360</v>
      </c>
      <c r="C2197" t="str">
        <f t="shared" si="862"/>
        <v>Adorer_Schedule!AL360</v>
      </c>
      <c r="D2197" s="150" t="str">
        <f t="shared" si="863"/>
        <v>Adorer_Schedule!AN360</v>
      </c>
      <c r="E2197">
        <f t="shared" ca="1" si="856"/>
        <v>0</v>
      </c>
      <c r="F2197" t="str">
        <f ca="1">IF(OR(H2197=0,H2197=""),(""),(MAX($F$128:F2196)+1))</f>
        <v/>
      </c>
      <c r="H2197" t="str">
        <f ca="1">IF($N$4=Adorer_Schedule!$A$347,INDIRECT(B2197),(""))</f>
        <v/>
      </c>
      <c r="I2197" t="str">
        <f ca="1">IF($N$4=Adorer_Schedule!$A$347,INDIRECT(C2197),(""))</f>
        <v/>
      </c>
      <c r="J2197" t="str">
        <f ca="1">IF($N$4=Adorer_Schedule!$A$347,INDIRECT(D2197),(""))</f>
        <v/>
      </c>
      <c r="K2197" t="s">
        <v>75</v>
      </c>
      <c r="L2197" s="13" t="b">
        <f t="shared" ca="1" si="843"/>
        <v>0</v>
      </c>
      <c r="M2197" s="13">
        <v>2069</v>
      </c>
      <c r="N2197" s="13" t="e">
        <f t="shared" ca="1" si="857"/>
        <v>#N/A</v>
      </c>
      <c r="O2197" s="13" t="e">
        <f t="shared" ca="1" si="858"/>
        <v>#N/A</v>
      </c>
      <c r="P2197" s="13" t="e">
        <f t="shared" ca="1" si="859"/>
        <v>#N/A</v>
      </c>
      <c r="Q2197" t="e">
        <f t="shared" ca="1" si="860"/>
        <v>#N/A</v>
      </c>
    </row>
    <row r="2198" spans="1:17" hidden="1" x14ac:dyDescent="0.2">
      <c r="A2198">
        <f t="shared" si="864"/>
        <v>361</v>
      </c>
      <c r="B2198" s="83" t="str">
        <f t="shared" si="861"/>
        <v>Adorer_Schedule!AI361</v>
      </c>
      <c r="C2198" t="str">
        <f t="shared" si="862"/>
        <v>Adorer_Schedule!AL361</v>
      </c>
      <c r="D2198" s="150" t="str">
        <f t="shared" si="863"/>
        <v>Adorer_Schedule!AN361</v>
      </c>
      <c r="E2198">
        <f t="shared" ca="1" si="856"/>
        <v>0</v>
      </c>
      <c r="F2198" t="str">
        <f ca="1">IF(OR(H2198=0,H2198=""),(""),(MAX($F$128:F2197)+1))</f>
        <v/>
      </c>
      <c r="H2198" t="str">
        <f ca="1">IF($N$4=Adorer_Schedule!$A$347,INDIRECT(B2198),(""))</f>
        <v/>
      </c>
      <c r="I2198" t="str">
        <f ca="1">IF($N$4=Adorer_Schedule!$A$347,INDIRECT(C2198),(""))</f>
        <v/>
      </c>
      <c r="J2198" t="str">
        <f ca="1">IF($N$4=Adorer_Schedule!$A$347,INDIRECT(D2198),(""))</f>
        <v/>
      </c>
      <c r="K2198" t="s">
        <v>75</v>
      </c>
      <c r="L2198" s="13" t="b">
        <f t="shared" ca="1" si="843"/>
        <v>0</v>
      </c>
      <c r="M2198" s="13">
        <v>2070</v>
      </c>
      <c r="N2198" s="13" t="e">
        <f t="shared" ca="1" si="857"/>
        <v>#N/A</v>
      </c>
      <c r="O2198" s="13" t="e">
        <f t="shared" ca="1" si="858"/>
        <v>#N/A</v>
      </c>
      <c r="P2198" s="13" t="e">
        <f t="shared" ca="1" si="859"/>
        <v>#N/A</v>
      </c>
      <c r="Q2198" t="e">
        <f t="shared" ca="1" si="860"/>
        <v>#N/A</v>
      </c>
    </row>
    <row r="2199" spans="1:17" hidden="1" x14ac:dyDescent="0.2">
      <c r="A2199">
        <f>A2184</f>
        <v>347</v>
      </c>
      <c r="B2199" s="83" t="str">
        <f>CONCATENATE("Adorer_Schedule!AQ", $A2199)</f>
        <v>Adorer_Schedule!AQ347</v>
      </c>
      <c r="C2199" t="str">
        <f>CONCATENATE("Adorer_Schedule!AT", $A2199)</f>
        <v>Adorer_Schedule!AT347</v>
      </c>
      <c r="D2199" s="150" t="str">
        <f>CONCATENATE("Adorer_Schedule!AV", $A2199)</f>
        <v>Adorer_Schedule!AV347</v>
      </c>
      <c r="E2199">
        <f t="shared" ca="1" si="856"/>
        <v>0</v>
      </c>
      <c r="F2199" t="str">
        <f ca="1">IF(OR(H2199=0,H2199=""),(""),(MAX($F$128:F2198)+1))</f>
        <v/>
      </c>
      <c r="H2199" t="str">
        <f ca="1">IF($N$4=Adorer_Schedule!$A$347,INDIRECT(B2199),(""))</f>
        <v/>
      </c>
      <c r="I2199" t="str">
        <f ca="1">IF($N$4=Adorer_Schedule!$A$347,INDIRECT(C2199),(""))</f>
        <v/>
      </c>
      <c r="J2199" t="str">
        <f ca="1">IF($N$4=Adorer_Schedule!$A$347,INDIRECT(D2199),(""))</f>
        <v/>
      </c>
      <c r="K2199" t="s">
        <v>76</v>
      </c>
      <c r="L2199" s="13" t="b">
        <f t="shared" ref="L2199:L2262" ca="1" si="865">OR(COUNTIF(N2199:Q2199,"*"),COUNT(N2199:Q2199))</f>
        <v>0</v>
      </c>
      <c r="M2199" s="13">
        <v>2071</v>
      </c>
      <c r="N2199" s="13" t="e">
        <f t="shared" ca="1" si="857"/>
        <v>#N/A</v>
      </c>
      <c r="O2199" s="13" t="e">
        <f t="shared" ca="1" si="858"/>
        <v>#N/A</v>
      </c>
      <c r="P2199" s="13" t="e">
        <f t="shared" ca="1" si="859"/>
        <v>#N/A</v>
      </c>
      <c r="Q2199" t="e">
        <f t="shared" ca="1" si="860"/>
        <v>#N/A</v>
      </c>
    </row>
    <row r="2200" spans="1:17" hidden="1" x14ac:dyDescent="0.2">
      <c r="A2200">
        <f>A2199+1</f>
        <v>348</v>
      </c>
      <c r="B2200" s="83" t="str">
        <f t="shared" ref="B2200:B2213" si="866">CONCATENATE("Adorer_Schedule!AQ", $A2200)</f>
        <v>Adorer_Schedule!AQ348</v>
      </c>
      <c r="C2200" t="str">
        <f t="shared" ref="C2200:C2213" si="867">CONCATENATE("Adorer_Schedule!AT", $A2200)</f>
        <v>Adorer_Schedule!AT348</v>
      </c>
      <c r="D2200" s="150" t="str">
        <f t="shared" ref="D2200:D2213" si="868">CONCATENATE("Adorer_Schedule!AV", $A2200)</f>
        <v>Adorer_Schedule!AV348</v>
      </c>
      <c r="E2200">
        <f t="shared" ca="1" si="856"/>
        <v>0</v>
      </c>
      <c r="F2200" t="str">
        <f ca="1">IF(OR(H2200=0,H2200=""),(""),(MAX($F$128:F2199)+1))</f>
        <v/>
      </c>
      <c r="H2200" t="str">
        <f ca="1">IF($N$4=Adorer_Schedule!$A$347,INDIRECT(B2200),(""))</f>
        <v/>
      </c>
      <c r="I2200" t="str">
        <f ca="1">IF($N$4=Adorer_Schedule!$A$347,INDIRECT(C2200),(""))</f>
        <v/>
      </c>
      <c r="J2200" t="str">
        <f ca="1">IF($N$4=Adorer_Schedule!$A$347,INDIRECT(D2200),(""))</f>
        <v/>
      </c>
      <c r="K2200" t="s">
        <v>76</v>
      </c>
      <c r="L2200" s="13" t="b">
        <f t="shared" ca="1" si="865"/>
        <v>0</v>
      </c>
      <c r="M2200" s="13">
        <v>2072</v>
      </c>
      <c r="N2200" s="13" t="e">
        <f t="shared" ca="1" si="857"/>
        <v>#N/A</v>
      </c>
      <c r="O2200" s="13" t="e">
        <f t="shared" ca="1" si="858"/>
        <v>#N/A</v>
      </c>
      <c r="P2200" s="13" t="e">
        <f t="shared" ca="1" si="859"/>
        <v>#N/A</v>
      </c>
      <c r="Q2200" t="e">
        <f t="shared" ca="1" si="860"/>
        <v>#N/A</v>
      </c>
    </row>
    <row r="2201" spans="1:17" hidden="1" x14ac:dyDescent="0.2">
      <c r="A2201">
        <f t="shared" ref="A2201:A2213" si="869">A2200+1</f>
        <v>349</v>
      </c>
      <c r="B2201" s="83" t="str">
        <f t="shared" si="866"/>
        <v>Adorer_Schedule!AQ349</v>
      </c>
      <c r="C2201" t="str">
        <f t="shared" si="867"/>
        <v>Adorer_Schedule!AT349</v>
      </c>
      <c r="D2201" s="150" t="str">
        <f t="shared" si="868"/>
        <v>Adorer_Schedule!AV349</v>
      </c>
      <c r="E2201">
        <f t="shared" ca="1" si="856"/>
        <v>0</v>
      </c>
      <c r="F2201" t="str">
        <f ca="1">IF(OR(H2201=0,H2201=""),(""),(MAX($F$128:F2200)+1))</f>
        <v/>
      </c>
      <c r="H2201" t="str">
        <f ca="1">IF($N$4=Adorer_Schedule!$A$347,INDIRECT(B2201),(""))</f>
        <v/>
      </c>
      <c r="I2201" t="str">
        <f ca="1">IF($N$4=Adorer_Schedule!$A$347,INDIRECT(C2201),(""))</f>
        <v/>
      </c>
      <c r="J2201" t="str">
        <f ca="1">IF($N$4=Adorer_Schedule!$A$347,INDIRECT(D2201),(""))</f>
        <v/>
      </c>
      <c r="K2201" t="s">
        <v>76</v>
      </c>
      <c r="L2201" s="13" t="b">
        <f t="shared" ca="1" si="865"/>
        <v>0</v>
      </c>
      <c r="M2201" s="13">
        <v>2073</v>
      </c>
      <c r="N2201" s="13" t="e">
        <f t="shared" ca="1" si="857"/>
        <v>#N/A</v>
      </c>
      <c r="O2201" s="13" t="e">
        <f t="shared" ca="1" si="858"/>
        <v>#N/A</v>
      </c>
      <c r="P2201" s="13" t="e">
        <f t="shared" ca="1" si="859"/>
        <v>#N/A</v>
      </c>
      <c r="Q2201" t="e">
        <f t="shared" ca="1" si="860"/>
        <v>#N/A</v>
      </c>
    </row>
    <row r="2202" spans="1:17" hidden="1" x14ac:dyDescent="0.2">
      <c r="A2202">
        <f t="shared" si="869"/>
        <v>350</v>
      </c>
      <c r="B2202" s="83" t="str">
        <f t="shared" si="866"/>
        <v>Adorer_Schedule!AQ350</v>
      </c>
      <c r="C2202" t="str">
        <f t="shared" si="867"/>
        <v>Adorer_Schedule!AT350</v>
      </c>
      <c r="D2202" s="150" t="str">
        <f t="shared" si="868"/>
        <v>Adorer_Schedule!AV350</v>
      </c>
      <c r="E2202">
        <f t="shared" ca="1" si="856"/>
        <v>0</v>
      </c>
      <c r="F2202" t="str">
        <f ca="1">IF(OR(H2202=0,H2202=""),(""),(MAX($F$128:F2201)+1))</f>
        <v/>
      </c>
      <c r="H2202" t="str">
        <f ca="1">IF($N$4=Adorer_Schedule!$A$347,INDIRECT(B2202),(""))</f>
        <v/>
      </c>
      <c r="I2202" t="str">
        <f ca="1">IF($N$4=Adorer_Schedule!$A$347,INDIRECT(C2202),(""))</f>
        <v/>
      </c>
      <c r="J2202" t="str">
        <f ca="1">IF($N$4=Adorer_Schedule!$A$347,INDIRECT(D2202),(""))</f>
        <v/>
      </c>
      <c r="K2202" t="s">
        <v>76</v>
      </c>
      <c r="L2202" s="13" t="b">
        <f t="shared" ca="1" si="865"/>
        <v>0</v>
      </c>
      <c r="M2202" s="13">
        <v>2074</v>
      </c>
      <c r="N2202" s="13" t="e">
        <f t="shared" ca="1" si="857"/>
        <v>#N/A</v>
      </c>
      <c r="O2202" s="13" t="e">
        <f t="shared" ca="1" si="858"/>
        <v>#N/A</v>
      </c>
      <c r="P2202" s="13" t="e">
        <f t="shared" ca="1" si="859"/>
        <v>#N/A</v>
      </c>
      <c r="Q2202" t="e">
        <f t="shared" ca="1" si="860"/>
        <v>#N/A</v>
      </c>
    </row>
    <row r="2203" spans="1:17" hidden="1" x14ac:dyDescent="0.2">
      <c r="A2203">
        <f t="shared" si="869"/>
        <v>351</v>
      </c>
      <c r="B2203" s="83" t="str">
        <f t="shared" si="866"/>
        <v>Adorer_Schedule!AQ351</v>
      </c>
      <c r="C2203" t="str">
        <f t="shared" si="867"/>
        <v>Adorer_Schedule!AT351</v>
      </c>
      <c r="D2203" s="150" t="str">
        <f t="shared" si="868"/>
        <v>Adorer_Schedule!AV351</v>
      </c>
      <c r="E2203">
        <f t="shared" ca="1" si="856"/>
        <v>0</v>
      </c>
      <c r="F2203" t="str">
        <f ca="1">IF(OR(H2203=0,H2203=""),(""),(MAX($F$128:F2202)+1))</f>
        <v/>
      </c>
      <c r="H2203" t="str">
        <f ca="1">IF($N$4=Adorer_Schedule!$A$347,INDIRECT(B2203),(""))</f>
        <v/>
      </c>
      <c r="I2203" t="str">
        <f ca="1">IF($N$4=Adorer_Schedule!$A$347,INDIRECT(C2203),(""))</f>
        <v/>
      </c>
      <c r="J2203" t="str">
        <f ca="1">IF($N$4=Adorer_Schedule!$A$347,INDIRECT(D2203),(""))</f>
        <v/>
      </c>
      <c r="K2203" t="s">
        <v>76</v>
      </c>
      <c r="L2203" s="13" t="b">
        <f t="shared" ca="1" si="865"/>
        <v>0</v>
      </c>
      <c r="M2203" s="13">
        <v>2075</v>
      </c>
      <c r="N2203" s="13" t="e">
        <f t="shared" ca="1" si="857"/>
        <v>#N/A</v>
      </c>
      <c r="O2203" s="13" t="e">
        <f t="shared" ca="1" si="858"/>
        <v>#N/A</v>
      </c>
      <c r="P2203" s="13" t="e">
        <f t="shared" ca="1" si="859"/>
        <v>#N/A</v>
      </c>
      <c r="Q2203" t="e">
        <f t="shared" ca="1" si="860"/>
        <v>#N/A</v>
      </c>
    </row>
    <row r="2204" spans="1:17" hidden="1" x14ac:dyDescent="0.2">
      <c r="A2204">
        <f t="shared" si="869"/>
        <v>352</v>
      </c>
      <c r="B2204" s="83" t="str">
        <f t="shared" si="866"/>
        <v>Adorer_Schedule!AQ352</v>
      </c>
      <c r="C2204" t="str">
        <f t="shared" si="867"/>
        <v>Adorer_Schedule!AT352</v>
      </c>
      <c r="D2204" s="150" t="str">
        <f t="shared" si="868"/>
        <v>Adorer_Schedule!AV352</v>
      </c>
      <c r="E2204">
        <f t="shared" ca="1" si="856"/>
        <v>0</v>
      </c>
      <c r="F2204" t="str">
        <f ca="1">IF(OR(H2204=0,H2204=""),(""),(MAX($F$128:F2203)+1))</f>
        <v/>
      </c>
      <c r="H2204" t="str">
        <f ca="1">IF($N$4=Adorer_Schedule!$A$347,INDIRECT(B2204),(""))</f>
        <v/>
      </c>
      <c r="I2204" t="str">
        <f ca="1">IF($N$4=Adorer_Schedule!$A$347,INDIRECT(C2204),(""))</f>
        <v/>
      </c>
      <c r="J2204" t="str">
        <f ca="1">IF($N$4=Adorer_Schedule!$A$347,INDIRECT(D2204),(""))</f>
        <v/>
      </c>
      <c r="K2204" t="s">
        <v>76</v>
      </c>
      <c r="L2204" s="13" t="b">
        <f t="shared" ca="1" si="865"/>
        <v>0</v>
      </c>
      <c r="M2204" s="13">
        <v>2076</v>
      </c>
      <c r="N2204" s="13" t="e">
        <f t="shared" ca="1" si="857"/>
        <v>#N/A</v>
      </c>
      <c r="O2204" s="13" t="e">
        <f t="shared" ca="1" si="858"/>
        <v>#N/A</v>
      </c>
      <c r="P2204" s="13" t="e">
        <f t="shared" ca="1" si="859"/>
        <v>#N/A</v>
      </c>
      <c r="Q2204" t="e">
        <f t="shared" ca="1" si="860"/>
        <v>#N/A</v>
      </c>
    </row>
    <row r="2205" spans="1:17" hidden="1" x14ac:dyDescent="0.2">
      <c r="A2205">
        <f t="shared" si="869"/>
        <v>353</v>
      </c>
      <c r="B2205" s="83" t="str">
        <f t="shared" si="866"/>
        <v>Adorer_Schedule!AQ353</v>
      </c>
      <c r="C2205" t="str">
        <f t="shared" si="867"/>
        <v>Adorer_Schedule!AT353</v>
      </c>
      <c r="D2205" s="150" t="str">
        <f t="shared" si="868"/>
        <v>Adorer_Schedule!AV353</v>
      </c>
      <c r="E2205">
        <f t="shared" ca="1" si="856"/>
        <v>0</v>
      </c>
      <c r="F2205" t="str">
        <f ca="1">IF(OR(H2205=0,H2205=""),(""),(MAX($F$128:F2204)+1))</f>
        <v/>
      </c>
      <c r="H2205" t="str">
        <f ca="1">IF($N$4=Adorer_Schedule!$A$347,INDIRECT(B2205),(""))</f>
        <v/>
      </c>
      <c r="I2205" t="str">
        <f ca="1">IF($N$4=Adorer_Schedule!$A$347,INDIRECT(C2205),(""))</f>
        <v/>
      </c>
      <c r="J2205" t="str">
        <f ca="1">IF($N$4=Adorer_Schedule!$A$347,INDIRECT(D2205),(""))</f>
        <v/>
      </c>
      <c r="K2205" t="s">
        <v>76</v>
      </c>
      <c r="L2205" s="13" t="b">
        <f t="shared" ca="1" si="865"/>
        <v>0</v>
      </c>
      <c r="M2205" s="13">
        <v>2077</v>
      </c>
      <c r="N2205" s="13" t="e">
        <f t="shared" ca="1" si="857"/>
        <v>#N/A</v>
      </c>
      <c r="O2205" s="13" t="e">
        <f t="shared" ca="1" si="858"/>
        <v>#N/A</v>
      </c>
      <c r="P2205" s="13" t="e">
        <f t="shared" ca="1" si="859"/>
        <v>#N/A</v>
      </c>
      <c r="Q2205" t="e">
        <f t="shared" ca="1" si="860"/>
        <v>#N/A</v>
      </c>
    </row>
    <row r="2206" spans="1:17" hidden="1" x14ac:dyDescent="0.2">
      <c r="A2206">
        <f t="shared" si="869"/>
        <v>354</v>
      </c>
      <c r="B2206" s="83" t="str">
        <f t="shared" si="866"/>
        <v>Adorer_Schedule!AQ354</v>
      </c>
      <c r="C2206" t="str">
        <f t="shared" si="867"/>
        <v>Adorer_Schedule!AT354</v>
      </c>
      <c r="D2206" s="150" t="str">
        <f t="shared" si="868"/>
        <v>Adorer_Schedule!AV354</v>
      </c>
      <c r="E2206">
        <f t="shared" ca="1" si="856"/>
        <v>0</v>
      </c>
      <c r="F2206" t="str">
        <f ca="1">IF(OR(H2206=0,H2206=""),(""),(MAX($F$128:F2205)+1))</f>
        <v/>
      </c>
      <c r="H2206" t="str">
        <f ca="1">IF($N$4=Adorer_Schedule!$A$347,INDIRECT(B2206),(""))</f>
        <v/>
      </c>
      <c r="I2206" t="str">
        <f ca="1">IF($N$4=Adorer_Schedule!$A$347,INDIRECT(C2206),(""))</f>
        <v/>
      </c>
      <c r="J2206" t="str">
        <f ca="1">IF($N$4=Adorer_Schedule!$A$347,INDIRECT(D2206),(""))</f>
        <v/>
      </c>
      <c r="K2206" t="s">
        <v>76</v>
      </c>
      <c r="L2206" s="13" t="b">
        <f t="shared" ca="1" si="865"/>
        <v>0</v>
      </c>
      <c r="M2206" s="13">
        <v>2078</v>
      </c>
      <c r="N2206" s="13" t="e">
        <f t="shared" ca="1" si="857"/>
        <v>#N/A</v>
      </c>
      <c r="O2206" s="13" t="e">
        <f t="shared" ca="1" si="858"/>
        <v>#N/A</v>
      </c>
      <c r="P2206" s="13" t="e">
        <f t="shared" ca="1" si="859"/>
        <v>#N/A</v>
      </c>
      <c r="Q2206" t="e">
        <f t="shared" ca="1" si="860"/>
        <v>#N/A</v>
      </c>
    </row>
    <row r="2207" spans="1:17" hidden="1" x14ac:dyDescent="0.2">
      <c r="A2207">
        <f t="shared" si="869"/>
        <v>355</v>
      </c>
      <c r="B2207" s="83" t="str">
        <f t="shared" si="866"/>
        <v>Adorer_Schedule!AQ355</v>
      </c>
      <c r="C2207" t="str">
        <f t="shared" si="867"/>
        <v>Adorer_Schedule!AT355</v>
      </c>
      <c r="D2207" s="150" t="str">
        <f t="shared" si="868"/>
        <v>Adorer_Schedule!AV355</v>
      </c>
      <c r="E2207">
        <f t="shared" ca="1" si="856"/>
        <v>0</v>
      </c>
      <c r="F2207" t="str">
        <f ca="1">IF(OR(H2207=0,H2207=""),(""),(MAX($F$128:F2206)+1))</f>
        <v/>
      </c>
      <c r="H2207" t="str">
        <f ca="1">IF($N$4=Adorer_Schedule!$A$347,INDIRECT(B2207),(""))</f>
        <v/>
      </c>
      <c r="I2207" t="str">
        <f ca="1">IF($N$4=Adorer_Schedule!$A$347,INDIRECT(C2207),(""))</f>
        <v/>
      </c>
      <c r="J2207" t="str">
        <f ca="1">IF($N$4=Adorer_Schedule!$A$347,INDIRECT(D2207),(""))</f>
        <v/>
      </c>
      <c r="K2207" t="s">
        <v>76</v>
      </c>
      <c r="L2207" s="13" t="b">
        <f t="shared" ca="1" si="865"/>
        <v>0</v>
      </c>
      <c r="M2207" s="13">
        <v>2079</v>
      </c>
      <c r="N2207" s="13" t="e">
        <f t="shared" ca="1" si="857"/>
        <v>#N/A</v>
      </c>
      <c r="O2207" s="13" t="e">
        <f t="shared" ca="1" si="858"/>
        <v>#N/A</v>
      </c>
      <c r="P2207" s="13" t="e">
        <f t="shared" ca="1" si="859"/>
        <v>#N/A</v>
      </c>
      <c r="Q2207" t="e">
        <f t="shared" ca="1" si="860"/>
        <v>#N/A</v>
      </c>
    </row>
    <row r="2208" spans="1:17" hidden="1" x14ac:dyDescent="0.2">
      <c r="A2208">
        <f t="shared" si="869"/>
        <v>356</v>
      </c>
      <c r="B2208" s="83" t="str">
        <f t="shared" si="866"/>
        <v>Adorer_Schedule!AQ356</v>
      </c>
      <c r="C2208" t="str">
        <f t="shared" si="867"/>
        <v>Adorer_Schedule!AT356</v>
      </c>
      <c r="D2208" s="150" t="str">
        <f t="shared" si="868"/>
        <v>Adorer_Schedule!AV356</v>
      </c>
      <c r="E2208">
        <f t="shared" ca="1" si="856"/>
        <v>0</v>
      </c>
      <c r="F2208" t="str">
        <f ca="1">IF(OR(H2208=0,H2208=""),(""),(MAX($F$128:F2207)+1))</f>
        <v/>
      </c>
      <c r="H2208" t="str">
        <f ca="1">IF($N$4=Adorer_Schedule!$A$347,INDIRECT(B2208),(""))</f>
        <v/>
      </c>
      <c r="I2208" t="str">
        <f ca="1">IF($N$4=Adorer_Schedule!$A$347,INDIRECT(C2208),(""))</f>
        <v/>
      </c>
      <c r="J2208" t="str">
        <f ca="1">IF($N$4=Adorer_Schedule!$A$347,INDIRECT(D2208),(""))</f>
        <v/>
      </c>
      <c r="K2208" t="s">
        <v>76</v>
      </c>
      <c r="L2208" s="13" t="b">
        <f t="shared" ca="1" si="865"/>
        <v>0</v>
      </c>
      <c r="M2208" s="13">
        <v>2080</v>
      </c>
      <c r="N2208" s="13" t="e">
        <f t="shared" ca="1" si="857"/>
        <v>#N/A</v>
      </c>
      <c r="O2208" s="13" t="e">
        <f t="shared" ca="1" si="858"/>
        <v>#N/A</v>
      </c>
      <c r="P2208" s="13" t="e">
        <f t="shared" ca="1" si="859"/>
        <v>#N/A</v>
      </c>
      <c r="Q2208" t="e">
        <f t="shared" ca="1" si="860"/>
        <v>#N/A</v>
      </c>
    </row>
    <row r="2209" spans="1:17" hidden="1" x14ac:dyDescent="0.2">
      <c r="A2209">
        <f t="shared" si="869"/>
        <v>357</v>
      </c>
      <c r="B2209" s="83" t="str">
        <f t="shared" si="866"/>
        <v>Adorer_Schedule!AQ357</v>
      </c>
      <c r="C2209" t="str">
        <f t="shared" si="867"/>
        <v>Adorer_Schedule!AT357</v>
      </c>
      <c r="D2209" s="150" t="str">
        <f t="shared" si="868"/>
        <v>Adorer_Schedule!AV357</v>
      </c>
      <c r="E2209">
        <f t="shared" ca="1" si="856"/>
        <v>0</v>
      </c>
      <c r="F2209" t="str">
        <f ca="1">IF(OR(H2209=0,H2209=""),(""),(MAX($F$128:F2208)+1))</f>
        <v/>
      </c>
      <c r="H2209" t="str">
        <f ca="1">IF($N$4=Adorer_Schedule!$A$347,INDIRECT(B2209),(""))</f>
        <v/>
      </c>
      <c r="I2209" t="str">
        <f ca="1">IF($N$4=Adorer_Schedule!$A$347,INDIRECT(C2209),(""))</f>
        <v/>
      </c>
      <c r="J2209" t="str">
        <f ca="1">IF($N$4=Adorer_Schedule!$A$347,INDIRECT(D2209),(""))</f>
        <v/>
      </c>
      <c r="K2209" t="s">
        <v>76</v>
      </c>
      <c r="L2209" s="13" t="b">
        <f t="shared" ca="1" si="865"/>
        <v>0</v>
      </c>
      <c r="M2209" s="13">
        <v>2081</v>
      </c>
      <c r="N2209" s="13" t="e">
        <f t="shared" ca="1" si="857"/>
        <v>#N/A</v>
      </c>
      <c r="O2209" s="13" t="e">
        <f t="shared" ca="1" si="858"/>
        <v>#N/A</v>
      </c>
      <c r="P2209" s="13" t="e">
        <f t="shared" ca="1" si="859"/>
        <v>#N/A</v>
      </c>
      <c r="Q2209" t="e">
        <f t="shared" ca="1" si="860"/>
        <v>#N/A</v>
      </c>
    </row>
    <row r="2210" spans="1:17" hidden="1" x14ac:dyDescent="0.2">
      <c r="A2210">
        <f t="shared" si="869"/>
        <v>358</v>
      </c>
      <c r="B2210" s="83" t="str">
        <f t="shared" si="866"/>
        <v>Adorer_Schedule!AQ358</v>
      </c>
      <c r="C2210" t="str">
        <f t="shared" si="867"/>
        <v>Adorer_Schedule!AT358</v>
      </c>
      <c r="D2210" s="150" t="str">
        <f t="shared" si="868"/>
        <v>Adorer_Schedule!AV358</v>
      </c>
      <c r="E2210">
        <f t="shared" ca="1" si="856"/>
        <v>0</v>
      </c>
      <c r="F2210" t="str">
        <f ca="1">IF(OR(H2210=0,H2210=""),(""),(MAX($F$128:F2209)+1))</f>
        <v/>
      </c>
      <c r="H2210" t="str">
        <f ca="1">IF($N$4=Adorer_Schedule!$A$347,INDIRECT(B2210),(""))</f>
        <v/>
      </c>
      <c r="I2210" t="str">
        <f ca="1">IF($N$4=Adorer_Schedule!$A$347,INDIRECT(C2210),(""))</f>
        <v/>
      </c>
      <c r="J2210" t="str">
        <f ca="1">IF($N$4=Adorer_Schedule!$A$347,INDIRECT(D2210),(""))</f>
        <v/>
      </c>
      <c r="K2210" t="s">
        <v>76</v>
      </c>
      <c r="L2210" s="13" t="b">
        <f t="shared" ca="1" si="865"/>
        <v>0</v>
      </c>
      <c r="M2210" s="13">
        <v>2082</v>
      </c>
      <c r="N2210" s="13" t="e">
        <f t="shared" ca="1" si="857"/>
        <v>#N/A</v>
      </c>
      <c r="O2210" s="13" t="e">
        <f t="shared" ca="1" si="858"/>
        <v>#N/A</v>
      </c>
      <c r="P2210" s="13" t="e">
        <f t="shared" ca="1" si="859"/>
        <v>#N/A</v>
      </c>
      <c r="Q2210" t="e">
        <f t="shared" ca="1" si="860"/>
        <v>#N/A</v>
      </c>
    </row>
    <row r="2211" spans="1:17" hidden="1" x14ac:dyDescent="0.2">
      <c r="A2211">
        <f t="shared" si="869"/>
        <v>359</v>
      </c>
      <c r="B2211" s="83" t="str">
        <f t="shared" si="866"/>
        <v>Adorer_Schedule!AQ359</v>
      </c>
      <c r="C2211" t="str">
        <f t="shared" si="867"/>
        <v>Adorer_Schedule!AT359</v>
      </c>
      <c r="D2211" s="150" t="str">
        <f t="shared" si="868"/>
        <v>Adorer_Schedule!AV359</v>
      </c>
      <c r="E2211">
        <f t="shared" ca="1" si="856"/>
        <v>0</v>
      </c>
      <c r="F2211" t="str">
        <f ca="1">IF(OR(H2211=0,H2211=""),(""),(MAX($F$128:F2210)+1))</f>
        <v/>
      </c>
      <c r="H2211" t="str">
        <f ca="1">IF($N$4=Adorer_Schedule!$A$347,INDIRECT(B2211),(""))</f>
        <v/>
      </c>
      <c r="I2211" t="str">
        <f ca="1">IF($N$4=Adorer_Schedule!$A$347,INDIRECT(C2211),(""))</f>
        <v/>
      </c>
      <c r="J2211" t="str">
        <f ca="1">IF($N$4=Adorer_Schedule!$A$347,INDIRECT(D2211),(""))</f>
        <v/>
      </c>
      <c r="K2211" t="s">
        <v>76</v>
      </c>
      <c r="L2211" s="13" t="b">
        <f t="shared" ca="1" si="865"/>
        <v>0</v>
      </c>
      <c r="M2211" s="13">
        <v>2083</v>
      </c>
      <c r="N2211" s="13" t="e">
        <f t="shared" ca="1" si="857"/>
        <v>#N/A</v>
      </c>
      <c r="O2211" s="13" t="e">
        <f t="shared" ca="1" si="858"/>
        <v>#N/A</v>
      </c>
      <c r="P2211" s="13" t="e">
        <f t="shared" ca="1" si="859"/>
        <v>#N/A</v>
      </c>
      <c r="Q2211" t="e">
        <f t="shared" ca="1" si="860"/>
        <v>#N/A</v>
      </c>
    </row>
    <row r="2212" spans="1:17" hidden="1" x14ac:dyDescent="0.2">
      <c r="A2212">
        <f t="shared" si="869"/>
        <v>360</v>
      </c>
      <c r="B2212" s="83" t="str">
        <f t="shared" si="866"/>
        <v>Adorer_Schedule!AQ360</v>
      </c>
      <c r="C2212" t="str">
        <f t="shared" si="867"/>
        <v>Adorer_Schedule!AT360</v>
      </c>
      <c r="D2212" s="150" t="str">
        <f t="shared" si="868"/>
        <v>Adorer_Schedule!AV360</v>
      </c>
      <c r="E2212">
        <f t="shared" ca="1" si="856"/>
        <v>0</v>
      </c>
      <c r="F2212" t="str">
        <f ca="1">IF(OR(H2212=0,H2212=""),(""),(MAX($F$128:F2211)+1))</f>
        <v/>
      </c>
      <c r="H2212" t="str">
        <f ca="1">IF($N$4=Adorer_Schedule!$A$347,INDIRECT(B2212),(""))</f>
        <v/>
      </c>
      <c r="I2212" t="str">
        <f ca="1">IF($N$4=Adorer_Schedule!$A$347,INDIRECT(C2212),(""))</f>
        <v/>
      </c>
      <c r="J2212" t="str">
        <f ca="1">IF($N$4=Adorer_Schedule!$A$347,INDIRECT(D2212),(""))</f>
        <v/>
      </c>
      <c r="K2212" t="s">
        <v>76</v>
      </c>
      <c r="L2212" s="13" t="b">
        <f t="shared" ca="1" si="865"/>
        <v>0</v>
      </c>
      <c r="M2212" s="13">
        <v>2084</v>
      </c>
      <c r="N2212" s="13" t="e">
        <f t="shared" ca="1" si="857"/>
        <v>#N/A</v>
      </c>
      <c r="O2212" s="13" t="e">
        <f t="shared" ca="1" si="858"/>
        <v>#N/A</v>
      </c>
      <c r="P2212" s="13" t="e">
        <f t="shared" ca="1" si="859"/>
        <v>#N/A</v>
      </c>
      <c r="Q2212" t="e">
        <f t="shared" ca="1" si="860"/>
        <v>#N/A</v>
      </c>
    </row>
    <row r="2213" spans="1:17" hidden="1" x14ac:dyDescent="0.2">
      <c r="A2213">
        <f t="shared" si="869"/>
        <v>361</v>
      </c>
      <c r="B2213" s="83" t="str">
        <f t="shared" si="866"/>
        <v>Adorer_Schedule!AQ361</v>
      </c>
      <c r="C2213" t="str">
        <f t="shared" si="867"/>
        <v>Adorer_Schedule!AT361</v>
      </c>
      <c r="D2213" s="150" t="str">
        <f t="shared" si="868"/>
        <v>Adorer_Schedule!AV361</v>
      </c>
      <c r="E2213">
        <f t="shared" ca="1" si="856"/>
        <v>0</v>
      </c>
      <c r="F2213" t="str">
        <f ca="1">IF(OR(H2213=0,H2213=""),(""),(MAX($F$128:F2212)+1))</f>
        <v/>
      </c>
      <c r="H2213" t="str">
        <f ca="1">IF($N$4=Adorer_Schedule!$A$347,INDIRECT(B2213),(""))</f>
        <v/>
      </c>
      <c r="I2213" t="str">
        <f ca="1">IF($N$4=Adorer_Schedule!$A$347,INDIRECT(C2213),(""))</f>
        <v/>
      </c>
      <c r="J2213" t="str">
        <f ca="1">IF($N$4=Adorer_Schedule!$A$347,INDIRECT(D2213),(""))</f>
        <v/>
      </c>
      <c r="K2213" t="s">
        <v>76</v>
      </c>
      <c r="L2213" s="13" t="b">
        <f t="shared" ca="1" si="865"/>
        <v>0</v>
      </c>
      <c r="M2213" s="13">
        <v>2085</v>
      </c>
      <c r="N2213" s="13" t="e">
        <f t="shared" ca="1" si="857"/>
        <v>#N/A</v>
      </c>
      <c r="O2213" s="13" t="e">
        <f t="shared" ca="1" si="858"/>
        <v>#N/A</v>
      </c>
      <c r="P2213" s="13" t="e">
        <f t="shared" ca="1" si="859"/>
        <v>#N/A</v>
      </c>
      <c r="Q2213" t="e">
        <f t="shared" ca="1" si="860"/>
        <v>#N/A</v>
      </c>
    </row>
    <row r="2214" spans="1:17" hidden="1" x14ac:dyDescent="0.2">
      <c r="A2214">
        <f>A2199</f>
        <v>347</v>
      </c>
      <c r="B2214" s="83" t="str">
        <f>CONCATENATE("Adorer_Schedule!AY", $A2214)</f>
        <v>Adorer_Schedule!AY347</v>
      </c>
      <c r="C2214" t="str">
        <f>CONCATENATE("Adorer_Schedule!BB", $A2214)</f>
        <v>Adorer_Schedule!BB347</v>
      </c>
      <c r="D2214" s="150" t="str">
        <f>CONCATENATE("Adorer_Schedule!BD", $A2214)</f>
        <v>Adorer_Schedule!BD347</v>
      </c>
      <c r="E2214">
        <f t="shared" ca="1" si="856"/>
        <v>0</v>
      </c>
      <c r="F2214" t="str">
        <f ca="1">IF(OR(H2214=0,H2214=""),(""),(MAX($F$128:F2213)+1))</f>
        <v/>
      </c>
      <c r="H2214" t="str">
        <f ca="1">IF($N$4=Adorer_Schedule!$A$347,INDIRECT(B2214),(""))</f>
        <v/>
      </c>
      <c r="I2214" t="str">
        <f ca="1">IF($N$4=Adorer_Schedule!$A$347,INDIRECT(C2214),(""))</f>
        <v/>
      </c>
      <c r="J2214" t="str">
        <f ca="1">IF($N$4=Adorer_Schedule!$A$347,INDIRECT(D2214),(""))</f>
        <v/>
      </c>
      <c r="K2214" t="s">
        <v>77</v>
      </c>
      <c r="L2214" s="13" t="b">
        <f t="shared" ca="1" si="865"/>
        <v>0</v>
      </c>
      <c r="M2214" s="13">
        <v>2086</v>
      </c>
      <c r="N2214" s="13" t="e">
        <f t="shared" ca="1" si="857"/>
        <v>#N/A</v>
      </c>
      <c r="O2214" s="13" t="e">
        <f t="shared" ca="1" si="858"/>
        <v>#N/A</v>
      </c>
      <c r="P2214" s="13" t="e">
        <f t="shared" ca="1" si="859"/>
        <v>#N/A</v>
      </c>
      <c r="Q2214" t="e">
        <f t="shared" ca="1" si="860"/>
        <v>#N/A</v>
      </c>
    </row>
    <row r="2215" spans="1:17" hidden="1" x14ac:dyDescent="0.2">
      <c r="A2215">
        <f>A2214+1</f>
        <v>348</v>
      </c>
      <c r="B2215" s="83" t="str">
        <f t="shared" ref="B2215:B2228" si="870">CONCATENATE("Adorer_Schedule!AY", $A2215)</f>
        <v>Adorer_Schedule!AY348</v>
      </c>
      <c r="C2215" t="str">
        <f t="shared" ref="C2215:C2228" si="871">CONCATENATE("Adorer_Schedule!BB", $A2215)</f>
        <v>Adorer_Schedule!BB348</v>
      </c>
      <c r="D2215" s="150" t="str">
        <f t="shared" ref="D2215:D2228" si="872">CONCATENATE("Adorer_Schedule!BD", $A2215)</f>
        <v>Adorer_Schedule!BD348</v>
      </c>
      <c r="E2215">
        <f t="shared" ca="1" si="856"/>
        <v>0</v>
      </c>
      <c r="F2215" t="str">
        <f ca="1">IF(OR(H2215=0,H2215=""),(""),(MAX($F$128:F2214)+1))</f>
        <v/>
      </c>
      <c r="H2215" t="str">
        <f ca="1">IF($N$4=Adorer_Schedule!$A$347,INDIRECT(B2215),(""))</f>
        <v/>
      </c>
      <c r="I2215" t="str">
        <f ca="1">IF($N$4=Adorer_Schedule!$A$347,INDIRECT(C2215),(""))</f>
        <v/>
      </c>
      <c r="J2215" t="str">
        <f ca="1">IF($N$4=Adorer_Schedule!$A$347,INDIRECT(D2215),(""))</f>
        <v/>
      </c>
      <c r="K2215" t="s">
        <v>77</v>
      </c>
      <c r="L2215" s="13" t="b">
        <f t="shared" ca="1" si="865"/>
        <v>0</v>
      </c>
      <c r="M2215" s="13">
        <v>2087</v>
      </c>
      <c r="N2215" s="13" t="e">
        <f t="shared" ca="1" si="857"/>
        <v>#N/A</v>
      </c>
      <c r="O2215" s="13" t="e">
        <f t="shared" ca="1" si="858"/>
        <v>#N/A</v>
      </c>
      <c r="P2215" s="13" t="e">
        <f t="shared" ca="1" si="859"/>
        <v>#N/A</v>
      </c>
      <c r="Q2215" t="e">
        <f t="shared" ca="1" si="860"/>
        <v>#N/A</v>
      </c>
    </row>
    <row r="2216" spans="1:17" hidden="1" x14ac:dyDescent="0.2">
      <c r="A2216">
        <f t="shared" ref="A2216:A2228" si="873">A2215+1</f>
        <v>349</v>
      </c>
      <c r="B2216" s="83" t="str">
        <f t="shared" si="870"/>
        <v>Adorer_Schedule!AY349</v>
      </c>
      <c r="C2216" t="str">
        <f t="shared" si="871"/>
        <v>Adorer_Schedule!BB349</v>
      </c>
      <c r="D2216" s="150" t="str">
        <f t="shared" si="872"/>
        <v>Adorer_Schedule!BD349</v>
      </c>
      <c r="E2216">
        <f t="shared" ca="1" si="856"/>
        <v>0</v>
      </c>
      <c r="F2216" t="str">
        <f ca="1">IF(OR(H2216=0,H2216=""),(""),(MAX($F$128:F2215)+1))</f>
        <v/>
      </c>
      <c r="H2216" t="str">
        <f ca="1">IF($N$4=Adorer_Schedule!$A$347,INDIRECT(B2216),(""))</f>
        <v/>
      </c>
      <c r="I2216" t="str">
        <f ca="1">IF($N$4=Adorer_Schedule!$A$347,INDIRECT(C2216),(""))</f>
        <v/>
      </c>
      <c r="J2216" t="str">
        <f ca="1">IF($N$4=Adorer_Schedule!$A$347,INDIRECT(D2216),(""))</f>
        <v/>
      </c>
      <c r="K2216" t="s">
        <v>77</v>
      </c>
      <c r="L2216" s="13" t="b">
        <f t="shared" ca="1" si="865"/>
        <v>0</v>
      </c>
      <c r="M2216" s="13">
        <v>2088</v>
      </c>
      <c r="N2216" s="13" t="e">
        <f t="shared" ca="1" si="857"/>
        <v>#N/A</v>
      </c>
      <c r="O2216" s="13" t="e">
        <f t="shared" ca="1" si="858"/>
        <v>#N/A</v>
      </c>
      <c r="P2216" s="13" t="e">
        <f t="shared" ca="1" si="859"/>
        <v>#N/A</v>
      </c>
      <c r="Q2216" t="e">
        <f t="shared" ca="1" si="860"/>
        <v>#N/A</v>
      </c>
    </row>
    <row r="2217" spans="1:17" hidden="1" x14ac:dyDescent="0.2">
      <c r="A2217">
        <f t="shared" si="873"/>
        <v>350</v>
      </c>
      <c r="B2217" s="83" t="str">
        <f t="shared" si="870"/>
        <v>Adorer_Schedule!AY350</v>
      </c>
      <c r="C2217" t="str">
        <f t="shared" si="871"/>
        <v>Adorer_Schedule!BB350</v>
      </c>
      <c r="D2217" s="150" t="str">
        <f t="shared" si="872"/>
        <v>Adorer_Schedule!BD350</v>
      </c>
      <c r="E2217">
        <f t="shared" ca="1" si="856"/>
        <v>0</v>
      </c>
      <c r="F2217" t="str">
        <f ca="1">IF(OR(H2217=0,H2217=""),(""),(MAX($F$128:F2216)+1))</f>
        <v/>
      </c>
      <c r="H2217" t="str">
        <f ca="1">IF($N$4=Adorer_Schedule!$A$347,INDIRECT(B2217),(""))</f>
        <v/>
      </c>
      <c r="I2217" t="str">
        <f ca="1">IF($N$4=Adorer_Schedule!$A$347,INDIRECT(C2217),(""))</f>
        <v/>
      </c>
      <c r="J2217" t="str">
        <f ca="1">IF($N$4=Adorer_Schedule!$A$347,INDIRECT(D2217),(""))</f>
        <v/>
      </c>
      <c r="K2217" t="s">
        <v>77</v>
      </c>
      <c r="L2217" s="13" t="b">
        <f t="shared" ca="1" si="865"/>
        <v>0</v>
      </c>
      <c r="M2217" s="13">
        <v>2089</v>
      </c>
      <c r="N2217" s="13" t="e">
        <f t="shared" ca="1" si="857"/>
        <v>#N/A</v>
      </c>
      <c r="O2217" s="13" t="e">
        <f t="shared" ca="1" si="858"/>
        <v>#N/A</v>
      </c>
      <c r="P2217" s="13" t="e">
        <f t="shared" ca="1" si="859"/>
        <v>#N/A</v>
      </c>
      <c r="Q2217" t="e">
        <f t="shared" ca="1" si="860"/>
        <v>#N/A</v>
      </c>
    </row>
    <row r="2218" spans="1:17" hidden="1" x14ac:dyDescent="0.2">
      <c r="A2218">
        <f t="shared" si="873"/>
        <v>351</v>
      </c>
      <c r="B2218" s="83" t="str">
        <f t="shared" si="870"/>
        <v>Adorer_Schedule!AY351</v>
      </c>
      <c r="C2218" t="str">
        <f t="shared" si="871"/>
        <v>Adorer_Schedule!BB351</v>
      </c>
      <c r="D2218" s="150" t="str">
        <f t="shared" si="872"/>
        <v>Adorer_Schedule!BD351</v>
      </c>
      <c r="E2218">
        <f t="shared" ca="1" si="856"/>
        <v>0</v>
      </c>
      <c r="F2218" t="str">
        <f ca="1">IF(OR(H2218=0,H2218=""),(""),(MAX($F$128:F2217)+1))</f>
        <v/>
      </c>
      <c r="H2218" t="str">
        <f ca="1">IF($N$4=Adorer_Schedule!$A$347,INDIRECT(B2218),(""))</f>
        <v/>
      </c>
      <c r="I2218" t="str">
        <f ca="1">IF($N$4=Adorer_Schedule!$A$347,INDIRECT(C2218),(""))</f>
        <v/>
      </c>
      <c r="J2218" t="str">
        <f ca="1">IF($N$4=Adorer_Schedule!$A$347,INDIRECT(D2218),(""))</f>
        <v/>
      </c>
      <c r="K2218" t="s">
        <v>77</v>
      </c>
      <c r="L2218" s="13" t="b">
        <f t="shared" ca="1" si="865"/>
        <v>0</v>
      </c>
      <c r="M2218" s="13">
        <v>2090</v>
      </c>
      <c r="N2218" s="13" t="e">
        <f t="shared" ca="1" si="857"/>
        <v>#N/A</v>
      </c>
      <c r="O2218" s="13" t="e">
        <f t="shared" ca="1" si="858"/>
        <v>#N/A</v>
      </c>
      <c r="P2218" s="13" t="e">
        <f t="shared" ca="1" si="859"/>
        <v>#N/A</v>
      </c>
      <c r="Q2218" t="e">
        <f t="shared" ca="1" si="860"/>
        <v>#N/A</v>
      </c>
    </row>
    <row r="2219" spans="1:17" hidden="1" x14ac:dyDescent="0.2">
      <c r="A2219">
        <f t="shared" si="873"/>
        <v>352</v>
      </c>
      <c r="B2219" s="83" t="str">
        <f t="shared" si="870"/>
        <v>Adorer_Schedule!AY352</v>
      </c>
      <c r="C2219" t="str">
        <f t="shared" si="871"/>
        <v>Adorer_Schedule!BB352</v>
      </c>
      <c r="D2219" s="150" t="str">
        <f t="shared" si="872"/>
        <v>Adorer_Schedule!BD352</v>
      </c>
      <c r="E2219">
        <f t="shared" ca="1" si="856"/>
        <v>0</v>
      </c>
      <c r="F2219" t="str">
        <f ca="1">IF(OR(H2219=0,H2219=""),(""),(MAX($F$128:F2218)+1))</f>
        <v/>
      </c>
      <c r="H2219" t="str">
        <f ca="1">IF($N$4=Adorer_Schedule!$A$347,INDIRECT(B2219),(""))</f>
        <v/>
      </c>
      <c r="I2219" t="str">
        <f ca="1">IF($N$4=Adorer_Schedule!$A$347,INDIRECT(C2219),(""))</f>
        <v/>
      </c>
      <c r="J2219" t="str">
        <f ca="1">IF($N$4=Adorer_Schedule!$A$347,INDIRECT(D2219),(""))</f>
        <v/>
      </c>
      <c r="K2219" t="s">
        <v>77</v>
      </c>
      <c r="L2219" s="13" t="b">
        <f t="shared" ca="1" si="865"/>
        <v>0</v>
      </c>
      <c r="M2219" s="13">
        <v>2091</v>
      </c>
      <c r="N2219" s="13" t="e">
        <f t="shared" ca="1" si="857"/>
        <v>#N/A</v>
      </c>
      <c r="O2219" s="13" t="e">
        <f t="shared" ca="1" si="858"/>
        <v>#N/A</v>
      </c>
      <c r="P2219" s="13" t="e">
        <f t="shared" ca="1" si="859"/>
        <v>#N/A</v>
      </c>
      <c r="Q2219" t="e">
        <f t="shared" ca="1" si="860"/>
        <v>#N/A</v>
      </c>
    </row>
    <row r="2220" spans="1:17" hidden="1" x14ac:dyDescent="0.2">
      <c r="A2220">
        <f t="shared" si="873"/>
        <v>353</v>
      </c>
      <c r="B2220" s="83" t="str">
        <f t="shared" si="870"/>
        <v>Adorer_Schedule!AY353</v>
      </c>
      <c r="C2220" t="str">
        <f t="shared" si="871"/>
        <v>Adorer_Schedule!BB353</v>
      </c>
      <c r="D2220" s="150" t="str">
        <f t="shared" si="872"/>
        <v>Adorer_Schedule!BD353</v>
      </c>
      <c r="E2220">
        <f t="shared" ca="1" si="856"/>
        <v>0</v>
      </c>
      <c r="F2220" t="str">
        <f ca="1">IF(OR(H2220=0,H2220=""),(""),(MAX($F$128:F2219)+1))</f>
        <v/>
      </c>
      <c r="H2220" t="str">
        <f ca="1">IF($N$4=Adorer_Schedule!$A$347,INDIRECT(B2220),(""))</f>
        <v/>
      </c>
      <c r="I2220" t="str">
        <f ca="1">IF($N$4=Adorer_Schedule!$A$347,INDIRECT(C2220),(""))</f>
        <v/>
      </c>
      <c r="J2220" t="str">
        <f ca="1">IF($N$4=Adorer_Schedule!$A$347,INDIRECT(D2220),(""))</f>
        <v/>
      </c>
      <c r="K2220" t="s">
        <v>77</v>
      </c>
      <c r="L2220" s="13" t="b">
        <f t="shared" ca="1" si="865"/>
        <v>0</v>
      </c>
      <c r="M2220" s="13">
        <v>2092</v>
      </c>
      <c r="N2220" s="13" t="e">
        <f t="shared" ca="1" si="857"/>
        <v>#N/A</v>
      </c>
      <c r="O2220" s="13" t="e">
        <f t="shared" ca="1" si="858"/>
        <v>#N/A</v>
      </c>
      <c r="P2220" s="13" t="e">
        <f t="shared" ca="1" si="859"/>
        <v>#N/A</v>
      </c>
      <c r="Q2220" t="e">
        <f t="shared" ca="1" si="860"/>
        <v>#N/A</v>
      </c>
    </row>
    <row r="2221" spans="1:17" hidden="1" x14ac:dyDescent="0.2">
      <c r="A2221">
        <f t="shared" si="873"/>
        <v>354</v>
      </c>
      <c r="B2221" s="83" t="str">
        <f t="shared" si="870"/>
        <v>Adorer_Schedule!AY354</v>
      </c>
      <c r="C2221" t="str">
        <f t="shared" si="871"/>
        <v>Adorer_Schedule!BB354</v>
      </c>
      <c r="D2221" s="150" t="str">
        <f t="shared" si="872"/>
        <v>Adorer_Schedule!BD354</v>
      </c>
      <c r="E2221">
        <f t="shared" ca="1" si="856"/>
        <v>0</v>
      </c>
      <c r="F2221" t="str">
        <f ca="1">IF(OR(H2221=0,H2221=""),(""),(MAX($F$128:F2220)+1))</f>
        <v/>
      </c>
      <c r="H2221" t="str">
        <f ca="1">IF($N$4=Adorer_Schedule!$A$347,INDIRECT(B2221),(""))</f>
        <v/>
      </c>
      <c r="I2221" t="str">
        <f ca="1">IF($N$4=Adorer_Schedule!$A$347,INDIRECT(C2221),(""))</f>
        <v/>
      </c>
      <c r="J2221" t="str">
        <f ca="1">IF($N$4=Adorer_Schedule!$A$347,INDIRECT(D2221),(""))</f>
        <v/>
      </c>
      <c r="K2221" t="s">
        <v>77</v>
      </c>
      <c r="L2221" s="13" t="b">
        <f t="shared" ca="1" si="865"/>
        <v>0</v>
      </c>
      <c r="M2221" s="13">
        <v>2093</v>
      </c>
      <c r="N2221" s="13" t="e">
        <f t="shared" ca="1" si="857"/>
        <v>#N/A</v>
      </c>
      <c r="O2221" s="13" t="e">
        <f t="shared" ca="1" si="858"/>
        <v>#N/A</v>
      </c>
      <c r="P2221" s="13" t="e">
        <f t="shared" ca="1" si="859"/>
        <v>#N/A</v>
      </c>
      <c r="Q2221" t="e">
        <f t="shared" ca="1" si="860"/>
        <v>#N/A</v>
      </c>
    </row>
    <row r="2222" spans="1:17" hidden="1" x14ac:dyDescent="0.2">
      <c r="A2222">
        <f t="shared" si="873"/>
        <v>355</v>
      </c>
      <c r="B2222" s="83" t="str">
        <f t="shared" si="870"/>
        <v>Adorer_Schedule!AY355</v>
      </c>
      <c r="C2222" t="str">
        <f t="shared" si="871"/>
        <v>Adorer_Schedule!BB355</v>
      </c>
      <c r="D2222" s="150" t="str">
        <f t="shared" si="872"/>
        <v>Adorer_Schedule!BD355</v>
      </c>
      <c r="E2222">
        <f t="shared" ca="1" si="856"/>
        <v>0</v>
      </c>
      <c r="F2222" t="str">
        <f ca="1">IF(OR(H2222=0,H2222=""),(""),(MAX($F$128:F2221)+1))</f>
        <v/>
      </c>
      <c r="H2222" t="str">
        <f ca="1">IF($N$4=Adorer_Schedule!$A$347,INDIRECT(B2222),(""))</f>
        <v/>
      </c>
      <c r="I2222" t="str">
        <f ca="1">IF($N$4=Adorer_Schedule!$A$347,INDIRECT(C2222),(""))</f>
        <v/>
      </c>
      <c r="J2222" t="str">
        <f ca="1">IF($N$4=Adorer_Schedule!$A$347,INDIRECT(D2222),(""))</f>
        <v/>
      </c>
      <c r="K2222" t="s">
        <v>77</v>
      </c>
      <c r="L2222" s="13" t="b">
        <f t="shared" ca="1" si="865"/>
        <v>0</v>
      </c>
      <c r="M2222" s="13">
        <v>2094</v>
      </c>
      <c r="N2222" s="13" t="e">
        <f t="shared" ca="1" si="857"/>
        <v>#N/A</v>
      </c>
      <c r="O2222" s="13" t="e">
        <f t="shared" ca="1" si="858"/>
        <v>#N/A</v>
      </c>
      <c r="P2222" s="13" t="e">
        <f t="shared" ca="1" si="859"/>
        <v>#N/A</v>
      </c>
      <c r="Q2222" t="e">
        <f t="shared" ca="1" si="860"/>
        <v>#N/A</v>
      </c>
    </row>
    <row r="2223" spans="1:17" hidden="1" x14ac:dyDescent="0.2">
      <c r="A2223">
        <f t="shared" si="873"/>
        <v>356</v>
      </c>
      <c r="B2223" s="83" t="str">
        <f t="shared" si="870"/>
        <v>Adorer_Schedule!AY356</v>
      </c>
      <c r="C2223" t="str">
        <f t="shared" si="871"/>
        <v>Adorer_Schedule!BB356</v>
      </c>
      <c r="D2223" s="150" t="str">
        <f t="shared" si="872"/>
        <v>Adorer_Schedule!BD356</v>
      </c>
      <c r="E2223">
        <f t="shared" ca="1" si="856"/>
        <v>0</v>
      </c>
      <c r="F2223" t="str">
        <f ca="1">IF(OR(H2223=0,H2223=""),(""),(MAX($F$128:F2222)+1))</f>
        <v/>
      </c>
      <c r="H2223" t="str">
        <f ca="1">IF($N$4=Adorer_Schedule!$A$347,INDIRECT(B2223),(""))</f>
        <v/>
      </c>
      <c r="I2223" t="str">
        <f ca="1">IF($N$4=Adorer_Schedule!$A$347,INDIRECT(C2223),(""))</f>
        <v/>
      </c>
      <c r="J2223" t="str">
        <f ca="1">IF($N$4=Adorer_Schedule!$A$347,INDIRECT(D2223),(""))</f>
        <v/>
      </c>
      <c r="K2223" t="s">
        <v>77</v>
      </c>
      <c r="L2223" s="13" t="b">
        <f t="shared" ca="1" si="865"/>
        <v>0</v>
      </c>
      <c r="M2223" s="13">
        <v>2095</v>
      </c>
      <c r="N2223" s="13" t="e">
        <f t="shared" ca="1" si="857"/>
        <v>#N/A</v>
      </c>
      <c r="O2223" s="13" t="e">
        <f t="shared" ca="1" si="858"/>
        <v>#N/A</v>
      </c>
      <c r="P2223" s="13" t="e">
        <f t="shared" ca="1" si="859"/>
        <v>#N/A</v>
      </c>
      <c r="Q2223" t="e">
        <f t="shared" ca="1" si="860"/>
        <v>#N/A</v>
      </c>
    </row>
    <row r="2224" spans="1:17" hidden="1" x14ac:dyDescent="0.2">
      <c r="A2224">
        <f t="shared" si="873"/>
        <v>357</v>
      </c>
      <c r="B2224" s="83" t="str">
        <f t="shared" si="870"/>
        <v>Adorer_Schedule!AY357</v>
      </c>
      <c r="C2224" t="str">
        <f t="shared" si="871"/>
        <v>Adorer_Schedule!BB357</v>
      </c>
      <c r="D2224" s="150" t="str">
        <f t="shared" si="872"/>
        <v>Adorer_Schedule!BD357</v>
      </c>
      <c r="E2224">
        <f t="shared" ca="1" si="856"/>
        <v>0</v>
      </c>
      <c r="F2224" t="str">
        <f ca="1">IF(OR(H2224=0,H2224=""),(""),(MAX($F$128:F2223)+1))</f>
        <v/>
      </c>
      <c r="H2224" t="str">
        <f ca="1">IF($N$4=Adorer_Schedule!$A$347,INDIRECT(B2224),(""))</f>
        <v/>
      </c>
      <c r="I2224" t="str">
        <f ca="1">IF($N$4=Adorer_Schedule!$A$347,INDIRECT(C2224),(""))</f>
        <v/>
      </c>
      <c r="J2224" t="str">
        <f ca="1">IF($N$4=Adorer_Schedule!$A$347,INDIRECT(D2224),(""))</f>
        <v/>
      </c>
      <c r="K2224" t="s">
        <v>77</v>
      </c>
      <c r="L2224" s="13" t="b">
        <f t="shared" ca="1" si="865"/>
        <v>0</v>
      </c>
      <c r="M2224" s="13">
        <v>2096</v>
      </c>
      <c r="N2224" s="13" t="e">
        <f t="shared" ca="1" si="857"/>
        <v>#N/A</v>
      </c>
      <c r="O2224" s="13" t="e">
        <f t="shared" ca="1" si="858"/>
        <v>#N/A</v>
      </c>
      <c r="P2224" s="13" t="e">
        <f t="shared" ca="1" si="859"/>
        <v>#N/A</v>
      </c>
      <c r="Q2224" t="e">
        <f t="shared" ca="1" si="860"/>
        <v>#N/A</v>
      </c>
    </row>
    <row r="2225" spans="1:17" hidden="1" x14ac:dyDescent="0.2">
      <c r="A2225">
        <f t="shared" si="873"/>
        <v>358</v>
      </c>
      <c r="B2225" s="83" t="str">
        <f t="shared" si="870"/>
        <v>Adorer_Schedule!AY358</v>
      </c>
      <c r="C2225" t="str">
        <f t="shared" si="871"/>
        <v>Adorer_Schedule!BB358</v>
      </c>
      <c r="D2225" s="150" t="str">
        <f t="shared" si="872"/>
        <v>Adorer_Schedule!BD358</v>
      </c>
      <c r="E2225">
        <f t="shared" ca="1" si="856"/>
        <v>0</v>
      </c>
      <c r="F2225" t="str">
        <f ca="1">IF(OR(H2225=0,H2225=""),(""),(MAX($F$128:F2224)+1))</f>
        <v/>
      </c>
      <c r="H2225" t="str">
        <f ca="1">IF($N$4=Adorer_Schedule!$A$347,INDIRECT(B2225),(""))</f>
        <v/>
      </c>
      <c r="I2225" t="str">
        <f ca="1">IF($N$4=Adorer_Schedule!$A$347,INDIRECT(C2225),(""))</f>
        <v/>
      </c>
      <c r="J2225" t="str">
        <f ca="1">IF($N$4=Adorer_Schedule!$A$347,INDIRECT(D2225),(""))</f>
        <v/>
      </c>
      <c r="K2225" t="s">
        <v>77</v>
      </c>
      <c r="L2225" s="13" t="b">
        <f t="shared" ca="1" si="865"/>
        <v>0</v>
      </c>
      <c r="M2225" s="13">
        <v>2097</v>
      </c>
      <c r="N2225" s="13" t="e">
        <f t="shared" ca="1" si="857"/>
        <v>#N/A</v>
      </c>
      <c r="O2225" s="13" t="e">
        <f t="shared" ca="1" si="858"/>
        <v>#N/A</v>
      </c>
      <c r="P2225" s="13" t="e">
        <f t="shared" ca="1" si="859"/>
        <v>#N/A</v>
      </c>
      <c r="Q2225" t="e">
        <f t="shared" ca="1" si="860"/>
        <v>#N/A</v>
      </c>
    </row>
    <row r="2226" spans="1:17" hidden="1" x14ac:dyDescent="0.2">
      <c r="A2226">
        <f t="shared" si="873"/>
        <v>359</v>
      </c>
      <c r="B2226" s="83" t="str">
        <f t="shared" si="870"/>
        <v>Adorer_Schedule!AY359</v>
      </c>
      <c r="C2226" t="str">
        <f t="shared" si="871"/>
        <v>Adorer_Schedule!BB359</v>
      </c>
      <c r="D2226" s="150" t="str">
        <f t="shared" si="872"/>
        <v>Adorer_Schedule!BD359</v>
      </c>
      <c r="E2226">
        <f t="shared" ca="1" si="856"/>
        <v>0</v>
      </c>
      <c r="F2226" t="str">
        <f ca="1">IF(OR(H2226=0,H2226=""),(""),(MAX($F$128:F2225)+1))</f>
        <v/>
      </c>
      <c r="H2226" t="str">
        <f ca="1">IF($N$4=Adorer_Schedule!$A$347,INDIRECT(B2226),(""))</f>
        <v/>
      </c>
      <c r="I2226" t="str">
        <f ca="1">IF($N$4=Adorer_Schedule!$A$347,INDIRECT(C2226),(""))</f>
        <v/>
      </c>
      <c r="J2226" t="str">
        <f ca="1">IF($N$4=Adorer_Schedule!$A$347,INDIRECT(D2226),(""))</f>
        <v/>
      </c>
      <c r="K2226" t="s">
        <v>77</v>
      </c>
      <c r="L2226" s="13" t="b">
        <f t="shared" ca="1" si="865"/>
        <v>0</v>
      </c>
      <c r="M2226" s="13">
        <v>2098</v>
      </c>
      <c r="N2226" s="13" t="e">
        <f t="shared" ca="1" si="857"/>
        <v>#N/A</v>
      </c>
      <c r="O2226" s="13" t="e">
        <f t="shared" ca="1" si="858"/>
        <v>#N/A</v>
      </c>
      <c r="P2226" s="13" t="e">
        <f t="shared" ca="1" si="859"/>
        <v>#N/A</v>
      </c>
      <c r="Q2226" t="e">
        <f t="shared" ca="1" si="860"/>
        <v>#N/A</v>
      </c>
    </row>
    <row r="2227" spans="1:17" hidden="1" x14ac:dyDescent="0.2">
      <c r="A2227">
        <f t="shared" si="873"/>
        <v>360</v>
      </c>
      <c r="B2227" s="83" t="str">
        <f t="shared" si="870"/>
        <v>Adorer_Schedule!AY360</v>
      </c>
      <c r="C2227" t="str">
        <f t="shared" si="871"/>
        <v>Adorer_Schedule!BB360</v>
      </c>
      <c r="D2227" s="150" t="str">
        <f t="shared" si="872"/>
        <v>Adorer_Schedule!BD360</v>
      </c>
      <c r="E2227">
        <f t="shared" ca="1" si="856"/>
        <v>0</v>
      </c>
      <c r="F2227" t="str">
        <f ca="1">IF(OR(H2227=0,H2227=""),(""),(MAX($F$128:F2226)+1))</f>
        <v/>
      </c>
      <c r="H2227" t="str">
        <f ca="1">IF($N$4=Adorer_Schedule!$A$347,INDIRECT(B2227),(""))</f>
        <v/>
      </c>
      <c r="I2227" t="str">
        <f ca="1">IF($N$4=Adorer_Schedule!$A$347,INDIRECT(C2227),(""))</f>
        <v/>
      </c>
      <c r="J2227" t="str">
        <f ca="1">IF($N$4=Adorer_Schedule!$A$347,INDIRECT(D2227),(""))</f>
        <v/>
      </c>
      <c r="K2227" t="s">
        <v>77</v>
      </c>
      <c r="L2227" s="13" t="b">
        <f t="shared" ca="1" si="865"/>
        <v>0</v>
      </c>
      <c r="M2227" s="13">
        <v>2099</v>
      </c>
      <c r="N2227" s="13" t="e">
        <f t="shared" ca="1" si="857"/>
        <v>#N/A</v>
      </c>
      <c r="O2227" s="13" t="e">
        <f t="shared" ca="1" si="858"/>
        <v>#N/A</v>
      </c>
      <c r="P2227" s="13" t="e">
        <f t="shared" ca="1" si="859"/>
        <v>#N/A</v>
      </c>
      <c r="Q2227" t="e">
        <f t="shared" ca="1" si="860"/>
        <v>#N/A</v>
      </c>
    </row>
    <row r="2228" spans="1:17" hidden="1" x14ac:dyDescent="0.2">
      <c r="A2228">
        <f t="shared" si="873"/>
        <v>361</v>
      </c>
      <c r="B2228" s="241" t="str">
        <f t="shared" si="870"/>
        <v>Adorer_Schedule!AY361</v>
      </c>
      <c r="C2228" s="242" t="str">
        <f t="shared" si="871"/>
        <v>Adorer_Schedule!BB361</v>
      </c>
      <c r="D2228" s="243" t="str">
        <f t="shared" si="872"/>
        <v>Adorer_Schedule!BD361</v>
      </c>
      <c r="E2228">
        <f t="shared" ca="1" si="856"/>
        <v>0</v>
      </c>
      <c r="F2228" t="str">
        <f ca="1">IF(OR(H2228=0,H2228=""),(""),(MAX($F$128:F2227)+1))</f>
        <v/>
      </c>
      <c r="H2228" t="str">
        <f ca="1">IF($N$4=Adorer_Schedule!$A$347,INDIRECT(B2228),(""))</f>
        <v/>
      </c>
      <c r="I2228" t="str">
        <f ca="1">IF($N$4=Adorer_Schedule!$A$347,INDIRECT(C2228),(""))</f>
        <v/>
      </c>
      <c r="J2228" t="str">
        <f ca="1">IF($N$4=Adorer_Schedule!$A$347,INDIRECT(D2228),(""))</f>
        <v/>
      </c>
      <c r="K2228" t="s">
        <v>77</v>
      </c>
      <c r="L2228" s="13" t="b">
        <f t="shared" ca="1" si="865"/>
        <v>0</v>
      </c>
      <c r="M2228" s="13">
        <v>2100</v>
      </c>
      <c r="N2228" s="13" t="e">
        <f t="shared" ca="1" si="857"/>
        <v>#N/A</v>
      </c>
      <c r="O2228" s="13" t="e">
        <f t="shared" ca="1" si="858"/>
        <v>#N/A</v>
      </c>
      <c r="P2228" s="13" t="e">
        <f t="shared" ca="1" si="859"/>
        <v>#N/A</v>
      </c>
      <c r="Q2228" t="e">
        <f t="shared" ca="1" si="860"/>
        <v>#N/A</v>
      </c>
    </row>
    <row r="2229" spans="1:17" hidden="1" x14ac:dyDescent="0.2">
      <c r="A2229">
        <f>A2124+17</f>
        <v>364</v>
      </c>
      <c r="B2229" s="83" t="str">
        <f>CONCATENATE("Adorer_Schedule!C", $A2229)</f>
        <v>Adorer_Schedule!C364</v>
      </c>
      <c r="C2229" t="str">
        <f>CONCATENATE("Adorer_Schedule!F", $A2229)</f>
        <v>Adorer_Schedule!F364</v>
      </c>
      <c r="D2229" s="150" t="str">
        <f>CONCATENATE("Adorer_Schedule!H", $A2229)</f>
        <v>Adorer_Schedule!H364</v>
      </c>
      <c r="E2229">
        <f t="shared" ca="1" si="856"/>
        <v>0</v>
      </c>
      <c r="F2229" t="str">
        <f ca="1">IF(OR(H2229=0,H2229=""),(""),(MAX($F$128:F2228)+1))</f>
        <v/>
      </c>
      <c r="G2229" s="174">
        <v>0.125</v>
      </c>
      <c r="H2229" t="str">
        <f ca="1">IF($N$4=Adorer_Schedule!$A$364,INDIRECT(B2229),(""))</f>
        <v/>
      </c>
      <c r="I2229" t="str">
        <f ca="1">IF($N$4=Adorer_Schedule!$A$364,INDIRECT(C2229),(""))</f>
        <v/>
      </c>
      <c r="J2229" t="str">
        <f ca="1">IF($N$4=Adorer_Schedule!$A$364,INDIRECT(D2229),(""))</f>
        <v/>
      </c>
      <c r="K2229" t="s">
        <v>71</v>
      </c>
      <c r="L2229" s="13" t="b">
        <f t="shared" ca="1" si="865"/>
        <v>0</v>
      </c>
      <c r="M2229" s="13">
        <v>2101</v>
      </c>
      <c r="N2229" s="13" t="e">
        <f t="shared" ca="1" si="857"/>
        <v>#N/A</v>
      </c>
      <c r="O2229" s="13" t="e">
        <f t="shared" ca="1" si="858"/>
        <v>#N/A</v>
      </c>
      <c r="P2229" s="13" t="e">
        <f t="shared" ca="1" si="859"/>
        <v>#N/A</v>
      </c>
      <c r="Q2229" t="e">
        <f t="shared" ca="1" si="860"/>
        <v>#N/A</v>
      </c>
    </row>
    <row r="2230" spans="1:17" hidden="1" x14ac:dyDescent="0.2">
      <c r="A2230">
        <f>A2229+1</f>
        <v>365</v>
      </c>
      <c r="B2230" s="83" t="str">
        <f>CONCATENATE("Adorer_Schedule!C", $A2230)</f>
        <v>Adorer_Schedule!C365</v>
      </c>
      <c r="C2230" t="str">
        <f t="shared" ref="C2230:C2243" si="874">CONCATENATE("Adorer_Schedule!F", $A2230)</f>
        <v>Adorer_Schedule!F365</v>
      </c>
      <c r="D2230" s="150" t="str">
        <f t="shared" ref="D2230:D2243" si="875">CONCATENATE("Adorer_Schedule!H", $A2230)</f>
        <v>Adorer_Schedule!H365</v>
      </c>
      <c r="E2230">
        <f t="shared" ca="1" si="856"/>
        <v>0</v>
      </c>
      <c r="F2230" t="str">
        <f ca="1">IF(OR(H2230=0,H2230=""),(""),(MAX($F$128:F2229)+1))</f>
        <v/>
      </c>
      <c r="H2230" t="str">
        <f ca="1">IF($N$4=Adorer_Schedule!$A$364,INDIRECT(B2230),(""))</f>
        <v/>
      </c>
      <c r="I2230" t="str">
        <f ca="1">IF($N$4=Adorer_Schedule!$A$364,INDIRECT(C2230),(""))</f>
        <v/>
      </c>
      <c r="J2230" t="str">
        <f ca="1">IF($N$4=Adorer_Schedule!$A$364,INDIRECT(D2230),(""))</f>
        <v/>
      </c>
      <c r="K2230" t="s">
        <v>71</v>
      </c>
      <c r="L2230" s="13" t="b">
        <f t="shared" ca="1" si="865"/>
        <v>0</v>
      </c>
      <c r="M2230" s="13">
        <v>2102</v>
      </c>
      <c r="N2230" s="13" t="e">
        <f t="shared" ca="1" si="857"/>
        <v>#N/A</v>
      </c>
      <c r="O2230" s="13" t="e">
        <f t="shared" ca="1" si="858"/>
        <v>#N/A</v>
      </c>
      <c r="P2230" s="13" t="e">
        <f t="shared" ca="1" si="859"/>
        <v>#N/A</v>
      </c>
      <c r="Q2230" t="e">
        <f t="shared" ca="1" si="860"/>
        <v>#N/A</v>
      </c>
    </row>
    <row r="2231" spans="1:17" hidden="1" x14ac:dyDescent="0.2">
      <c r="A2231">
        <f t="shared" ref="A2231:A2243" si="876">A2230+1</f>
        <v>366</v>
      </c>
      <c r="B2231" s="83" t="str">
        <f t="shared" ref="B2231:B2243" si="877">CONCATENATE("Adorer_Schedule!C", $A2231)</f>
        <v>Adorer_Schedule!C366</v>
      </c>
      <c r="C2231" t="str">
        <f t="shared" si="874"/>
        <v>Adorer_Schedule!F366</v>
      </c>
      <c r="D2231" s="150" t="str">
        <f t="shared" si="875"/>
        <v>Adorer_Schedule!H366</v>
      </c>
      <c r="E2231">
        <f t="shared" ca="1" si="856"/>
        <v>0</v>
      </c>
      <c r="F2231" t="str">
        <f ca="1">IF(OR(H2231=0,H2231=""),(""),(MAX($F$128:F2230)+1))</f>
        <v/>
      </c>
      <c r="H2231" t="str">
        <f ca="1">IF($N$4=Adorer_Schedule!$A$364,INDIRECT(B2231),(""))</f>
        <v/>
      </c>
      <c r="I2231" t="str">
        <f ca="1">IF($N$4=Adorer_Schedule!$A$364,INDIRECT(C2231),(""))</f>
        <v/>
      </c>
      <c r="J2231" t="str">
        <f ca="1">IF($N$4=Adorer_Schedule!$A$364,INDIRECT(D2231),(""))</f>
        <v/>
      </c>
      <c r="K2231" t="s">
        <v>71</v>
      </c>
      <c r="L2231" s="13" t="b">
        <f t="shared" ca="1" si="865"/>
        <v>0</v>
      </c>
      <c r="M2231" s="13">
        <v>2103</v>
      </c>
      <c r="N2231" s="13" t="e">
        <f t="shared" ca="1" si="857"/>
        <v>#N/A</v>
      </c>
      <c r="O2231" s="13" t="e">
        <f t="shared" ca="1" si="858"/>
        <v>#N/A</v>
      </c>
      <c r="P2231" s="13" t="e">
        <f t="shared" ca="1" si="859"/>
        <v>#N/A</v>
      </c>
      <c r="Q2231" t="e">
        <f t="shared" ca="1" si="860"/>
        <v>#N/A</v>
      </c>
    </row>
    <row r="2232" spans="1:17" hidden="1" x14ac:dyDescent="0.2">
      <c r="A2232">
        <f t="shared" si="876"/>
        <v>367</v>
      </c>
      <c r="B2232" s="83" t="str">
        <f t="shared" si="877"/>
        <v>Adorer_Schedule!C367</v>
      </c>
      <c r="C2232" t="str">
        <f t="shared" si="874"/>
        <v>Adorer_Schedule!F367</v>
      </c>
      <c r="D2232" s="150" t="str">
        <f t="shared" si="875"/>
        <v>Adorer_Schedule!H367</v>
      </c>
      <c r="E2232">
        <f t="shared" ca="1" si="856"/>
        <v>0</v>
      </c>
      <c r="F2232" t="str">
        <f ca="1">IF(OR(H2232=0,H2232=""),(""),(MAX($F$128:F2231)+1))</f>
        <v/>
      </c>
      <c r="H2232" t="str">
        <f ca="1">IF($N$4=Adorer_Schedule!$A$364,INDIRECT(B2232),(""))</f>
        <v/>
      </c>
      <c r="I2232" t="str">
        <f ca="1">IF($N$4=Adorer_Schedule!$A$364,INDIRECT(C2232),(""))</f>
        <v/>
      </c>
      <c r="J2232" t="str">
        <f ca="1">IF($N$4=Adorer_Schedule!$A$364,INDIRECT(D2232),(""))</f>
        <v/>
      </c>
      <c r="K2232" t="s">
        <v>71</v>
      </c>
      <c r="L2232" s="13" t="b">
        <f t="shared" ca="1" si="865"/>
        <v>0</v>
      </c>
      <c r="M2232" s="13">
        <v>2104</v>
      </c>
      <c r="N2232" s="13" t="e">
        <f t="shared" ca="1" si="857"/>
        <v>#N/A</v>
      </c>
      <c r="O2232" s="13" t="e">
        <f t="shared" ca="1" si="858"/>
        <v>#N/A</v>
      </c>
      <c r="P2232" s="13" t="e">
        <f t="shared" ca="1" si="859"/>
        <v>#N/A</v>
      </c>
      <c r="Q2232" t="e">
        <f t="shared" ca="1" si="860"/>
        <v>#N/A</v>
      </c>
    </row>
    <row r="2233" spans="1:17" hidden="1" x14ac:dyDescent="0.2">
      <c r="A2233">
        <f t="shared" si="876"/>
        <v>368</v>
      </c>
      <c r="B2233" s="83" t="str">
        <f t="shared" si="877"/>
        <v>Adorer_Schedule!C368</v>
      </c>
      <c r="C2233" t="str">
        <f t="shared" si="874"/>
        <v>Adorer_Schedule!F368</v>
      </c>
      <c r="D2233" s="150" t="str">
        <f t="shared" si="875"/>
        <v>Adorer_Schedule!H368</v>
      </c>
      <c r="E2233">
        <f t="shared" ca="1" si="856"/>
        <v>0</v>
      </c>
      <c r="F2233" t="str">
        <f ca="1">IF(OR(H2233=0,H2233=""),(""),(MAX($F$128:F2232)+1))</f>
        <v/>
      </c>
      <c r="H2233" t="str">
        <f ca="1">IF($N$4=Adorer_Schedule!$A$364,INDIRECT(B2233),(""))</f>
        <v/>
      </c>
      <c r="I2233" t="str">
        <f ca="1">IF($N$4=Adorer_Schedule!$A$364,INDIRECT(C2233),(""))</f>
        <v/>
      </c>
      <c r="J2233" t="str">
        <f ca="1">IF($N$4=Adorer_Schedule!$A$364,INDIRECT(D2233),(""))</f>
        <v/>
      </c>
      <c r="K2233" t="s">
        <v>71</v>
      </c>
      <c r="L2233" s="13" t="b">
        <f t="shared" ca="1" si="865"/>
        <v>0</v>
      </c>
      <c r="M2233" s="13">
        <v>2105</v>
      </c>
      <c r="N2233" s="13" t="e">
        <f t="shared" ca="1" si="857"/>
        <v>#N/A</v>
      </c>
      <c r="O2233" s="13" t="e">
        <f t="shared" ca="1" si="858"/>
        <v>#N/A</v>
      </c>
      <c r="P2233" s="13" t="e">
        <f t="shared" ca="1" si="859"/>
        <v>#N/A</v>
      </c>
      <c r="Q2233" t="e">
        <f t="shared" ca="1" si="860"/>
        <v>#N/A</v>
      </c>
    </row>
    <row r="2234" spans="1:17" hidden="1" x14ac:dyDescent="0.2">
      <c r="A2234">
        <f t="shared" si="876"/>
        <v>369</v>
      </c>
      <c r="B2234" s="83" t="str">
        <f t="shared" si="877"/>
        <v>Adorer_Schedule!C369</v>
      </c>
      <c r="C2234" t="str">
        <f t="shared" si="874"/>
        <v>Adorer_Schedule!F369</v>
      </c>
      <c r="D2234" s="150" t="str">
        <f t="shared" si="875"/>
        <v>Adorer_Schedule!H369</v>
      </c>
      <c r="E2234">
        <f t="shared" ca="1" si="856"/>
        <v>0</v>
      </c>
      <c r="F2234" t="str">
        <f ca="1">IF(OR(H2234=0,H2234=""),(""),(MAX($F$128:F2233)+1))</f>
        <v/>
      </c>
      <c r="H2234" t="str">
        <f ca="1">IF($N$4=Adorer_Schedule!$A$364,INDIRECT(B2234),(""))</f>
        <v/>
      </c>
      <c r="I2234" t="str">
        <f ca="1">IF($N$4=Adorer_Schedule!$A$364,INDIRECT(C2234),(""))</f>
        <v/>
      </c>
      <c r="J2234" t="str">
        <f ca="1">IF($N$4=Adorer_Schedule!$A$364,INDIRECT(D2234),(""))</f>
        <v/>
      </c>
      <c r="K2234" t="s">
        <v>71</v>
      </c>
      <c r="L2234" s="13" t="b">
        <f t="shared" ca="1" si="865"/>
        <v>0</v>
      </c>
      <c r="M2234" s="13">
        <v>2106</v>
      </c>
      <c r="N2234" s="13" t="e">
        <f t="shared" ca="1" si="857"/>
        <v>#N/A</v>
      </c>
      <c r="O2234" s="13" t="e">
        <f t="shared" ca="1" si="858"/>
        <v>#N/A</v>
      </c>
      <c r="P2234" s="13" t="e">
        <f t="shared" ca="1" si="859"/>
        <v>#N/A</v>
      </c>
      <c r="Q2234" t="e">
        <f t="shared" ca="1" si="860"/>
        <v>#N/A</v>
      </c>
    </row>
    <row r="2235" spans="1:17" hidden="1" x14ac:dyDescent="0.2">
      <c r="A2235">
        <f t="shared" si="876"/>
        <v>370</v>
      </c>
      <c r="B2235" s="83" t="str">
        <f t="shared" si="877"/>
        <v>Adorer_Schedule!C370</v>
      </c>
      <c r="C2235" t="str">
        <f t="shared" si="874"/>
        <v>Adorer_Schedule!F370</v>
      </c>
      <c r="D2235" s="150" t="str">
        <f t="shared" si="875"/>
        <v>Adorer_Schedule!H370</v>
      </c>
      <c r="E2235">
        <f t="shared" ca="1" si="856"/>
        <v>0</v>
      </c>
      <c r="F2235" t="str">
        <f ca="1">IF(OR(H2235=0,H2235=""),(""),(MAX($F$128:F2234)+1))</f>
        <v/>
      </c>
      <c r="H2235" t="str">
        <f ca="1">IF($N$4=Adorer_Schedule!$A$364,INDIRECT(B2235),(""))</f>
        <v/>
      </c>
      <c r="I2235" t="str">
        <f ca="1">IF($N$4=Adorer_Schedule!$A$364,INDIRECT(C2235),(""))</f>
        <v/>
      </c>
      <c r="J2235" t="str">
        <f ca="1">IF($N$4=Adorer_Schedule!$A$364,INDIRECT(D2235),(""))</f>
        <v/>
      </c>
      <c r="K2235" t="s">
        <v>71</v>
      </c>
      <c r="L2235" s="13" t="b">
        <f t="shared" ca="1" si="865"/>
        <v>0</v>
      </c>
      <c r="M2235" s="13">
        <v>2107</v>
      </c>
      <c r="N2235" s="13" t="e">
        <f t="shared" ca="1" si="857"/>
        <v>#N/A</v>
      </c>
      <c r="O2235" s="13" t="e">
        <f t="shared" ca="1" si="858"/>
        <v>#N/A</v>
      </c>
      <c r="P2235" s="13" t="e">
        <f t="shared" ca="1" si="859"/>
        <v>#N/A</v>
      </c>
      <c r="Q2235" t="e">
        <f t="shared" ca="1" si="860"/>
        <v>#N/A</v>
      </c>
    </row>
    <row r="2236" spans="1:17" hidden="1" x14ac:dyDescent="0.2">
      <c r="A2236">
        <f t="shared" si="876"/>
        <v>371</v>
      </c>
      <c r="B2236" s="83" t="str">
        <f t="shared" si="877"/>
        <v>Adorer_Schedule!C371</v>
      </c>
      <c r="C2236" t="str">
        <f t="shared" si="874"/>
        <v>Adorer_Schedule!F371</v>
      </c>
      <c r="D2236" s="150" t="str">
        <f t="shared" si="875"/>
        <v>Adorer_Schedule!H371</v>
      </c>
      <c r="E2236">
        <f t="shared" ca="1" si="856"/>
        <v>0</v>
      </c>
      <c r="F2236" t="str">
        <f ca="1">IF(OR(H2236=0,H2236=""),(""),(MAX($F$128:F2235)+1))</f>
        <v/>
      </c>
      <c r="H2236" t="str">
        <f ca="1">IF($N$4=Adorer_Schedule!$A$364,INDIRECT(B2236),(""))</f>
        <v/>
      </c>
      <c r="I2236" t="str">
        <f ca="1">IF($N$4=Adorer_Schedule!$A$364,INDIRECT(C2236),(""))</f>
        <v/>
      </c>
      <c r="J2236" t="str">
        <f ca="1">IF($N$4=Adorer_Schedule!$A$364,INDIRECT(D2236),(""))</f>
        <v/>
      </c>
      <c r="K2236" t="s">
        <v>71</v>
      </c>
      <c r="L2236" s="13" t="b">
        <f t="shared" ca="1" si="865"/>
        <v>0</v>
      </c>
      <c r="M2236" s="13">
        <v>2108</v>
      </c>
      <c r="N2236" s="13" t="e">
        <f t="shared" ca="1" si="857"/>
        <v>#N/A</v>
      </c>
      <c r="O2236" s="13" t="e">
        <f t="shared" ca="1" si="858"/>
        <v>#N/A</v>
      </c>
      <c r="P2236" s="13" t="e">
        <f t="shared" ca="1" si="859"/>
        <v>#N/A</v>
      </c>
      <c r="Q2236" t="e">
        <f t="shared" ca="1" si="860"/>
        <v>#N/A</v>
      </c>
    </row>
    <row r="2237" spans="1:17" hidden="1" x14ac:dyDescent="0.2">
      <c r="A2237">
        <f t="shared" si="876"/>
        <v>372</v>
      </c>
      <c r="B2237" s="83" t="str">
        <f t="shared" si="877"/>
        <v>Adorer_Schedule!C372</v>
      </c>
      <c r="C2237" t="str">
        <f t="shared" si="874"/>
        <v>Adorer_Schedule!F372</v>
      </c>
      <c r="D2237" s="150" t="str">
        <f t="shared" si="875"/>
        <v>Adorer_Schedule!H372</v>
      </c>
      <c r="E2237">
        <f t="shared" ca="1" si="856"/>
        <v>0</v>
      </c>
      <c r="F2237" t="str">
        <f ca="1">IF(OR(H2237=0,H2237=""),(""),(MAX($F$128:F2236)+1))</f>
        <v/>
      </c>
      <c r="H2237" t="str">
        <f ca="1">IF($N$4=Adorer_Schedule!$A$364,INDIRECT(B2237),(""))</f>
        <v/>
      </c>
      <c r="I2237" t="str">
        <f ca="1">IF($N$4=Adorer_Schedule!$A$364,INDIRECT(C2237),(""))</f>
        <v/>
      </c>
      <c r="J2237" t="str">
        <f ca="1">IF($N$4=Adorer_Schedule!$A$364,INDIRECT(D2237),(""))</f>
        <v/>
      </c>
      <c r="K2237" t="s">
        <v>71</v>
      </c>
      <c r="L2237" s="13" t="b">
        <f t="shared" ca="1" si="865"/>
        <v>0</v>
      </c>
      <c r="M2237" s="13">
        <v>2109</v>
      </c>
      <c r="N2237" s="13" t="e">
        <f t="shared" ca="1" si="857"/>
        <v>#N/A</v>
      </c>
      <c r="O2237" s="13" t="e">
        <f t="shared" ca="1" si="858"/>
        <v>#N/A</v>
      </c>
      <c r="P2237" s="13" t="e">
        <f t="shared" ca="1" si="859"/>
        <v>#N/A</v>
      </c>
      <c r="Q2237" t="e">
        <f t="shared" ca="1" si="860"/>
        <v>#N/A</v>
      </c>
    </row>
    <row r="2238" spans="1:17" hidden="1" x14ac:dyDescent="0.2">
      <c r="A2238">
        <f t="shared" si="876"/>
        <v>373</v>
      </c>
      <c r="B2238" s="83" t="str">
        <f t="shared" si="877"/>
        <v>Adorer_Schedule!C373</v>
      </c>
      <c r="C2238" t="str">
        <f t="shared" si="874"/>
        <v>Adorer_Schedule!F373</v>
      </c>
      <c r="D2238" s="150" t="str">
        <f t="shared" si="875"/>
        <v>Adorer_Schedule!H373</v>
      </c>
      <c r="E2238">
        <f t="shared" ca="1" si="856"/>
        <v>0</v>
      </c>
      <c r="F2238" t="str">
        <f ca="1">IF(OR(H2238=0,H2238=""),(""),(MAX($F$128:F2237)+1))</f>
        <v/>
      </c>
      <c r="H2238" t="str">
        <f ca="1">IF($N$4=Adorer_Schedule!$A$364,INDIRECT(B2238),(""))</f>
        <v/>
      </c>
      <c r="I2238" t="str">
        <f ca="1">IF($N$4=Adorer_Schedule!$A$364,INDIRECT(C2238),(""))</f>
        <v/>
      </c>
      <c r="J2238" t="str">
        <f ca="1">IF($N$4=Adorer_Schedule!$A$364,INDIRECT(D2238),(""))</f>
        <v/>
      </c>
      <c r="K2238" t="s">
        <v>71</v>
      </c>
      <c r="L2238" s="13" t="b">
        <f t="shared" ca="1" si="865"/>
        <v>0</v>
      </c>
      <c r="M2238" s="13">
        <v>2110</v>
      </c>
      <c r="N2238" s="13" t="e">
        <f t="shared" ca="1" si="857"/>
        <v>#N/A</v>
      </c>
      <c r="O2238" s="13" t="e">
        <f t="shared" ca="1" si="858"/>
        <v>#N/A</v>
      </c>
      <c r="P2238" s="13" t="e">
        <f t="shared" ca="1" si="859"/>
        <v>#N/A</v>
      </c>
      <c r="Q2238" t="e">
        <f t="shared" ca="1" si="860"/>
        <v>#N/A</v>
      </c>
    </row>
    <row r="2239" spans="1:17" hidden="1" x14ac:dyDescent="0.2">
      <c r="A2239">
        <f t="shared" si="876"/>
        <v>374</v>
      </c>
      <c r="B2239" s="83" t="str">
        <f t="shared" si="877"/>
        <v>Adorer_Schedule!C374</v>
      </c>
      <c r="C2239" t="str">
        <f t="shared" si="874"/>
        <v>Adorer_Schedule!F374</v>
      </c>
      <c r="D2239" s="150" t="str">
        <f t="shared" si="875"/>
        <v>Adorer_Schedule!H374</v>
      </c>
      <c r="E2239">
        <f t="shared" ca="1" si="856"/>
        <v>0</v>
      </c>
      <c r="F2239" t="str">
        <f ca="1">IF(OR(H2239=0,H2239=""),(""),(MAX($F$128:F2238)+1))</f>
        <v/>
      </c>
      <c r="H2239" t="str">
        <f ca="1">IF($N$4=Adorer_Schedule!$A$364,INDIRECT(B2239),(""))</f>
        <v/>
      </c>
      <c r="I2239" t="str">
        <f ca="1">IF($N$4=Adorer_Schedule!$A$364,INDIRECT(C2239),(""))</f>
        <v/>
      </c>
      <c r="J2239" t="str">
        <f ca="1">IF($N$4=Adorer_Schedule!$A$364,INDIRECT(D2239),(""))</f>
        <v/>
      </c>
      <c r="K2239" t="s">
        <v>71</v>
      </c>
      <c r="L2239" s="13" t="b">
        <f t="shared" ca="1" si="865"/>
        <v>0</v>
      </c>
      <c r="M2239" s="13">
        <v>2111</v>
      </c>
      <c r="N2239" s="13" t="e">
        <f t="shared" ca="1" si="857"/>
        <v>#N/A</v>
      </c>
      <c r="O2239" s="13" t="e">
        <f t="shared" ca="1" si="858"/>
        <v>#N/A</v>
      </c>
      <c r="P2239" s="13" t="e">
        <f t="shared" ca="1" si="859"/>
        <v>#N/A</v>
      </c>
      <c r="Q2239" t="e">
        <f t="shared" ca="1" si="860"/>
        <v>#N/A</v>
      </c>
    </row>
    <row r="2240" spans="1:17" hidden="1" x14ac:dyDescent="0.2">
      <c r="A2240">
        <f t="shared" si="876"/>
        <v>375</v>
      </c>
      <c r="B2240" s="83" t="str">
        <f t="shared" si="877"/>
        <v>Adorer_Schedule!C375</v>
      </c>
      <c r="C2240" t="str">
        <f t="shared" si="874"/>
        <v>Adorer_Schedule!F375</v>
      </c>
      <c r="D2240" s="150" t="str">
        <f t="shared" si="875"/>
        <v>Adorer_Schedule!H375</v>
      </c>
      <c r="E2240">
        <f t="shared" ca="1" si="856"/>
        <v>0</v>
      </c>
      <c r="F2240" t="str">
        <f ca="1">IF(OR(H2240=0,H2240=""),(""),(MAX($F$128:F2239)+1))</f>
        <v/>
      </c>
      <c r="H2240" t="str">
        <f ca="1">IF($N$4=Adorer_Schedule!$A$364,INDIRECT(B2240),(""))</f>
        <v/>
      </c>
      <c r="I2240" t="str">
        <f ca="1">IF($N$4=Adorer_Schedule!$A$364,INDIRECT(C2240),(""))</f>
        <v/>
      </c>
      <c r="J2240" t="str">
        <f ca="1">IF($N$4=Adorer_Schedule!$A$364,INDIRECT(D2240),(""))</f>
        <v/>
      </c>
      <c r="K2240" t="s">
        <v>71</v>
      </c>
      <c r="L2240" s="13" t="b">
        <f t="shared" ca="1" si="865"/>
        <v>0</v>
      </c>
      <c r="M2240" s="13">
        <v>2112</v>
      </c>
      <c r="N2240" s="13" t="e">
        <f t="shared" ca="1" si="857"/>
        <v>#N/A</v>
      </c>
      <c r="O2240" s="13" t="e">
        <f t="shared" ca="1" si="858"/>
        <v>#N/A</v>
      </c>
      <c r="P2240" s="13" t="e">
        <f t="shared" ca="1" si="859"/>
        <v>#N/A</v>
      </c>
      <c r="Q2240" t="e">
        <f t="shared" ca="1" si="860"/>
        <v>#N/A</v>
      </c>
    </row>
    <row r="2241" spans="1:17" hidden="1" x14ac:dyDescent="0.2">
      <c r="A2241">
        <f t="shared" si="876"/>
        <v>376</v>
      </c>
      <c r="B2241" s="83" t="str">
        <f t="shared" si="877"/>
        <v>Adorer_Schedule!C376</v>
      </c>
      <c r="C2241" t="str">
        <f t="shared" si="874"/>
        <v>Adorer_Schedule!F376</v>
      </c>
      <c r="D2241" s="150" t="str">
        <f t="shared" si="875"/>
        <v>Adorer_Schedule!H376</v>
      </c>
      <c r="E2241">
        <f t="shared" ca="1" si="856"/>
        <v>0</v>
      </c>
      <c r="F2241" t="str">
        <f ca="1">IF(OR(H2241=0,H2241=""),(""),(MAX($F$128:F2240)+1))</f>
        <v/>
      </c>
      <c r="H2241" t="str">
        <f ca="1">IF($N$4=Adorer_Schedule!$A$364,INDIRECT(B2241),(""))</f>
        <v/>
      </c>
      <c r="I2241" t="str">
        <f ca="1">IF($N$4=Adorer_Schedule!$A$364,INDIRECT(C2241),(""))</f>
        <v/>
      </c>
      <c r="J2241" t="str">
        <f ca="1">IF($N$4=Adorer_Schedule!$A$364,INDIRECT(D2241),(""))</f>
        <v/>
      </c>
      <c r="K2241" t="s">
        <v>71</v>
      </c>
      <c r="L2241" s="13" t="b">
        <f t="shared" ca="1" si="865"/>
        <v>0</v>
      </c>
      <c r="M2241" s="13">
        <v>2113</v>
      </c>
      <c r="N2241" s="13" t="e">
        <f t="shared" ca="1" si="857"/>
        <v>#N/A</v>
      </c>
      <c r="O2241" s="13" t="e">
        <f t="shared" ca="1" si="858"/>
        <v>#N/A</v>
      </c>
      <c r="P2241" s="13" t="e">
        <f t="shared" ca="1" si="859"/>
        <v>#N/A</v>
      </c>
      <c r="Q2241" t="e">
        <f t="shared" ca="1" si="860"/>
        <v>#N/A</v>
      </c>
    </row>
    <row r="2242" spans="1:17" hidden="1" x14ac:dyDescent="0.2">
      <c r="A2242">
        <f t="shared" si="876"/>
        <v>377</v>
      </c>
      <c r="B2242" s="83" t="str">
        <f t="shared" si="877"/>
        <v>Adorer_Schedule!C377</v>
      </c>
      <c r="C2242" t="str">
        <f t="shared" si="874"/>
        <v>Adorer_Schedule!F377</v>
      </c>
      <c r="D2242" s="150" t="str">
        <f t="shared" si="875"/>
        <v>Adorer_Schedule!H377</v>
      </c>
      <c r="E2242">
        <f t="shared" ref="E2242:E2305" ca="1" si="878">IF(F2242="",(0),(RANK(F2242,$F$129:$F$2648,(1))))</f>
        <v>0</v>
      </c>
      <c r="F2242" t="str">
        <f ca="1">IF(OR(H2242=0,H2242=""),(""),(MAX($F$128:F2241)+1))</f>
        <v/>
      </c>
      <c r="H2242" t="str">
        <f ca="1">IF($N$4=Adorer_Schedule!$A$364,INDIRECT(B2242),(""))</f>
        <v/>
      </c>
      <c r="I2242" t="str">
        <f ca="1">IF($N$4=Adorer_Schedule!$A$364,INDIRECT(C2242),(""))</f>
        <v/>
      </c>
      <c r="J2242" t="str">
        <f ca="1">IF($N$4=Adorer_Schedule!$A$364,INDIRECT(D2242),(""))</f>
        <v/>
      </c>
      <c r="K2242" t="s">
        <v>71</v>
      </c>
      <c r="L2242" s="13" t="b">
        <f t="shared" ca="1" si="865"/>
        <v>0</v>
      </c>
      <c r="M2242" s="13">
        <v>2114</v>
      </c>
      <c r="N2242" s="13" t="e">
        <f t="shared" ref="N2242:N2305" ca="1" si="879">VLOOKUP($M2242,$E$129:$K$2648,7,(FALSE))</f>
        <v>#N/A</v>
      </c>
      <c r="O2242" s="13" t="e">
        <f t="shared" ref="O2242:O2305" ca="1" si="880">VLOOKUP($M2242,$E$129:$K$2648,4,(FALSE))</f>
        <v>#N/A</v>
      </c>
      <c r="P2242" s="13" t="e">
        <f t="shared" ref="P2242:P2305" ca="1" si="881">VLOOKUP($M2242,$E$129:$K$2648,5,(FALSE))</f>
        <v>#N/A</v>
      </c>
      <c r="Q2242" t="e">
        <f t="shared" ref="Q2242:Q2305" ca="1" si="882">VLOOKUP($M2242,$E$129:$K$2648,6,(FALSE))</f>
        <v>#N/A</v>
      </c>
    </row>
    <row r="2243" spans="1:17" hidden="1" x14ac:dyDescent="0.2">
      <c r="A2243">
        <f t="shared" si="876"/>
        <v>378</v>
      </c>
      <c r="B2243" s="83" t="str">
        <f t="shared" si="877"/>
        <v>Adorer_Schedule!C378</v>
      </c>
      <c r="C2243" t="str">
        <f t="shared" si="874"/>
        <v>Adorer_Schedule!F378</v>
      </c>
      <c r="D2243" s="150" t="str">
        <f t="shared" si="875"/>
        <v>Adorer_Schedule!H378</v>
      </c>
      <c r="E2243">
        <f t="shared" ca="1" si="878"/>
        <v>0</v>
      </c>
      <c r="F2243" t="str">
        <f ca="1">IF(OR(H2243=0,H2243=""),(""),(MAX($F$128:F2242)+1))</f>
        <v/>
      </c>
      <c r="H2243" t="str">
        <f ca="1">IF($N$4=Adorer_Schedule!$A$364,INDIRECT(B2243),(""))</f>
        <v/>
      </c>
      <c r="I2243" t="str">
        <f ca="1">IF($N$4=Adorer_Schedule!$A$364,INDIRECT(C2243),(""))</f>
        <v/>
      </c>
      <c r="J2243" t="str">
        <f ca="1">IF($N$4=Adorer_Schedule!$A$364,INDIRECT(D2243),(""))</f>
        <v/>
      </c>
      <c r="K2243" t="s">
        <v>71</v>
      </c>
      <c r="L2243" s="13" t="b">
        <f t="shared" ca="1" si="865"/>
        <v>0</v>
      </c>
      <c r="M2243" s="13">
        <v>2115</v>
      </c>
      <c r="N2243" s="13" t="e">
        <f t="shared" ca="1" si="879"/>
        <v>#N/A</v>
      </c>
      <c r="O2243" s="13" t="e">
        <f t="shared" ca="1" si="880"/>
        <v>#N/A</v>
      </c>
      <c r="P2243" s="13" t="e">
        <f t="shared" ca="1" si="881"/>
        <v>#N/A</v>
      </c>
      <c r="Q2243" t="e">
        <f t="shared" ca="1" si="882"/>
        <v>#N/A</v>
      </c>
    </row>
    <row r="2244" spans="1:17" hidden="1" x14ac:dyDescent="0.2">
      <c r="A2244">
        <f>A2229</f>
        <v>364</v>
      </c>
      <c r="B2244" s="83" t="str">
        <f>CONCATENATE("Adorer_Schedule!K", $A2244)</f>
        <v>Adorer_Schedule!K364</v>
      </c>
      <c r="C2244" t="str">
        <f>CONCATENATE("Adorer_Schedule!N", $A2244)</f>
        <v>Adorer_Schedule!N364</v>
      </c>
      <c r="D2244" s="150" t="str">
        <f>CONCATENATE("Adorer_Schedule!P", $A2244)</f>
        <v>Adorer_Schedule!P364</v>
      </c>
      <c r="E2244">
        <f t="shared" ca="1" si="878"/>
        <v>0</v>
      </c>
      <c r="F2244" t="str">
        <f ca="1">IF(OR(H2244=0,H2244=""),(""),(MAX($F$128:F2243)+1))</f>
        <v/>
      </c>
      <c r="H2244" t="str">
        <f ca="1">IF($N$4=Adorer_Schedule!$A$364,INDIRECT(B2244),(""))</f>
        <v/>
      </c>
      <c r="I2244" t="str">
        <f ca="1">IF($N$4=Adorer_Schedule!$A$364,INDIRECT(C2244),(""))</f>
        <v/>
      </c>
      <c r="J2244" t="str">
        <f ca="1">IF($N$4=Adorer_Schedule!$A$364,INDIRECT(D2244),(""))</f>
        <v/>
      </c>
      <c r="K2244" t="s">
        <v>72</v>
      </c>
      <c r="L2244" s="13" t="b">
        <f t="shared" ca="1" si="865"/>
        <v>0</v>
      </c>
      <c r="M2244" s="13">
        <v>2116</v>
      </c>
      <c r="N2244" s="13" t="e">
        <f t="shared" ca="1" si="879"/>
        <v>#N/A</v>
      </c>
      <c r="O2244" s="13" t="e">
        <f t="shared" ca="1" si="880"/>
        <v>#N/A</v>
      </c>
      <c r="P2244" s="13" t="e">
        <f t="shared" ca="1" si="881"/>
        <v>#N/A</v>
      </c>
      <c r="Q2244" t="e">
        <f t="shared" ca="1" si="882"/>
        <v>#N/A</v>
      </c>
    </row>
    <row r="2245" spans="1:17" hidden="1" x14ac:dyDescent="0.2">
      <c r="A2245">
        <f>A2244+1</f>
        <v>365</v>
      </c>
      <c r="B2245" s="83" t="str">
        <f t="shared" ref="B2245:B2258" si="883">CONCATENATE("Adorer_Schedule!K", $A2245)</f>
        <v>Adorer_Schedule!K365</v>
      </c>
      <c r="C2245" t="str">
        <f t="shared" ref="C2245:C2258" si="884">CONCATENATE("Adorer_Schedule!N", $A2245)</f>
        <v>Adorer_Schedule!N365</v>
      </c>
      <c r="D2245" s="150" t="str">
        <f t="shared" ref="D2245:D2258" si="885">CONCATENATE("Adorer_Schedule!P", $A2245)</f>
        <v>Adorer_Schedule!P365</v>
      </c>
      <c r="E2245">
        <f t="shared" ca="1" si="878"/>
        <v>0</v>
      </c>
      <c r="F2245" t="str">
        <f ca="1">IF(OR(H2245=0,H2245=""),(""),(MAX($F$128:F2244)+1))</f>
        <v/>
      </c>
      <c r="H2245" t="str">
        <f ca="1">IF($N$4=Adorer_Schedule!$A$364,INDIRECT(B2245),(""))</f>
        <v/>
      </c>
      <c r="I2245" t="str">
        <f ca="1">IF($N$4=Adorer_Schedule!$A$364,INDIRECT(C2245),(""))</f>
        <v/>
      </c>
      <c r="J2245" t="str">
        <f ca="1">IF($N$4=Adorer_Schedule!$A$364,INDIRECT(D2245),(""))</f>
        <v/>
      </c>
      <c r="K2245" t="s">
        <v>72</v>
      </c>
      <c r="L2245" s="13" t="b">
        <f t="shared" ca="1" si="865"/>
        <v>0</v>
      </c>
      <c r="M2245" s="13">
        <v>2117</v>
      </c>
      <c r="N2245" s="13" t="e">
        <f t="shared" ca="1" si="879"/>
        <v>#N/A</v>
      </c>
      <c r="O2245" s="13" t="e">
        <f t="shared" ca="1" si="880"/>
        <v>#N/A</v>
      </c>
      <c r="P2245" s="13" t="e">
        <f t="shared" ca="1" si="881"/>
        <v>#N/A</v>
      </c>
      <c r="Q2245" t="e">
        <f t="shared" ca="1" si="882"/>
        <v>#N/A</v>
      </c>
    </row>
    <row r="2246" spans="1:17" hidden="1" x14ac:dyDescent="0.2">
      <c r="A2246">
        <f t="shared" ref="A2246:A2258" si="886">A2245+1</f>
        <v>366</v>
      </c>
      <c r="B2246" s="83" t="str">
        <f t="shared" si="883"/>
        <v>Adorer_Schedule!K366</v>
      </c>
      <c r="C2246" t="str">
        <f t="shared" si="884"/>
        <v>Adorer_Schedule!N366</v>
      </c>
      <c r="D2246" s="150" t="str">
        <f t="shared" si="885"/>
        <v>Adorer_Schedule!P366</v>
      </c>
      <c r="E2246">
        <f t="shared" ca="1" si="878"/>
        <v>0</v>
      </c>
      <c r="F2246" t="str">
        <f ca="1">IF(OR(H2246=0,H2246=""),(""),(MAX($F$128:F2245)+1))</f>
        <v/>
      </c>
      <c r="H2246" t="str">
        <f ca="1">IF($N$4=Adorer_Schedule!$A$364,INDIRECT(B2246),(""))</f>
        <v/>
      </c>
      <c r="I2246" t="str">
        <f ca="1">IF($N$4=Adorer_Schedule!$A$364,INDIRECT(C2246),(""))</f>
        <v/>
      </c>
      <c r="J2246" t="str">
        <f ca="1">IF($N$4=Adorer_Schedule!$A$364,INDIRECT(D2246),(""))</f>
        <v/>
      </c>
      <c r="K2246" t="s">
        <v>72</v>
      </c>
      <c r="L2246" s="13" t="b">
        <f t="shared" ca="1" si="865"/>
        <v>0</v>
      </c>
      <c r="M2246" s="13">
        <v>2118</v>
      </c>
      <c r="N2246" s="13" t="e">
        <f t="shared" ca="1" si="879"/>
        <v>#N/A</v>
      </c>
      <c r="O2246" s="13" t="e">
        <f t="shared" ca="1" si="880"/>
        <v>#N/A</v>
      </c>
      <c r="P2246" s="13" t="e">
        <f t="shared" ca="1" si="881"/>
        <v>#N/A</v>
      </c>
      <c r="Q2246" t="e">
        <f t="shared" ca="1" si="882"/>
        <v>#N/A</v>
      </c>
    </row>
    <row r="2247" spans="1:17" hidden="1" x14ac:dyDescent="0.2">
      <c r="A2247">
        <f t="shared" si="886"/>
        <v>367</v>
      </c>
      <c r="B2247" s="83" t="str">
        <f t="shared" si="883"/>
        <v>Adorer_Schedule!K367</v>
      </c>
      <c r="C2247" t="str">
        <f t="shared" si="884"/>
        <v>Adorer_Schedule!N367</v>
      </c>
      <c r="D2247" s="150" t="str">
        <f t="shared" si="885"/>
        <v>Adorer_Schedule!P367</v>
      </c>
      <c r="E2247">
        <f t="shared" ca="1" si="878"/>
        <v>0</v>
      </c>
      <c r="F2247" t="str">
        <f ca="1">IF(OR(H2247=0,H2247=""),(""),(MAX($F$128:F2246)+1))</f>
        <v/>
      </c>
      <c r="H2247" t="str">
        <f ca="1">IF($N$4=Adorer_Schedule!$A$364,INDIRECT(B2247),(""))</f>
        <v/>
      </c>
      <c r="I2247" t="str">
        <f ca="1">IF($N$4=Adorer_Schedule!$A$364,INDIRECT(C2247),(""))</f>
        <v/>
      </c>
      <c r="J2247" t="str">
        <f ca="1">IF($N$4=Adorer_Schedule!$A$364,INDIRECT(D2247),(""))</f>
        <v/>
      </c>
      <c r="K2247" t="s">
        <v>72</v>
      </c>
      <c r="L2247" s="13" t="b">
        <f t="shared" ca="1" si="865"/>
        <v>0</v>
      </c>
      <c r="M2247" s="13">
        <v>2119</v>
      </c>
      <c r="N2247" s="13" t="e">
        <f t="shared" ca="1" si="879"/>
        <v>#N/A</v>
      </c>
      <c r="O2247" s="13" t="e">
        <f t="shared" ca="1" si="880"/>
        <v>#N/A</v>
      </c>
      <c r="P2247" s="13" t="e">
        <f t="shared" ca="1" si="881"/>
        <v>#N/A</v>
      </c>
      <c r="Q2247" t="e">
        <f t="shared" ca="1" si="882"/>
        <v>#N/A</v>
      </c>
    </row>
    <row r="2248" spans="1:17" hidden="1" x14ac:dyDescent="0.2">
      <c r="A2248">
        <f t="shared" si="886"/>
        <v>368</v>
      </c>
      <c r="B2248" s="83" t="str">
        <f t="shared" si="883"/>
        <v>Adorer_Schedule!K368</v>
      </c>
      <c r="C2248" t="str">
        <f t="shared" si="884"/>
        <v>Adorer_Schedule!N368</v>
      </c>
      <c r="D2248" s="150" t="str">
        <f t="shared" si="885"/>
        <v>Adorer_Schedule!P368</v>
      </c>
      <c r="E2248">
        <f t="shared" ca="1" si="878"/>
        <v>0</v>
      </c>
      <c r="F2248" t="str">
        <f ca="1">IF(OR(H2248=0,H2248=""),(""),(MAX($F$128:F2247)+1))</f>
        <v/>
      </c>
      <c r="H2248" t="str">
        <f ca="1">IF($N$4=Adorer_Schedule!$A$364,INDIRECT(B2248),(""))</f>
        <v/>
      </c>
      <c r="I2248" t="str">
        <f ca="1">IF($N$4=Adorer_Schedule!$A$364,INDIRECT(C2248),(""))</f>
        <v/>
      </c>
      <c r="J2248" t="str">
        <f ca="1">IF($N$4=Adorer_Schedule!$A$364,INDIRECT(D2248),(""))</f>
        <v/>
      </c>
      <c r="K2248" t="s">
        <v>72</v>
      </c>
      <c r="L2248" s="13" t="b">
        <f t="shared" ca="1" si="865"/>
        <v>0</v>
      </c>
      <c r="M2248" s="13">
        <v>2120</v>
      </c>
      <c r="N2248" s="13" t="e">
        <f t="shared" ca="1" si="879"/>
        <v>#N/A</v>
      </c>
      <c r="O2248" s="13" t="e">
        <f t="shared" ca="1" si="880"/>
        <v>#N/A</v>
      </c>
      <c r="P2248" s="13" t="e">
        <f t="shared" ca="1" si="881"/>
        <v>#N/A</v>
      </c>
      <c r="Q2248" t="e">
        <f t="shared" ca="1" si="882"/>
        <v>#N/A</v>
      </c>
    </row>
    <row r="2249" spans="1:17" hidden="1" x14ac:dyDescent="0.2">
      <c r="A2249">
        <f t="shared" si="886"/>
        <v>369</v>
      </c>
      <c r="B2249" s="83" t="str">
        <f t="shared" si="883"/>
        <v>Adorer_Schedule!K369</v>
      </c>
      <c r="C2249" t="str">
        <f t="shared" si="884"/>
        <v>Adorer_Schedule!N369</v>
      </c>
      <c r="D2249" s="150" t="str">
        <f t="shared" si="885"/>
        <v>Adorer_Schedule!P369</v>
      </c>
      <c r="E2249">
        <f t="shared" ca="1" si="878"/>
        <v>0</v>
      </c>
      <c r="F2249" t="str">
        <f ca="1">IF(OR(H2249=0,H2249=""),(""),(MAX($F$128:F2248)+1))</f>
        <v/>
      </c>
      <c r="H2249" t="str">
        <f ca="1">IF($N$4=Adorer_Schedule!$A$364,INDIRECT(B2249),(""))</f>
        <v/>
      </c>
      <c r="I2249" t="str">
        <f ca="1">IF($N$4=Adorer_Schedule!$A$364,INDIRECT(C2249),(""))</f>
        <v/>
      </c>
      <c r="J2249" t="str">
        <f ca="1">IF($N$4=Adorer_Schedule!$A$364,INDIRECT(D2249),(""))</f>
        <v/>
      </c>
      <c r="K2249" t="s">
        <v>72</v>
      </c>
      <c r="L2249" s="13" t="b">
        <f t="shared" ca="1" si="865"/>
        <v>0</v>
      </c>
      <c r="M2249" s="13">
        <v>2121</v>
      </c>
      <c r="N2249" s="13" t="e">
        <f t="shared" ca="1" si="879"/>
        <v>#N/A</v>
      </c>
      <c r="O2249" s="13" t="e">
        <f t="shared" ca="1" si="880"/>
        <v>#N/A</v>
      </c>
      <c r="P2249" s="13" t="e">
        <f t="shared" ca="1" si="881"/>
        <v>#N/A</v>
      </c>
      <c r="Q2249" t="e">
        <f t="shared" ca="1" si="882"/>
        <v>#N/A</v>
      </c>
    </row>
    <row r="2250" spans="1:17" hidden="1" x14ac:dyDescent="0.2">
      <c r="A2250">
        <f t="shared" si="886"/>
        <v>370</v>
      </c>
      <c r="B2250" s="83" t="str">
        <f t="shared" si="883"/>
        <v>Adorer_Schedule!K370</v>
      </c>
      <c r="C2250" t="str">
        <f t="shared" si="884"/>
        <v>Adorer_Schedule!N370</v>
      </c>
      <c r="D2250" s="150" t="str">
        <f t="shared" si="885"/>
        <v>Adorer_Schedule!P370</v>
      </c>
      <c r="E2250">
        <f t="shared" ca="1" si="878"/>
        <v>0</v>
      </c>
      <c r="F2250" t="str">
        <f ca="1">IF(OR(H2250=0,H2250=""),(""),(MAX($F$128:F2249)+1))</f>
        <v/>
      </c>
      <c r="H2250" t="str">
        <f ca="1">IF($N$4=Adorer_Schedule!$A$364,INDIRECT(B2250),(""))</f>
        <v/>
      </c>
      <c r="I2250" t="str">
        <f ca="1">IF($N$4=Adorer_Schedule!$A$364,INDIRECT(C2250),(""))</f>
        <v/>
      </c>
      <c r="J2250" t="str">
        <f ca="1">IF($N$4=Adorer_Schedule!$A$364,INDIRECT(D2250),(""))</f>
        <v/>
      </c>
      <c r="K2250" t="s">
        <v>72</v>
      </c>
      <c r="L2250" s="13" t="b">
        <f t="shared" ca="1" si="865"/>
        <v>0</v>
      </c>
      <c r="M2250" s="13">
        <v>2122</v>
      </c>
      <c r="N2250" s="13" t="e">
        <f t="shared" ca="1" si="879"/>
        <v>#N/A</v>
      </c>
      <c r="O2250" s="13" t="e">
        <f t="shared" ca="1" si="880"/>
        <v>#N/A</v>
      </c>
      <c r="P2250" s="13" t="e">
        <f t="shared" ca="1" si="881"/>
        <v>#N/A</v>
      </c>
      <c r="Q2250" t="e">
        <f t="shared" ca="1" si="882"/>
        <v>#N/A</v>
      </c>
    </row>
    <row r="2251" spans="1:17" hidden="1" x14ac:dyDescent="0.2">
      <c r="A2251">
        <f t="shared" si="886"/>
        <v>371</v>
      </c>
      <c r="B2251" s="83" t="str">
        <f t="shared" si="883"/>
        <v>Adorer_Schedule!K371</v>
      </c>
      <c r="C2251" t="str">
        <f t="shared" si="884"/>
        <v>Adorer_Schedule!N371</v>
      </c>
      <c r="D2251" s="150" t="str">
        <f t="shared" si="885"/>
        <v>Adorer_Schedule!P371</v>
      </c>
      <c r="E2251">
        <f t="shared" ca="1" si="878"/>
        <v>0</v>
      </c>
      <c r="F2251" t="str">
        <f ca="1">IF(OR(H2251=0,H2251=""),(""),(MAX($F$128:F2250)+1))</f>
        <v/>
      </c>
      <c r="H2251" t="str">
        <f ca="1">IF($N$4=Adorer_Schedule!$A$364,INDIRECT(B2251),(""))</f>
        <v/>
      </c>
      <c r="I2251" t="str">
        <f ca="1">IF($N$4=Adorer_Schedule!$A$364,INDIRECT(C2251),(""))</f>
        <v/>
      </c>
      <c r="J2251" t="str">
        <f ca="1">IF($N$4=Adorer_Schedule!$A$364,INDIRECT(D2251),(""))</f>
        <v/>
      </c>
      <c r="K2251" t="s">
        <v>72</v>
      </c>
      <c r="L2251" s="13" t="b">
        <f t="shared" ca="1" si="865"/>
        <v>0</v>
      </c>
      <c r="M2251" s="13">
        <v>2123</v>
      </c>
      <c r="N2251" s="13" t="e">
        <f t="shared" ca="1" si="879"/>
        <v>#N/A</v>
      </c>
      <c r="O2251" s="13" t="e">
        <f t="shared" ca="1" si="880"/>
        <v>#N/A</v>
      </c>
      <c r="P2251" s="13" t="e">
        <f t="shared" ca="1" si="881"/>
        <v>#N/A</v>
      </c>
      <c r="Q2251" t="e">
        <f t="shared" ca="1" si="882"/>
        <v>#N/A</v>
      </c>
    </row>
    <row r="2252" spans="1:17" hidden="1" x14ac:dyDescent="0.2">
      <c r="A2252">
        <f t="shared" si="886"/>
        <v>372</v>
      </c>
      <c r="B2252" s="83" t="str">
        <f t="shared" si="883"/>
        <v>Adorer_Schedule!K372</v>
      </c>
      <c r="C2252" t="str">
        <f t="shared" si="884"/>
        <v>Adorer_Schedule!N372</v>
      </c>
      <c r="D2252" s="150" t="str">
        <f t="shared" si="885"/>
        <v>Adorer_Schedule!P372</v>
      </c>
      <c r="E2252">
        <f t="shared" ca="1" si="878"/>
        <v>0</v>
      </c>
      <c r="F2252" t="str">
        <f ca="1">IF(OR(H2252=0,H2252=""),(""),(MAX($F$128:F2251)+1))</f>
        <v/>
      </c>
      <c r="H2252" t="str">
        <f ca="1">IF($N$4=Adorer_Schedule!$A$364,INDIRECT(B2252),(""))</f>
        <v/>
      </c>
      <c r="I2252" t="str">
        <f ca="1">IF($N$4=Adorer_Schedule!$A$364,INDIRECT(C2252),(""))</f>
        <v/>
      </c>
      <c r="J2252" t="str">
        <f ca="1">IF($N$4=Adorer_Schedule!$A$364,INDIRECT(D2252),(""))</f>
        <v/>
      </c>
      <c r="K2252" t="s">
        <v>72</v>
      </c>
      <c r="L2252" s="13" t="b">
        <f t="shared" ca="1" si="865"/>
        <v>0</v>
      </c>
      <c r="M2252" s="13">
        <v>2124</v>
      </c>
      <c r="N2252" s="13" t="e">
        <f t="shared" ca="1" si="879"/>
        <v>#N/A</v>
      </c>
      <c r="O2252" s="13" t="e">
        <f t="shared" ca="1" si="880"/>
        <v>#N/A</v>
      </c>
      <c r="P2252" s="13" t="e">
        <f t="shared" ca="1" si="881"/>
        <v>#N/A</v>
      </c>
      <c r="Q2252" t="e">
        <f t="shared" ca="1" si="882"/>
        <v>#N/A</v>
      </c>
    </row>
    <row r="2253" spans="1:17" hidden="1" x14ac:dyDescent="0.2">
      <c r="A2253">
        <f t="shared" si="886"/>
        <v>373</v>
      </c>
      <c r="B2253" s="83" t="str">
        <f t="shared" si="883"/>
        <v>Adorer_Schedule!K373</v>
      </c>
      <c r="C2253" t="str">
        <f t="shared" si="884"/>
        <v>Adorer_Schedule!N373</v>
      </c>
      <c r="D2253" s="150" t="str">
        <f t="shared" si="885"/>
        <v>Adorer_Schedule!P373</v>
      </c>
      <c r="E2253">
        <f t="shared" ca="1" si="878"/>
        <v>0</v>
      </c>
      <c r="F2253" t="str">
        <f ca="1">IF(OR(H2253=0,H2253=""),(""),(MAX($F$128:F2252)+1))</f>
        <v/>
      </c>
      <c r="H2253" t="str">
        <f ca="1">IF($N$4=Adorer_Schedule!$A$364,INDIRECT(B2253),(""))</f>
        <v/>
      </c>
      <c r="I2253" t="str">
        <f ca="1">IF($N$4=Adorer_Schedule!$A$364,INDIRECT(C2253),(""))</f>
        <v/>
      </c>
      <c r="J2253" t="str">
        <f ca="1">IF($N$4=Adorer_Schedule!$A$364,INDIRECT(D2253),(""))</f>
        <v/>
      </c>
      <c r="K2253" t="s">
        <v>72</v>
      </c>
      <c r="L2253" s="13" t="b">
        <f t="shared" ca="1" si="865"/>
        <v>0</v>
      </c>
      <c r="M2253" s="13">
        <v>2125</v>
      </c>
      <c r="N2253" s="13" t="e">
        <f t="shared" ca="1" si="879"/>
        <v>#N/A</v>
      </c>
      <c r="O2253" s="13" t="e">
        <f t="shared" ca="1" si="880"/>
        <v>#N/A</v>
      </c>
      <c r="P2253" s="13" t="e">
        <f t="shared" ca="1" si="881"/>
        <v>#N/A</v>
      </c>
      <c r="Q2253" t="e">
        <f t="shared" ca="1" si="882"/>
        <v>#N/A</v>
      </c>
    </row>
    <row r="2254" spans="1:17" hidden="1" x14ac:dyDescent="0.2">
      <c r="A2254">
        <f t="shared" si="886"/>
        <v>374</v>
      </c>
      <c r="B2254" s="83" t="str">
        <f t="shared" si="883"/>
        <v>Adorer_Schedule!K374</v>
      </c>
      <c r="C2254" t="str">
        <f t="shared" si="884"/>
        <v>Adorer_Schedule!N374</v>
      </c>
      <c r="D2254" s="150" t="str">
        <f t="shared" si="885"/>
        <v>Adorer_Schedule!P374</v>
      </c>
      <c r="E2254">
        <f t="shared" ca="1" si="878"/>
        <v>0</v>
      </c>
      <c r="F2254" t="str">
        <f ca="1">IF(OR(H2254=0,H2254=""),(""),(MAX($F$128:F2253)+1))</f>
        <v/>
      </c>
      <c r="H2254" t="str">
        <f ca="1">IF($N$4=Adorer_Schedule!$A$364,INDIRECT(B2254),(""))</f>
        <v/>
      </c>
      <c r="I2254" t="str">
        <f ca="1">IF($N$4=Adorer_Schedule!$A$364,INDIRECT(C2254),(""))</f>
        <v/>
      </c>
      <c r="J2254" t="str">
        <f ca="1">IF($N$4=Adorer_Schedule!$A$364,INDIRECT(D2254),(""))</f>
        <v/>
      </c>
      <c r="K2254" t="s">
        <v>72</v>
      </c>
      <c r="L2254" s="13" t="b">
        <f t="shared" ca="1" si="865"/>
        <v>0</v>
      </c>
      <c r="M2254" s="13">
        <v>2126</v>
      </c>
      <c r="N2254" s="13" t="e">
        <f t="shared" ca="1" si="879"/>
        <v>#N/A</v>
      </c>
      <c r="O2254" s="13" t="e">
        <f t="shared" ca="1" si="880"/>
        <v>#N/A</v>
      </c>
      <c r="P2254" s="13" t="e">
        <f t="shared" ca="1" si="881"/>
        <v>#N/A</v>
      </c>
      <c r="Q2254" t="e">
        <f t="shared" ca="1" si="882"/>
        <v>#N/A</v>
      </c>
    </row>
    <row r="2255" spans="1:17" hidden="1" x14ac:dyDescent="0.2">
      <c r="A2255">
        <f t="shared" si="886"/>
        <v>375</v>
      </c>
      <c r="B2255" s="83" t="str">
        <f t="shared" si="883"/>
        <v>Adorer_Schedule!K375</v>
      </c>
      <c r="C2255" t="str">
        <f t="shared" si="884"/>
        <v>Adorer_Schedule!N375</v>
      </c>
      <c r="D2255" s="150" t="str">
        <f t="shared" si="885"/>
        <v>Adorer_Schedule!P375</v>
      </c>
      <c r="E2255">
        <f t="shared" ca="1" si="878"/>
        <v>0</v>
      </c>
      <c r="F2255" t="str">
        <f ca="1">IF(OR(H2255=0,H2255=""),(""),(MAX($F$128:F2254)+1))</f>
        <v/>
      </c>
      <c r="H2255" t="str">
        <f ca="1">IF($N$4=Adorer_Schedule!$A$364,INDIRECT(B2255),(""))</f>
        <v/>
      </c>
      <c r="I2255" t="str">
        <f ca="1">IF($N$4=Adorer_Schedule!$A$364,INDIRECT(C2255),(""))</f>
        <v/>
      </c>
      <c r="J2255" t="str">
        <f ca="1">IF($N$4=Adorer_Schedule!$A$364,INDIRECT(D2255),(""))</f>
        <v/>
      </c>
      <c r="K2255" t="s">
        <v>72</v>
      </c>
      <c r="L2255" s="13" t="b">
        <f t="shared" ca="1" si="865"/>
        <v>0</v>
      </c>
      <c r="M2255" s="13">
        <v>2127</v>
      </c>
      <c r="N2255" s="13" t="e">
        <f t="shared" ca="1" si="879"/>
        <v>#N/A</v>
      </c>
      <c r="O2255" s="13" t="e">
        <f t="shared" ca="1" si="880"/>
        <v>#N/A</v>
      </c>
      <c r="P2255" s="13" t="e">
        <f t="shared" ca="1" si="881"/>
        <v>#N/A</v>
      </c>
      <c r="Q2255" t="e">
        <f t="shared" ca="1" si="882"/>
        <v>#N/A</v>
      </c>
    </row>
    <row r="2256" spans="1:17" hidden="1" x14ac:dyDescent="0.2">
      <c r="A2256">
        <f t="shared" si="886"/>
        <v>376</v>
      </c>
      <c r="B2256" s="83" t="str">
        <f t="shared" si="883"/>
        <v>Adorer_Schedule!K376</v>
      </c>
      <c r="C2256" t="str">
        <f t="shared" si="884"/>
        <v>Adorer_Schedule!N376</v>
      </c>
      <c r="D2256" s="150" t="str">
        <f t="shared" si="885"/>
        <v>Adorer_Schedule!P376</v>
      </c>
      <c r="E2256">
        <f t="shared" ca="1" si="878"/>
        <v>0</v>
      </c>
      <c r="F2256" t="str">
        <f ca="1">IF(OR(H2256=0,H2256=""),(""),(MAX($F$128:F2255)+1))</f>
        <v/>
      </c>
      <c r="H2256" t="str">
        <f ca="1">IF($N$4=Adorer_Schedule!$A$364,INDIRECT(B2256),(""))</f>
        <v/>
      </c>
      <c r="I2256" t="str">
        <f ca="1">IF($N$4=Adorer_Schedule!$A$364,INDIRECT(C2256),(""))</f>
        <v/>
      </c>
      <c r="J2256" t="str">
        <f ca="1">IF($N$4=Adorer_Schedule!$A$364,INDIRECT(D2256),(""))</f>
        <v/>
      </c>
      <c r="K2256" t="s">
        <v>72</v>
      </c>
      <c r="L2256" s="13" t="b">
        <f t="shared" ca="1" si="865"/>
        <v>0</v>
      </c>
      <c r="M2256" s="13">
        <v>2128</v>
      </c>
      <c r="N2256" s="13" t="e">
        <f t="shared" ca="1" si="879"/>
        <v>#N/A</v>
      </c>
      <c r="O2256" s="13" t="e">
        <f t="shared" ca="1" si="880"/>
        <v>#N/A</v>
      </c>
      <c r="P2256" s="13" t="e">
        <f t="shared" ca="1" si="881"/>
        <v>#N/A</v>
      </c>
      <c r="Q2256" t="e">
        <f t="shared" ca="1" si="882"/>
        <v>#N/A</v>
      </c>
    </row>
    <row r="2257" spans="1:17" hidden="1" x14ac:dyDescent="0.2">
      <c r="A2257">
        <f t="shared" si="886"/>
        <v>377</v>
      </c>
      <c r="B2257" s="83" t="str">
        <f t="shared" si="883"/>
        <v>Adorer_Schedule!K377</v>
      </c>
      <c r="C2257" t="str">
        <f t="shared" si="884"/>
        <v>Adorer_Schedule!N377</v>
      </c>
      <c r="D2257" s="150" t="str">
        <f t="shared" si="885"/>
        <v>Adorer_Schedule!P377</v>
      </c>
      <c r="E2257">
        <f t="shared" ca="1" si="878"/>
        <v>0</v>
      </c>
      <c r="F2257" t="str">
        <f ca="1">IF(OR(H2257=0,H2257=""),(""),(MAX($F$128:F2256)+1))</f>
        <v/>
      </c>
      <c r="H2257" t="str">
        <f ca="1">IF($N$4=Adorer_Schedule!$A$364,INDIRECT(B2257),(""))</f>
        <v/>
      </c>
      <c r="I2257" t="str">
        <f ca="1">IF($N$4=Adorer_Schedule!$A$364,INDIRECT(C2257),(""))</f>
        <v/>
      </c>
      <c r="J2257" t="str">
        <f ca="1">IF($N$4=Adorer_Schedule!$A$364,INDIRECT(D2257),(""))</f>
        <v/>
      </c>
      <c r="K2257" t="s">
        <v>72</v>
      </c>
      <c r="L2257" s="13" t="b">
        <f t="shared" ca="1" si="865"/>
        <v>0</v>
      </c>
      <c r="M2257" s="13">
        <v>2129</v>
      </c>
      <c r="N2257" s="13" t="e">
        <f t="shared" ca="1" si="879"/>
        <v>#N/A</v>
      </c>
      <c r="O2257" s="13" t="e">
        <f t="shared" ca="1" si="880"/>
        <v>#N/A</v>
      </c>
      <c r="P2257" s="13" t="e">
        <f t="shared" ca="1" si="881"/>
        <v>#N/A</v>
      </c>
      <c r="Q2257" t="e">
        <f t="shared" ca="1" si="882"/>
        <v>#N/A</v>
      </c>
    </row>
    <row r="2258" spans="1:17" hidden="1" x14ac:dyDescent="0.2">
      <c r="A2258">
        <f t="shared" si="886"/>
        <v>378</v>
      </c>
      <c r="B2258" s="83" t="str">
        <f t="shared" si="883"/>
        <v>Adorer_Schedule!K378</v>
      </c>
      <c r="C2258" t="str">
        <f t="shared" si="884"/>
        <v>Adorer_Schedule!N378</v>
      </c>
      <c r="D2258" s="150" t="str">
        <f t="shared" si="885"/>
        <v>Adorer_Schedule!P378</v>
      </c>
      <c r="E2258">
        <f t="shared" ca="1" si="878"/>
        <v>0</v>
      </c>
      <c r="F2258" t="str">
        <f ca="1">IF(OR(H2258=0,H2258=""),(""),(MAX($F$128:F2257)+1))</f>
        <v/>
      </c>
      <c r="H2258" t="str">
        <f ca="1">IF($N$4=Adorer_Schedule!$A$364,INDIRECT(B2258),(""))</f>
        <v/>
      </c>
      <c r="I2258" t="str">
        <f ca="1">IF($N$4=Adorer_Schedule!$A$364,INDIRECT(C2258),(""))</f>
        <v/>
      </c>
      <c r="J2258" t="str">
        <f ca="1">IF($N$4=Adorer_Schedule!$A$364,INDIRECT(D2258),(""))</f>
        <v/>
      </c>
      <c r="K2258" t="s">
        <v>72</v>
      </c>
      <c r="L2258" s="13" t="b">
        <f t="shared" ca="1" si="865"/>
        <v>0</v>
      </c>
      <c r="M2258" s="13">
        <v>2130</v>
      </c>
      <c r="N2258" s="13" t="e">
        <f t="shared" ca="1" si="879"/>
        <v>#N/A</v>
      </c>
      <c r="O2258" s="13" t="e">
        <f t="shared" ca="1" si="880"/>
        <v>#N/A</v>
      </c>
      <c r="P2258" s="13" t="e">
        <f t="shared" ca="1" si="881"/>
        <v>#N/A</v>
      </c>
      <c r="Q2258" t="e">
        <f t="shared" ca="1" si="882"/>
        <v>#N/A</v>
      </c>
    </row>
    <row r="2259" spans="1:17" hidden="1" x14ac:dyDescent="0.2">
      <c r="A2259">
        <f>A2244</f>
        <v>364</v>
      </c>
      <c r="B2259" s="83" t="str">
        <f>CONCATENATE("Adorer_Schedule!S", $A2259)</f>
        <v>Adorer_Schedule!S364</v>
      </c>
      <c r="C2259" t="str">
        <f>CONCATENATE("Adorer_Schedule!V", $A2259)</f>
        <v>Adorer_Schedule!V364</v>
      </c>
      <c r="D2259" s="150" t="str">
        <f>CONCATENATE("Adorer_Schedule!X", $A2259)</f>
        <v>Adorer_Schedule!X364</v>
      </c>
      <c r="E2259">
        <f t="shared" ca="1" si="878"/>
        <v>0</v>
      </c>
      <c r="F2259" t="str">
        <f ca="1">IF(OR(H2259=0,H2259=""),(""),(MAX($F$128:F2258)+1))</f>
        <v/>
      </c>
      <c r="H2259" t="str">
        <f ca="1">IF($N$4=Adorer_Schedule!$A$364,INDIRECT(B2259),(""))</f>
        <v/>
      </c>
      <c r="I2259" t="str">
        <f ca="1">IF($N$4=Adorer_Schedule!$A$364,INDIRECT(C2259),(""))</f>
        <v/>
      </c>
      <c r="J2259" t="str">
        <f ca="1">IF($N$4=Adorer_Schedule!$A$364,INDIRECT(D2259),(""))</f>
        <v/>
      </c>
      <c r="K2259" t="s">
        <v>73</v>
      </c>
      <c r="L2259" s="13" t="b">
        <f t="shared" ca="1" si="865"/>
        <v>0</v>
      </c>
      <c r="M2259" s="13">
        <v>2131</v>
      </c>
      <c r="N2259" s="13" t="e">
        <f t="shared" ca="1" si="879"/>
        <v>#N/A</v>
      </c>
      <c r="O2259" s="13" t="e">
        <f t="shared" ca="1" si="880"/>
        <v>#N/A</v>
      </c>
      <c r="P2259" s="13" t="e">
        <f t="shared" ca="1" si="881"/>
        <v>#N/A</v>
      </c>
      <c r="Q2259" t="e">
        <f t="shared" ca="1" si="882"/>
        <v>#N/A</v>
      </c>
    </row>
    <row r="2260" spans="1:17" hidden="1" x14ac:dyDescent="0.2">
      <c r="A2260">
        <f>A2259+1</f>
        <v>365</v>
      </c>
      <c r="B2260" s="83" t="str">
        <f t="shared" ref="B2260:B2273" si="887">CONCATENATE("Adorer_Schedule!S", $A2260)</f>
        <v>Adorer_Schedule!S365</v>
      </c>
      <c r="C2260" t="str">
        <f t="shared" ref="C2260:C2273" si="888">CONCATENATE("Adorer_Schedule!V", $A2260)</f>
        <v>Adorer_Schedule!V365</v>
      </c>
      <c r="D2260" s="150" t="str">
        <f t="shared" ref="D2260:D2273" si="889">CONCATENATE("Adorer_Schedule!X", $A2260)</f>
        <v>Adorer_Schedule!X365</v>
      </c>
      <c r="E2260">
        <f t="shared" ca="1" si="878"/>
        <v>0</v>
      </c>
      <c r="F2260" t="str">
        <f ca="1">IF(OR(H2260=0,H2260=""),(""),(MAX($F$128:F2259)+1))</f>
        <v/>
      </c>
      <c r="H2260" t="str">
        <f ca="1">IF($N$4=Adorer_Schedule!$A$364,INDIRECT(B2260),(""))</f>
        <v/>
      </c>
      <c r="I2260" t="str">
        <f ca="1">IF($N$4=Adorer_Schedule!$A$364,INDIRECT(C2260),(""))</f>
        <v/>
      </c>
      <c r="J2260" t="str">
        <f ca="1">IF($N$4=Adorer_Schedule!$A$364,INDIRECT(D2260),(""))</f>
        <v/>
      </c>
      <c r="K2260" t="s">
        <v>73</v>
      </c>
      <c r="L2260" s="13" t="b">
        <f t="shared" ca="1" si="865"/>
        <v>0</v>
      </c>
      <c r="M2260" s="13">
        <v>2132</v>
      </c>
      <c r="N2260" s="13" t="e">
        <f t="shared" ca="1" si="879"/>
        <v>#N/A</v>
      </c>
      <c r="O2260" s="13" t="e">
        <f t="shared" ca="1" si="880"/>
        <v>#N/A</v>
      </c>
      <c r="P2260" s="13" t="e">
        <f t="shared" ca="1" si="881"/>
        <v>#N/A</v>
      </c>
      <c r="Q2260" t="e">
        <f t="shared" ca="1" si="882"/>
        <v>#N/A</v>
      </c>
    </row>
    <row r="2261" spans="1:17" hidden="1" x14ac:dyDescent="0.2">
      <c r="A2261">
        <f t="shared" ref="A2261:A2273" si="890">A2260+1</f>
        <v>366</v>
      </c>
      <c r="B2261" s="83" t="str">
        <f t="shared" si="887"/>
        <v>Adorer_Schedule!S366</v>
      </c>
      <c r="C2261" t="str">
        <f t="shared" si="888"/>
        <v>Adorer_Schedule!V366</v>
      </c>
      <c r="D2261" s="150" t="str">
        <f t="shared" si="889"/>
        <v>Adorer_Schedule!X366</v>
      </c>
      <c r="E2261">
        <f t="shared" ca="1" si="878"/>
        <v>0</v>
      </c>
      <c r="F2261" t="str">
        <f ca="1">IF(OR(H2261=0,H2261=""),(""),(MAX($F$128:F2260)+1))</f>
        <v/>
      </c>
      <c r="H2261" t="str">
        <f ca="1">IF($N$4=Adorer_Schedule!$A$364,INDIRECT(B2261),(""))</f>
        <v/>
      </c>
      <c r="I2261" t="str">
        <f ca="1">IF($N$4=Adorer_Schedule!$A$364,INDIRECT(C2261),(""))</f>
        <v/>
      </c>
      <c r="J2261" t="str">
        <f ca="1">IF($N$4=Adorer_Schedule!$A$364,INDIRECT(D2261),(""))</f>
        <v/>
      </c>
      <c r="K2261" t="s">
        <v>73</v>
      </c>
      <c r="L2261" s="13" t="b">
        <f t="shared" ca="1" si="865"/>
        <v>0</v>
      </c>
      <c r="M2261" s="13">
        <v>2133</v>
      </c>
      <c r="N2261" s="13" t="e">
        <f t="shared" ca="1" si="879"/>
        <v>#N/A</v>
      </c>
      <c r="O2261" s="13" t="e">
        <f t="shared" ca="1" si="880"/>
        <v>#N/A</v>
      </c>
      <c r="P2261" s="13" t="e">
        <f t="shared" ca="1" si="881"/>
        <v>#N/A</v>
      </c>
      <c r="Q2261" t="e">
        <f t="shared" ca="1" si="882"/>
        <v>#N/A</v>
      </c>
    </row>
    <row r="2262" spans="1:17" hidden="1" x14ac:dyDescent="0.2">
      <c r="A2262">
        <f t="shared" si="890"/>
        <v>367</v>
      </c>
      <c r="B2262" s="83" t="str">
        <f t="shared" si="887"/>
        <v>Adorer_Schedule!S367</v>
      </c>
      <c r="C2262" t="str">
        <f t="shared" si="888"/>
        <v>Adorer_Schedule!V367</v>
      </c>
      <c r="D2262" s="150" t="str">
        <f t="shared" si="889"/>
        <v>Adorer_Schedule!X367</v>
      </c>
      <c r="E2262">
        <f t="shared" ca="1" si="878"/>
        <v>0</v>
      </c>
      <c r="F2262" t="str">
        <f ca="1">IF(OR(H2262=0,H2262=""),(""),(MAX($F$128:F2261)+1))</f>
        <v/>
      </c>
      <c r="H2262" t="str">
        <f ca="1">IF($N$4=Adorer_Schedule!$A$364,INDIRECT(B2262),(""))</f>
        <v/>
      </c>
      <c r="I2262" t="str">
        <f ca="1">IF($N$4=Adorer_Schedule!$A$364,INDIRECT(C2262),(""))</f>
        <v/>
      </c>
      <c r="J2262" t="str">
        <f ca="1">IF($N$4=Adorer_Schedule!$A$364,INDIRECT(D2262),(""))</f>
        <v/>
      </c>
      <c r="K2262" t="s">
        <v>73</v>
      </c>
      <c r="L2262" s="13" t="b">
        <f t="shared" ca="1" si="865"/>
        <v>0</v>
      </c>
      <c r="M2262" s="13">
        <v>2134</v>
      </c>
      <c r="N2262" s="13" t="e">
        <f t="shared" ca="1" si="879"/>
        <v>#N/A</v>
      </c>
      <c r="O2262" s="13" t="e">
        <f t="shared" ca="1" si="880"/>
        <v>#N/A</v>
      </c>
      <c r="P2262" s="13" t="e">
        <f t="shared" ca="1" si="881"/>
        <v>#N/A</v>
      </c>
      <c r="Q2262" t="e">
        <f t="shared" ca="1" si="882"/>
        <v>#N/A</v>
      </c>
    </row>
    <row r="2263" spans="1:17" hidden="1" x14ac:dyDescent="0.2">
      <c r="A2263">
        <f t="shared" si="890"/>
        <v>368</v>
      </c>
      <c r="B2263" s="83" t="str">
        <f t="shared" si="887"/>
        <v>Adorer_Schedule!S368</v>
      </c>
      <c r="C2263" t="str">
        <f t="shared" si="888"/>
        <v>Adorer_Schedule!V368</v>
      </c>
      <c r="D2263" s="150" t="str">
        <f t="shared" si="889"/>
        <v>Adorer_Schedule!X368</v>
      </c>
      <c r="E2263">
        <f t="shared" ca="1" si="878"/>
        <v>0</v>
      </c>
      <c r="F2263" t="str">
        <f ca="1">IF(OR(H2263=0,H2263=""),(""),(MAX($F$128:F2262)+1))</f>
        <v/>
      </c>
      <c r="H2263" t="str">
        <f ca="1">IF($N$4=Adorer_Schedule!$A$364,INDIRECT(B2263),(""))</f>
        <v/>
      </c>
      <c r="I2263" t="str">
        <f ca="1">IF($N$4=Adorer_Schedule!$A$364,INDIRECT(C2263),(""))</f>
        <v/>
      </c>
      <c r="J2263" t="str">
        <f ca="1">IF($N$4=Adorer_Schedule!$A$364,INDIRECT(D2263),(""))</f>
        <v/>
      </c>
      <c r="K2263" t="s">
        <v>73</v>
      </c>
      <c r="L2263" s="13" t="b">
        <f t="shared" ref="L2263:L2326" ca="1" si="891">OR(COUNTIF(N2263:Q2263,"*"),COUNT(N2263:Q2263))</f>
        <v>0</v>
      </c>
      <c r="M2263" s="13">
        <v>2135</v>
      </c>
      <c r="N2263" s="13" t="e">
        <f t="shared" ca="1" si="879"/>
        <v>#N/A</v>
      </c>
      <c r="O2263" s="13" t="e">
        <f t="shared" ca="1" si="880"/>
        <v>#N/A</v>
      </c>
      <c r="P2263" s="13" t="e">
        <f t="shared" ca="1" si="881"/>
        <v>#N/A</v>
      </c>
      <c r="Q2263" t="e">
        <f t="shared" ca="1" si="882"/>
        <v>#N/A</v>
      </c>
    </row>
    <row r="2264" spans="1:17" hidden="1" x14ac:dyDescent="0.2">
      <c r="A2264">
        <f t="shared" si="890"/>
        <v>369</v>
      </c>
      <c r="B2264" s="83" t="str">
        <f t="shared" si="887"/>
        <v>Adorer_Schedule!S369</v>
      </c>
      <c r="C2264" t="str">
        <f t="shared" si="888"/>
        <v>Adorer_Schedule!V369</v>
      </c>
      <c r="D2264" s="150" t="str">
        <f t="shared" si="889"/>
        <v>Adorer_Schedule!X369</v>
      </c>
      <c r="E2264">
        <f t="shared" ca="1" si="878"/>
        <v>0</v>
      </c>
      <c r="F2264" t="str">
        <f ca="1">IF(OR(H2264=0,H2264=""),(""),(MAX($F$128:F2263)+1))</f>
        <v/>
      </c>
      <c r="H2264" t="str">
        <f ca="1">IF($N$4=Adorer_Schedule!$A$364,INDIRECT(B2264),(""))</f>
        <v/>
      </c>
      <c r="I2264" t="str">
        <f ca="1">IF($N$4=Adorer_Schedule!$A$364,INDIRECT(C2264),(""))</f>
        <v/>
      </c>
      <c r="J2264" t="str">
        <f ca="1">IF($N$4=Adorer_Schedule!$A$364,INDIRECT(D2264),(""))</f>
        <v/>
      </c>
      <c r="K2264" t="s">
        <v>73</v>
      </c>
      <c r="L2264" s="13" t="b">
        <f t="shared" ca="1" si="891"/>
        <v>0</v>
      </c>
      <c r="M2264" s="13">
        <v>2136</v>
      </c>
      <c r="N2264" s="13" t="e">
        <f t="shared" ca="1" si="879"/>
        <v>#N/A</v>
      </c>
      <c r="O2264" s="13" t="e">
        <f t="shared" ca="1" si="880"/>
        <v>#N/A</v>
      </c>
      <c r="P2264" s="13" t="e">
        <f t="shared" ca="1" si="881"/>
        <v>#N/A</v>
      </c>
      <c r="Q2264" t="e">
        <f t="shared" ca="1" si="882"/>
        <v>#N/A</v>
      </c>
    </row>
    <row r="2265" spans="1:17" hidden="1" x14ac:dyDescent="0.2">
      <c r="A2265">
        <f t="shared" si="890"/>
        <v>370</v>
      </c>
      <c r="B2265" s="83" t="str">
        <f t="shared" si="887"/>
        <v>Adorer_Schedule!S370</v>
      </c>
      <c r="C2265" t="str">
        <f t="shared" si="888"/>
        <v>Adorer_Schedule!V370</v>
      </c>
      <c r="D2265" s="150" t="str">
        <f t="shared" si="889"/>
        <v>Adorer_Schedule!X370</v>
      </c>
      <c r="E2265">
        <f t="shared" ca="1" si="878"/>
        <v>0</v>
      </c>
      <c r="F2265" t="str">
        <f ca="1">IF(OR(H2265=0,H2265=""),(""),(MAX($F$128:F2264)+1))</f>
        <v/>
      </c>
      <c r="H2265" t="str">
        <f ca="1">IF($N$4=Adorer_Schedule!$A$364,INDIRECT(B2265),(""))</f>
        <v/>
      </c>
      <c r="I2265" t="str">
        <f ca="1">IF($N$4=Adorer_Schedule!$A$364,INDIRECT(C2265),(""))</f>
        <v/>
      </c>
      <c r="J2265" t="str">
        <f ca="1">IF($N$4=Adorer_Schedule!$A$364,INDIRECT(D2265),(""))</f>
        <v/>
      </c>
      <c r="K2265" t="s">
        <v>73</v>
      </c>
      <c r="L2265" s="13" t="b">
        <f t="shared" ca="1" si="891"/>
        <v>0</v>
      </c>
      <c r="M2265" s="13">
        <v>2137</v>
      </c>
      <c r="N2265" s="13" t="e">
        <f t="shared" ca="1" si="879"/>
        <v>#N/A</v>
      </c>
      <c r="O2265" s="13" t="e">
        <f t="shared" ca="1" si="880"/>
        <v>#N/A</v>
      </c>
      <c r="P2265" s="13" t="e">
        <f t="shared" ca="1" si="881"/>
        <v>#N/A</v>
      </c>
      <c r="Q2265" t="e">
        <f t="shared" ca="1" si="882"/>
        <v>#N/A</v>
      </c>
    </row>
    <row r="2266" spans="1:17" hidden="1" x14ac:dyDescent="0.2">
      <c r="A2266">
        <f t="shared" si="890"/>
        <v>371</v>
      </c>
      <c r="B2266" s="83" t="str">
        <f t="shared" si="887"/>
        <v>Adorer_Schedule!S371</v>
      </c>
      <c r="C2266" t="str">
        <f t="shared" si="888"/>
        <v>Adorer_Schedule!V371</v>
      </c>
      <c r="D2266" s="150" t="str">
        <f t="shared" si="889"/>
        <v>Adorer_Schedule!X371</v>
      </c>
      <c r="E2266">
        <f t="shared" ca="1" si="878"/>
        <v>0</v>
      </c>
      <c r="F2266" t="str">
        <f ca="1">IF(OR(H2266=0,H2266=""),(""),(MAX($F$128:F2265)+1))</f>
        <v/>
      </c>
      <c r="H2266" t="str">
        <f ca="1">IF($N$4=Adorer_Schedule!$A$364,INDIRECT(B2266),(""))</f>
        <v/>
      </c>
      <c r="I2266" t="str">
        <f ca="1">IF($N$4=Adorer_Schedule!$A$364,INDIRECT(C2266),(""))</f>
        <v/>
      </c>
      <c r="J2266" t="str">
        <f ca="1">IF($N$4=Adorer_Schedule!$A$364,INDIRECT(D2266),(""))</f>
        <v/>
      </c>
      <c r="K2266" t="s">
        <v>73</v>
      </c>
      <c r="L2266" s="13" t="b">
        <f t="shared" ca="1" si="891"/>
        <v>0</v>
      </c>
      <c r="M2266" s="13">
        <v>2138</v>
      </c>
      <c r="N2266" s="13" t="e">
        <f t="shared" ca="1" si="879"/>
        <v>#N/A</v>
      </c>
      <c r="O2266" s="13" t="e">
        <f t="shared" ca="1" si="880"/>
        <v>#N/A</v>
      </c>
      <c r="P2266" s="13" t="e">
        <f t="shared" ca="1" si="881"/>
        <v>#N/A</v>
      </c>
      <c r="Q2266" t="e">
        <f t="shared" ca="1" si="882"/>
        <v>#N/A</v>
      </c>
    </row>
    <row r="2267" spans="1:17" hidden="1" x14ac:dyDescent="0.2">
      <c r="A2267">
        <f t="shared" si="890"/>
        <v>372</v>
      </c>
      <c r="B2267" s="83" t="str">
        <f t="shared" si="887"/>
        <v>Adorer_Schedule!S372</v>
      </c>
      <c r="C2267" t="str">
        <f t="shared" si="888"/>
        <v>Adorer_Schedule!V372</v>
      </c>
      <c r="D2267" s="150" t="str">
        <f t="shared" si="889"/>
        <v>Adorer_Schedule!X372</v>
      </c>
      <c r="E2267">
        <f t="shared" ca="1" si="878"/>
        <v>0</v>
      </c>
      <c r="F2267" t="str">
        <f ca="1">IF(OR(H2267=0,H2267=""),(""),(MAX($F$128:F2266)+1))</f>
        <v/>
      </c>
      <c r="H2267" t="str">
        <f ca="1">IF($N$4=Adorer_Schedule!$A$364,INDIRECT(B2267),(""))</f>
        <v/>
      </c>
      <c r="I2267" t="str">
        <f ca="1">IF($N$4=Adorer_Schedule!$A$364,INDIRECT(C2267),(""))</f>
        <v/>
      </c>
      <c r="J2267" t="str">
        <f ca="1">IF($N$4=Adorer_Schedule!$A$364,INDIRECT(D2267),(""))</f>
        <v/>
      </c>
      <c r="K2267" t="s">
        <v>73</v>
      </c>
      <c r="L2267" s="13" t="b">
        <f t="shared" ca="1" si="891"/>
        <v>0</v>
      </c>
      <c r="M2267" s="13">
        <v>2139</v>
      </c>
      <c r="N2267" s="13" t="e">
        <f t="shared" ca="1" si="879"/>
        <v>#N/A</v>
      </c>
      <c r="O2267" s="13" t="e">
        <f t="shared" ca="1" si="880"/>
        <v>#N/A</v>
      </c>
      <c r="P2267" s="13" t="e">
        <f t="shared" ca="1" si="881"/>
        <v>#N/A</v>
      </c>
      <c r="Q2267" t="e">
        <f t="shared" ca="1" si="882"/>
        <v>#N/A</v>
      </c>
    </row>
    <row r="2268" spans="1:17" hidden="1" x14ac:dyDescent="0.2">
      <c r="A2268">
        <f t="shared" si="890"/>
        <v>373</v>
      </c>
      <c r="B2268" s="83" t="str">
        <f t="shared" si="887"/>
        <v>Adorer_Schedule!S373</v>
      </c>
      <c r="C2268" t="str">
        <f t="shared" si="888"/>
        <v>Adorer_Schedule!V373</v>
      </c>
      <c r="D2268" s="150" t="str">
        <f t="shared" si="889"/>
        <v>Adorer_Schedule!X373</v>
      </c>
      <c r="E2268">
        <f t="shared" ca="1" si="878"/>
        <v>0</v>
      </c>
      <c r="F2268" t="str">
        <f ca="1">IF(OR(H2268=0,H2268=""),(""),(MAX($F$128:F2267)+1))</f>
        <v/>
      </c>
      <c r="H2268" t="str">
        <f ca="1">IF($N$4=Adorer_Schedule!$A$364,INDIRECT(B2268),(""))</f>
        <v/>
      </c>
      <c r="I2268" t="str">
        <f ca="1">IF($N$4=Adorer_Schedule!$A$364,INDIRECT(C2268),(""))</f>
        <v/>
      </c>
      <c r="J2268" t="str">
        <f ca="1">IF($N$4=Adorer_Schedule!$A$364,INDIRECT(D2268),(""))</f>
        <v/>
      </c>
      <c r="K2268" t="s">
        <v>73</v>
      </c>
      <c r="L2268" s="13" t="b">
        <f t="shared" ca="1" si="891"/>
        <v>0</v>
      </c>
      <c r="M2268" s="13">
        <v>2140</v>
      </c>
      <c r="N2268" s="13" t="e">
        <f t="shared" ca="1" si="879"/>
        <v>#N/A</v>
      </c>
      <c r="O2268" s="13" t="e">
        <f t="shared" ca="1" si="880"/>
        <v>#N/A</v>
      </c>
      <c r="P2268" s="13" t="e">
        <f t="shared" ca="1" si="881"/>
        <v>#N/A</v>
      </c>
      <c r="Q2268" t="e">
        <f t="shared" ca="1" si="882"/>
        <v>#N/A</v>
      </c>
    </row>
    <row r="2269" spans="1:17" hidden="1" x14ac:dyDescent="0.2">
      <c r="A2269">
        <f t="shared" si="890"/>
        <v>374</v>
      </c>
      <c r="B2269" s="83" t="str">
        <f t="shared" si="887"/>
        <v>Adorer_Schedule!S374</v>
      </c>
      <c r="C2269" t="str">
        <f t="shared" si="888"/>
        <v>Adorer_Schedule!V374</v>
      </c>
      <c r="D2269" s="150" t="str">
        <f t="shared" si="889"/>
        <v>Adorer_Schedule!X374</v>
      </c>
      <c r="E2269">
        <f t="shared" ca="1" si="878"/>
        <v>0</v>
      </c>
      <c r="F2269" t="str">
        <f ca="1">IF(OR(H2269=0,H2269=""),(""),(MAX($F$128:F2268)+1))</f>
        <v/>
      </c>
      <c r="H2269" t="str">
        <f ca="1">IF($N$4=Adorer_Schedule!$A$364,INDIRECT(B2269),(""))</f>
        <v/>
      </c>
      <c r="I2269" t="str">
        <f ca="1">IF($N$4=Adorer_Schedule!$A$364,INDIRECT(C2269),(""))</f>
        <v/>
      </c>
      <c r="J2269" t="str">
        <f ca="1">IF($N$4=Adorer_Schedule!$A$364,INDIRECT(D2269),(""))</f>
        <v/>
      </c>
      <c r="K2269" t="s">
        <v>73</v>
      </c>
      <c r="L2269" s="13" t="b">
        <f t="shared" ca="1" si="891"/>
        <v>0</v>
      </c>
      <c r="M2269" s="13">
        <v>2141</v>
      </c>
      <c r="N2269" s="13" t="e">
        <f t="shared" ca="1" si="879"/>
        <v>#N/A</v>
      </c>
      <c r="O2269" s="13" t="e">
        <f t="shared" ca="1" si="880"/>
        <v>#N/A</v>
      </c>
      <c r="P2269" s="13" t="e">
        <f t="shared" ca="1" si="881"/>
        <v>#N/A</v>
      </c>
      <c r="Q2269" t="e">
        <f t="shared" ca="1" si="882"/>
        <v>#N/A</v>
      </c>
    </row>
    <row r="2270" spans="1:17" hidden="1" x14ac:dyDescent="0.2">
      <c r="A2270">
        <f t="shared" si="890"/>
        <v>375</v>
      </c>
      <c r="B2270" s="83" t="str">
        <f t="shared" si="887"/>
        <v>Adorer_Schedule!S375</v>
      </c>
      <c r="C2270" t="str">
        <f t="shared" si="888"/>
        <v>Adorer_Schedule!V375</v>
      </c>
      <c r="D2270" s="150" t="str">
        <f t="shared" si="889"/>
        <v>Adorer_Schedule!X375</v>
      </c>
      <c r="E2270">
        <f t="shared" ca="1" si="878"/>
        <v>0</v>
      </c>
      <c r="F2270" t="str">
        <f ca="1">IF(OR(H2270=0,H2270=""),(""),(MAX($F$128:F2269)+1))</f>
        <v/>
      </c>
      <c r="H2270" t="str">
        <f ca="1">IF($N$4=Adorer_Schedule!$A$364,INDIRECT(B2270),(""))</f>
        <v/>
      </c>
      <c r="I2270" t="str">
        <f ca="1">IF($N$4=Adorer_Schedule!$A$364,INDIRECT(C2270),(""))</f>
        <v/>
      </c>
      <c r="J2270" t="str">
        <f ca="1">IF($N$4=Adorer_Schedule!$A$364,INDIRECT(D2270),(""))</f>
        <v/>
      </c>
      <c r="K2270" t="s">
        <v>73</v>
      </c>
      <c r="L2270" s="13" t="b">
        <f t="shared" ca="1" si="891"/>
        <v>0</v>
      </c>
      <c r="M2270" s="13">
        <v>2142</v>
      </c>
      <c r="N2270" s="13" t="e">
        <f t="shared" ca="1" si="879"/>
        <v>#N/A</v>
      </c>
      <c r="O2270" s="13" t="e">
        <f t="shared" ca="1" si="880"/>
        <v>#N/A</v>
      </c>
      <c r="P2270" s="13" t="e">
        <f t="shared" ca="1" si="881"/>
        <v>#N/A</v>
      </c>
      <c r="Q2270" t="e">
        <f t="shared" ca="1" si="882"/>
        <v>#N/A</v>
      </c>
    </row>
    <row r="2271" spans="1:17" hidden="1" x14ac:dyDescent="0.2">
      <c r="A2271">
        <f t="shared" si="890"/>
        <v>376</v>
      </c>
      <c r="B2271" s="83" t="str">
        <f t="shared" si="887"/>
        <v>Adorer_Schedule!S376</v>
      </c>
      <c r="C2271" t="str">
        <f t="shared" si="888"/>
        <v>Adorer_Schedule!V376</v>
      </c>
      <c r="D2271" s="150" t="str">
        <f t="shared" si="889"/>
        <v>Adorer_Schedule!X376</v>
      </c>
      <c r="E2271">
        <f t="shared" ca="1" si="878"/>
        <v>0</v>
      </c>
      <c r="F2271" t="str">
        <f ca="1">IF(OR(H2271=0,H2271=""),(""),(MAX($F$128:F2270)+1))</f>
        <v/>
      </c>
      <c r="H2271" t="str">
        <f ca="1">IF($N$4=Adorer_Schedule!$A$364,INDIRECT(B2271),(""))</f>
        <v/>
      </c>
      <c r="I2271" t="str">
        <f ca="1">IF($N$4=Adorer_Schedule!$A$364,INDIRECT(C2271),(""))</f>
        <v/>
      </c>
      <c r="J2271" t="str">
        <f ca="1">IF($N$4=Adorer_Schedule!$A$364,INDIRECT(D2271),(""))</f>
        <v/>
      </c>
      <c r="K2271" t="s">
        <v>73</v>
      </c>
      <c r="L2271" s="13" t="b">
        <f t="shared" ca="1" si="891"/>
        <v>0</v>
      </c>
      <c r="M2271" s="13">
        <v>2143</v>
      </c>
      <c r="N2271" s="13" t="e">
        <f t="shared" ca="1" si="879"/>
        <v>#N/A</v>
      </c>
      <c r="O2271" s="13" t="e">
        <f t="shared" ca="1" si="880"/>
        <v>#N/A</v>
      </c>
      <c r="P2271" s="13" t="e">
        <f t="shared" ca="1" si="881"/>
        <v>#N/A</v>
      </c>
      <c r="Q2271" t="e">
        <f t="shared" ca="1" si="882"/>
        <v>#N/A</v>
      </c>
    </row>
    <row r="2272" spans="1:17" hidden="1" x14ac:dyDescent="0.2">
      <c r="A2272">
        <f t="shared" si="890"/>
        <v>377</v>
      </c>
      <c r="B2272" s="83" t="str">
        <f t="shared" si="887"/>
        <v>Adorer_Schedule!S377</v>
      </c>
      <c r="C2272" t="str">
        <f t="shared" si="888"/>
        <v>Adorer_Schedule!V377</v>
      </c>
      <c r="D2272" s="150" t="str">
        <f t="shared" si="889"/>
        <v>Adorer_Schedule!X377</v>
      </c>
      <c r="E2272">
        <f t="shared" ca="1" si="878"/>
        <v>0</v>
      </c>
      <c r="F2272" t="str">
        <f ca="1">IF(OR(H2272=0,H2272=""),(""),(MAX($F$128:F2271)+1))</f>
        <v/>
      </c>
      <c r="H2272" t="str">
        <f ca="1">IF($N$4=Adorer_Schedule!$A$364,INDIRECT(B2272),(""))</f>
        <v/>
      </c>
      <c r="I2272" t="str">
        <f ca="1">IF($N$4=Adorer_Schedule!$A$364,INDIRECT(C2272),(""))</f>
        <v/>
      </c>
      <c r="J2272" t="str">
        <f ca="1">IF($N$4=Adorer_Schedule!$A$364,INDIRECT(D2272),(""))</f>
        <v/>
      </c>
      <c r="K2272" t="s">
        <v>73</v>
      </c>
      <c r="L2272" s="13" t="b">
        <f t="shared" ca="1" si="891"/>
        <v>0</v>
      </c>
      <c r="M2272" s="13">
        <v>2144</v>
      </c>
      <c r="N2272" s="13" t="e">
        <f t="shared" ca="1" si="879"/>
        <v>#N/A</v>
      </c>
      <c r="O2272" s="13" t="e">
        <f t="shared" ca="1" si="880"/>
        <v>#N/A</v>
      </c>
      <c r="P2272" s="13" t="e">
        <f t="shared" ca="1" si="881"/>
        <v>#N/A</v>
      </c>
      <c r="Q2272" t="e">
        <f t="shared" ca="1" si="882"/>
        <v>#N/A</v>
      </c>
    </row>
    <row r="2273" spans="1:17" hidden="1" x14ac:dyDescent="0.2">
      <c r="A2273">
        <f t="shared" si="890"/>
        <v>378</v>
      </c>
      <c r="B2273" s="83" t="str">
        <f t="shared" si="887"/>
        <v>Adorer_Schedule!S378</v>
      </c>
      <c r="C2273" t="str">
        <f t="shared" si="888"/>
        <v>Adorer_Schedule!V378</v>
      </c>
      <c r="D2273" s="150" t="str">
        <f t="shared" si="889"/>
        <v>Adorer_Schedule!X378</v>
      </c>
      <c r="E2273">
        <f t="shared" ca="1" si="878"/>
        <v>0</v>
      </c>
      <c r="F2273" t="str">
        <f ca="1">IF(OR(H2273=0,H2273=""),(""),(MAX($F$128:F2272)+1))</f>
        <v/>
      </c>
      <c r="H2273" t="str">
        <f ca="1">IF($N$4=Adorer_Schedule!$A$364,INDIRECT(B2273),(""))</f>
        <v/>
      </c>
      <c r="I2273" t="str">
        <f ca="1">IF($N$4=Adorer_Schedule!$A$364,INDIRECT(C2273),(""))</f>
        <v/>
      </c>
      <c r="J2273" t="str">
        <f ca="1">IF($N$4=Adorer_Schedule!$A$364,INDIRECT(D2273),(""))</f>
        <v/>
      </c>
      <c r="K2273" t="s">
        <v>73</v>
      </c>
      <c r="L2273" s="13" t="b">
        <f t="shared" ca="1" si="891"/>
        <v>0</v>
      </c>
      <c r="M2273" s="13">
        <v>2145</v>
      </c>
      <c r="N2273" s="13" t="e">
        <f t="shared" ca="1" si="879"/>
        <v>#N/A</v>
      </c>
      <c r="O2273" s="13" t="e">
        <f t="shared" ca="1" si="880"/>
        <v>#N/A</v>
      </c>
      <c r="P2273" s="13" t="e">
        <f t="shared" ca="1" si="881"/>
        <v>#N/A</v>
      </c>
      <c r="Q2273" t="e">
        <f t="shared" ca="1" si="882"/>
        <v>#N/A</v>
      </c>
    </row>
    <row r="2274" spans="1:17" hidden="1" x14ac:dyDescent="0.2">
      <c r="A2274">
        <f>A2259</f>
        <v>364</v>
      </c>
      <c r="B2274" s="83" t="str">
        <f>CONCATENATE("Adorer_Schedule!AA", $A2274)</f>
        <v>Adorer_Schedule!AA364</v>
      </c>
      <c r="C2274" t="str">
        <f>CONCATENATE("Adorer_Schedule!AD", $A2274)</f>
        <v>Adorer_Schedule!AD364</v>
      </c>
      <c r="D2274" s="150" t="str">
        <f>CONCATENATE("Adorer_Schedule!AF", $A2274)</f>
        <v>Adorer_Schedule!AF364</v>
      </c>
      <c r="E2274">
        <f t="shared" ca="1" si="878"/>
        <v>0</v>
      </c>
      <c r="F2274" t="str">
        <f ca="1">IF(OR(H2274=0,H2274=""),(""),(MAX($F$128:F2273)+1))</f>
        <v/>
      </c>
      <c r="H2274" t="str">
        <f ca="1">IF($N$4=Adorer_Schedule!$A$364,INDIRECT(B2274),(""))</f>
        <v/>
      </c>
      <c r="I2274" t="str">
        <f ca="1">IF($N$4=Adorer_Schedule!$A$364,INDIRECT(C2274),(""))</f>
        <v/>
      </c>
      <c r="J2274" t="str">
        <f ca="1">IF($N$4=Adorer_Schedule!$A$364,INDIRECT(D2274),(""))</f>
        <v/>
      </c>
      <c r="K2274" t="s">
        <v>74</v>
      </c>
      <c r="L2274" s="13" t="b">
        <f t="shared" ca="1" si="891"/>
        <v>0</v>
      </c>
      <c r="M2274" s="13">
        <v>2146</v>
      </c>
      <c r="N2274" s="13" t="e">
        <f t="shared" ca="1" si="879"/>
        <v>#N/A</v>
      </c>
      <c r="O2274" s="13" t="e">
        <f t="shared" ca="1" si="880"/>
        <v>#N/A</v>
      </c>
      <c r="P2274" s="13" t="e">
        <f t="shared" ca="1" si="881"/>
        <v>#N/A</v>
      </c>
      <c r="Q2274" t="e">
        <f t="shared" ca="1" si="882"/>
        <v>#N/A</v>
      </c>
    </row>
    <row r="2275" spans="1:17" hidden="1" x14ac:dyDescent="0.2">
      <c r="A2275">
        <f>A2274+1</f>
        <v>365</v>
      </c>
      <c r="B2275" s="83" t="str">
        <f t="shared" ref="B2275:B2288" si="892">CONCATENATE("Adorer_Schedule!AA", $A2275)</f>
        <v>Adorer_Schedule!AA365</v>
      </c>
      <c r="C2275" t="str">
        <f t="shared" ref="C2275:C2288" si="893">CONCATENATE("Adorer_Schedule!AD", $A2275)</f>
        <v>Adorer_Schedule!AD365</v>
      </c>
      <c r="D2275" s="150" t="str">
        <f t="shared" ref="D2275:D2288" si="894">CONCATENATE("Adorer_Schedule!AF", $A2275)</f>
        <v>Adorer_Schedule!AF365</v>
      </c>
      <c r="E2275">
        <f t="shared" ca="1" si="878"/>
        <v>0</v>
      </c>
      <c r="F2275" t="str">
        <f ca="1">IF(OR(H2275=0,H2275=""),(""),(MAX($F$128:F2274)+1))</f>
        <v/>
      </c>
      <c r="H2275" t="str">
        <f ca="1">IF($N$4=Adorer_Schedule!$A$364,INDIRECT(B2275),(""))</f>
        <v/>
      </c>
      <c r="I2275" t="str">
        <f ca="1">IF($N$4=Adorer_Schedule!$A$364,INDIRECT(C2275),(""))</f>
        <v/>
      </c>
      <c r="J2275" t="str">
        <f ca="1">IF($N$4=Adorer_Schedule!$A$364,INDIRECT(D2275),(""))</f>
        <v/>
      </c>
      <c r="K2275" t="s">
        <v>74</v>
      </c>
      <c r="L2275" s="13" t="b">
        <f t="shared" ca="1" si="891"/>
        <v>0</v>
      </c>
      <c r="M2275" s="13">
        <v>2147</v>
      </c>
      <c r="N2275" s="13" t="e">
        <f t="shared" ca="1" si="879"/>
        <v>#N/A</v>
      </c>
      <c r="O2275" s="13" t="e">
        <f t="shared" ca="1" si="880"/>
        <v>#N/A</v>
      </c>
      <c r="P2275" s="13" t="e">
        <f t="shared" ca="1" si="881"/>
        <v>#N/A</v>
      </c>
      <c r="Q2275" t="e">
        <f t="shared" ca="1" si="882"/>
        <v>#N/A</v>
      </c>
    </row>
    <row r="2276" spans="1:17" hidden="1" x14ac:dyDescent="0.2">
      <c r="A2276">
        <f t="shared" ref="A2276:A2288" si="895">A2275+1</f>
        <v>366</v>
      </c>
      <c r="B2276" s="83" t="str">
        <f t="shared" si="892"/>
        <v>Adorer_Schedule!AA366</v>
      </c>
      <c r="C2276" t="str">
        <f t="shared" si="893"/>
        <v>Adorer_Schedule!AD366</v>
      </c>
      <c r="D2276" s="150" t="str">
        <f t="shared" si="894"/>
        <v>Adorer_Schedule!AF366</v>
      </c>
      <c r="E2276">
        <f t="shared" ca="1" si="878"/>
        <v>0</v>
      </c>
      <c r="F2276" t="str">
        <f ca="1">IF(OR(H2276=0,H2276=""),(""),(MAX($F$128:F2275)+1))</f>
        <v/>
      </c>
      <c r="H2276" t="str">
        <f ca="1">IF($N$4=Adorer_Schedule!$A$364,INDIRECT(B2276),(""))</f>
        <v/>
      </c>
      <c r="I2276" t="str">
        <f ca="1">IF($N$4=Adorer_Schedule!$A$364,INDIRECT(C2276),(""))</f>
        <v/>
      </c>
      <c r="J2276" t="str">
        <f ca="1">IF($N$4=Adorer_Schedule!$A$364,INDIRECT(D2276),(""))</f>
        <v/>
      </c>
      <c r="K2276" t="s">
        <v>74</v>
      </c>
      <c r="L2276" s="13" t="b">
        <f t="shared" ca="1" si="891"/>
        <v>0</v>
      </c>
      <c r="M2276" s="13">
        <v>2148</v>
      </c>
      <c r="N2276" s="13" t="e">
        <f t="shared" ca="1" si="879"/>
        <v>#N/A</v>
      </c>
      <c r="O2276" s="13" t="e">
        <f t="shared" ca="1" si="880"/>
        <v>#N/A</v>
      </c>
      <c r="P2276" s="13" t="e">
        <f t="shared" ca="1" si="881"/>
        <v>#N/A</v>
      </c>
      <c r="Q2276" t="e">
        <f t="shared" ca="1" si="882"/>
        <v>#N/A</v>
      </c>
    </row>
    <row r="2277" spans="1:17" hidden="1" x14ac:dyDescent="0.2">
      <c r="A2277">
        <f t="shared" si="895"/>
        <v>367</v>
      </c>
      <c r="B2277" s="83" t="str">
        <f t="shared" si="892"/>
        <v>Adorer_Schedule!AA367</v>
      </c>
      <c r="C2277" t="str">
        <f t="shared" si="893"/>
        <v>Adorer_Schedule!AD367</v>
      </c>
      <c r="D2277" s="150" t="str">
        <f t="shared" si="894"/>
        <v>Adorer_Schedule!AF367</v>
      </c>
      <c r="E2277">
        <f t="shared" ca="1" si="878"/>
        <v>0</v>
      </c>
      <c r="F2277" t="str">
        <f ca="1">IF(OR(H2277=0,H2277=""),(""),(MAX($F$128:F2276)+1))</f>
        <v/>
      </c>
      <c r="H2277" t="str">
        <f ca="1">IF($N$4=Adorer_Schedule!$A$364,INDIRECT(B2277),(""))</f>
        <v/>
      </c>
      <c r="I2277" t="str">
        <f ca="1">IF($N$4=Adorer_Schedule!$A$364,INDIRECT(C2277),(""))</f>
        <v/>
      </c>
      <c r="J2277" t="str">
        <f ca="1">IF($N$4=Adorer_Schedule!$A$364,INDIRECT(D2277),(""))</f>
        <v/>
      </c>
      <c r="K2277" t="s">
        <v>74</v>
      </c>
      <c r="L2277" s="13" t="b">
        <f t="shared" ca="1" si="891"/>
        <v>0</v>
      </c>
      <c r="M2277" s="13">
        <v>2149</v>
      </c>
      <c r="N2277" s="13" t="e">
        <f t="shared" ca="1" si="879"/>
        <v>#N/A</v>
      </c>
      <c r="O2277" s="13" t="e">
        <f t="shared" ca="1" si="880"/>
        <v>#N/A</v>
      </c>
      <c r="P2277" s="13" t="e">
        <f t="shared" ca="1" si="881"/>
        <v>#N/A</v>
      </c>
      <c r="Q2277" t="e">
        <f t="shared" ca="1" si="882"/>
        <v>#N/A</v>
      </c>
    </row>
    <row r="2278" spans="1:17" hidden="1" x14ac:dyDescent="0.2">
      <c r="A2278">
        <f t="shared" si="895"/>
        <v>368</v>
      </c>
      <c r="B2278" s="83" t="str">
        <f t="shared" si="892"/>
        <v>Adorer_Schedule!AA368</v>
      </c>
      <c r="C2278" t="str">
        <f t="shared" si="893"/>
        <v>Adorer_Schedule!AD368</v>
      </c>
      <c r="D2278" s="150" t="str">
        <f t="shared" si="894"/>
        <v>Adorer_Schedule!AF368</v>
      </c>
      <c r="E2278">
        <f t="shared" ca="1" si="878"/>
        <v>0</v>
      </c>
      <c r="F2278" t="str">
        <f ca="1">IF(OR(H2278=0,H2278=""),(""),(MAX($F$128:F2277)+1))</f>
        <v/>
      </c>
      <c r="H2278" t="str">
        <f ca="1">IF($N$4=Adorer_Schedule!$A$364,INDIRECT(B2278),(""))</f>
        <v/>
      </c>
      <c r="I2278" t="str">
        <f ca="1">IF($N$4=Adorer_Schedule!$A$364,INDIRECT(C2278),(""))</f>
        <v/>
      </c>
      <c r="J2278" t="str">
        <f ca="1">IF($N$4=Adorer_Schedule!$A$364,INDIRECT(D2278),(""))</f>
        <v/>
      </c>
      <c r="K2278" t="s">
        <v>74</v>
      </c>
      <c r="L2278" s="13" t="b">
        <f t="shared" ca="1" si="891"/>
        <v>0</v>
      </c>
      <c r="M2278" s="13">
        <v>2150</v>
      </c>
      <c r="N2278" s="13" t="e">
        <f t="shared" ca="1" si="879"/>
        <v>#N/A</v>
      </c>
      <c r="O2278" s="13" t="e">
        <f t="shared" ca="1" si="880"/>
        <v>#N/A</v>
      </c>
      <c r="P2278" s="13" t="e">
        <f t="shared" ca="1" si="881"/>
        <v>#N/A</v>
      </c>
      <c r="Q2278" t="e">
        <f t="shared" ca="1" si="882"/>
        <v>#N/A</v>
      </c>
    </row>
    <row r="2279" spans="1:17" hidden="1" x14ac:dyDescent="0.2">
      <c r="A2279">
        <f t="shared" si="895"/>
        <v>369</v>
      </c>
      <c r="B2279" s="83" t="str">
        <f t="shared" si="892"/>
        <v>Adorer_Schedule!AA369</v>
      </c>
      <c r="C2279" t="str">
        <f t="shared" si="893"/>
        <v>Adorer_Schedule!AD369</v>
      </c>
      <c r="D2279" s="150" t="str">
        <f t="shared" si="894"/>
        <v>Adorer_Schedule!AF369</v>
      </c>
      <c r="E2279">
        <f t="shared" ca="1" si="878"/>
        <v>0</v>
      </c>
      <c r="F2279" t="str">
        <f ca="1">IF(OR(H2279=0,H2279=""),(""),(MAX($F$128:F2278)+1))</f>
        <v/>
      </c>
      <c r="H2279" t="str">
        <f ca="1">IF($N$4=Adorer_Schedule!$A$364,INDIRECT(B2279),(""))</f>
        <v/>
      </c>
      <c r="I2279" t="str">
        <f ca="1">IF($N$4=Adorer_Schedule!$A$364,INDIRECT(C2279),(""))</f>
        <v/>
      </c>
      <c r="J2279" t="str">
        <f ca="1">IF($N$4=Adorer_Schedule!$A$364,INDIRECT(D2279),(""))</f>
        <v/>
      </c>
      <c r="K2279" t="s">
        <v>74</v>
      </c>
      <c r="L2279" s="13" t="b">
        <f t="shared" ca="1" si="891"/>
        <v>0</v>
      </c>
      <c r="M2279" s="13">
        <v>2151</v>
      </c>
      <c r="N2279" s="13" t="e">
        <f t="shared" ca="1" si="879"/>
        <v>#N/A</v>
      </c>
      <c r="O2279" s="13" t="e">
        <f t="shared" ca="1" si="880"/>
        <v>#N/A</v>
      </c>
      <c r="P2279" s="13" t="e">
        <f t="shared" ca="1" si="881"/>
        <v>#N/A</v>
      </c>
      <c r="Q2279" t="e">
        <f t="shared" ca="1" si="882"/>
        <v>#N/A</v>
      </c>
    </row>
    <row r="2280" spans="1:17" hidden="1" x14ac:dyDescent="0.2">
      <c r="A2280">
        <f t="shared" si="895"/>
        <v>370</v>
      </c>
      <c r="B2280" s="83" t="str">
        <f t="shared" si="892"/>
        <v>Adorer_Schedule!AA370</v>
      </c>
      <c r="C2280" t="str">
        <f t="shared" si="893"/>
        <v>Adorer_Schedule!AD370</v>
      </c>
      <c r="D2280" s="150" t="str">
        <f t="shared" si="894"/>
        <v>Adorer_Schedule!AF370</v>
      </c>
      <c r="E2280">
        <f t="shared" ca="1" si="878"/>
        <v>0</v>
      </c>
      <c r="F2280" t="str">
        <f ca="1">IF(OR(H2280=0,H2280=""),(""),(MAX($F$128:F2279)+1))</f>
        <v/>
      </c>
      <c r="H2280" t="str">
        <f ca="1">IF($N$4=Adorer_Schedule!$A$364,INDIRECT(B2280),(""))</f>
        <v/>
      </c>
      <c r="I2280" t="str">
        <f ca="1">IF($N$4=Adorer_Schedule!$A$364,INDIRECT(C2280),(""))</f>
        <v/>
      </c>
      <c r="J2280" t="str">
        <f ca="1">IF($N$4=Adorer_Schedule!$A$364,INDIRECT(D2280),(""))</f>
        <v/>
      </c>
      <c r="K2280" t="s">
        <v>74</v>
      </c>
      <c r="L2280" s="13" t="b">
        <f t="shared" ca="1" si="891"/>
        <v>0</v>
      </c>
      <c r="M2280" s="13">
        <v>2152</v>
      </c>
      <c r="N2280" s="13" t="e">
        <f t="shared" ca="1" si="879"/>
        <v>#N/A</v>
      </c>
      <c r="O2280" s="13" t="e">
        <f t="shared" ca="1" si="880"/>
        <v>#N/A</v>
      </c>
      <c r="P2280" s="13" t="e">
        <f t="shared" ca="1" si="881"/>
        <v>#N/A</v>
      </c>
      <c r="Q2280" t="e">
        <f t="shared" ca="1" si="882"/>
        <v>#N/A</v>
      </c>
    </row>
    <row r="2281" spans="1:17" hidden="1" x14ac:dyDescent="0.2">
      <c r="A2281">
        <f t="shared" si="895"/>
        <v>371</v>
      </c>
      <c r="B2281" s="83" t="str">
        <f t="shared" si="892"/>
        <v>Adorer_Schedule!AA371</v>
      </c>
      <c r="C2281" t="str">
        <f t="shared" si="893"/>
        <v>Adorer_Schedule!AD371</v>
      </c>
      <c r="D2281" s="150" t="str">
        <f t="shared" si="894"/>
        <v>Adorer_Schedule!AF371</v>
      </c>
      <c r="E2281">
        <f t="shared" ca="1" si="878"/>
        <v>0</v>
      </c>
      <c r="F2281" t="str">
        <f ca="1">IF(OR(H2281=0,H2281=""),(""),(MAX($F$128:F2280)+1))</f>
        <v/>
      </c>
      <c r="H2281" t="str">
        <f ca="1">IF($N$4=Adorer_Schedule!$A$364,INDIRECT(B2281),(""))</f>
        <v/>
      </c>
      <c r="I2281" t="str">
        <f ca="1">IF($N$4=Adorer_Schedule!$A$364,INDIRECT(C2281),(""))</f>
        <v/>
      </c>
      <c r="J2281" t="str">
        <f ca="1">IF($N$4=Adorer_Schedule!$A$364,INDIRECT(D2281),(""))</f>
        <v/>
      </c>
      <c r="K2281" t="s">
        <v>74</v>
      </c>
      <c r="L2281" s="13" t="b">
        <f t="shared" ca="1" si="891"/>
        <v>0</v>
      </c>
      <c r="M2281" s="13">
        <v>2153</v>
      </c>
      <c r="N2281" s="13" t="e">
        <f t="shared" ca="1" si="879"/>
        <v>#N/A</v>
      </c>
      <c r="O2281" s="13" t="e">
        <f t="shared" ca="1" si="880"/>
        <v>#N/A</v>
      </c>
      <c r="P2281" s="13" t="e">
        <f t="shared" ca="1" si="881"/>
        <v>#N/A</v>
      </c>
      <c r="Q2281" t="e">
        <f t="shared" ca="1" si="882"/>
        <v>#N/A</v>
      </c>
    </row>
    <row r="2282" spans="1:17" hidden="1" x14ac:dyDescent="0.2">
      <c r="A2282">
        <f t="shared" si="895"/>
        <v>372</v>
      </c>
      <c r="B2282" s="83" t="str">
        <f t="shared" si="892"/>
        <v>Adorer_Schedule!AA372</v>
      </c>
      <c r="C2282" t="str">
        <f t="shared" si="893"/>
        <v>Adorer_Schedule!AD372</v>
      </c>
      <c r="D2282" s="150" t="str">
        <f t="shared" si="894"/>
        <v>Adorer_Schedule!AF372</v>
      </c>
      <c r="E2282">
        <f t="shared" ca="1" si="878"/>
        <v>0</v>
      </c>
      <c r="F2282" t="str">
        <f ca="1">IF(OR(H2282=0,H2282=""),(""),(MAX($F$128:F2281)+1))</f>
        <v/>
      </c>
      <c r="H2282" t="str">
        <f ca="1">IF($N$4=Adorer_Schedule!$A$364,INDIRECT(B2282),(""))</f>
        <v/>
      </c>
      <c r="I2282" t="str">
        <f ca="1">IF($N$4=Adorer_Schedule!$A$364,INDIRECT(C2282),(""))</f>
        <v/>
      </c>
      <c r="J2282" t="str">
        <f ca="1">IF($N$4=Adorer_Schedule!$A$364,INDIRECT(D2282),(""))</f>
        <v/>
      </c>
      <c r="K2282" t="s">
        <v>74</v>
      </c>
      <c r="L2282" s="13" t="b">
        <f t="shared" ca="1" si="891"/>
        <v>0</v>
      </c>
      <c r="M2282" s="13">
        <v>2154</v>
      </c>
      <c r="N2282" s="13" t="e">
        <f t="shared" ca="1" si="879"/>
        <v>#N/A</v>
      </c>
      <c r="O2282" s="13" t="e">
        <f t="shared" ca="1" si="880"/>
        <v>#N/A</v>
      </c>
      <c r="P2282" s="13" t="e">
        <f t="shared" ca="1" si="881"/>
        <v>#N/A</v>
      </c>
      <c r="Q2282" t="e">
        <f t="shared" ca="1" si="882"/>
        <v>#N/A</v>
      </c>
    </row>
    <row r="2283" spans="1:17" hidden="1" x14ac:dyDescent="0.2">
      <c r="A2283">
        <f t="shared" si="895"/>
        <v>373</v>
      </c>
      <c r="B2283" s="83" t="str">
        <f t="shared" si="892"/>
        <v>Adorer_Schedule!AA373</v>
      </c>
      <c r="C2283" t="str">
        <f t="shared" si="893"/>
        <v>Adorer_Schedule!AD373</v>
      </c>
      <c r="D2283" s="150" t="str">
        <f t="shared" si="894"/>
        <v>Adorer_Schedule!AF373</v>
      </c>
      <c r="E2283">
        <f t="shared" ca="1" si="878"/>
        <v>0</v>
      </c>
      <c r="F2283" t="str">
        <f ca="1">IF(OR(H2283=0,H2283=""),(""),(MAX($F$128:F2282)+1))</f>
        <v/>
      </c>
      <c r="H2283" t="str">
        <f ca="1">IF($N$4=Adorer_Schedule!$A$364,INDIRECT(B2283),(""))</f>
        <v/>
      </c>
      <c r="I2283" t="str">
        <f ca="1">IF($N$4=Adorer_Schedule!$A$364,INDIRECT(C2283),(""))</f>
        <v/>
      </c>
      <c r="J2283" t="str">
        <f ca="1">IF($N$4=Adorer_Schedule!$A$364,INDIRECT(D2283),(""))</f>
        <v/>
      </c>
      <c r="K2283" t="s">
        <v>74</v>
      </c>
      <c r="L2283" s="13" t="b">
        <f t="shared" ca="1" si="891"/>
        <v>0</v>
      </c>
      <c r="M2283" s="13">
        <v>2155</v>
      </c>
      <c r="N2283" s="13" t="e">
        <f t="shared" ca="1" si="879"/>
        <v>#N/A</v>
      </c>
      <c r="O2283" s="13" t="e">
        <f t="shared" ca="1" si="880"/>
        <v>#N/A</v>
      </c>
      <c r="P2283" s="13" t="e">
        <f t="shared" ca="1" si="881"/>
        <v>#N/A</v>
      </c>
      <c r="Q2283" t="e">
        <f t="shared" ca="1" si="882"/>
        <v>#N/A</v>
      </c>
    </row>
    <row r="2284" spans="1:17" hidden="1" x14ac:dyDescent="0.2">
      <c r="A2284">
        <f t="shared" si="895"/>
        <v>374</v>
      </c>
      <c r="B2284" s="83" t="str">
        <f t="shared" si="892"/>
        <v>Adorer_Schedule!AA374</v>
      </c>
      <c r="C2284" t="str">
        <f t="shared" si="893"/>
        <v>Adorer_Schedule!AD374</v>
      </c>
      <c r="D2284" s="150" t="str">
        <f t="shared" si="894"/>
        <v>Adorer_Schedule!AF374</v>
      </c>
      <c r="E2284">
        <f t="shared" ca="1" si="878"/>
        <v>0</v>
      </c>
      <c r="F2284" t="str">
        <f ca="1">IF(OR(H2284=0,H2284=""),(""),(MAX($F$128:F2283)+1))</f>
        <v/>
      </c>
      <c r="H2284" t="str">
        <f ca="1">IF($N$4=Adorer_Schedule!$A$364,INDIRECT(B2284),(""))</f>
        <v/>
      </c>
      <c r="I2284" t="str">
        <f ca="1">IF($N$4=Adorer_Schedule!$A$364,INDIRECT(C2284),(""))</f>
        <v/>
      </c>
      <c r="J2284" t="str">
        <f ca="1">IF($N$4=Adorer_Schedule!$A$364,INDIRECT(D2284),(""))</f>
        <v/>
      </c>
      <c r="K2284" t="s">
        <v>74</v>
      </c>
      <c r="L2284" s="13" t="b">
        <f t="shared" ca="1" si="891"/>
        <v>0</v>
      </c>
      <c r="M2284" s="13">
        <v>2156</v>
      </c>
      <c r="N2284" s="13" t="e">
        <f t="shared" ca="1" si="879"/>
        <v>#N/A</v>
      </c>
      <c r="O2284" s="13" t="e">
        <f t="shared" ca="1" si="880"/>
        <v>#N/A</v>
      </c>
      <c r="P2284" s="13" t="e">
        <f t="shared" ca="1" si="881"/>
        <v>#N/A</v>
      </c>
      <c r="Q2284" t="e">
        <f t="shared" ca="1" si="882"/>
        <v>#N/A</v>
      </c>
    </row>
    <row r="2285" spans="1:17" hidden="1" x14ac:dyDescent="0.2">
      <c r="A2285">
        <f t="shared" si="895"/>
        <v>375</v>
      </c>
      <c r="B2285" s="83" t="str">
        <f t="shared" si="892"/>
        <v>Adorer_Schedule!AA375</v>
      </c>
      <c r="C2285" t="str">
        <f t="shared" si="893"/>
        <v>Adorer_Schedule!AD375</v>
      </c>
      <c r="D2285" s="150" t="str">
        <f t="shared" si="894"/>
        <v>Adorer_Schedule!AF375</v>
      </c>
      <c r="E2285">
        <f t="shared" ca="1" si="878"/>
        <v>0</v>
      </c>
      <c r="F2285" t="str">
        <f ca="1">IF(OR(H2285=0,H2285=""),(""),(MAX($F$128:F2284)+1))</f>
        <v/>
      </c>
      <c r="H2285" t="str">
        <f ca="1">IF($N$4=Adorer_Schedule!$A$364,INDIRECT(B2285),(""))</f>
        <v/>
      </c>
      <c r="I2285" t="str">
        <f ca="1">IF($N$4=Adorer_Schedule!$A$364,INDIRECT(C2285),(""))</f>
        <v/>
      </c>
      <c r="J2285" t="str">
        <f ca="1">IF($N$4=Adorer_Schedule!$A$364,INDIRECT(D2285),(""))</f>
        <v/>
      </c>
      <c r="K2285" t="s">
        <v>74</v>
      </c>
      <c r="L2285" s="13" t="b">
        <f t="shared" ca="1" si="891"/>
        <v>0</v>
      </c>
      <c r="M2285" s="13">
        <v>2157</v>
      </c>
      <c r="N2285" s="13" t="e">
        <f t="shared" ca="1" si="879"/>
        <v>#N/A</v>
      </c>
      <c r="O2285" s="13" t="e">
        <f t="shared" ca="1" si="880"/>
        <v>#N/A</v>
      </c>
      <c r="P2285" s="13" t="e">
        <f t="shared" ca="1" si="881"/>
        <v>#N/A</v>
      </c>
      <c r="Q2285" t="e">
        <f t="shared" ca="1" si="882"/>
        <v>#N/A</v>
      </c>
    </row>
    <row r="2286" spans="1:17" hidden="1" x14ac:dyDescent="0.2">
      <c r="A2286">
        <f t="shared" si="895"/>
        <v>376</v>
      </c>
      <c r="B2286" s="83" t="str">
        <f t="shared" si="892"/>
        <v>Adorer_Schedule!AA376</v>
      </c>
      <c r="C2286" t="str">
        <f t="shared" si="893"/>
        <v>Adorer_Schedule!AD376</v>
      </c>
      <c r="D2286" s="150" t="str">
        <f t="shared" si="894"/>
        <v>Adorer_Schedule!AF376</v>
      </c>
      <c r="E2286">
        <f t="shared" ca="1" si="878"/>
        <v>0</v>
      </c>
      <c r="F2286" t="str">
        <f ca="1">IF(OR(H2286=0,H2286=""),(""),(MAX($F$128:F2285)+1))</f>
        <v/>
      </c>
      <c r="H2286" t="str">
        <f ca="1">IF($N$4=Adorer_Schedule!$A$364,INDIRECT(B2286),(""))</f>
        <v/>
      </c>
      <c r="I2286" t="str">
        <f ca="1">IF($N$4=Adorer_Schedule!$A$364,INDIRECT(C2286),(""))</f>
        <v/>
      </c>
      <c r="J2286" t="str">
        <f ca="1">IF($N$4=Adorer_Schedule!$A$364,INDIRECT(D2286),(""))</f>
        <v/>
      </c>
      <c r="K2286" t="s">
        <v>74</v>
      </c>
      <c r="L2286" s="13" t="b">
        <f t="shared" ca="1" si="891"/>
        <v>0</v>
      </c>
      <c r="M2286" s="13">
        <v>2158</v>
      </c>
      <c r="N2286" s="13" t="e">
        <f t="shared" ca="1" si="879"/>
        <v>#N/A</v>
      </c>
      <c r="O2286" s="13" t="e">
        <f t="shared" ca="1" si="880"/>
        <v>#N/A</v>
      </c>
      <c r="P2286" s="13" t="e">
        <f t="shared" ca="1" si="881"/>
        <v>#N/A</v>
      </c>
      <c r="Q2286" t="e">
        <f t="shared" ca="1" si="882"/>
        <v>#N/A</v>
      </c>
    </row>
    <row r="2287" spans="1:17" hidden="1" x14ac:dyDescent="0.2">
      <c r="A2287">
        <f t="shared" si="895"/>
        <v>377</v>
      </c>
      <c r="B2287" s="83" t="str">
        <f t="shared" si="892"/>
        <v>Adorer_Schedule!AA377</v>
      </c>
      <c r="C2287" t="str">
        <f t="shared" si="893"/>
        <v>Adorer_Schedule!AD377</v>
      </c>
      <c r="D2287" s="150" t="str">
        <f t="shared" si="894"/>
        <v>Adorer_Schedule!AF377</v>
      </c>
      <c r="E2287">
        <f t="shared" ca="1" si="878"/>
        <v>0</v>
      </c>
      <c r="F2287" t="str">
        <f ca="1">IF(OR(H2287=0,H2287=""),(""),(MAX($F$128:F2286)+1))</f>
        <v/>
      </c>
      <c r="H2287" t="str">
        <f ca="1">IF($N$4=Adorer_Schedule!$A$364,INDIRECT(B2287),(""))</f>
        <v/>
      </c>
      <c r="I2287" t="str">
        <f ca="1">IF($N$4=Adorer_Schedule!$A$364,INDIRECT(C2287),(""))</f>
        <v/>
      </c>
      <c r="J2287" t="str">
        <f ca="1">IF($N$4=Adorer_Schedule!$A$364,INDIRECT(D2287),(""))</f>
        <v/>
      </c>
      <c r="K2287" t="s">
        <v>74</v>
      </c>
      <c r="L2287" s="13" t="b">
        <f t="shared" ca="1" si="891"/>
        <v>0</v>
      </c>
      <c r="M2287" s="13">
        <v>2159</v>
      </c>
      <c r="N2287" s="13" t="e">
        <f t="shared" ca="1" si="879"/>
        <v>#N/A</v>
      </c>
      <c r="O2287" s="13" t="e">
        <f t="shared" ca="1" si="880"/>
        <v>#N/A</v>
      </c>
      <c r="P2287" s="13" t="e">
        <f t="shared" ca="1" si="881"/>
        <v>#N/A</v>
      </c>
      <c r="Q2287" t="e">
        <f t="shared" ca="1" si="882"/>
        <v>#N/A</v>
      </c>
    </row>
    <row r="2288" spans="1:17" hidden="1" x14ac:dyDescent="0.2">
      <c r="A2288">
        <f t="shared" si="895"/>
        <v>378</v>
      </c>
      <c r="B2288" s="83" t="str">
        <f t="shared" si="892"/>
        <v>Adorer_Schedule!AA378</v>
      </c>
      <c r="C2288" t="str">
        <f t="shared" si="893"/>
        <v>Adorer_Schedule!AD378</v>
      </c>
      <c r="D2288" s="150" t="str">
        <f t="shared" si="894"/>
        <v>Adorer_Schedule!AF378</v>
      </c>
      <c r="E2288">
        <f t="shared" ca="1" si="878"/>
        <v>0</v>
      </c>
      <c r="F2288" t="str">
        <f ca="1">IF(OR(H2288=0,H2288=""),(""),(MAX($F$128:F2287)+1))</f>
        <v/>
      </c>
      <c r="H2288" t="str">
        <f ca="1">IF($N$4=Adorer_Schedule!$A$364,INDIRECT(B2288),(""))</f>
        <v/>
      </c>
      <c r="I2288" t="str">
        <f ca="1">IF($N$4=Adorer_Schedule!$A$364,INDIRECT(C2288),(""))</f>
        <v/>
      </c>
      <c r="J2288" t="str">
        <f ca="1">IF($N$4=Adorer_Schedule!$A$364,INDIRECT(D2288),(""))</f>
        <v/>
      </c>
      <c r="K2288" t="s">
        <v>74</v>
      </c>
      <c r="L2288" s="13" t="b">
        <f t="shared" ca="1" si="891"/>
        <v>0</v>
      </c>
      <c r="M2288" s="13">
        <v>2160</v>
      </c>
      <c r="N2288" s="13" t="e">
        <f t="shared" ca="1" si="879"/>
        <v>#N/A</v>
      </c>
      <c r="O2288" s="13" t="e">
        <f t="shared" ca="1" si="880"/>
        <v>#N/A</v>
      </c>
      <c r="P2288" s="13" t="e">
        <f t="shared" ca="1" si="881"/>
        <v>#N/A</v>
      </c>
      <c r="Q2288" t="e">
        <f t="shared" ca="1" si="882"/>
        <v>#N/A</v>
      </c>
    </row>
    <row r="2289" spans="1:17" hidden="1" x14ac:dyDescent="0.2">
      <c r="A2289">
        <f>A2274</f>
        <v>364</v>
      </c>
      <c r="B2289" s="83" t="str">
        <f>CONCATENATE("Adorer_Schedule!AI", $A2289)</f>
        <v>Adorer_Schedule!AI364</v>
      </c>
      <c r="C2289" t="str">
        <f>CONCATENATE("Adorer_Schedule!AL", $A2289)</f>
        <v>Adorer_Schedule!AL364</v>
      </c>
      <c r="D2289" s="150" t="str">
        <f>CONCATENATE("Adorer_Schedule!AN", $A2289)</f>
        <v>Adorer_Schedule!AN364</v>
      </c>
      <c r="E2289">
        <f t="shared" ca="1" si="878"/>
        <v>0</v>
      </c>
      <c r="F2289" t="str">
        <f ca="1">IF(OR(H2289=0,H2289=""),(""),(MAX($F$128:F2288)+1))</f>
        <v/>
      </c>
      <c r="H2289" t="str">
        <f ca="1">IF($N$4=Adorer_Schedule!$A$364,INDIRECT(B2289),(""))</f>
        <v/>
      </c>
      <c r="I2289" t="str">
        <f ca="1">IF($N$4=Adorer_Schedule!$A$364,INDIRECT(C2289),(""))</f>
        <v/>
      </c>
      <c r="J2289" t="str">
        <f ca="1">IF($N$4=Adorer_Schedule!$A$364,INDIRECT(D2289),(""))</f>
        <v/>
      </c>
      <c r="K2289" t="s">
        <v>75</v>
      </c>
      <c r="L2289" s="13" t="b">
        <f t="shared" ca="1" si="891"/>
        <v>0</v>
      </c>
      <c r="M2289" s="13">
        <v>2161</v>
      </c>
      <c r="N2289" s="13" t="e">
        <f t="shared" ca="1" si="879"/>
        <v>#N/A</v>
      </c>
      <c r="O2289" s="13" t="e">
        <f t="shared" ca="1" si="880"/>
        <v>#N/A</v>
      </c>
      <c r="P2289" s="13" t="e">
        <f t="shared" ca="1" si="881"/>
        <v>#N/A</v>
      </c>
      <c r="Q2289" t="e">
        <f t="shared" ca="1" si="882"/>
        <v>#N/A</v>
      </c>
    </row>
    <row r="2290" spans="1:17" hidden="1" x14ac:dyDescent="0.2">
      <c r="A2290">
        <f>A2289+1</f>
        <v>365</v>
      </c>
      <c r="B2290" s="83" t="str">
        <f t="shared" ref="B2290:B2303" si="896">CONCATENATE("Adorer_Schedule!AI", $A2290)</f>
        <v>Adorer_Schedule!AI365</v>
      </c>
      <c r="C2290" t="str">
        <f t="shared" ref="C2290:C2303" si="897">CONCATENATE("Adorer_Schedule!AL", $A2290)</f>
        <v>Adorer_Schedule!AL365</v>
      </c>
      <c r="D2290" s="150" t="str">
        <f t="shared" ref="D2290:D2303" si="898">CONCATENATE("Adorer_Schedule!AN", $A2290)</f>
        <v>Adorer_Schedule!AN365</v>
      </c>
      <c r="E2290">
        <f t="shared" ca="1" si="878"/>
        <v>0</v>
      </c>
      <c r="F2290" t="str">
        <f ca="1">IF(OR(H2290=0,H2290=""),(""),(MAX($F$128:F2289)+1))</f>
        <v/>
      </c>
      <c r="H2290" t="str">
        <f ca="1">IF($N$4=Adorer_Schedule!$A$364,INDIRECT(B2290),(""))</f>
        <v/>
      </c>
      <c r="I2290" t="str">
        <f ca="1">IF($N$4=Adorer_Schedule!$A$364,INDIRECT(C2290),(""))</f>
        <v/>
      </c>
      <c r="J2290" t="str">
        <f ca="1">IF($N$4=Adorer_Schedule!$A$364,INDIRECT(D2290),(""))</f>
        <v/>
      </c>
      <c r="K2290" t="s">
        <v>75</v>
      </c>
      <c r="L2290" s="13" t="b">
        <f t="shared" ca="1" si="891"/>
        <v>0</v>
      </c>
      <c r="M2290" s="13">
        <v>2162</v>
      </c>
      <c r="N2290" s="13" t="e">
        <f t="shared" ca="1" si="879"/>
        <v>#N/A</v>
      </c>
      <c r="O2290" s="13" t="e">
        <f t="shared" ca="1" si="880"/>
        <v>#N/A</v>
      </c>
      <c r="P2290" s="13" t="e">
        <f t="shared" ca="1" si="881"/>
        <v>#N/A</v>
      </c>
      <c r="Q2290" t="e">
        <f t="shared" ca="1" si="882"/>
        <v>#N/A</v>
      </c>
    </row>
    <row r="2291" spans="1:17" hidden="1" x14ac:dyDescent="0.2">
      <c r="A2291">
        <f t="shared" ref="A2291:A2303" si="899">A2290+1</f>
        <v>366</v>
      </c>
      <c r="B2291" s="83" t="str">
        <f t="shared" si="896"/>
        <v>Adorer_Schedule!AI366</v>
      </c>
      <c r="C2291" t="str">
        <f t="shared" si="897"/>
        <v>Adorer_Schedule!AL366</v>
      </c>
      <c r="D2291" s="150" t="str">
        <f t="shared" si="898"/>
        <v>Adorer_Schedule!AN366</v>
      </c>
      <c r="E2291">
        <f t="shared" ca="1" si="878"/>
        <v>0</v>
      </c>
      <c r="F2291" t="str">
        <f ca="1">IF(OR(H2291=0,H2291=""),(""),(MAX($F$128:F2290)+1))</f>
        <v/>
      </c>
      <c r="H2291" t="str">
        <f ca="1">IF($N$4=Adorer_Schedule!$A$364,INDIRECT(B2291),(""))</f>
        <v/>
      </c>
      <c r="I2291" t="str">
        <f ca="1">IF($N$4=Adorer_Schedule!$A$364,INDIRECT(C2291),(""))</f>
        <v/>
      </c>
      <c r="J2291" t="str">
        <f ca="1">IF($N$4=Adorer_Schedule!$A$364,INDIRECT(D2291),(""))</f>
        <v/>
      </c>
      <c r="K2291" t="s">
        <v>75</v>
      </c>
      <c r="L2291" s="13" t="b">
        <f t="shared" ca="1" si="891"/>
        <v>0</v>
      </c>
      <c r="M2291" s="13">
        <v>2163</v>
      </c>
      <c r="N2291" s="13" t="e">
        <f t="shared" ca="1" si="879"/>
        <v>#N/A</v>
      </c>
      <c r="O2291" s="13" t="e">
        <f t="shared" ca="1" si="880"/>
        <v>#N/A</v>
      </c>
      <c r="P2291" s="13" t="e">
        <f t="shared" ca="1" si="881"/>
        <v>#N/A</v>
      </c>
      <c r="Q2291" t="e">
        <f t="shared" ca="1" si="882"/>
        <v>#N/A</v>
      </c>
    </row>
    <row r="2292" spans="1:17" hidden="1" x14ac:dyDescent="0.2">
      <c r="A2292">
        <f t="shared" si="899"/>
        <v>367</v>
      </c>
      <c r="B2292" s="83" t="str">
        <f t="shared" si="896"/>
        <v>Adorer_Schedule!AI367</v>
      </c>
      <c r="C2292" t="str">
        <f t="shared" si="897"/>
        <v>Adorer_Schedule!AL367</v>
      </c>
      <c r="D2292" s="150" t="str">
        <f t="shared" si="898"/>
        <v>Adorer_Schedule!AN367</v>
      </c>
      <c r="E2292">
        <f t="shared" ca="1" si="878"/>
        <v>0</v>
      </c>
      <c r="F2292" t="str">
        <f ca="1">IF(OR(H2292=0,H2292=""),(""),(MAX($F$128:F2291)+1))</f>
        <v/>
      </c>
      <c r="H2292" t="str">
        <f ca="1">IF($N$4=Adorer_Schedule!$A$364,INDIRECT(B2292),(""))</f>
        <v/>
      </c>
      <c r="I2292" t="str">
        <f ca="1">IF($N$4=Adorer_Schedule!$A$364,INDIRECT(C2292),(""))</f>
        <v/>
      </c>
      <c r="J2292" t="str">
        <f ca="1">IF($N$4=Adorer_Schedule!$A$364,INDIRECT(D2292),(""))</f>
        <v/>
      </c>
      <c r="K2292" t="s">
        <v>75</v>
      </c>
      <c r="L2292" s="13" t="b">
        <f t="shared" ca="1" si="891"/>
        <v>0</v>
      </c>
      <c r="M2292" s="13">
        <v>2164</v>
      </c>
      <c r="N2292" s="13" t="e">
        <f t="shared" ca="1" si="879"/>
        <v>#N/A</v>
      </c>
      <c r="O2292" s="13" t="e">
        <f t="shared" ca="1" si="880"/>
        <v>#N/A</v>
      </c>
      <c r="P2292" s="13" t="e">
        <f t="shared" ca="1" si="881"/>
        <v>#N/A</v>
      </c>
      <c r="Q2292" t="e">
        <f t="shared" ca="1" si="882"/>
        <v>#N/A</v>
      </c>
    </row>
    <row r="2293" spans="1:17" hidden="1" x14ac:dyDescent="0.2">
      <c r="A2293">
        <f t="shared" si="899"/>
        <v>368</v>
      </c>
      <c r="B2293" s="83" t="str">
        <f t="shared" si="896"/>
        <v>Adorer_Schedule!AI368</v>
      </c>
      <c r="C2293" t="str">
        <f t="shared" si="897"/>
        <v>Adorer_Schedule!AL368</v>
      </c>
      <c r="D2293" s="150" t="str">
        <f t="shared" si="898"/>
        <v>Adorer_Schedule!AN368</v>
      </c>
      <c r="E2293">
        <f t="shared" ca="1" si="878"/>
        <v>0</v>
      </c>
      <c r="F2293" t="str">
        <f ca="1">IF(OR(H2293=0,H2293=""),(""),(MAX($F$128:F2292)+1))</f>
        <v/>
      </c>
      <c r="H2293" t="str">
        <f ca="1">IF($N$4=Adorer_Schedule!$A$364,INDIRECT(B2293),(""))</f>
        <v/>
      </c>
      <c r="I2293" t="str">
        <f ca="1">IF($N$4=Adorer_Schedule!$A$364,INDIRECT(C2293),(""))</f>
        <v/>
      </c>
      <c r="J2293" t="str">
        <f ca="1">IF($N$4=Adorer_Schedule!$A$364,INDIRECT(D2293),(""))</f>
        <v/>
      </c>
      <c r="K2293" t="s">
        <v>75</v>
      </c>
      <c r="L2293" s="13" t="b">
        <f t="shared" ca="1" si="891"/>
        <v>0</v>
      </c>
      <c r="M2293" s="13">
        <v>2165</v>
      </c>
      <c r="N2293" s="13" t="e">
        <f t="shared" ca="1" si="879"/>
        <v>#N/A</v>
      </c>
      <c r="O2293" s="13" t="e">
        <f t="shared" ca="1" si="880"/>
        <v>#N/A</v>
      </c>
      <c r="P2293" s="13" t="e">
        <f t="shared" ca="1" si="881"/>
        <v>#N/A</v>
      </c>
      <c r="Q2293" t="e">
        <f t="shared" ca="1" si="882"/>
        <v>#N/A</v>
      </c>
    </row>
    <row r="2294" spans="1:17" hidden="1" x14ac:dyDescent="0.2">
      <c r="A2294">
        <f t="shared" si="899"/>
        <v>369</v>
      </c>
      <c r="B2294" s="83" t="str">
        <f t="shared" si="896"/>
        <v>Adorer_Schedule!AI369</v>
      </c>
      <c r="C2294" t="str">
        <f t="shared" si="897"/>
        <v>Adorer_Schedule!AL369</v>
      </c>
      <c r="D2294" s="150" t="str">
        <f t="shared" si="898"/>
        <v>Adorer_Schedule!AN369</v>
      </c>
      <c r="E2294">
        <f t="shared" ca="1" si="878"/>
        <v>0</v>
      </c>
      <c r="F2294" t="str">
        <f ca="1">IF(OR(H2294=0,H2294=""),(""),(MAX($F$128:F2293)+1))</f>
        <v/>
      </c>
      <c r="H2294" t="str">
        <f ca="1">IF($N$4=Adorer_Schedule!$A$364,INDIRECT(B2294),(""))</f>
        <v/>
      </c>
      <c r="I2294" t="str">
        <f ca="1">IF($N$4=Adorer_Schedule!$A$364,INDIRECT(C2294),(""))</f>
        <v/>
      </c>
      <c r="J2294" t="str">
        <f ca="1">IF($N$4=Adorer_Schedule!$A$364,INDIRECT(D2294),(""))</f>
        <v/>
      </c>
      <c r="K2294" t="s">
        <v>75</v>
      </c>
      <c r="L2294" s="13" t="b">
        <f t="shared" ca="1" si="891"/>
        <v>0</v>
      </c>
      <c r="M2294" s="13">
        <v>2166</v>
      </c>
      <c r="N2294" s="13" t="e">
        <f t="shared" ca="1" si="879"/>
        <v>#N/A</v>
      </c>
      <c r="O2294" s="13" t="e">
        <f t="shared" ca="1" si="880"/>
        <v>#N/A</v>
      </c>
      <c r="P2294" s="13" t="e">
        <f t="shared" ca="1" si="881"/>
        <v>#N/A</v>
      </c>
      <c r="Q2294" t="e">
        <f t="shared" ca="1" si="882"/>
        <v>#N/A</v>
      </c>
    </row>
    <row r="2295" spans="1:17" hidden="1" x14ac:dyDescent="0.2">
      <c r="A2295">
        <f t="shared" si="899"/>
        <v>370</v>
      </c>
      <c r="B2295" s="83" t="str">
        <f t="shared" si="896"/>
        <v>Adorer_Schedule!AI370</v>
      </c>
      <c r="C2295" t="str">
        <f t="shared" si="897"/>
        <v>Adorer_Schedule!AL370</v>
      </c>
      <c r="D2295" s="150" t="str">
        <f t="shared" si="898"/>
        <v>Adorer_Schedule!AN370</v>
      </c>
      <c r="E2295">
        <f t="shared" ca="1" si="878"/>
        <v>0</v>
      </c>
      <c r="F2295" t="str">
        <f ca="1">IF(OR(H2295=0,H2295=""),(""),(MAX($F$128:F2294)+1))</f>
        <v/>
      </c>
      <c r="H2295" t="str">
        <f ca="1">IF($N$4=Adorer_Schedule!$A$364,INDIRECT(B2295),(""))</f>
        <v/>
      </c>
      <c r="I2295" t="str">
        <f ca="1">IF($N$4=Adorer_Schedule!$A$364,INDIRECT(C2295),(""))</f>
        <v/>
      </c>
      <c r="J2295" t="str">
        <f ca="1">IF($N$4=Adorer_Schedule!$A$364,INDIRECT(D2295),(""))</f>
        <v/>
      </c>
      <c r="K2295" t="s">
        <v>75</v>
      </c>
      <c r="L2295" s="13" t="b">
        <f t="shared" ca="1" si="891"/>
        <v>0</v>
      </c>
      <c r="M2295" s="13">
        <v>2167</v>
      </c>
      <c r="N2295" s="13" t="e">
        <f t="shared" ca="1" si="879"/>
        <v>#N/A</v>
      </c>
      <c r="O2295" s="13" t="e">
        <f t="shared" ca="1" si="880"/>
        <v>#N/A</v>
      </c>
      <c r="P2295" s="13" t="e">
        <f t="shared" ca="1" si="881"/>
        <v>#N/A</v>
      </c>
      <c r="Q2295" t="e">
        <f t="shared" ca="1" si="882"/>
        <v>#N/A</v>
      </c>
    </row>
    <row r="2296" spans="1:17" hidden="1" x14ac:dyDescent="0.2">
      <c r="A2296">
        <f t="shared" si="899"/>
        <v>371</v>
      </c>
      <c r="B2296" s="83" t="str">
        <f t="shared" si="896"/>
        <v>Adorer_Schedule!AI371</v>
      </c>
      <c r="C2296" t="str">
        <f t="shared" si="897"/>
        <v>Adorer_Schedule!AL371</v>
      </c>
      <c r="D2296" s="150" t="str">
        <f t="shared" si="898"/>
        <v>Adorer_Schedule!AN371</v>
      </c>
      <c r="E2296">
        <f t="shared" ca="1" si="878"/>
        <v>0</v>
      </c>
      <c r="F2296" t="str">
        <f ca="1">IF(OR(H2296=0,H2296=""),(""),(MAX($F$128:F2295)+1))</f>
        <v/>
      </c>
      <c r="H2296" t="str">
        <f ca="1">IF($N$4=Adorer_Schedule!$A$364,INDIRECT(B2296),(""))</f>
        <v/>
      </c>
      <c r="I2296" t="str">
        <f ca="1">IF($N$4=Adorer_Schedule!$A$364,INDIRECT(C2296),(""))</f>
        <v/>
      </c>
      <c r="J2296" t="str">
        <f ca="1">IF($N$4=Adorer_Schedule!$A$364,INDIRECT(D2296),(""))</f>
        <v/>
      </c>
      <c r="K2296" t="s">
        <v>75</v>
      </c>
      <c r="L2296" s="13" t="b">
        <f t="shared" ca="1" si="891"/>
        <v>0</v>
      </c>
      <c r="M2296" s="13">
        <v>2168</v>
      </c>
      <c r="N2296" s="13" t="e">
        <f t="shared" ca="1" si="879"/>
        <v>#N/A</v>
      </c>
      <c r="O2296" s="13" t="e">
        <f t="shared" ca="1" si="880"/>
        <v>#N/A</v>
      </c>
      <c r="P2296" s="13" t="e">
        <f t="shared" ca="1" si="881"/>
        <v>#N/A</v>
      </c>
      <c r="Q2296" t="e">
        <f t="shared" ca="1" si="882"/>
        <v>#N/A</v>
      </c>
    </row>
    <row r="2297" spans="1:17" hidden="1" x14ac:dyDescent="0.2">
      <c r="A2297">
        <f t="shared" si="899"/>
        <v>372</v>
      </c>
      <c r="B2297" s="83" t="str">
        <f t="shared" si="896"/>
        <v>Adorer_Schedule!AI372</v>
      </c>
      <c r="C2297" t="str">
        <f t="shared" si="897"/>
        <v>Adorer_Schedule!AL372</v>
      </c>
      <c r="D2297" s="150" t="str">
        <f t="shared" si="898"/>
        <v>Adorer_Schedule!AN372</v>
      </c>
      <c r="E2297">
        <f t="shared" ca="1" si="878"/>
        <v>0</v>
      </c>
      <c r="F2297" t="str">
        <f ca="1">IF(OR(H2297=0,H2297=""),(""),(MAX($F$128:F2296)+1))</f>
        <v/>
      </c>
      <c r="H2297" t="str">
        <f ca="1">IF($N$4=Adorer_Schedule!$A$364,INDIRECT(B2297),(""))</f>
        <v/>
      </c>
      <c r="I2297" t="str">
        <f ca="1">IF($N$4=Adorer_Schedule!$A$364,INDIRECT(C2297),(""))</f>
        <v/>
      </c>
      <c r="J2297" t="str">
        <f ca="1">IF($N$4=Adorer_Schedule!$A$364,INDIRECT(D2297),(""))</f>
        <v/>
      </c>
      <c r="K2297" t="s">
        <v>75</v>
      </c>
      <c r="L2297" s="13" t="b">
        <f t="shared" ca="1" si="891"/>
        <v>0</v>
      </c>
      <c r="M2297" s="13">
        <v>2169</v>
      </c>
      <c r="N2297" s="13" t="e">
        <f t="shared" ca="1" si="879"/>
        <v>#N/A</v>
      </c>
      <c r="O2297" s="13" t="e">
        <f t="shared" ca="1" si="880"/>
        <v>#N/A</v>
      </c>
      <c r="P2297" s="13" t="e">
        <f t="shared" ca="1" si="881"/>
        <v>#N/A</v>
      </c>
      <c r="Q2297" t="e">
        <f t="shared" ca="1" si="882"/>
        <v>#N/A</v>
      </c>
    </row>
    <row r="2298" spans="1:17" hidden="1" x14ac:dyDescent="0.2">
      <c r="A2298">
        <f t="shared" si="899"/>
        <v>373</v>
      </c>
      <c r="B2298" s="83" t="str">
        <f t="shared" si="896"/>
        <v>Adorer_Schedule!AI373</v>
      </c>
      <c r="C2298" t="str">
        <f t="shared" si="897"/>
        <v>Adorer_Schedule!AL373</v>
      </c>
      <c r="D2298" s="150" t="str">
        <f t="shared" si="898"/>
        <v>Adorer_Schedule!AN373</v>
      </c>
      <c r="E2298">
        <f t="shared" ca="1" si="878"/>
        <v>0</v>
      </c>
      <c r="F2298" t="str">
        <f ca="1">IF(OR(H2298=0,H2298=""),(""),(MAX($F$128:F2297)+1))</f>
        <v/>
      </c>
      <c r="H2298" t="str">
        <f ca="1">IF($N$4=Adorer_Schedule!$A$364,INDIRECT(B2298),(""))</f>
        <v/>
      </c>
      <c r="I2298" t="str">
        <f ca="1">IF($N$4=Adorer_Schedule!$A$364,INDIRECT(C2298),(""))</f>
        <v/>
      </c>
      <c r="J2298" t="str">
        <f ca="1">IF($N$4=Adorer_Schedule!$A$364,INDIRECT(D2298),(""))</f>
        <v/>
      </c>
      <c r="K2298" t="s">
        <v>75</v>
      </c>
      <c r="L2298" s="13" t="b">
        <f t="shared" ca="1" si="891"/>
        <v>0</v>
      </c>
      <c r="M2298" s="13">
        <v>2170</v>
      </c>
      <c r="N2298" s="13" t="e">
        <f t="shared" ca="1" si="879"/>
        <v>#N/A</v>
      </c>
      <c r="O2298" s="13" t="e">
        <f t="shared" ca="1" si="880"/>
        <v>#N/A</v>
      </c>
      <c r="P2298" s="13" t="e">
        <f t="shared" ca="1" si="881"/>
        <v>#N/A</v>
      </c>
      <c r="Q2298" t="e">
        <f t="shared" ca="1" si="882"/>
        <v>#N/A</v>
      </c>
    </row>
    <row r="2299" spans="1:17" hidden="1" x14ac:dyDescent="0.2">
      <c r="A2299">
        <f t="shared" si="899"/>
        <v>374</v>
      </c>
      <c r="B2299" s="83" t="str">
        <f t="shared" si="896"/>
        <v>Adorer_Schedule!AI374</v>
      </c>
      <c r="C2299" t="str">
        <f t="shared" si="897"/>
        <v>Adorer_Schedule!AL374</v>
      </c>
      <c r="D2299" s="150" t="str">
        <f t="shared" si="898"/>
        <v>Adorer_Schedule!AN374</v>
      </c>
      <c r="E2299">
        <f t="shared" ca="1" si="878"/>
        <v>0</v>
      </c>
      <c r="F2299" t="str">
        <f ca="1">IF(OR(H2299=0,H2299=""),(""),(MAX($F$128:F2298)+1))</f>
        <v/>
      </c>
      <c r="H2299" t="str">
        <f ca="1">IF($N$4=Adorer_Schedule!$A$364,INDIRECT(B2299),(""))</f>
        <v/>
      </c>
      <c r="I2299" t="str">
        <f ca="1">IF($N$4=Adorer_Schedule!$A$364,INDIRECT(C2299),(""))</f>
        <v/>
      </c>
      <c r="J2299" t="str">
        <f ca="1">IF($N$4=Adorer_Schedule!$A$364,INDIRECT(D2299),(""))</f>
        <v/>
      </c>
      <c r="K2299" t="s">
        <v>75</v>
      </c>
      <c r="L2299" s="13" t="b">
        <f t="shared" ca="1" si="891"/>
        <v>0</v>
      </c>
      <c r="M2299" s="13">
        <v>2171</v>
      </c>
      <c r="N2299" s="13" t="e">
        <f t="shared" ca="1" si="879"/>
        <v>#N/A</v>
      </c>
      <c r="O2299" s="13" t="e">
        <f t="shared" ca="1" si="880"/>
        <v>#N/A</v>
      </c>
      <c r="P2299" s="13" t="e">
        <f t="shared" ca="1" si="881"/>
        <v>#N/A</v>
      </c>
      <c r="Q2299" t="e">
        <f t="shared" ca="1" si="882"/>
        <v>#N/A</v>
      </c>
    </row>
    <row r="2300" spans="1:17" hidden="1" x14ac:dyDescent="0.2">
      <c r="A2300">
        <f t="shared" si="899"/>
        <v>375</v>
      </c>
      <c r="B2300" s="83" t="str">
        <f t="shared" si="896"/>
        <v>Adorer_Schedule!AI375</v>
      </c>
      <c r="C2300" t="str">
        <f t="shared" si="897"/>
        <v>Adorer_Schedule!AL375</v>
      </c>
      <c r="D2300" s="150" t="str">
        <f t="shared" si="898"/>
        <v>Adorer_Schedule!AN375</v>
      </c>
      <c r="E2300">
        <f t="shared" ca="1" si="878"/>
        <v>0</v>
      </c>
      <c r="F2300" t="str">
        <f ca="1">IF(OR(H2300=0,H2300=""),(""),(MAX($F$128:F2299)+1))</f>
        <v/>
      </c>
      <c r="H2300" t="str">
        <f ca="1">IF($N$4=Adorer_Schedule!$A$364,INDIRECT(B2300),(""))</f>
        <v/>
      </c>
      <c r="I2300" t="str">
        <f ca="1">IF($N$4=Adorer_Schedule!$A$364,INDIRECT(C2300),(""))</f>
        <v/>
      </c>
      <c r="J2300" t="str">
        <f ca="1">IF($N$4=Adorer_Schedule!$A$364,INDIRECT(D2300),(""))</f>
        <v/>
      </c>
      <c r="K2300" t="s">
        <v>75</v>
      </c>
      <c r="L2300" s="13" t="b">
        <f t="shared" ca="1" si="891"/>
        <v>0</v>
      </c>
      <c r="M2300" s="13">
        <v>2172</v>
      </c>
      <c r="N2300" s="13" t="e">
        <f t="shared" ca="1" si="879"/>
        <v>#N/A</v>
      </c>
      <c r="O2300" s="13" t="e">
        <f t="shared" ca="1" si="880"/>
        <v>#N/A</v>
      </c>
      <c r="P2300" s="13" t="e">
        <f t="shared" ca="1" si="881"/>
        <v>#N/A</v>
      </c>
      <c r="Q2300" t="e">
        <f t="shared" ca="1" si="882"/>
        <v>#N/A</v>
      </c>
    </row>
    <row r="2301" spans="1:17" hidden="1" x14ac:dyDescent="0.2">
      <c r="A2301">
        <f t="shared" si="899"/>
        <v>376</v>
      </c>
      <c r="B2301" s="83" t="str">
        <f t="shared" si="896"/>
        <v>Adorer_Schedule!AI376</v>
      </c>
      <c r="C2301" t="str">
        <f t="shared" si="897"/>
        <v>Adorer_Schedule!AL376</v>
      </c>
      <c r="D2301" s="150" t="str">
        <f t="shared" si="898"/>
        <v>Adorer_Schedule!AN376</v>
      </c>
      <c r="E2301">
        <f t="shared" ca="1" si="878"/>
        <v>0</v>
      </c>
      <c r="F2301" t="str">
        <f ca="1">IF(OR(H2301=0,H2301=""),(""),(MAX($F$128:F2300)+1))</f>
        <v/>
      </c>
      <c r="H2301" t="str">
        <f ca="1">IF($N$4=Adorer_Schedule!$A$364,INDIRECT(B2301),(""))</f>
        <v/>
      </c>
      <c r="I2301" t="str">
        <f ca="1">IF($N$4=Adorer_Schedule!$A$364,INDIRECT(C2301),(""))</f>
        <v/>
      </c>
      <c r="J2301" t="str">
        <f ca="1">IF($N$4=Adorer_Schedule!$A$364,INDIRECT(D2301),(""))</f>
        <v/>
      </c>
      <c r="K2301" t="s">
        <v>75</v>
      </c>
      <c r="L2301" s="13" t="b">
        <f t="shared" ca="1" si="891"/>
        <v>0</v>
      </c>
      <c r="M2301" s="13">
        <v>2173</v>
      </c>
      <c r="N2301" s="13" t="e">
        <f t="shared" ca="1" si="879"/>
        <v>#N/A</v>
      </c>
      <c r="O2301" s="13" t="e">
        <f t="shared" ca="1" si="880"/>
        <v>#N/A</v>
      </c>
      <c r="P2301" s="13" t="e">
        <f t="shared" ca="1" si="881"/>
        <v>#N/A</v>
      </c>
      <c r="Q2301" t="e">
        <f t="shared" ca="1" si="882"/>
        <v>#N/A</v>
      </c>
    </row>
    <row r="2302" spans="1:17" hidden="1" x14ac:dyDescent="0.2">
      <c r="A2302">
        <f t="shared" si="899"/>
        <v>377</v>
      </c>
      <c r="B2302" s="83" t="str">
        <f t="shared" si="896"/>
        <v>Adorer_Schedule!AI377</v>
      </c>
      <c r="C2302" t="str">
        <f t="shared" si="897"/>
        <v>Adorer_Schedule!AL377</v>
      </c>
      <c r="D2302" s="150" t="str">
        <f t="shared" si="898"/>
        <v>Adorer_Schedule!AN377</v>
      </c>
      <c r="E2302">
        <f t="shared" ca="1" si="878"/>
        <v>0</v>
      </c>
      <c r="F2302" t="str">
        <f ca="1">IF(OR(H2302=0,H2302=""),(""),(MAX($F$128:F2301)+1))</f>
        <v/>
      </c>
      <c r="H2302" t="str">
        <f ca="1">IF($N$4=Adorer_Schedule!$A$364,INDIRECT(B2302),(""))</f>
        <v/>
      </c>
      <c r="I2302" t="str">
        <f ca="1">IF($N$4=Adorer_Schedule!$A$364,INDIRECT(C2302),(""))</f>
        <v/>
      </c>
      <c r="J2302" t="str">
        <f ca="1">IF($N$4=Adorer_Schedule!$A$364,INDIRECT(D2302),(""))</f>
        <v/>
      </c>
      <c r="K2302" t="s">
        <v>75</v>
      </c>
      <c r="L2302" s="13" t="b">
        <f t="shared" ca="1" si="891"/>
        <v>0</v>
      </c>
      <c r="M2302" s="13">
        <v>2174</v>
      </c>
      <c r="N2302" s="13" t="e">
        <f t="shared" ca="1" si="879"/>
        <v>#N/A</v>
      </c>
      <c r="O2302" s="13" t="e">
        <f t="shared" ca="1" si="880"/>
        <v>#N/A</v>
      </c>
      <c r="P2302" s="13" t="e">
        <f t="shared" ca="1" si="881"/>
        <v>#N/A</v>
      </c>
      <c r="Q2302" t="e">
        <f t="shared" ca="1" si="882"/>
        <v>#N/A</v>
      </c>
    </row>
    <row r="2303" spans="1:17" hidden="1" x14ac:dyDescent="0.2">
      <c r="A2303">
        <f t="shared" si="899"/>
        <v>378</v>
      </c>
      <c r="B2303" s="83" t="str">
        <f t="shared" si="896"/>
        <v>Adorer_Schedule!AI378</v>
      </c>
      <c r="C2303" t="str">
        <f t="shared" si="897"/>
        <v>Adorer_Schedule!AL378</v>
      </c>
      <c r="D2303" s="150" t="str">
        <f t="shared" si="898"/>
        <v>Adorer_Schedule!AN378</v>
      </c>
      <c r="E2303">
        <f t="shared" ca="1" si="878"/>
        <v>0</v>
      </c>
      <c r="F2303" t="str">
        <f ca="1">IF(OR(H2303=0,H2303=""),(""),(MAX($F$128:F2302)+1))</f>
        <v/>
      </c>
      <c r="H2303" t="str">
        <f ca="1">IF($N$4=Adorer_Schedule!$A$364,INDIRECT(B2303),(""))</f>
        <v/>
      </c>
      <c r="I2303" t="str">
        <f ca="1">IF($N$4=Adorer_Schedule!$A$364,INDIRECT(C2303),(""))</f>
        <v/>
      </c>
      <c r="J2303" t="str">
        <f ca="1">IF($N$4=Adorer_Schedule!$A$364,INDIRECT(D2303),(""))</f>
        <v/>
      </c>
      <c r="K2303" t="s">
        <v>75</v>
      </c>
      <c r="L2303" s="13" t="b">
        <f t="shared" ca="1" si="891"/>
        <v>0</v>
      </c>
      <c r="M2303" s="13">
        <v>2175</v>
      </c>
      <c r="N2303" s="13" t="e">
        <f t="shared" ca="1" si="879"/>
        <v>#N/A</v>
      </c>
      <c r="O2303" s="13" t="e">
        <f t="shared" ca="1" si="880"/>
        <v>#N/A</v>
      </c>
      <c r="P2303" s="13" t="e">
        <f t="shared" ca="1" si="881"/>
        <v>#N/A</v>
      </c>
      <c r="Q2303" t="e">
        <f t="shared" ca="1" si="882"/>
        <v>#N/A</v>
      </c>
    </row>
    <row r="2304" spans="1:17" hidden="1" x14ac:dyDescent="0.2">
      <c r="A2304">
        <f>A2289</f>
        <v>364</v>
      </c>
      <c r="B2304" s="83" t="str">
        <f>CONCATENATE("Adorer_Schedule!AQ", $A2304)</f>
        <v>Adorer_Schedule!AQ364</v>
      </c>
      <c r="C2304" t="str">
        <f>CONCATENATE("Adorer_Schedule!AT", $A2304)</f>
        <v>Adorer_Schedule!AT364</v>
      </c>
      <c r="D2304" s="150" t="str">
        <f>CONCATENATE("Adorer_Schedule!AV", $A2304)</f>
        <v>Adorer_Schedule!AV364</v>
      </c>
      <c r="E2304">
        <f t="shared" ca="1" si="878"/>
        <v>0</v>
      </c>
      <c r="F2304" t="str">
        <f ca="1">IF(OR(H2304=0,H2304=""),(""),(MAX($F$128:F2303)+1))</f>
        <v/>
      </c>
      <c r="H2304" t="str">
        <f ca="1">IF($N$4=Adorer_Schedule!$A$364,INDIRECT(B2304),(""))</f>
        <v/>
      </c>
      <c r="I2304" t="str">
        <f ca="1">IF($N$4=Adorer_Schedule!$A$364,INDIRECT(C2304),(""))</f>
        <v/>
      </c>
      <c r="J2304" t="str">
        <f ca="1">IF($N$4=Adorer_Schedule!$A$364,INDIRECT(D2304),(""))</f>
        <v/>
      </c>
      <c r="K2304" t="s">
        <v>76</v>
      </c>
      <c r="L2304" s="13" t="b">
        <f t="shared" ca="1" si="891"/>
        <v>0</v>
      </c>
      <c r="M2304" s="13">
        <v>2176</v>
      </c>
      <c r="N2304" s="13" t="e">
        <f t="shared" ca="1" si="879"/>
        <v>#N/A</v>
      </c>
      <c r="O2304" s="13" t="e">
        <f t="shared" ca="1" si="880"/>
        <v>#N/A</v>
      </c>
      <c r="P2304" s="13" t="e">
        <f t="shared" ca="1" si="881"/>
        <v>#N/A</v>
      </c>
      <c r="Q2304" t="e">
        <f t="shared" ca="1" si="882"/>
        <v>#N/A</v>
      </c>
    </row>
    <row r="2305" spans="1:17" hidden="1" x14ac:dyDescent="0.2">
      <c r="A2305">
        <f>A2304+1</f>
        <v>365</v>
      </c>
      <c r="B2305" s="83" t="str">
        <f t="shared" ref="B2305:B2318" si="900">CONCATENATE("Adorer_Schedule!AQ", $A2305)</f>
        <v>Adorer_Schedule!AQ365</v>
      </c>
      <c r="C2305" t="str">
        <f t="shared" ref="C2305:C2318" si="901">CONCATENATE("Adorer_Schedule!AT", $A2305)</f>
        <v>Adorer_Schedule!AT365</v>
      </c>
      <c r="D2305" s="150" t="str">
        <f t="shared" ref="D2305:D2318" si="902">CONCATENATE("Adorer_Schedule!AV", $A2305)</f>
        <v>Adorer_Schedule!AV365</v>
      </c>
      <c r="E2305">
        <f t="shared" ca="1" si="878"/>
        <v>0</v>
      </c>
      <c r="F2305" t="str">
        <f ca="1">IF(OR(H2305=0,H2305=""),(""),(MAX($F$128:F2304)+1))</f>
        <v/>
      </c>
      <c r="H2305" t="str">
        <f ca="1">IF($N$4=Adorer_Schedule!$A$364,INDIRECT(B2305),(""))</f>
        <v/>
      </c>
      <c r="I2305" t="str">
        <f ca="1">IF($N$4=Adorer_Schedule!$A$364,INDIRECT(C2305),(""))</f>
        <v/>
      </c>
      <c r="J2305" t="str">
        <f ca="1">IF($N$4=Adorer_Schedule!$A$364,INDIRECT(D2305),(""))</f>
        <v/>
      </c>
      <c r="K2305" t="s">
        <v>76</v>
      </c>
      <c r="L2305" s="13" t="b">
        <f t="shared" ca="1" si="891"/>
        <v>0</v>
      </c>
      <c r="M2305" s="13">
        <v>2177</v>
      </c>
      <c r="N2305" s="13" t="e">
        <f t="shared" ca="1" si="879"/>
        <v>#N/A</v>
      </c>
      <c r="O2305" s="13" t="e">
        <f t="shared" ca="1" si="880"/>
        <v>#N/A</v>
      </c>
      <c r="P2305" s="13" t="e">
        <f t="shared" ca="1" si="881"/>
        <v>#N/A</v>
      </c>
      <c r="Q2305" t="e">
        <f t="shared" ca="1" si="882"/>
        <v>#N/A</v>
      </c>
    </row>
    <row r="2306" spans="1:17" hidden="1" x14ac:dyDescent="0.2">
      <c r="A2306">
        <f t="shared" ref="A2306:A2318" si="903">A2305+1</f>
        <v>366</v>
      </c>
      <c r="B2306" s="83" t="str">
        <f t="shared" si="900"/>
        <v>Adorer_Schedule!AQ366</v>
      </c>
      <c r="C2306" t="str">
        <f t="shared" si="901"/>
        <v>Adorer_Schedule!AT366</v>
      </c>
      <c r="D2306" s="150" t="str">
        <f t="shared" si="902"/>
        <v>Adorer_Schedule!AV366</v>
      </c>
      <c r="E2306">
        <f t="shared" ref="E2306:E2369" ca="1" si="904">IF(F2306="",(0),(RANK(F2306,$F$129:$F$2648,(1))))</f>
        <v>0</v>
      </c>
      <c r="F2306" t="str">
        <f ca="1">IF(OR(H2306=0,H2306=""),(""),(MAX($F$128:F2305)+1))</f>
        <v/>
      </c>
      <c r="H2306" t="str">
        <f ca="1">IF($N$4=Adorer_Schedule!$A$364,INDIRECT(B2306),(""))</f>
        <v/>
      </c>
      <c r="I2306" t="str">
        <f ca="1">IF($N$4=Adorer_Schedule!$A$364,INDIRECT(C2306),(""))</f>
        <v/>
      </c>
      <c r="J2306" t="str">
        <f ca="1">IF($N$4=Adorer_Schedule!$A$364,INDIRECT(D2306),(""))</f>
        <v/>
      </c>
      <c r="K2306" t="s">
        <v>76</v>
      </c>
      <c r="L2306" s="13" t="b">
        <f t="shared" ca="1" si="891"/>
        <v>0</v>
      </c>
      <c r="M2306" s="13">
        <v>2178</v>
      </c>
      <c r="N2306" s="13" t="e">
        <f t="shared" ref="N2306:N2369" ca="1" si="905">VLOOKUP($M2306,$E$129:$K$2648,7,(FALSE))</f>
        <v>#N/A</v>
      </c>
      <c r="O2306" s="13" t="e">
        <f t="shared" ref="O2306:O2369" ca="1" si="906">VLOOKUP($M2306,$E$129:$K$2648,4,(FALSE))</f>
        <v>#N/A</v>
      </c>
      <c r="P2306" s="13" t="e">
        <f t="shared" ref="P2306:P2369" ca="1" si="907">VLOOKUP($M2306,$E$129:$K$2648,5,(FALSE))</f>
        <v>#N/A</v>
      </c>
      <c r="Q2306" t="e">
        <f t="shared" ref="Q2306:Q2369" ca="1" si="908">VLOOKUP($M2306,$E$129:$K$2648,6,(FALSE))</f>
        <v>#N/A</v>
      </c>
    </row>
    <row r="2307" spans="1:17" hidden="1" x14ac:dyDescent="0.2">
      <c r="A2307">
        <f t="shared" si="903"/>
        <v>367</v>
      </c>
      <c r="B2307" s="83" t="str">
        <f t="shared" si="900"/>
        <v>Adorer_Schedule!AQ367</v>
      </c>
      <c r="C2307" t="str">
        <f t="shared" si="901"/>
        <v>Adorer_Schedule!AT367</v>
      </c>
      <c r="D2307" s="150" t="str">
        <f t="shared" si="902"/>
        <v>Adorer_Schedule!AV367</v>
      </c>
      <c r="E2307">
        <f t="shared" ca="1" si="904"/>
        <v>0</v>
      </c>
      <c r="F2307" t="str">
        <f ca="1">IF(OR(H2307=0,H2307=""),(""),(MAX($F$128:F2306)+1))</f>
        <v/>
      </c>
      <c r="H2307" t="str">
        <f ca="1">IF($N$4=Adorer_Schedule!$A$364,INDIRECT(B2307),(""))</f>
        <v/>
      </c>
      <c r="I2307" t="str">
        <f ca="1">IF($N$4=Adorer_Schedule!$A$364,INDIRECT(C2307),(""))</f>
        <v/>
      </c>
      <c r="J2307" t="str">
        <f ca="1">IF($N$4=Adorer_Schedule!$A$364,INDIRECT(D2307),(""))</f>
        <v/>
      </c>
      <c r="K2307" t="s">
        <v>76</v>
      </c>
      <c r="L2307" s="13" t="b">
        <f t="shared" ca="1" si="891"/>
        <v>0</v>
      </c>
      <c r="M2307" s="13">
        <v>2179</v>
      </c>
      <c r="N2307" s="13" t="e">
        <f t="shared" ca="1" si="905"/>
        <v>#N/A</v>
      </c>
      <c r="O2307" s="13" t="e">
        <f t="shared" ca="1" si="906"/>
        <v>#N/A</v>
      </c>
      <c r="P2307" s="13" t="e">
        <f t="shared" ca="1" si="907"/>
        <v>#N/A</v>
      </c>
      <c r="Q2307" t="e">
        <f t="shared" ca="1" si="908"/>
        <v>#N/A</v>
      </c>
    </row>
    <row r="2308" spans="1:17" hidden="1" x14ac:dyDescent="0.2">
      <c r="A2308">
        <f t="shared" si="903"/>
        <v>368</v>
      </c>
      <c r="B2308" s="83" t="str">
        <f t="shared" si="900"/>
        <v>Adorer_Schedule!AQ368</v>
      </c>
      <c r="C2308" t="str">
        <f t="shared" si="901"/>
        <v>Adorer_Schedule!AT368</v>
      </c>
      <c r="D2308" s="150" t="str">
        <f t="shared" si="902"/>
        <v>Adorer_Schedule!AV368</v>
      </c>
      <c r="E2308">
        <f t="shared" ca="1" si="904"/>
        <v>0</v>
      </c>
      <c r="F2308" t="str">
        <f ca="1">IF(OR(H2308=0,H2308=""),(""),(MAX($F$128:F2307)+1))</f>
        <v/>
      </c>
      <c r="H2308" t="str">
        <f ca="1">IF($N$4=Adorer_Schedule!$A$364,INDIRECT(B2308),(""))</f>
        <v/>
      </c>
      <c r="I2308" t="str">
        <f ca="1">IF($N$4=Adorer_Schedule!$A$364,INDIRECT(C2308),(""))</f>
        <v/>
      </c>
      <c r="J2308" t="str">
        <f ca="1">IF($N$4=Adorer_Schedule!$A$364,INDIRECT(D2308),(""))</f>
        <v/>
      </c>
      <c r="K2308" t="s">
        <v>76</v>
      </c>
      <c r="L2308" s="13" t="b">
        <f t="shared" ca="1" si="891"/>
        <v>0</v>
      </c>
      <c r="M2308" s="13">
        <v>2180</v>
      </c>
      <c r="N2308" s="13" t="e">
        <f t="shared" ca="1" si="905"/>
        <v>#N/A</v>
      </c>
      <c r="O2308" s="13" t="e">
        <f t="shared" ca="1" si="906"/>
        <v>#N/A</v>
      </c>
      <c r="P2308" s="13" t="e">
        <f t="shared" ca="1" si="907"/>
        <v>#N/A</v>
      </c>
      <c r="Q2308" t="e">
        <f t="shared" ca="1" si="908"/>
        <v>#N/A</v>
      </c>
    </row>
    <row r="2309" spans="1:17" hidden="1" x14ac:dyDescent="0.2">
      <c r="A2309">
        <f t="shared" si="903"/>
        <v>369</v>
      </c>
      <c r="B2309" s="83" t="str">
        <f t="shared" si="900"/>
        <v>Adorer_Schedule!AQ369</v>
      </c>
      <c r="C2309" t="str">
        <f t="shared" si="901"/>
        <v>Adorer_Schedule!AT369</v>
      </c>
      <c r="D2309" s="150" t="str">
        <f t="shared" si="902"/>
        <v>Adorer_Schedule!AV369</v>
      </c>
      <c r="E2309">
        <f t="shared" ca="1" si="904"/>
        <v>0</v>
      </c>
      <c r="F2309" t="str">
        <f ca="1">IF(OR(H2309=0,H2309=""),(""),(MAX($F$128:F2308)+1))</f>
        <v/>
      </c>
      <c r="H2309" t="str">
        <f ca="1">IF($N$4=Adorer_Schedule!$A$364,INDIRECT(B2309),(""))</f>
        <v/>
      </c>
      <c r="I2309" t="str">
        <f ca="1">IF($N$4=Adorer_Schedule!$A$364,INDIRECT(C2309),(""))</f>
        <v/>
      </c>
      <c r="J2309" t="str">
        <f ca="1">IF($N$4=Adorer_Schedule!$A$364,INDIRECT(D2309),(""))</f>
        <v/>
      </c>
      <c r="K2309" t="s">
        <v>76</v>
      </c>
      <c r="L2309" s="13" t="b">
        <f t="shared" ca="1" si="891"/>
        <v>0</v>
      </c>
      <c r="M2309" s="13">
        <v>2181</v>
      </c>
      <c r="N2309" s="13" t="e">
        <f t="shared" ca="1" si="905"/>
        <v>#N/A</v>
      </c>
      <c r="O2309" s="13" t="e">
        <f t="shared" ca="1" si="906"/>
        <v>#N/A</v>
      </c>
      <c r="P2309" s="13" t="e">
        <f t="shared" ca="1" si="907"/>
        <v>#N/A</v>
      </c>
      <c r="Q2309" t="e">
        <f t="shared" ca="1" si="908"/>
        <v>#N/A</v>
      </c>
    </row>
    <row r="2310" spans="1:17" hidden="1" x14ac:dyDescent="0.2">
      <c r="A2310">
        <f t="shared" si="903"/>
        <v>370</v>
      </c>
      <c r="B2310" s="83" t="str">
        <f t="shared" si="900"/>
        <v>Adorer_Schedule!AQ370</v>
      </c>
      <c r="C2310" t="str">
        <f t="shared" si="901"/>
        <v>Adorer_Schedule!AT370</v>
      </c>
      <c r="D2310" s="150" t="str">
        <f t="shared" si="902"/>
        <v>Adorer_Schedule!AV370</v>
      </c>
      <c r="E2310">
        <f t="shared" ca="1" si="904"/>
        <v>0</v>
      </c>
      <c r="F2310" t="str">
        <f ca="1">IF(OR(H2310=0,H2310=""),(""),(MAX($F$128:F2309)+1))</f>
        <v/>
      </c>
      <c r="H2310" t="str">
        <f ca="1">IF($N$4=Adorer_Schedule!$A$364,INDIRECT(B2310),(""))</f>
        <v/>
      </c>
      <c r="I2310" t="str">
        <f ca="1">IF($N$4=Adorer_Schedule!$A$364,INDIRECT(C2310),(""))</f>
        <v/>
      </c>
      <c r="J2310" t="str">
        <f ca="1">IF($N$4=Adorer_Schedule!$A$364,INDIRECT(D2310),(""))</f>
        <v/>
      </c>
      <c r="K2310" t="s">
        <v>76</v>
      </c>
      <c r="L2310" s="13" t="b">
        <f t="shared" ca="1" si="891"/>
        <v>0</v>
      </c>
      <c r="M2310" s="13">
        <v>2182</v>
      </c>
      <c r="N2310" s="13" t="e">
        <f t="shared" ca="1" si="905"/>
        <v>#N/A</v>
      </c>
      <c r="O2310" s="13" t="e">
        <f t="shared" ca="1" si="906"/>
        <v>#N/A</v>
      </c>
      <c r="P2310" s="13" t="e">
        <f t="shared" ca="1" si="907"/>
        <v>#N/A</v>
      </c>
      <c r="Q2310" t="e">
        <f t="shared" ca="1" si="908"/>
        <v>#N/A</v>
      </c>
    </row>
    <row r="2311" spans="1:17" hidden="1" x14ac:dyDescent="0.2">
      <c r="A2311">
        <f t="shared" si="903"/>
        <v>371</v>
      </c>
      <c r="B2311" s="83" t="str">
        <f t="shared" si="900"/>
        <v>Adorer_Schedule!AQ371</v>
      </c>
      <c r="C2311" t="str">
        <f t="shared" si="901"/>
        <v>Adorer_Schedule!AT371</v>
      </c>
      <c r="D2311" s="150" t="str">
        <f t="shared" si="902"/>
        <v>Adorer_Schedule!AV371</v>
      </c>
      <c r="E2311">
        <f t="shared" ca="1" si="904"/>
        <v>0</v>
      </c>
      <c r="F2311" t="str">
        <f ca="1">IF(OR(H2311=0,H2311=""),(""),(MAX($F$128:F2310)+1))</f>
        <v/>
      </c>
      <c r="H2311" t="str">
        <f ca="1">IF($N$4=Adorer_Schedule!$A$364,INDIRECT(B2311),(""))</f>
        <v/>
      </c>
      <c r="I2311" t="str">
        <f ca="1">IF($N$4=Adorer_Schedule!$A$364,INDIRECT(C2311),(""))</f>
        <v/>
      </c>
      <c r="J2311" t="str">
        <f ca="1">IF($N$4=Adorer_Schedule!$A$364,INDIRECT(D2311),(""))</f>
        <v/>
      </c>
      <c r="K2311" t="s">
        <v>76</v>
      </c>
      <c r="L2311" s="13" t="b">
        <f t="shared" ca="1" si="891"/>
        <v>0</v>
      </c>
      <c r="M2311" s="13">
        <v>2183</v>
      </c>
      <c r="N2311" s="13" t="e">
        <f t="shared" ca="1" si="905"/>
        <v>#N/A</v>
      </c>
      <c r="O2311" s="13" t="e">
        <f t="shared" ca="1" si="906"/>
        <v>#N/A</v>
      </c>
      <c r="P2311" s="13" t="e">
        <f t="shared" ca="1" si="907"/>
        <v>#N/A</v>
      </c>
      <c r="Q2311" t="e">
        <f t="shared" ca="1" si="908"/>
        <v>#N/A</v>
      </c>
    </row>
    <row r="2312" spans="1:17" hidden="1" x14ac:dyDescent="0.2">
      <c r="A2312">
        <f t="shared" si="903"/>
        <v>372</v>
      </c>
      <c r="B2312" s="83" t="str">
        <f t="shared" si="900"/>
        <v>Adorer_Schedule!AQ372</v>
      </c>
      <c r="C2312" t="str">
        <f t="shared" si="901"/>
        <v>Adorer_Schedule!AT372</v>
      </c>
      <c r="D2312" s="150" t="str">
        <f t="shared" si="902"/>
        <v>Adorer_Schedule!AV372</v>
      </c>
      <c r="E2312">
        <f t="shared" ca="1" si="904"/>
        <v>0</v>
      </c>
      <c r="F2312" t="str">
        <f ca="1">IF(OR(H2312=0,H2312=""),(""),(MAX($F$128:F2311)+1))</f>
        <v/>
      </c>
      <c r="H2312" t="str">
        <f ca="1">IF($N$4=Adorer_Schedule!$A$364,INDIRECT(B2312),(""))</f>
        <v/>
      </c>
      <c r="I2312" t="str">
        <f ca="1">IF($N$4=Adorer_Schedule!$A$364,INDIRECT(C2312),(""))</f>
        <v/>
      </c>
      <c r="J2312" t="str">
        <f ca="1">IF($N$4=Adorer_Schedule!$A$364,INDIRECT(D2312),(""))</f>
        <v/>
      </c>
      <c r="K2312" t="s">
        <v>76</v>
      </c>
      <c r="L2312" s="13" t="b">
        <f t="shared" ca="1" si="891"/>
        <v>0</v>
      </c>
      <c r="M2312" s="13">
        <v>2184</v>
      </c>
      <c r="N2312" s="13" t="e">
        <f t="shared" ca="1" si="905"/>
        <v>#N/A</v>
      </c>
      <c r="O2312" s="13" t="e">
        <f t="shared" ca="1" si="906"/>
        <v>#N/A</v>
      </c>
      <c r="P2312" s="13" t="e">
        <f t="shared" ca="1" si="907"/>
        <v>#N/A</v>
      </c>
      <c r="Q2312" t="e">
        <f t="shared" ca="1" si="908"/>
        <v>#N/A</v>
      </c>
    </row>
    <row r="2313" spans="1:17" hidden="1" x14ac:dyDescent="0.2">
      <c r="A2313">
        <f t="shared" si="903"/>
        <v>373</v>
      </c>
      <c r="B2313" s="83" t="str">
        <f t="shared" si="900"/>
        <v>Adorer_Schedule!AQ373</v>
      </c>
      <c r="C2313" t="str">
        <f t="shared" si="901"/>
        <v>Adorer_Schedule!AT373</v>
      </c>
      <c r="D2313" s="150" t="str">
        <f t="shared" si="902"/>
        <v>Adorer_Schedule!AV373</v>
      </c>
      <c r="E2313">
        <f t="shared" ca="1" si="904"/>
        <v>0</v>
      </c>
      <c r="F2313" t="str">
        <f ca="1">IF(OR(H2313=0,H2313=""),(""),(MAX($F$128:F2312)+1))</f>
        <v/>
      </c>
      <c r="H2313" t="str">
        <f ca="1">IF($N$4=Adorer_Schedule!$A$364,INDIRECT(B2313),(""))</f>
        <v/>
      </c>
      <c r="I2313" t="str">
        <f ca="1">IF($N$4=Adorer_Schedule!$A$364,INDIRECT(C2313),(""))</f>
        <v/>
      </c>
      <c r="J2313" t="str">
        <f ca="1">IF($N$4=Adorer_Schedule!$A$364,INDIRECT(D2313),(""))</f>
        <v/>
      </c>
      <c r="K2313" t="s">
        <v>76</v>
      </c>
      <c r="L2313" s="13" t="b">
        <f t="shared" ca="1" si="891"/>
        <v>0</v>
      </c>
      <c r="M2313" s="13">
        <v>2185</v>
      </c>
      <c r="N2313" s="13" t="e">
        <f t="shared" ca="1" si="905"/>
        <v>#N/A</v>
      </c>
      <c r="O2313" s="13" t="e">
        <f t="shared" ca="1" si="906"/>
        <v>#N/A</v>
      </c>
      <c r="P2313" s="13" t="e">
        <f t="shared" ca="1" si="907"/>
        <v>#N/A</v>
      </c>
      <c r="Q2313" t="e">
        <f t="shared" ca="1" si="908"/>
        <v>#N/A</v>
      </c>
    </row>
    <row r="2314" spans="1:17" hidden="1" x14ac:dyDescent="0.2">
      <c r="A2314">
        <f t="shared" si="903"/>
        <v>374</v>
      </c>
      <c r="B2314" s="83" t="str">
        <f t="shared" si="900"/>
        <v>Adorer_Schedule!AQ374</v>
      </c>
      <c r="C2314" t="str">
        <f t="shared" si="901"/>
        <v>Adorer_Schedule!AT374</v>
      </c>
      <c r="D2314" s="150" t="str">
        <f t="shared" si="902"/>
        <v>Adorer_Schedule!AV374</v>
      </c>
      <c r="E2314">
        <f t="shared" ca="1" si="904"/>
        <v>0</v>
      </c>
      <c r="F2314" t="str">
        <f ca="1">IF(OR(H2314=0,H2314=""),(""),(MAX($F$128:F2313)+1))</f>
        <v/>
      </c>
      <c r="H2314" t="str">
        <f ca="1">IF($N$4=Adorer_Schedule!$A$364,INDIRECT(B2314),(""))</f>
        <v/>
      </c>
      <c r="I2314" t="str">
        <f ca="1">IF($N$4=Adorer_Schedule!$A$364,INDIRECT(C2314),(""))</f>
        <v/>
      </c>
      <c r="J2314" t="str">
        <f ca="1">IF($N$4=Adorer_Schedule!$A$364,INDIRECT(D2314),(""))</f>
        <v/>
      </c>
      <c r="K2314" t="s">
        <v>76</v>
      </c>
      <c r="L2314" s="13" t="b">
        <f t="shared" ca="1" si="891"/>
        <v>0</v>
      </c>
      <c r="M2314" s="13">
        <v>2186</v>
      </c>
      <c r="N2314" s="13" t="e">
        <f t="shared" ca="1" si="905"/>
        <v>#N/A</v>
      </c>
      <c r="O2314" s="13" t="e">
        <f t="shared" ca="1" si="906"/>
        <v>#N/A</v>
      </c>
      <c r="P2314" s="13" t="e">
        <f t="shared" ca="1" si="907"/>
        <v>#N/A</v>
      </c>
      <c r="Q2314" t="e">
        <f t="shared" ca="1" si="908"/>
        <v>#N/A</v>
      </c>
    </row>
    <row r="2315" spans="1:17" hidden="1" x14ac:dyDescent="0.2">
      <c r="A2315">
        <f t="shared" si="903"/>
        <v>375</v>
      </c>
      <c r="B2315" s="83" t="str">
        <f t="shared" si="900"/>
        <v>Adorer_Schedule!AQ375</v>
      </c>
      <c r="C2315" t="str">
        <f t="shared" si="901"/>
        <v>Adorer_Schedule!AT375</v>
      </c>
      <c r="D2315" s="150" t="str">
        <f t="shared" si="902"/>
        <v>Adorer_Schedule!AV375</v>
      </c>
      <c r="E2315">
        <f t="shared" ca="1" si="904"/>
        <v>0</v>
      </c>
      <c r="F2315" t="str">
        <f ca="1">IF(OR(H2315=0,H2315=""),(""),(MAX($F$128:F2314)+1))</f>
        <v/>
      </c>
      <c r="H2315" t="str">
        <f ca="1">IF($N$4=Adorer_Schedule!$A$364,INDIRECT(B2315),(""))</f>
        <v/>
      </c>
      <c r="I2315" t="str">
        <f ca="1">IF($N$4=Adorer_Schedule!$A$364,INDIRECT(C2315),(""))</f>
        <v/>
      </c>
      <c r="J2315" t="str">
        <f ca="1">IF($N$4=Adorer_Schedule!$A$364,INDIRECT(D2315),(""))</f>
        <v/>
      </c>
      <c r="K2315" t="s">
        <v>76</v>
      </c>
      <c r="L2315" s="13" t="b">
        <f t="shared" ca="1" si="891"/>
        <v>0</v>
      </c>
      <c r="M2315" s="13">
        <v>2187</v>
      </c>
      <c r="N2315" s="13" t="e">
        <f t="shared" ca="1" si="905"/>
        <v>#N/A</v>
      </c>
      <c r="O2315" s="13" t="e">
        <f t="shared" ca="1" si="906"/>
        <v>#N/A</v>
      </c>
      <c r="P2315" s="13" t="e">
        <f t="shared" ca="1" si="907"/>
        <v>#N/A</v>
      </c>
      <c r="Q2315" t="e">
        <f t="shared" ca="1" si="908"/>
        <v>#N/A</v>
      </c>
    </row>
    <row r="2316" spans="1:17" hidden="1" x14ac:dyDescent="0.2">
      <c r="A2316">
        <f t="shared" si="903"/>
        <v>376</v>
      </c>
      <c r="B2316" s="83" t="str">
        <f t="shared" si="900"/>
        <v>Adorer_Schedule!AQ376</v>
      </c>
      <c r="C2316" t="str">
        <f t="shared" si="901"/>
        <v>Adorer_Schedule!AT376</v>
      </c>
      <c r="D2316" s="150" t="str">
        <f t="shared" si="902"/>
        <v>Adorer_Schedule!AV376</v>
      </c>
      <c r="E2316">
        <f t="shared" ca="1" si="904"/>
        <v>0</v>
      </c>
      <c r="F2316" t="str">
        <f ca="1">IF(OR(H2316=0,H2316=""),(""),(MAX($F$128:F2315)+1))</f>
        <v/>
      </c>
      <c r="H2316" t="str">
        <f ca="1">IF($N$4=Adorer_Schedule!$A$364,INDIRECT(B2316),(""))</f>
        <v/>
      </c>
      <c r="I2316" t="str">
        <f ca="1">IF($N$4=Adorer_Schedule!$A$364,INDIRECT(C2316),(""))</f>
        <v/>
      </c>
      <c r="J2316" t="str">
        <f ca="1">IF($N$4=Adorer_Schedule!$A$364,INDIRECT(D2316),(""))</f>
        <v/>
      </c>
      <c r="K2316" t="s">
        <v>76</v>
      </c>
      <c r="L2316" s="13" t="b">
        <f t="shared" ca="1" si="891"/>
        <v>0</v>
      </c>
      <c r="M2316" s="13">
        <v>2188</v>
      </c>
      <c r="N2316" s="13" t="e">
        <f t="shared" ca="1" si="905"/>
        <v>#N/A</v>
      </c>
      <c r="O2316" s="13" t="e">
        <f t="shared" ca="1" si="906"/>
        <v>#N/A</v>
      </c>
      <c r="P2316" s="13" t="e">
        <f t="shared" ca="1" si="907"/>
        <v>#N/A</v>
      </c>
      <c r="Q2316" t="e">
        <f t="shared" ca="1" si="908"/>
        <v>#N/A</v>
      </c>
    </row>
    <row r="2317" spans="1:17" hidden="1" x14ac:dyDescent="0.2">
      <c r="A2317">
        <f t="shared" si="903"/>
        <v>377</v>
      </c>
      <c r="B2317" s="83" t="str">
        <f t="shared" si="900"/>
        <v>Adorer_Schedule!AQ377</v>
      </c>
      <c r="C2317" t="str">
        <f t="shared" si="901"/>
        <v>Adorer_Schedule!AT377</v>
      </c>
      <c r="D2317" s="150" t="str">
        <f t="shared" si="902"/>
        <v>Adorer_Schedule!AV377</v>
      </c>
      <c r="E2317">
        <f t="shared" ca="1" si="904"/>
        <v>0</v>
      </c>
      <c r="F2317" t="str">
        <f ca="1">IF(OR(H2317=0,H2317=""),(""),(MAX($F$128:F2316)+1))</f>
        <v/>
      </c>
      <c r="H2317" t="str">
        <f ca="1">IF($N$4=Adorer_Schedule!$A$364,INDIRECT(B2317),(""))</f>
        <v/>
      </c>
      <c r="I2317" t="str">
        <f ca="1">IF($N$4=Adorer_Schedule!$A$364,INDIRECT(C2317),(""))</f>
        <v/>
      </c>
      <c r="J2317" t="str">
        <f ca="1">IF($N$4=Adorer_Schedule!$A$364,INDIRECT(D2317),(""))</f>
        <v/>
      </c>
      <c r="K2317" t="s">
        <v>76</v>
      </c>
      <c r="L2317" s="13" t="b">
        <f t="shared" ca="1" si="891"/>
        <v>0</v>
      </c>
      <c r="M2317" s="13">
        <v>2189</v>
      </c>
      <c r="N2317" s="13" t="e">
        <f t="shared" ca="1" si="905"/>
        <v>#N/A</v>
      </c>
      <c r="O2317" s="13" t="e">
        <f t="shared" ca="1" si="906"/>
        <v>#N/A</v>
      </c>
      <c r="P2317" s="13" t="e">
        <f t="shared" ca="1" si="907"/>
        <v>#N/A</v>
      </c>
      <c r="Q2317" t="e">
        <f t="shared" ca="1" si="908"/>
        <v>#N/A</v>
      </c>
    </row>
    <row r="2318" spans="1:17" hidden="1" x14ac:dyDescent="0.2">
      <c r="A2318">
        <f t="shared" si="903"/>
        <v>378</v>
      </c>
      <c r="B2318" s="83" t="str">
        <f t="shared" si="900"/>
        <v>Adorer_Schedule!AQ378</v>
      </c>
      <c r="C2318" t="str">
        <f t="shared" si="901"/>
        <v>Adorer_Schedule!AT378</v>
      </c>
      <c r="D2318" s="150" t="str">
        <f t="shared" si="902"/>
        <v>Adorer_Schedule!AV378</v>
      </c>
      <c r="E2318">
        <f t="shared" ca="1" si="904"/>
        <v>0</v>
      </c>
      <c r="F2318" t="str">
        <f ca="1">IF(OR(H2318=0,H2318=""),(""),(MAX($F$128:F2317)+1))</f>
        <v/>
      </c>
      <c r="H2318" t="str">
        <f ca="1">IF($N$4=Adorer_Schedule!$A$364,INDIRECT(B2318),(""))</f>
        <v/>
      </c>
      <c r="I2318" t="str">
        <f ca="1">IF($N$4=Adorer_Schedule!$A$364,INDIRECT(C2318),(""))</f>
        <v/>
      </c>
      <c r="J2318" t="str">
        <f ca="1">IF($N$4=Adorer_Schedule!$A$364,INDIRECT(D2318),(""))</f>
        <v/>
      </c>
      <c r="K2318" t="s">
        <v>76</v>
      </c>
      <c r="L2318" s="13" t="b">
        <f t="shared" ca="1" si="891"/>
        <v>0</v>
      </c>
      <c r="M2318" s="13">
        <v>2190</v>
      </c>
      <c r="N2318" s="13" t="e">
        <f t="shared" ca="1" si="905"/>
        <v>#N/A</v>
      </c>
      <c r="O2318" s="13" t="e">
        <f t="shared" ca="1" si="906"/>
        <v>#N/A</v>
      </c>
      <c r="P2318" s="13" t="e">
        <f t="shared" ca="1" si="907"/>
        <v>#N/A</v>
      </c>
      <c r="Q2318" t="e">
        <f t="shared" ca="1" si="908"/>
        <v>#N/A</v>
      </c>
    </row>
    <row r="2319" spans="1:17" hidden="1" x14ac:dyDescent="0.2">
      <c r="A2319">
        <f>A2304</f>
        <v>364</v>
      </c>
      <c r="B2319" s="83" t="str">
        <f>CONCATENATE("Adorer_Schedule!AY", $A2319)</f>
        <v>Adorer_Schedule!AY364</v>
      </c>
      <c r="C2319" t="str">
        <f>CONCATENATE("Adorer_Schedule!BB", $A2319)</f>
        <v>Adorer_Schedule!BB364</v>
      </c>
      <c r="D2319" s="150" t="str">
        <f>CONCATENATE("Adorer_Schedule!BD", $A2319)</f>
        <v>Adorer_Schedule!BD364</v>
      </c>
      <c r="E2319">
        <f t="shared" ca="1" si="904"/>
        <v>0</v>
      </c>
      <c r="F2319" t="str">
        <f ca="1">IF(OR(H2319=0,H2319=""),(""),(MAX($F$128:F2318)+1))</f>
        <v/>
      </c>
      <c r="H2319" t="str">
        <f ca="1">IF($N$4=Adorer_Schedule!$A$364,INDIRECT(B2319),(""))</f>
        <v/>
      </c>
      <c r="I2319" t="str">
        <f ca="1">IF($N$4=Adorer_Schedule!$A$364,INDIRECT(C2319),(""))</f>
        <v/>
      </c>
      <c r="J2319" t="str">
        <f ca="1">IF($N$4=Adorer_Schedule!$A$364,INDIRECT(D2319),(""))</f>
        <v/>
      </c>
      <c r="K2319" t="s">
        <v>77</v>
      </c>
      <c r="L2319" s="13" t="b">
        <f t="shared" ca="1" si="891"/>
        <v>0</v>
      </c>
      <c r="M2319" s="13">
        <v>2191</v>
      </c>
      <c r="N2319" s="13" t="e">
        <f t="shared" ca="1" si="905"/>
        <v>#N/A</v>
      </c>
      <c r="O2319" s="13" t="e">
        <f t="shared" ca="1" si="906"/>
        <v>#N/A</v>
      </c>
      <c r="P2319" s="13" t="e">
        <f t="shared" ca="1" si="907"/>
        <v>#N/A</v>
      </c>
      <c r="Q2319" t="e">
        <f t="shared" ca="1" si="908"/>
        <v>#N/A</v>
      </c>
    </row>
    <row r="2320" spans="1:17" hidden="1" x14ac:dyDescent="0.2">
      <c r="A2320">
        <f>A2319+1</f>
        <v>365</v>
      </c>
      <c r="B2320" s="83" t="str">
        <f t="shared" ref="B2320:B2333" si="909">CONCATENATE("Adorer_Schedule!AY", $A2320)</f>
        <v>Adorer_Schedule!AY365</v>
      </c>
      <c r="C2320" t="str">
        <f t="shared" ref="C2320:C2333" si="910">CONCATENATE("Adorer_Schedule!BB", $A2320)</f>
        <v>Adorer_Schedule!BB365</v>
      </c>
      <c r="D2320" s="150" t="str">
        <f t="shared" ref="D2320:D2333" si="911">CONCATENATE("Adorer_Schedule!BD", $A2320)</f>
        <v>Adorer_Schedule!BD365</v>
      </c>
      <c r="E2320">
        <f t="shared" ca="1" si="904"/>
        <v>0</v>
      </c>
      <c r="F2320" t="str">
        <f ca="1">IF(OR(H2320=0,H2320=""),(""),(MAX($F$128:F2319)+1))</f>
        <v/>
      </c>
      <c r="H2320" t="str">
        <f ca="1">IF($N$4=Adorer_Schedule!$A$364,INDIRECT(B2320),(""))</f>
        <v/>
      </c>
      <c r="I2320" t="str">
        <f ca="1">IF($N$4=Adorer_Schedule!$A$364,INDIRECT(C2320),(""))</f>
        <v/>
      </c>
      <c r="J2320" t="str">
        <f ca="1">IF($N$4=Adorer_Schedule!$A$364,INDIRECT(D2320),(""))</f>
        <v/>
      </c>
      <c r="K2320" t="s">
        <v>77</v>
      </c>
      <c r="L2320" s="13" t="b">
        <f t="shared" ca="1" si="891"/>
        <v>0</v>
      </c>
      <c r="M2320" s="13">
        <v>2192</v>
      </c>
      <c r="N2320" s="13" t="e">
        <f t="shared" ca="1" si="905"/>
        <v>#N/A</v>
      </c>
      <c r="O2320" s="13" t="e">
        <f t="shared" ca="1" si="906"/>
        <v>#N/A</v>
      </c>
      <c r="P2320" s="13" t="e">
        <f t="shared" ca="1" si="907"/>
        <v>#N/A</v>
      </c>
      <c r="Q2320" t="e">
        <f t="shared" ca="1" si="908"/>
        <v>#N/A</v>
      </c>
    </row>
    <row r="2321" spans="1:17" hidden="1" x14ac:dyDescent="0.2">
      <c r="A2321">
        <f t="shared" ref="A2321:A2333" si="912">A2320+1</f>
        <v>366</v>
      </c>
      <c r="B2321" s="83" t="str">
        <f t="shared" si="909"/>
        <v>Adorer_Schedule!AY366</v>
      </c>
      <c r="C2321" t="str">
        <f t="shared" si="910"/>
        <v>Adorer_Schedule!BB366</v>
      </c>
      <c r="D2321" s="150" t="str">
        <f t="shared" si="911"/>
        <v>Adorer_Schedule!BD366</v>
      </c>
      <c r="E2321">
        <f t="shared" ca="1" si="904"/>
        <v>0</v>
      </c>
      <c r="F2321" t="str">
        <f ca="1">IF(OR(H2321=0,H2321=""),(""),(MAX($F$128:F2320)+1))</f>
        <v/>
      </c>
      <c r="H2321" t="str">
        <f ca="1">IF($N$4=Adorer_Schedule!$A$364,INDIRECT(B2321),(""))</f>
        <v/>
      </c>
      <c r="I2321" t="str">
        <f ca="1">IF($N$4=Adorer_Schedule!$A$364,INDIRECT(C2321),(""))</f>
        <v/>
      </c>
      <c r="J2321" t="str">
        <f ca="1">IF($N$4=Adorer_Schedule!$A$364,INDIRECT(D2321),(""))</f>
        <v/>
      </c>
      <c r="K2321" t="s">
        <v>77</v>
      </c>
      <c r="L2321" s="13" t="b">
        <f t="shared" ca="1" si="891"/>
        <v>0</v>
      </c>
      <c r="M2321" s="13">
        <v>2193</v>
      </c>
      <c r="N2321" s="13" t="e">
        <f t="shared" ca="1" si="905"/>
        <v>#N/A</v>
      </c>
      <c r="O2321" s="13" t="e">
        <f t="shared" ca="1" si="906"/>
        <v>#N/A</v>
      </c>
      <c r="P2321" s="13" t="e">
        <f t="shared" ca="1" si="907"/>
        <v>#N/A</v>
      </c>
      <c r="Q2321" t="e">
        <f t="shared" ca="1" si="908"/>
        <v>#N/A</v>
      </c>
    </row>
    <row r="2322" spans="1:17" hidden="1" x14ac:dyDescent="0.2">
      <c r="A2322">
        <f t="shared" si="912"/>
        <v>367</v>
      </c>
      <c r="B2322" s="83" t="str">
        <f t="shared" si="909"/>
        <v>Adorer_Schedule!AY367</v>
      </c>
      <c r="C2322" t="str">
        <f t="shared" si="910"/>
        <v>Adorer_Schedule!BB367</v>
      </c>
      <c r="D2322" s="150" t="str">
        <f t="shared" si="911"/>
        <v>Adorer_Schedule!BD367</v>
      </c>
      <c r="E2322">
        <f t="shared" ca="1" si="904"/>
        <v>0</v>
      </c>
      <c r="F2322" t="str">
        <f ca="1">IF(OR(H2322=0,H2322=""),(""),(MAX($F$128:F2321)+1))</f>
        <v/>
      </c>
      <c r="H2322" t="str">
        <f ca="1">IF($N$4=Adorer_Schedule!$A$364,INDIRECT(B2322),(""))</f>
        <v/>
      </c>
      <c r="I2322" t="str">
        <f ca="1">IF($N$4=Adorer_Schedule!$A$364,INDIRECT(C2322),(""))</f>
        <v/>
      </c>
      <c r="J2322" t="str">
        <f ca="1">IF($N$4=Adorer_Schedule!$A$364,INDIRECT(D2322),(""))</f>
        <v/>
      </c>
      <c r="K2322" t="s">
        <v>77</v>
      </c>
      <c r="L2322" s="13" t="b">
        <f t="shared" ca="1" si="891"/>
        <v>0</v>
      </c>
      <c r="M2322" s="13">
        <v>2194</v>
      </c>
      <c r="N2322" s="13" t="e">
        <f t="shared" ca="1" si="905"/>
        <v>#N/A</v>
      </c>
      <c r="O2322" s="13" t="e">
        <f t="shared" ca="1" si="906"/>
        <v>#N/A</v>
      </c>
      <c r="P2322" s="13" t="e">
        <f t="shared" ca="1" si="907"/>
        <v>#N/A</v>
      </c>
      <c r="Q2322" t="e">
        <f t="shared" ca="1" si="908"/>
        <v>#N/A</v>
      </c>
    </row>
    <row r="2323" spans="1:17" hidden="1" x14ac:dyDescent="0.2">
      <c r="A2323">
        <f t="shared" si="912"/>
        <v>368</v>
      </c>
      <c r="B2323" s="83" t="str">
        <f t="shared" si="909"/>
        <v>Adorer_Schedule!AY368</v>
      </c>
      <c r="C2323" t="str">
        <f t="shared" si="910"/>
        <v>Adorer_Schedule!BB368</v>
      </c>
      <c r="D2323" s="150" t="str">
        <f t="shared" si="911"/>
        <v>Adorer_Schedule!BD368</v>
      </c>
      <c r="E2323">
        <f t="shared" ca="1" si="904"/>
        <v>0</v>
      </c>
      <c r="F2323" t="str">
        <f ca="1">IF(OR(H2323=0,H2323=""),(""),(MAX($F$128:F2322)+1))</f>
        <v/>
      </c>
      <c r="H2323" t="str">
        <f ca="1">IF($N$4=Adorer_Schedule!$A$364,INDIRECT(B2323),(""))</f>
        <v/>
      </c>
      <c r="I2323" t="str">
        <f ca="1">IF($N$4=Adorer_Schedule!$A$364,INDIRECT(C2323),(""))</f>
        <v/>
      </c>
      <c r="J2323" t="str">
        <f ca="1">IF($N$4=Adorer_Schedule!$A$364,INDIRECT(D2323),(""))</f>
        <v/>
      </c>
      <c r="K2323" t="s">
        <v>77</v>
      </c>
      <c r="L2323" s="13" t="b">
        <f t="shared" ca="1" si="891"/>
        <v>0</v>
      </c>
      <c r="M2323" s="13">
        <v>2195</v>
      </c>
      <c r="N2323" s="13" t="e">
        <f t="shared" ca="1" si="905"/>
        <v>#N/A</v>
      </c>
      <c r="O2323" s="13" t="e">
        <f t="shared" ca="1" si="906"/>
        <v>#N/A</v>
      </c>
      <c r="P2323" s="13" t="e">
        <f t="shared" ca="1" si="907"/>
        <v>#N/A</v>
      </c>
      <c r="Q2323" t="e">
        <f t="shared" ca="1" si="908"/>
        <v>#N/A</v>
      </c>
    </row>
    <row r="2324" spans="1:17" hidden="1" x14ac:dyDescent="0.2">
      <c r="A2324">
        <f t="shared" si="912"/>
        <v>369</v>
      </c>
      <c r="B2324" s="83" t="str">
        <f t="shared" si="909"/>
        <v>Adorer_Schedule!AY369</v>
      </c>
      <c r="C2324" t="str">
        <f t="shared" si="910"/>
        <v>Adorer_Schedule!BB369</v>
      </c>
      <c r="D2324" s="150" t="str">
        <f t="shared" si="911"/>
        <v>Adorer_Schedule!BD369</v>
      </c>
      <c r="E2324">
        <f t="shared" ca="1" si="904"/>
        <v>0</v>
      </c>
      <c r="F2324" t="str">
        <f ca="1">IF(OR(H2324=0,H2324=""),(""),(MAX($F$128:F2323)+1))</f>
        <v/>
      </c>
      <c r="H2324" t="str">
        <f ca="1">IF($N$4=Adorer_Schedule!$A$364,INDIRECT(B2324),(""))</f>
        <v/>
      </c>
      <c r="I2324" t="str">
        <f ca="1">IF($N$4=Adorer_Schedule!$A$364,INDIRECT(C2324),(""))</f>
        <v/>
      </c>
      <c r="J2324" t="str">
        <f ca="1">IF($N$4=Adorer_Schedule!$A$364,INDIRECT(D2324),(""))</f>
        <v/>
      </c>
      <c r="K2324" t="s">
        <v>77</v>
      </c>
      <c r="L2324" s="13" t="b">
        <f t="shared" ca="1" si="891"/>
        <v>0</v>
      </c>
      <c r="M2324" s="13">
        <v>2196</v>
      </c>
      <c r="N2324" s="13" t="e">
        <f t="shared" ca="1" si="905"/>
        <v>#N/A</v>
      </c>
      <c r="O2324" s="13" t="e">
        <f t="shared" ca="1" si="906"/>
        <v>#N/A</v>
      </c>
      <c r="P2324" s="13" t="e">
        <f t="shared" ca="1" si="907"/>
        <v>#N/A</v>
      </c>
      <c r="Q2324" t="e">
        <f t="shared" ca="1" si="908"/>
        <v>#N/A</v>
      </c>
    </row>
    <row r="2325" spans="1:17" hidden="1" x14ac:dyDescent="0.2">
      <c r="A2325">
        <f t="shared" si="912"/>
        <v>370</v>
      </c>
      <c r="B2325" s="83" t="str">
        <f t="shared" si="909"/>
        <v>Adorer_Schedule!AY370</v>
      </c>
      <c r="C2325" t="str">
        <f t="shared" si="910"/>
        <v>Adorer_Schedule!BB370</v>
      </c>
      <c r="D2325" s="150" t="str">
        <f t="shared" si="911"/>
        <v>Adorer_Schedule!BD370</v>
      </c>
      <c r="E2325">
        <f t="shared" ca="1" si="904"/>
        <v>0</v>
      </c>
      <c r="F2325" t="str">
        <f ca="1">IF(OR(H2325=0,H2325=""),(""),(MAX($F$128:F2324)+1))</f>
        <v/>
      </c>
      <c r="H2325" t="str">
        <f ca="1">IF($N$4=Adorer_Schedule!$A$364,INDIRECT(B2325),(""))</f>
        <v/>
      </c>
      <c r="I2325" t="str">
        <f ca="1">IF($N$4=Adorer_Schedule!$A$364,INDIRECT(C2325),(""))</f>
        <v/>
      </c>
      <c r="J2325" t="str">
        <f ca="1">IF($N$4=Adorer_Schedule!$A$364,INDIRECT(D2325),(""))</f>
        <v/>
      </c>
      <c r="K2325" t="s">
        <v>77</v>
      </c>
      <c r="L2325" s="13" t="b">
        <f t="shared" ca="1" si="891"/>
        <v>0</v>
      </c>
      <c r="M2325" s="13">
        <v>2197</v>
      </c>
      <c r="N2325" s="13" t="e">
        <f t="shared" ca="1" si="905"/>
        <v>#N/A</v>
      </c>
      <c r="O2325" s="13" t="e">
        <f t="shared" ca="1" si="906"/>
        <v>#N/A</v>
      </c>
      <c r="P2325" s="13" t="e">
        <f t="shared" ca="1" si="907"/>
        <v>#N/A</v>
      </c>
      <c r="Q2325" t="e">
        <f t="shared" ca="1" si="908"/>
        <v>#N/A</v>
      </c>
    </row>
    <row r="2326" spans="1:17" hidden="1" x14ac:dyDescent="0.2">
      <c r="A2326">
        <f t="shared" si="912"/>
        <v>371</v>
      </c>
      <c r="B2326" s="83" t="str">
        <f t="shared" si="909"/>
        <v>Adorer_Schedule!AY371</v>
      </c>
      <c r="C2326" t="str">
        <f t="shared" si="910"/>
        <v>Adorer_Schedule!BB371</v>
      </c>
      <c r="D2326" s="150" t="str">
        <f t="shared" si="911"/>
        <v>Adorer_Schedule!BD371</v>
      </c>
      <c r="E2326">
        <f t="shared" ca="1" si="904"/>
        <v>0</v>
      </c>
      <c r="F2326" t="str">
        <f ca="1">IF(OR(H2326=0,H2326=""),(""),(MAX($F$128:F2325)+1))</f>
        <v/>
      </c>
      <c r="H2326" t="str">
        <f ca="1">IF($N$4=Adorer_Schedule!$A$364,INDIRECT(B2326),(""))</f>
        <v/>
      </c>
      <c r="I2326" t="str">
        <f ca="1">IF($N$4=Adorer_Schedule!$A$364,INDIRECT(C2326),(""))</f>
        <v/>
      </c>
      <c r="J2326" t="str">
        <f ca="1">IF($N$4=Adorer_Schedule!$A$364,INDIRECT(D2326),(""))</f>
        <v/>
      </c>
      <c r="K2326" t="s">
        <v>77</v>
      </c>
      <c r="L2326" s="13" t="b">
        <f t="shared" ca="1" si="891"/>
        <v>0</v>
      </c>
      <c r="M2326" s="13">
        <v>2198</v>
      </c>
      <c r="N2326" s="13" t="e">
        <f t="shared" ca="1" si="905"/>
        <v>#N/A</v>
      </c>
      <c r="O2326" s="13" t="e">
        <f t="shared" ca="1" si="906"/>
        <v>#N/A</v>
      </c>
      <c r="P2326" s="13" t="e">
        <f t="shared" ca="1" si="907"/>
        <v>#N/A</v>
      </c>
      <c r="Q2326" t="e">
        <f t="shared" ca="1" si="908"/>
        <v>#N/A</v>
      </c>
    </row>
    <row r="2327" spans="1:17" hidden="1" x14ac:dyDescent="0.2">
      <c r="A2327">
        <f t="shared" si="912"/>
        <v>372</v>
      </c>
      <c r="B2327" s="83" t="str">
        <f t="shared" si="909"/>
        <v>Adorer_Schedule!AY372</v>
      </c>
      <c r="C2327" t="str">
        <f t="shared" si="910"/>
        <v>Adorer_Schedule!BB372</v>
      </c>
      <c r="D2327" s="150" t="str">
        <f t="shared" si="911"/>
        <v>Adorer_Schedule!BD372</v>
      </c>
      <c r="E2327">
        <f t="shared" ca="1" si="904"/>
        <v>0</v>
      </c>
      <c r="F2327" t="str">
        <f ca="1">IF(OR(H2327=0,H2327=""),(""),(MAX($F$128:F2326)+1))</f>
        <v/>
      </c>
      <c r="H2327" t="str">
        <f ca="1">IF($N$4=Adorer_Schedule!$A$364,INDIRECT(B2327),(""))</f>
        <v/>
      </c>
      <c r="I2327" t="str">
        <f ca="1">IF($N$4=Adorer_Schedule!$A$364,INDIRECT(C2327),(""))</f>
        <v/>
      </c>
      <c r="J2327" t="str">
        <f ca="1">IF($N$4=Adorer_Schedule!$A$364,INDIRECT(D2327),(""))</f>
        <v/>
      </c>
      <c r="K2327" t="s">
        <v>77</v>
      </c>
      <c r="L2327" s="13" t="b">
        <f t="shared" ref="L2327:L2390" ca="1" si="913">OR(COUNTIF(N2327:Q2327,"*"),COUNT(N2327:Q2327))</f>
        <v>0</v>
      </c>
      <c r="M2327" s="13">
        <v>2199</v>
      </c>
      <c r="N2327" s="13" t="e">
        <f t="shared" ca="1" si="905"/>
        <v>#N/A</v>
      </c>
      <c r="O2327" s="13" t="e">
        <f t="shared" ca="1" si="906"/>
        <v>#N/A</v>
      </c>
      <c r="P2327" s="13" t="e">
        <f t="shared" ca="1" si="907"/>
        <v>#N/A</v>
      </c>
      <c r="Q2327" t="e">
        <f t="shared" ca="1" si="908"/>
        <v>#N/A</v>
      </c>
    </row>
    <row r="2328" spans="1:17" hidden="1" x14ac:dyDescent="0.2">
      <c r="A2328">
        <f t="shared" si="912"/>
        <v>373</v>
      </c>
      <c r="B2328" s="83" t="str">
        <f t="shared" si="909"/>
        <v>Adorer_Schedule!AY373</v>
      </c>
      <c r="C2328" t="str">
        <f t="shared" si="910"/>
        <v>Adorer_Schedule!BB373</v>
      </c>
      <c r="D2328" s="150" t="str">
        <f t="shared" si="911"/>
        <v>Adorer_Schedule!BD373</v>
      </c>
      <c r="E2328">
        <f t="shared" ca="1" si="904"/>
        <v>0</v>
      </c>
      <c r="F2328" t="str">
        <f ca="1">IF(OR(H2328=0,H2328=""),(""),(MAX($F$128:F2327)+1))</f>
        <v/>
      </c>
      <c r="H2328" t="str">
        <f ca="1">IF($N$4=Adorer_Schedule!$A$364,INDIRECT(B2328),(""))</f>
        <v/>
      </c>
      <c r="I2328" t="str">
        <f ca="1">IF($N$4=Adorer_Schedule!$A$364,INDIRECT(C2328),(""))</f>
        <v/>
      </c>
      <c r="J2328" t="str">
        <f ca="1">IF($N$4=Adorer_Schedule!$A$364,INDIRECT(D2328),(""))</f>
        <v/>
      </c>
      <c r="K2328" t="s">
        <v>77</v>
      </c>
      <c r="L2328" s="13" t="b">
        <f t="shared" ca="1" si="913"/>
        <v>0</v>
      </c>
      <c r="M2328" s="13">
        <v>2200</v>
      </c>
      <c r="N2328" s="13" t="e">
        <f t="shared" ca="1" si="905"/>
        <v>#N/A</v>
      </c>
      <c r="O2328" s="13" t="e">
        <f t="shared" ca="1" si="906"/>
        <v>#N/A</v>
      </c>
      <c r="P2328" s="13" t="e">
        <f t="shared" ca="1" si="907"/>
        <v>#N/A</v>
      </c>
      <c r="Q2328" t="e">
        <f t="shared" ca="1" si="908"/>
        <v>#N/A</v>
      </c>
    </row>
    <row r="2329" spans="1:17" hidden="1" x14ac:dyDescent="0.2">
      <c r="A2329">
        <f t="shared" si="912"/>
        <v>374</v>
      </c>
      <c r="B2329" s="83" t="str">
        <f t="shared" si="909"/>
        <v>Adorer_Schedule!AY374</v>
      </c>
      <c r="C2329" t="str">
        <f t="shared" si="910"/>
        <v>Adorer_Schedule!BB374</v>
      </c>
      <c r="D2329" s="150" t="str">
        <f t="shared" si="911"/>
        <v>Adorer_Schedule!BD374</v>
      </c>
      <c r="E2329">
        <f t="shared" ca="1" si="904"/>
        <v>0</v>
      </c>
      <c r="F2329" t="str">
        <f ca="1">IF(OR(H2329=0,H2329=""),(""),(MAX($F$128:F2328)+1))</f>
        <v/>
      </c>
      <c r="H2329" t="str">
        <f ca="1">IF($N$4=Adorer_Schedule!$A$364,INDIRECT(B2329),(""))</f>
        <v/>
      </c>
      <c r="I2329" t="str">
        <f ca="1">IF($N$4=Adorer_Schedule!$A$364,INDIRECT(C2329),(""))</f>
        <v/>
      </c>
      <c r="J2329" t="str">
        <f ca="1">IF($N$4=Adorer_Schedule!$A$364,INDIRECT(D2329),(""))</f>
        <v/>
      </c>
      <c r="K2329" t="s">
        <v>77</v>
      </c>
      <c r="L2329" s="13" t="b">
        <f t="shared" ca="1" si="913"/>
        <v>0</v>
      </c>
      <c r="M2329" s="13">
        <v>2201</v>
      </c>
      <c r="N2329" s="13" t="e">
        <f t="shared" ca="1" si="905"/>
        <v>#N/A</v>
      </c>
      <c r="O2329" s="13" t="e">
        <f t="shared" ca="1" si="906"/>
        <v>#N/A</v>
      </c>
      <c r="P2329" s="13" t="e">
        <f t="shared" ca="1" si="907"/>
        <v>#N/A</v>
      </c>
      <c r="Q2329" t="e">
        <f t="shared" ca="1" si="908"/>
        <v>#N/A</v>
      </c>
    </row>
    <row r="2330" spans="1:17" hidden="1" x14ac:dyDescent="0.2">
      <c r="A2330">
        <f t="shared" si="912"/>
        <v>375</v>
      </c>
      <c r="B2330" s="83" t="str">
        <f t="shared" si="909"/>
        <v>Adorer_Schedule!AY375</v>
      </c>
      <c r="C2330" t="str">
        <f t="shared" si="910"/>
        <v>Adorer_Schedule!BB375</v>
      </c>
      <c r="D2330" s="150" t="str">
        <f t="shared" si="911"/>
        <v>Adorer_Schedule!BD375</v>
      </c>
      <c r="E2330">
        <f t="shared" ca="1" si="904"/>
        <v>0</v>
      </c>
      <c r="F2330" t="str">
        <f ca="1">IF(OR(H2330=0,H2330=""),(""),(MAX($F$128:F2329)+1))</f>
        <v/>
      </c>
      <c r="H2330" t="str">
        <f ca="1">IF($N$4=Adorer_Schedule!$A$364,INDIRECT(B2330),(""))</f>
        <v/>
      </c>
      <c r="I2330" t="str">
        <f ca="1">IF($N$4=Adorer_Schedule!$A$364,INDIRECT(C2330),(""))</f>
        <v/>
      </c>
      <c r="J2330" t="str">
        <f ca="1">IF($N$4=Adorer_Schedule!$A$364,INDIRECT(D2330),(""))</f>
        <v/>
      </c>
      <c r="K2330" t="s">
        <v>77</v>
      </c>
      <c r="L2330" s="13" t="b">
        <f t="shared" ca="1" si="913"/>
        <v>0</v>
      </c>
      <c r="M2330" s="13">
        <v>2202</v>
      </c>
      <c r="N2330" s="13" t="e">
        <f t="shared" ca="1" si="905"/>
        <v>#N/A</v>
      </c>
      <c r="O2330" s="13" t="e">
        <f t="shared" ca="1" si="906"/>
        <v>#N/A</v>
      </c>
      <c r="P2330" s="13" t="e">
        <f t="shared" ca="1" si="907"/>
        <v>#N/A</v>
      </c>
      <c r="Q2330" t="e">
        <f t="shared" ca="1" si="908"/>
        <v>#N/A</v>
      </c>
    </row>
    <row r="2331" spans="1:17" hidden="1" x14ac:dyDescent="0.2">
      <c r="A2331">
        <f t="shared" si="912"/>
        <v>376</v>
      </c>
      <c r="B2331" s="83" t="str">
        <f t="shared" si="909"/>
        <v>Adorer_Schedule!AY376</v>
      </c>
      <c r="C2331" t="str">
        <f t="shared" si="910"/>
        <v>Adorer_Schedule!BB376</v>
      </c>
      <c r="D2331" s="150" t="str">
        <f t="shared" si="911"/>
        <v>Adorer_Schedule!BD376</v>
      </c>
      <c r="E2331">
        <f t="shared" ca="1" si="904"/>
        <v>0</v>
      </c>
      <c r="F2331" t="str">
        <f ca="1">IF(OR(H2331=0,H2331=""),(""),(MAX($F$128:F2330)+1))</f>
        <v/>
      </c>
      <c r="H2331" t="str">
        <f ca="1">IF($N$4=Adorer_Schedule!$A$364,INDIRECT(B2331),(""))</f>
        <v/>
      </c>
      <c r="I2331" t="str">
        <f ca="1">IF($N$4=Adorer_Schedule!$A$364,INDIRECT(C2331),(""))</f>
        <v/>
      </c>
      <c r="J2331" t="str">
        <f ca="1">IF($N$4=Adorer_Schedule!$A$364,INDIRECT(D2331),(""))</f>
        <v/>
      </c>
      <c r="K2331" t="s">
        <v>77</v>
      </c>
      <c r="L2331" s="13" t="b">
        <f t="shared" ca="1" si="913"/>
        <v>0</v>
      </c>
      <c r="M2331" s="13">
        <v>2203</v>
      </c>
      <c r="N2331" s="13" t="e">
        <f t="shared" ca="1" si="905"/>
        <v>#N/A</v>
      </c>
      <c r="O2331" s="13" t="e">
        <f t="shared" ca="1" si="906"/>
        <v>#N/A</v>
      </c>
      <c r="P2331" s="13" t="e">
        <f t="shared" ca="1" si="907"/>
        <v>#N/A</v>
      </c>
      <c r="Q2331" t="e">
        <f t="shared" ca="1" si="908"/>
        <v>#N/A</v>
      </c>
    </row>
    <row r="2332" spans="1:17" hidden="1" x14ac:dyDescent="0.2">
      <c r="A2332">
        <f t="shared" si="912"/>
        <v>377</v>
      </c>
      <c r="B2332" s="83" t="str">
        <f t="shared" si="909"/>
        <v>Adorer_Schedule!AY377</v>
      </c>
      <c r="C2332" t="str">
        <f t="shared" si="910"/>
        <v>Adorer_Schedule!BB377</v>
      </c>
      <c r="D2332" s="150" t="str">
        <f t="shared" si="911"/>
        <v>Adorer_Schedule!BD377</v>
      </c>
      <c r="E2332">
        <f t="shared" ca="1" si="904"/>
        <v>0</v>
      </c>
      <c r="F2332" t="str">
        <f ca="1">IF(OR(H2332=0,H2332=""),(""),(MAX($F$128:F2331)+1))</f>
        <v/>
      </c>
      <c r="H2332" t="str">
        <f ca="1">IF($N$4=Adorer_Schedule!$A$364,INDIRECT(B2332),(""))</f>
        <v/>
      </c>
      <c r="I2332" t="str">
        <f ca="1">IF($N$4=Adorer_Schedule!$A$364,INDIRECT(C2332),(""))</f>
        <v/>
      </c>
      <c r="J2332" t="str">
        <f ca="1">IF($N$4=Adorer_Schedule!$A$364,INDIRECT(D2332),(""))</f>
        <v/>
      </c>
      <c r="K2332" t="s">
        <v>77</v>
      </c>
      <c r="L2332" s="13" t="b">
        <f t="shared" ca="1" si="913"/>
        <v>0</v>
      </c>
      <c r="M2332" s="13">
        <v>2204</v>
      </c>
      <c r="N2332" s="13" t="e">
        <f t="shared" ca="1" si="905"/>
        <v>#N/A</v>
      </c>
      <c r="O2332" s="13" t="e">
        <f t="shared" ca="1" si="906"/>
        <v>#N/A</v>
      </c>
      <c r="P2332" s="13" t="e">
        <f t="shared" ca="1" si="907"/>
        <v>#N/A</v>
      </c>
      <c r="Q2332" t="e">
        <f t="shared" ca="1" si="908"/>
        <v>#N/A</v>
      </c>
    </row>
    <row r="2333" spans="1:17" hidden="1" x14ac:dyDescent="0.2">
      <c r="A2333">
        <f t="shared" si="912"/>
        <v>378</v>
      </c>
      <c r="B2333" s="241" t="str">
        <f t="shared" si="909"/>
        <v>Adorer_Schedule!AY378</v>
      </c>
      <c r="C2333" s="242" t="str">
        <f t="shared" si="910"/>
        <v>Adorer_Schedule!BB378</v>
      </c>
      <c r="D2333" s="243" t="str">
        <f t="shared" si="911"/>
        <v>Adorer_Schedule!BD378</v>
      </c>
      <c r="E2333">
        <f t="shared" ca="1" si="904"/>
        <v>0</v>
      </c>
      <c r="F2333" t="str">
        <f ca="1">IF(OR(H2333=0,H2333=""),(""),(MAX($F$128:F2332)+1))</f>
        <v/>
      </c>
      <c r="H2333" t="str">
        <f ca="1">IF($N$4=Adorer_Schedule!$A$364,INDIRECT(B2333),(""))</f>
        <v/>
      </c>
      <c r="I2333" t="str">
        <f ca="1">IF($N$4=Adorer_Schedule!$A$364,INDIRECT(C2333),(""))</f>
        <v/>
      </c>
      <c r="J2333" t="str">
        <f ca="1">IF($N$4=Adorer_Schedule!$A$364,INDIRECT(D2333),(""))</f>
        <v/>
      </c>
      <c r="K2333" t="s">
        <v>77</v>
      </c>
      <c r="L2333" s="13" t="b">
        <f t="shared" ca="1" si="913"/>
        <v>0</v>
      </c>
      <c r="M2333" s="13">
        <v>2205</v>
      </c>
      <c r="N2333" s="13" t="e">
        <f t="shared" ca="1" si="905"/>
        <v>#N/A</v>
      </c>
      <c r="O2333" s="13" t="e">
        <f t="shared" ca="1" si="906"/>
        <v>#N/A</v>
      </c>
      <c r="P2333" s="13" t="e">
        <f t="shared" ca="1" si="907"/>
        <v>#N/A</v>
      </c>
      <c r="Q2333" t="e">
        <f t="shared" ca="1" si="908"/>
        <v>#N/A</v>
      </c>
    </row>
    <row r="2334" spans="1:17" hidden="1" x14ac:dyDescent="0.2">
      <c r="A2334">
        <f>A2229+17</f>
        <v>381</v>
      </c>
      <c r="B2334" s="83" t="str">
        <f>CONCATENATE("Adorer_Schedule!C", $A2334)</f>
        <v>Adorer_Schedule!C381</v>
      </c>
      <c r="C2334" t="str">
        <f>CONCATENATE("Adorer_Schedule!F", $A2334)</f>
        <v>Adorer_Schedule!F381</v>
      </c>
      <c r="D2334" s="150" t="str">
        <f>CONCATENATE("Adorer_Schedule!H", $A2334)</f>
        <v>Adorer_Schedule!H381</v>
      </c>
      <c r="E2334">
        <f t="shared" ca="1" si="904"/>
        <v>0</v>
      </c>
      <c r="F2334" t="str">
        <f ca="1">IF(OR(H2334=0,H2334=""),(""),(MAX($F$128:F2333)+1))</f>
        <v/>
      </c>
      <c r="G2334" s="174">
        <v>0.16666666666666666</v>
      </c>
      <c r="H2334" t="str">
        <f ca="1">IF($N$4=Adorer_Schedule!$A$381,INDIRECT(B2334),(""))</f>
        <v/>
      </c>
      <c r="I2334" t="str">
        <f ca="1">IF($N$4=Adorer_Schedule!$A$381,INDIRECT(C2334),(""))</f>
        <v/>
      </c>
      <c r="J2334" t="str">
        <f ca="1">IF($N$4=Adorer_Schedule!$A$381,INDIRECT(D2334),(""))</f>
        <v/>
      </c>
      <c r="K2334" t="s">
        <v>71</v>
      </c>
      <c r="L2334" s="13" t="b">
        <f t="shared" ca="1" si="913"/>
        <v>0</v>
      </c>
      <c r="M2334" s="13">
        <v>2206</v>
      </c>
      <c r="N2334" s="13" t="e">
        <f t="shared" ca="1" si="905"/>
        <v>#N/A</v>
      </c>
      <c r="O2334" s="13" t="e">
        <f t="shared" ca="1" si="906"/>
        <v>#N/A</v>
      </c>
      <c r="P2334" s="13" t="e">
        <f t="shared" ca="1" si="907"/>
        <v>#N/A</v>
      </c>
      <c r="Q2334" t="e">
        <f t="shared" ca="1" si="908"/>
        <v>#N/A</v>
      </c>
    </row>
    <row r="2335" spans="1:17" hidden="1" x14ac:dyDescent="0.2">
      <c r="A2335">
        <f>A2334+1</f>
        <v>382</v>
      </c>
      <c r="B2335" s="83" t="str">
        <f>CONCATENATE("Adorer_Schedule!C", $A2335)</f>
        <v>Adorer_Schedule!C382</v>
      </c>
      <c r="C2335" t="str">
        <f t="shared" ref="C2335:C2348" si="914">CONCATENATE("Adorer_Schedule!F", $A2335)</f>
        <v>Adorer_Schedule!F382</v>
      </c>
      <c r="D2335" s="150" t="str">
        <f t="shared" ref="D2335:D2348" si="915">CONCATENATE("Adorer_Schedule!H", $A2335)</f>
        <v>Adorer_Schedule!H382</v>
      </c>
      <c r="E2335">
        <f t="shared" ca="1" si="904"/>
        <v>0</v>
      </c>
      <c r="F2335" t="str">
        <f ca="1">IF(OR(H2335=0,H2335=""),(""),(MAX($F$128:F2334)+1))</f>
        <v/>
      </c>
      <c r="H2335" t="str">
        <f ca="1">IF($N$4=Adorer_Schedule!$A$381,INDIRECT(B2335),(""))</f>
        <v/>
      </c>
      <c r="I2335" t="str">
        <f ca="1">IF($N$4=Adorer_Schedule!$A$381,INDIRECT(C2335),(""))</f>
        <v/>
      </c>
      <c r="J2335" t="str">
        <f ca="1">IF($N$4=Adorer_Schedule!$A$381,INDIRECT(D2335),(""))</f>
        <v/>
      </c>
      <c r="K2335" t="s">
        <v>71</v>
      </c>
      <c r="L2335" s="13" t="b">
        <f t="shared" ca="1" si="913"/>
        <v>0</v>
      </c>
      <c r="M2335" s="13">
        <v>2207</v>
      </c>
      <c r="N2335" s="13" t="e">
        <f t="shared" ca="1" si="905"/>
        <v>#N/A</v>
      </c>
      <c r="O2335" s="13" t="e">
        <f t="shared" ca="1" si="906"/>
        <v>#N/A</v>
      </c>
      <c r="P2335" s="13" t="e">
        <f t="shared" ca="1" si="907"/>
        <v>#N/A</v>
      </c>
      <c r="Q2335" t="e">
        <f t="shared" ca="1" si="908"/>
        <v>#N/A</v>
      </c>
    </row>
    <row r="2336" spans="1:17" hidden="1" x14ac:dyDescent="0.2">
      <c r="A2336">
        <f t="shared" ref="A2336:A2348" si="916">A2335+1</f>
        <v>383</v>
      </c>
      <c r="B2336" s="83" t="str">
        <f t="shared" ref="B2336:B2348" si="917">CONCATENATE("Adorer_Schedule!C", $A2336)</f>
        <v>Adorer_Schedule!C383</v>
      </c>
      <c r="C2336" t="str">
        <f t="shared" si="914"/>
        <v>Adorer_Schedule!F383</v>
      </c>
      <c r="D2336" s="150" t="str">
        <f t="shared" si="915"/>
        <v>Adorer_Schedule!H383</v>
      </c>
      <c r="E2336">
        <f t="shared" ca="1" si="904"/>
        <v>0</v>
      </c>
      <c r="F2336" t="str">
        <f ca="1">IF(OR(H2336=0,H2336=""),(""),(MAX($F$128:F2335)+1))</f>
        <v/>
      </c>
      <c r="H2336" t="str">
        <f ca="1">IF($N$4=Adorer_Schedule!$A$381,INDIRECT(B2336),(""))</f>
        <v/>
      </c>
      <c r="I2336" t="str">
        <f ca="1">IF($N$4=Adorer_Schedule!$A$381,INDIRECT(C2336),(""))</f>
        <v/>
      </c>
      <c r="J2336" t="str">
        <f ca="1">IF($N$4=Adorer_Schedule!$A$381,INDIRECT(D2336),(""))</f>
        <v/>
      </c>
      <c r="K2336" t="s">
        <v>71</v>
      </c>
      <c r="L2336" s="13" t="b">
        <f t="shared" ca="1" si="913"/>
        <v>0</v>
      </c>
      <c r="M2336" s="13">
        <v>2208</v>
      </c>
      <c r="N2336" s="13" t="e">
        <f t="shared" ca="1" si="905"/>
        <v>#N/A</v>
      </c>
      <c r="O2336" s="13" t="e">
        <f t="shared" ca="1" si="906"/>
        <v>#N/A</v>
      </c>
      <c r="P2336" s="13" t="e">
        <f t="shared" ca="1" si="907"/>
        <v>#N/A</v>
      </c>
      <c r="Q2336" t="e">
        <f t="shared" ca="1" si="908"/>
        <v>#N/A</v>
      </c>
    </row>
    <row r="2337" spans="1:17" hidden="1" x14ac:dyDescent="0.2">
      <c r="A2337">
        <f t="shared" si="916"/>
        <v>384</v>
      </c>
      <c r="B2337" s="83" t="str">
        <f t="shared" si="917"/>
        <v>Adorer_Schedule!C384</v>
      </c>
      <c r="C2337" t="str">
        <f t="shared" si="914"/>
        <v>Adorer_Schedule!F384</v>
      </c>
      <c r="D2337" s="150" t="str">
        <f t="shared" si="915"/>
        <v>Adorer_Schedule!H384</v>
      </c>
      <c r="E2337">
        <f t="shared" ca="1" si="904"/>
        <v>0</v>
      </c>
      <c r="F2337" t="str">
        <f ca="1">IF(OR(H2337=0,H2337=""),(""),(MAX($F$128:F2336)+1))</f>
        <v/>
      </c>
      <c r="H2337" t="str">
        <f ca="1">IF($N$4=Adorer_Schedule!$A$381,INDIRECT(B2337),(""))</f>
        <v/>
      </c>
      <c r="I2337" t="str">
        <f ca="1">IF($N$4=Adorer_Schedule!$A$381,INDIRECT(C2337),(""))</f>
        <v/>
      </c>
      <c r="J2337" t="str">
        <f ca="1">IF($N$4=Adorer_Schedule!$A$381,INDIRECT(D2337),(""))</f>
        <v/>
      </c>
      <c r="K2337" t="s">
        <v>71</v>
      </c>
      <c r="L2337" s="13" t="b">
        <f t="shared" ca="1" si="913"/>
        <v>0</v>
      </c>
      <c r="M2337" s="13">
        <v>2209</v>
      </c>
      <c r="N2337" s="13" t="e">
        <f t="shared" ca="1" si="905"/>
        <v>#N/A</v>
      </c>
      <c r="O2337" s="13" t="e">
        <f t="shared" ca="1" si="906"/>
        <v>#N/A</v>
      </c>
      <c r="P2337" s="13" t="e">
        <f t="shared" ca="1" si="907"/>
        <v>#N/A</v>
      </c>
      <c r="Q2337" t="e">
        <f t="shared" ca="1" si="908"/>
        <v>#N/A</v>
      </c>
    </row>
    <row r="2338" spans="1:17" hidden="1" x14ac:dyDescent="0.2">
      <c r="A2338">
        <f t="shared" si="916"/>
        <v>385</v>
      </c>
      <c r="B2338" s="83" t="str">
        <f t="shared" si="917"/>
        <v>Adorer_Schedule!C385</v>
      </c>
      <c r="C2338" t="str">
        <f t="shared" si="914"/>
        <v>Adorer_Schedule!F385</v>
      </c>
      <c r="D2338" s="150" t="str">
        <f t="shared" si="915"/>
        <v>Adorer_Schedule!H385</v>
      </c>
      <c r="E2338">
        <f t="shared" ca="1" si="904"/>
        <v>0</v>
      </c>
      <c r="F2338" t="str">
        <f ca="1">IF(OR(H2338=0,H2338=""),(""),(MAX($F$128:F2337)+1))</f>
        <v/>
      </c>
      <c r="H2338" t="str">
        <f ca="1">IF($N$4=Adorer_Schedule!$A$381,INDIRECT(B2338),(""))</f>
        <v/>
      </c>
      <c r="I2338" t="str">
        <f ca="1">IF($N$4=Adorer_Schedule!$A$381,INDIRECT(C2338),(""))</f>
        <v/>
      </c>
      <c r="J2338" t="str">
        <f ca="1">IF($N$4=Adorer_Schedule!$A$381,INDIRECT(D2338),(""))</f>
        <v/>
      </c>
      <c r="K2338" t="s">
        <v>71</v>
      </c>
      <c r="L2338" s="13" t="b">
        <f t="shared" ca="1" si="913"/>
        <v>0</v>
      </c>
      <c r="M2338" s="13">
        <v>2210</v>
      </c>
      <c r="N2338" s="13" t="e">
        <f t="shared" ca="1" si="905"/>
        <v>#N/A</v>
      </c>
      <c r="O2338" s="13" t="e">
        <f t="shared" ca="1" si="906"/>
        <v>#N/A</v>
      </c>
      <c r="P2338" s="13" t="e">
        <f t="shared" ca="1" si="907"/>
        <v>#N/A</v>
      </c>
      <c r="Q2338" t="e">
        <f t="shared" ca="1" si="908"/>
        <v>#N/A</v>
      </c>
    </row>
    <row r="2339" spans="1:17" hidden="1" x14ac:dyDescent="0.2">
      <c r="A2339">
        <f t="shared" si="916"/>
        <v>386</v>
      </c>
      <c r="B2339" s="83" t="str">
        <f t="shared" si="917"/>
        <v>Adorer_Schedule!C386</v>
      </c>
      <c r="C2339" t="str">
        <f t="shared" si="914"/>
        <v>Adorer_Schedule!F386</v>
      </c>
      <c r="D2339" s="150" t="str">
        <f t="shared" si="915"/>
        <v>Adorer_Schedule!H386</v>
      </c>
      <c r="E2339">
        <f t="shared" ca="1" si="904"/>
        <v>0</v>
      </c>
      <c r="F2339" t="str">
        <f ca="1">IF(OR(H2339=0,H2339=""),(""),(MAX($F$128:F2338)+1))</f>
        <v/>
      </c>
      <c r="H2339" t="str">
        <f ca="1">IF($N$4=Adorer_Schedule!$A$381,INDIRECT(B2339),(""))</f>
        <v/>
      </c>
      <c r="I2339" t="str">
        <f ca="1">IF($N$4=Adorer_Schedule!$A$381,INDIRECT(C2339),(""))</f>
        <v/>
      </c>
      <c r="J2339" t="str">
        <f ca="1">IF($N$4=Adorer_Schedule!$A$381,INDIRECT(D2339),(""))</f>
        <v/>
      </c>
      <c r="K2339" t="s">
        <v>71</v>
      </c>
      <c r="L2339" s="13" t="b">
        <f t="shared" ca="1" si="913"/>
        <v>0</v>
      </c>
      <c r="M2339" s="13">
        <v>2211</v>
      </c>
      <c r="N2339" s="13" t="e">
        <f t="shared" ca="1" si="905"/>
        <v>#N/A</v>
      </c>
      <c r="O2339" s="13" t="e">
        <f t="shared" ca="1" si="906"/>
        <v>#N/A</v>
      </c>
      <c r="P2339" s="13" t="e">
        <f t="shared" ca="1" si="907"/>
        <v>#N/A</v>
      </c>
      <c r="Q2339" t="e">
        <f t="shared" ca="1" si="908"/>
        <v>#N/A</v>
      </c>
    </row>
    <row r="2340" spans="1:17" hidden="1" x14ac:dyDescent="0.2">
      <c r="A2340">
        <f t="shared" si="916"/>
        <v>387</v>
      </c>
      <c r="B2340" s="83" t="str">
        <f t="shared" si="917"/>
        <v>Adorer_Schedule!C387</v>
      </c>
      <c r="C2340" t="str">
        <f t="shared" si="914"/>
        <v>Adorer_Schedule!F387</v>
      </c>
      <c r="D2340" s="150" t="str">
        <f t="shared" si="915"/>
        <v>Adorer_Schedule!H387</v>
      </c>
      <c r="E2340">
        <f t="shared" ca="1" si="904"/>
        <v>0</v>
      </c>
      <c r="F2340" t="str">
        <f ca="1">IF(OR(H2340=0,H2340=""),(""),(MAX($F$128:F2339)+1))</f>
        <v/>
      </c>
      <c r="H2340" t="str">
        <f ca="1">IF($N$4=Adorer_Schedule!$A$381,INDIRECT(B2340),(""))</f>
        <v/>
      </c>
      <c r="I2340" t="str">
        <f ca="1">IF($N$4=Adorer_Schedule!$A$381,INDIRECT(C2340),(""))</f>
        <v/>
      </c>
      <c r="J2340" t="str">
        <f ca="1">IF($N$4=Adorer_Schedule!$A$381,INDIRECT(D2340),(""))</f>
        <v/>
      </c>
      <c r="K2340" t="s">
        <v>71</v>
      </c>
      <c r="L2340" s="13" t="b">
        <f t="shared" ca="1" si="913"/>
        <v>0</v>
      </c>
      <c r="M2340" s="13">
        <v>2212</v>
      </c>
      <c r="N2340" s="13" t="e">
        <f t="shared" ca="1" si="905"/>
        <v>#N/A</v>
      </c>
      <c r="O2340" s="13" t="e">
        <f t="shared" ca="1" si="906"/>
        <v>#N/A</v>
      </c>
      <c r="P2340" s="13" t="e">
        <f t="shared" ca="1" si="907"/>
        <v>#N/A</v>
      </c>
      <c r="Q2340" t="e">
        <f t="shared" ca="1" si="908"/>
        <v>#N/A</v>
      </c>
    </row>
    <row r="2341" spans="1:17" hidden="1" x14ac:dyDescent="0.2">
      <c r="A2341">
        <f t="shared" si="916"/>
        <v>388</v>
      </c>
      <c r="B2341" s="83" t="str">
        <f t="shared" si="917"/>
        <v>Adorer_Schedule!C388</v>
      </c>
      <c r="C2341" t="str">
        <f t="shared" si="914"/>
        <v>Adorer_Schedule!F388</v>
      </c>
      <c r="D2341" s="150" t="str">
        <f t="shared" si="915"/>
        <v>Adorer_Schedule!H388</v>
      </c>
      <c r="E2341">
        <f t="shared" ca="1" si="904"/>
        <v>0</v>
      </c>
      <c r="F2341" t="str">
        <f ca="1">IF(OR(H2341=0,H2341=""),(""),(MAX($F$128:F2340)+1))</f>
        <v/>
      </c>
      <c r="H2341" t="str">
        <f ca="1">IF($N$4=Adorer_Schedule!$A$381,INDIRECT(B2341),(""))</f>
        <v/>
      </c>
      <c r="I2341" t="str">
        <f ca="1">IF($N$4=Adorer_Schedule!$A$381,INDIRECT(C2341),(""))</f>
        <v/>
      </c>
      <c r="J2341" t="str">
        <f ca="1">IF($N$4=Adorer_Schedule!$A$381,INDIRECT(D2341),(""))</f>
        <v/>
      </c>
      <c r="K2341" t="s">
        <v>71</v>
      </c>
      <c r="L2341" s="13" t="b">
        <f t="shared" ca="1" si="913"/>
        <v>0</v>
      </c>
      <c r="M2341" s="13">
        <v>2213</v>
      </c>
      <c r="N2341" s="13" t="e">
        <f t="shared" ca="1" si="905"/>
        <v>#N/A</v>
      </c>
      <c r="O2341" s="13" t="e">
        <f t="shared" ca="1" si="906"/>
        <v>#N/A</v>
      </c>
      <c r="P2341" s="13" t="e">
        <f t="shared" ca="1" si="907"/>
        <v>#N/A</v>
      </c>
      <c r="Q2341" t="e">
        <f t="shared" ca="1" si="908"/>
        <v>#N/A</v>
      </c>
    </row>
    <row r="2342" spans="1:17" hidden="1" x14ac:dyDescent="0.2">
      <c r="A2342">
        <f t="shared" si="916"/>
        <v>389</v>
      </c>
      <c r="B2342" s="83" t="str">
        <f t="shared" si="917"/>
        <v>Adorer_Schedule!C389</v>
      </c>
      <c r="C2342" t="str">
        <f t="shared" si="914"/>
        <v>Adorer_Schedule!F389</v>
      </c>
      <c r="D2342" s="150" t="str">
        <f t="shared" si="915"/>
        <v>Adorer_Schedule!H389</v>
      </c>
      <c r="E2342">
        <f t="shared" ca="1" si="904"/>
        <v>0</v>
      </c>
      <c r="F2342" t="str">
        <f ca="1">IF(OR(H2342=0,H2342=""),(""),(MAX($F$128:F2341)+1))</f>
        <v/>
      </c>
      <c r="H2342" t="str">
        <f ca="1">IF($N$4=Adorer_Schedule!$A$381,INDIRECT(B2342),(""))</f>
        <v/>
      </c>
      <c r="I2342" t="str">
        <f ca="1">IF($N$4=Adorer_Schedule!$A$381,INDIRECT(C2342),(""))</f>
        <v/>
      </c>
      <c r="J2342" t="str">
        <f ca="1">IF($N$4=Adorer_Schedule!$A$381,INDIRECT(D2342),(""))</f>
        <v/>
      </c>
      <c r="K2342" t="s">
        <v>71</v>
      </c>
      <c r="L2342" s="13" t="b">
        <f t="shared" ca="1" si="913"/>
        <v>0</v>
      </c>
      <c r="M2342" s="13">
        <v>2214</v>
      </c>
      <c r="N2342" s="13" t="e">
        <f t="shared" ca="1" si="905"/>
        <v>#N/A</v>
      </c>
      <c r="O2342" s="13" t="e">
        <f t="shared" ca="1" si="906"/>
        <v>#N/A</v>
      </c>
      <c r="P2342" s="13" t="e">
        <f t="shared" ca="1" si="907"/>
        <v>#N/A</v>
      </c>
      <c r="Q2342" t="e">
        <f t="shared" ca="1" si="908"/>
        <v>#N/A</v>
      </c>
    </row>
    <row r="2343" spans="1:17" hidden="1" x14ac:dyDescent="0.2">
      <c r="A2343">
        <f t="shared" si="916"/>
        <v>390</v>
      </c>
      <c r="B2343" s="83" t="str">
        <f t="shared" si="917"/>
        <v>Adorer_Schedule!C390</v>
      </c>
      <c r="C2343" t="str">
        <f t="shared" si="914"/>
        <v>Adorer_Schedule!F390</v>
      </c>
      <c r="D2343" s="150" t="str">
        <f t="shared" si="915"/>
        <v>Adorer_Schedule!H390</v>
      </c>
      <c r="E2343">
        <f t="shared" ca="1" si="904"/>
        <v>0</v>
      </c>
      <c r="F2343" t="str">
        <f ca="1">IF(OR(H2343=0,H2343=""),(""),(MAX($F$128:F2342)+1))</f>
        <v/>
      </c>
      <c r="H2343" t="str">
        <f ca="1">IF($N$4=Adorer_Schedule!$A$381,INDIRECT(B2343),(""))</f>
        <v/>
      </c>
      <c r="I2343" t="str">
        <f ca="1">IF($N$4=Adorer_Schedule!$A$381,INDIRECT(C2343),(""))</f>
        <v/>
      </c>
      <c r="J2343" t="str">
        <f ca="1">IF($N$4=Adorer_Schedule!$A$381,INDIRECT(D2343),(""))</f>
        <v/>
      </c>
      <c r="K2343" t="s">
        <v>71</v>
      </c>
      <c r="L2343" s="13" t="b">
        <f t="shared" ca="1" si="913"/>
        <v>0</v>
      </c>
      <c r="M2343" s="13">
        <v>2215</v>
      </c>
      <c r="N2343" s="13" t="e">
        <f t="shared" ca="1" si="905"/>
        <v>#N/A</v>
      </c>
      <c r="O2343" s="13" t="e">
        <f t="shared" ca="1" si="906"/>
        <v>#N/A</v>
      </c>
      <c r="P2343" s="13" t="e">
        <f t="shared" ca="1" si="907"/>
        <v>#N/A</v>
      </c>
      <c r="Q2343" t="e">
        <f t="shared" ca="1" si="908"/>
        <v>#N/A</v>
      </c>
    </row>
    <row r="2344" spans="1:17" hidden="1" x14ac:dyDescent="0.2">
      <c r="A2344">
        <f t="shared" si="916"/>
        <v>391</v>
      </c>
      <c r="B2344" s="83" t="str">
        <f t="shared" si="917"/>
        <v>Adorer_Schedule!C391</v>
      </c>
      <c r="C2344" t="str">
        <f t="shared" si="914"/>
        <v>Adorer_Schedule!F391</v>
      </c>
      <c r="D2344" s="150" t="str">
        <f t="shared" si="915"/>
        <v>Adorer_Schedule!H391</v>
      </c>
      <c r="E2344">
        <f t="shared" ca="1" si="904"/>
        <v>0</v>
      </c>
      <c r="F2344" t="str">
        <f ca="1">IF(OR(H2344=0,H2344=""),(""),(MAX($F$128:F2343)+1))</f>
        <v/>
      </c>
      <c r="H2344" t="str">
        <f ca="1">IF($N$4=Adorer_Schedule!$A$381,INDIRECT(B2344),(""))</f>
        <v/>
      </c>
      <c r="I2344" t="str">
        <f ca="1">IF($N$4=Adorer_Schedule!$A$381,INDIRECT(C2344),(""))</f>
        <v/>
      </c>
      <c r="J2344" t="str">
        <f ca="1">IF($N$4=Adorer_Schedule!$A$381,INDIRECT(D2344),(""))</f>
        <v/>
      </c>
      <c r="K2344" t="s">
        <v>71</v>
      </c>
      <c r="L2344" s="13" t="b">
        <f t="shared" ca="1" si="913"/>
        <v>0</v>
      </c>
      <c r="M2344" s="13">
        <v>2216</v>
      </c>
      <c r="N2344" s="13" t="e">
        <f t="shared" ca="1" si="905"/>
        <v>#N/A</v>
      </c>
      <c r="O2344" s="13" t="e">
        <f t="shared" ca="1" si="906"/>
        <v>#N/A</v>
      </c>
      <c r="P2344" s="13" t="e">
        <f t="shared" ca="1" si="907"/>
        <v>#N/A</v>
      </c>
      <c r="Q2344" t="e">
        <f t="shared" ca="1" si="908"/>
        <v>#N/A</v>
      </c>
    </row>
    <row r="2345" spans="1:17" hidden="1" x14ac:dyDescent="0.2">
      <c r="A2345">
        <f t="shared" si="916"/>
        <v>392</v>
      </c>
      <c r="B2345" s="83" t="str">
        <f t="shared" si="917"/>
        <v>Adorer_Schedule!C392</v>
      </c>
      <c r="C2345" t="str">
        <f t="shared" si="914"/>
        <v>Adorer_Schedule!F392</v>
      </c>
      <c r="D2345" s="150" t="str">
        <f t="shared" si="915"/>
        <v>Adorer_Schedule!H392</v>
      </c>
      <c r="E2345">
        <f t="shared" ca="1" si="904"/>
        <v>0</v>
      </c>
      <c r="F2345" t="str">
        <f ca="1">IF(OR(H2345=0,H2345=""),(""),(MAX($F$128:F2344)+1))</f>
        <v/>
      </c>
      <c r="H2345" t="str">
        <f ca="1">IF($N$4=Adorer_Schedule!$A$381,INDIRECT(B2345),(""))</f>
        <v/>
      </c>
      <c r="I2345" t="str">
        <f ca="1">IF($N$4=Adorer_Schedule!$A$381,INDIRECT(C2345),(""))</f>
        <v/>
      </c>
      <c r="J2345" t="str">
        <f ca="1">IF($N$4=Adorer_Schedule!$A$381,INDIRECT(D2345),(""))</f>
        <v/>
      </c>
      <c r="K2345" t="s">
        <v>71</v>
      </c>
      <c r="L2345" s="13" t="b">
        <f t="shared" ca="1" si="913"/>
        <v>0</v>
      </c>
      <c r="M2345" s="13">
        <v>2217</v>
      </c>
      <c r="N2345" s="13" t="e">
        <f t="shared" ca="1" si="905"/>
        <v>#N/A</v>
      </c>
      <c r="O2345" s="13" t="e">
        <f t="shared" ca="1" si="906"/>
        <v>#N/A</v>
      </c>
      <c r="P2345" s="13" t="e">
        <f t="shared" ca="1" si="907"/>
        <v>#N/A</v>
      </c>
      <c r="Q2345" t="e">
        <f t="shared" ca="1" si="908"/>
        <v>#N/A</v>
      </c>
    </row>
    <row r="2346" spans="1:17" hidden="1" x14ac:dyDescent="0.2">
      <c r="A2346">
        <f t="shared" si="916"/>
        <v>393</v>
      </c>
      <c r="B2346" s="83" t="str">
        <f t="shared" si="917"/>
        <v>Adorer_Schedule!C393</v>
      </c>
      <c r="C2346" t="str">
        <f t="shared" si="914"/>
        <v>Adorer_Schedule!F393</v>
      </c>
      <c r="D2346" s="150" t="str">
        <f t="shared" si="915"/>
        <v>Adorer_Schedule!H393</v>
      </c>
      <c r="E2346">
        <f t="shared" ca="1" si="904"/>
        <v>0</v>
      </c>
      <c r="F2346" t="str">
        <f ca="1">IF(OR(H2346=0,H2346=""),(""),(MAX($F$128:F2345)+1))</f>
        <v/>
      </c>
      <c r="H2346" t="str">
        <f ca="1">IF($N$4=Adorer_Schedule!$A$381,INDIRECT(B2346),(""))</f>
        <v/>
      </c>
      <c r="I2346" t="str">
        <f ca="1">IF($N$4=Adorer_Schedule!$A$381,INDIRECT(C2346),(""))</f>
        <v/>
      </c>
      <c r="J2346" t="str">
        <f ca="1">IF($N$4=Adorer_Schedule!$A$381,INDIRECT(D2346),(""))</f>
        <v/>
      </c>
      <c r="K2346" t="s">
        <v>71</v>
      </c>
      <c r="L2346" s="13" t="b">
        <f t="shared" ca="1" si="913"/>
        <v>0</v>
      </c>
      <c r="M2346" s="13">
        <v>2218</v>
      </c>
      <c r="N2346" s="13" t="e">
        <f t="shared" ca="1" si="905"/>
        <v>#N/A</v>
      </c>
      <c r="O2346" s="13" t="e">
        <f t="shared" ca="1" si="906"/>
        <v>#N/A</v>
      </c>
      <c r="P2346" s="13" t="e">
        <f t="shared" ca="1" si="907"/>
        <v>#N/A</v>
      </c>
      <c r="Q2346" t="e">
        <f t="shared" ca="1" si="908"/>
        <v>#N/A</v>
      </c>
    </row>
    <row r="2347" spans="1:17" hidden="1" x14ac:dyDescent="0.2">
      <c r="A2347">
        <f t="shared" si="916"/>
        <v>394</v>
      </c>
      <c r="B2347" s="83" t="str">
        <f t="shared" si="917"/>
        <v>Adorer_Schedule!C394</v>
      </c>
      <c r="C2347" t="str">
        <f t="shared" si="914"/>
        <v>Adorer_Schedule!F394</v>
      </c>
      <c r="D2347" s="150" t="str">
        <f t="shared" si="915"/>
        <v>Adorer_Schedule!H394</v>
      </c>
      <c r="E2347">
        <f t="shared" ca="1" si="904"/>
        <v>0</v>
      </c>
      <c r="F2347" t="str">
        <f ca="1">IF(OR(H2347=0,H2347=""),(""),(MAX($F$128:F2346)+1))</f>
        <v/>
      </c>
      <c r="H2347" t="str">
        <f ca="1">IF($N$4=Adorer_Schedule!$A$381,INDIRECT(B2347),(""))</f>
        <v/>
      </c>
      <c r="I2347" t="str">
        <f ca="1">IF($N$4=Adorer_Schedule!$A$381,INDIRECT(C2347),(""))</f>
        <v/>
      </c>
      <c r="J2347" t="str">
        <f ca="1">IF($N$4=Adorer_Schedule!$A$381,INDIRECT(D2347),(""))</f>
        <v/>
      </c>
      <c r="K2347" t="s">
        <v>71</v>
      </c>
      <c r="L2347" s="13" t="b">
        <f t="shared" ca="1" si="913"/>
        <v>0</v>
      </c>
      <c r="M2347" s="13">
        <v>2219</v>
      </c>
      <c r="N2347" s="13" t="e">
        <f t="shared" ca="1" si="905"/>
        <v>#N/A</v>
      </c>
      <c r="O2347" s="13" t="e">
        <f t="shared" ca="1" si="906"/>
        <v>#N/A</v>
      </c>
      <c r="P2347" s="13" t="e">
        <f t="shared" ca="1" si="907"/>
        <v>#N/A</v>
      </c>
      <c r="Q2347" t="e">
        <f t="shared" ca="1" si="908"/>
        <v>#N/A</v>
      </c>
    </row>
    <row r="2348" spans="1:17" hidden="1" x14ac:dyDescent="0.2">
      <c r="A2348">
        <f t="shared" si="916"/>
        <v>395</v>
      </c>
      <c r="B2348" s="83" t="str">
        <f t="shared" si="917"/>
        <v>Adorer_Schedule!C395</v>
      </c>
      <c r="C2348" t="str">
        <f t="shared" si="914"/>
        <v>Adorer_Schedule!F395</v>
      </c>
      <c r="D2348" s="150" t="str">
        <f t="shared" si="915"/>
        <v>Adorer_Schedule!H395</v>
      </c>
      <c r="E2348">
        <f t="shared" ca="1" si="904"/>
        <v>0</v>
      </c>
      <c r="F2348" t="str">
        <f ca="1">IF(OR(H2348=0,H2348=""),(""),(MAX($F$128:F2347)+1))</f>
        <v/>
      </c>
      <c r="H2348" t="str">
        <f ca="1">IF($N$4=Adorer_Schedule!$A$381,INDIRECT(B2348),(""))</f>
        <v/>
      </c>
      <c r="I2348" t="str">
        <f ca="1">IF($N$4=Adorer_Schedule!$A$381,INDIRECT(C2348),(""))</f>
        <v/>
      </c>
      <c r="J2348" t="str">
        <f ca="1">IF($N$4=Adorer_Schedule!$A$381,INDIRECT(D2348),(""))</f>
        <v/>
      </c>
      <c r="K2348" t="s">
        <v>71</v>
      </c>
      <c r="L2348" s="13" t="b">
        <f t="shared" ca="1" si="913"/>
        <v>0</v>
      </c>
      <c r="M2348" s="13">
        <v>2220</v>
      </c>
      <c r="N2348" s="13" t="e">
        <f t="shared" ca="1" si="905"/>
        <v>#N/A</v>
      </c>
      <c r="O2348" s="13" t="e">
        <f t="shared" ca="1" si="906"/>
        <v>#N/A</v>
      </c>
      <c r="P2348" s="13" t="e">
        <f t="shared" ca="1" si="907"/>
        <v>#N/A</v>
      </c>
      <c r="Q2348" t="e">
        <f t="shared" ca="1" si="908"/>
        <v>#N/A</v>
      </c>
    </row>
    <row r="2349" spans="1:17" hidden="1" x14ac:dyDescent="0.2">
      <c r="A2349">
        <f>A2334</f>
        <v>381</v>
      </c>
      <c r="B2349" s="83" t="str">
        <f>CONCATENATE("Adorer_Schedule!K", $A2349)</f>
        <v>Adorer_Schedule!K381</v>
      </c>
      <c r="C2349" t="str">
        <f>CONCATENATE("Adorer_Schedule!N", $A2349)</f>
        <v>Adorer_Schedule!N381</v>
      </c>
      <c r="D2349" s="150" t="str">
        <f>CONCATENATE("Adorer_Schedule!P", $A2349)</f>
        <v>Adorer_Schedule!P381</v>
      </c>
      <c r="E2349">
        <f t="shared" ca="1" si="904"/>
        <v>0</v>
      </c>
      <c r="F2349" t="str">
        <f ca="1">IF(OR(H2349=0,H2349=""),(""),(MAX($F$128:F2348)+1))</f>
        <v/>
      </c>
      <c r="H2349" t="str">
        <f ca="1">IF($N$4=Adorer_Schedule!$A$381,INDIRECT(B2349),(""))</f>
        <v/>
      </c>
      <c r="I2349" t="str">
        <f ca="1">IF($N$4=Adorer_Schedule!$A$381,INDIRECT(C2349),(""))</f>
        <v/>
      </c>
      <c r="J2349" t="str">
        <f ca="1">IF($N$4=Adorer_Schedule!$A$381,INDIRECT(D2349),(""))</f>
        <v/>
      </c>
      <c r="K2349" t="s">
        <v>72</v>
      </c>
      <c r="L2349" s="13" t="b">
        <f t="shared" ca="1" si="913"/>
        <v>0</v>
      </c>
      <c r="M2349" s="13">
        <v>2221</v>
      </c>
      <c r="N2349" s="13" t="e">
        <f t="shared" ca="1" si="905"/>
        <v>#N/A</v>
      </c>
      <c r="O2349" s="13" t="e">
        <f t="shared" ca="1" si="906"/>
        <v>#N/A</v>
      </c>
      <c r="P2349" s="13" t="e">
        <f t="shared" ca="1" si="907"/>
        <v>#N/A</v>
      </c>
      <c r="Q2349" t="e">
        <f t="shared" ca="1" si="908"/>
        <v>#N/A</v>
      </c>
    </row>
    <row r="2350" spans="1:17" hidden="1" x14ac:dyDescent="0.2">
      <c r="A2350">
        <f>A2349+1</f>
        <v>382</v>
      </c>
      <c r="B2350" s="83" t="str">
        <f t="shared" ref="B2350:B2363" si="918">CONCATENATE("Adorer_Schedule!K", $A2350)</f>
        <v>Adorer_Schedule!K382</v>
      </c>
      <c r="C2350" t="str">
        <f t="shared" ref="C2350:C2363" si="919">CONCATENATE("Adorer_Schedule!N", $A2350)</f>
        <v>Adorer_Schedule!N382</v>
      </c>
      <c r="D2350" s="150" t="str">
        <f t="shared" ref="D2350:D2363" si="920">CONCATENATE("Adorer_Schedule!P", $A2350)</f>
        <v>Adorer_Schedule!P382</v>
      </c>
      <c r="E2350">
        <f t="shared" ca="1" si="904"/>
        <v>0</v>
      </c>
      <c r="F2350" t="str">
        <f ca="1">IF(OR(H2350=0,H2350=""),(""),(MAX($F$128:F2349)+1))</f>
        <v/>
      </c>
      <c r="H2350" t="str">
        <f ca="1">IF($N$4=Adorer_Schedule!$A$381,INDIRECT(B2350),(""))</f>
        <v/>
      </c>
      <c r="I2350" t="str">
        <f ca="1">IF($N$4=Adorer_Schedule!$A$381,INDIRECT(C2350),(""))</f>
        <v/>
      </c>
      <c r="J2350" t="str">
        <f ca="1">IF($N$4=Adorer_Schedule!$A$381,INDIRECT(D2350),(""))</f>
        <v/>
      </c>
      <c r="K2350" t="s">
        <v>72</v>
      </c>
      <c r="L2350" s="13" t="b">
        <f t="shared" ca="1" si="913"/>
        <v>0</v>
      </c>
      <c r="M2350" s="13">
        <v>2222</v>
      </c>
      <c r="N2350" s="13" t="e">
        <f t="shared" ca="1" si="905"/>
        <v>#N/A</v>
      </c>
      <c r="O2350" s="13" t="e">
        <f t="shared" ca="1" si="906"/>
        <v>#N/A</v>
      </c>
      <c r="P2350" s="13" t="e">
        <f t="shared" ca="1" si="907"/>
        <v>#N/A</v>
      </c>
      <c r="Q2350" t="e">
        <f t="shared" ca="1" si="908"/>
        <v>#N/A</v>
      </c>
    </row>
    <row r="2351" spans="1:17" hidden="1" x14ac:dyDescent="0.2">
      <c r="A2351">
        <f t="shared" ref="A2351:A2363" si="921">A2350+1</f>
        <v>383</v>
      </c>
      <c r="B2351" s="83" t="str">
        <f t="shared" si="918"/>
        <v>Adorer_Schedule!K383</v>
      </c>
      <c r="C2351" t="str">
        <f t="shared" si="919"/>
        <v>Adorer_Schedule!N383</v>
      </c>
      <c r="D2351" s="150" t="str">
        <f t="shared" si="920"/>
        <v>Adorer_Schedule!P383</v>
      </c>
      <c r="E2351">
        <f t="shared" ca="1" si="904"/>
        <v>0</v>
      </c>
      <c r="F2351" t="str">
        <f ca="1">IF(OR(H2351=0,H2351=""),(""),(MAX($F$128:F2350)+1))</f>
        <v/>
      </c>
      <c r="H2351" t="str">
        <f ca="1">IF($N$4=Adorer_Schedule!$A$381,INDIRECT(B2351),(""))</f>
        <v/>
      </c>
      <c r="I2351" t="str">
        <f ca="1">IF($N$4=Adorer_Schedule!$A$381,INDIRECT(C2351),(""))</f>
        <v/>
      </c>
      <c r="J2351" t="str">
        <f ca="1">IF($N$4=Adorer_Schedule!$A$381,INDIRECT(D2351),(""))</f>
        <v/>
      </c>
      <c r="K2351" t="s">
        <v>72</v>
      </c>
      <c r="L2351" s="13" t="b">
        <f t="shared" ca="1" si="913"/>
        <v>0</v>
      </c>
      <c r="M2351" s="13">
        <v>2223</v>
      </c>
      <c r="N2351" s="13" t="e">
        <f t="shared" ca="1" si="905"/>
        <v>#N/A</v>
      </c>
      <c r="O2351" s="13" t="e">
        <f t="shared" ca="1" si="906"/>
        <v>#N/A</v>
      </c>
      <c r="P2351" s="13" t="e">
        <f t="shared" ca="1" si="907"/>
        <v>#N/A</v>
      </c>
      <c r="Q2351" t="e">
        <f t="shared" ca="1" si="908"/>
        <v>#N/A</v>
      </c>
    </row>
    <row r="2352" spans="1:17" hidden="1" x14ac:dyDescent="0.2">
      <c r="A2352">
        <f t="shared" si="921"/>
        <v>384</v>
      </c>
      <c r="B2352" s="83" t="str">
        <f t="shared" si="918"/>
        <v>Adorer_Schedule!K384</v>
      </c>
      <c r="C2352" t="str">
        <f t="shared" si="919"/>
        <v>Adorer_Schedule!N384</v>
      </c>
      <c r="D2352" s="150" t="str">
        <f t="shared" si="920"/>
        <v>Adorer_Schedule!P384</v>
      </c>
      <c r="E2352">
        <f t="shared" ca="1" si="904"/>
        <v>0</v>
      </c>
      <c r="F2352" t="str">
        <f ca="1">IF(OR(H2352=0,H2352=""),(""),(MAX($F$128:F2351)+1))</f>
        <v/>
      </c>
      <c r="H2352" t="str">
        <f ca="1">IF($N$4=Adorer_Schedule!$A$381,INDIRECT(B2352),(""))</f>
        <v/>
      </c>
      <c r="I2352" t="str">
        <f ca="1">IF($N$4=Adorer_Schedule!$A$381,INDIRECT(C2352),(""))</f>
        <v/>
      </c>
      <c r="J2352" t="str">
        <f ca="1">IF($N$4=Adorer_Schedule!$A$381,INDIRECT(D2352),(""))</f>
        <v/>
      </c>
      <c r="K2352" t="s">
        <v>72</v>
      </c>
      <c r="L2352" s="13" t="b">
        <f t="shared" ca="1" si="913"/>
        <v>0</v>
      </c>
      <c r="M2352" s="13">
        <v>2224</v>
      </c>
      <c r="N2352" s="13" t="e">
        <f t="shared" ca="1" si="905"/>
        <v>#N/A</v>
      </c>
      <c r="O2352" s="13" t="e">
        <f t="shared" ca="1" si="906"/>
        <v>#N/A</v>
      </c>
      <c r="P2352" s="13" t="e">
        <f t="shared" ca="1" si="907"/>
        <v>#N/A</v>
      </c>
      <c r="Q2352" t="e">
        <f t="shared" ca="1" si="908"/>
        <v>#N/A</v>
      </c>
    </row>
    <row r="2353" spans="1:17" hidden="1" x14ac:dyDescent="0.2">
      <c r="A2353">
        <f t="shared" si="921"/>
        <v>385</v>
      </c>
      <c r="B2353" s="83" t="str">
        <f t="shared" si="918"/>
        <v>Adorer_Schedule!K385</v>
      </c>
      <c r="C2353" t="str">
        <f t="shared" si="919"/>
        <v>Adorer_Schedule!N385</v>
      </c>
      <c r="D2353" s="150" t="str">
        <f t="shared" si="920"/>
        <v>Adorer_Schedule!P385</v>
      </c>
      <c r="E2353">
        <f t="shared" ca="1" si="904"/>
        <v>0</v>
      </c>
      <c r="F2353" t="str">
        <f ca="1">IF(OR(H2353=0,H2353=""),(""),(MAX($F$128:F2352)+1))</f>
        <v/>
      </c>
      <c r="H2353" t="str">
        <f ca="1">IF($N$4=Adorer_Schedule!$A$381,INDIRECT(B2353),(""))</f>
        <v/>
      </c>
      <c r="I2353" t="str">
        <f ca="1">IF($N$4=Adorer_Schedule!$A$381,INDIRECT(C2353),(""))</f>
        <v/>
      </c>
      <c r="J2353" t="str">
        <f ca="1">IF($N$4=Adorer_Schedule!$A$381,INDIRECT(D2353),(""))</f>
        <v/>
      </c>
      <c r="K2353" t="s">
        <v>72</v>
      </c>
      <c r="L2353" s="13" t="b">
        <f t="shared" ca="1" si="913"/>
        <v>0</v>
      </c>
      <c r="M2353" s="13">
        <v>2225</v>
      </c>
      <c r="N2353" s="13" t="e">
        <f t="shared" ca="1" si="905"/>
        <v>#N/A</v>
      </c>
      <c r="O2353" s="13" t="e">
        <f t="shared" ca="1" si="906"/>
        <v>#N/A</v>
      </c>
      <c r="P2353" s="13" t="e">
        <f t="shared" ca="1" si="907"/>
        <v>#N/A</v>
      </c>
      <c r="Q2353" t="e">
        <f t="shared" ca="1" si="908"/>
        <v>#N/A</v>
      </c>
    </row>
    <row r="2354" spans="1:17" hidden="1" x14ac:dyDescent="0.2">
      <c r="A2354">
        <f t="shared" si="921"/>
        <v>386</v>
      </c>
      <c r="B2354" s="83" t="str">
        <f t="shared" si="918"/>
        <v>Adorer_Schedule!K386</v>
      </c>
      <c r="C2354" t="str">
        <f t="shared" si="919"/>
        <v>Adorer_Schedule!N386</v>
      </c>
      <c r="D2354" s="150" t="str">
        <f t="shared" si="920"/>
        <v>Adorer_Schedule!P386</v>
      </c>
      <c r="E2354">
        <f t="shared" ca="1" si="904"/>
        <v>0</v>
      </c>
      <c r="F2354" t="str">
        <f ca="1">IF(OR(H2354=0,H2354=""),(""),(MAX($F$128:F2353)+1))</f>
        <v/>
      </c>
      <c r="H2354" t="str">
        <f ca="1">IF($N$4=Adorer_Schedule!$A$381,INDIRECT(B2354),(""))</f>
        <v/>
      </c>
      <c r="I2354" t="str">
        <f ca="1">IF($N$4=Adorer_Schedule!$A$381,INDIRECT(C2354),(""))</f>
        <v/>
      </c>
      <c r="J2354" t="str">
        <f ca="1">IF($N$4=Adorer_Schedule!$A$381,INDIRECT(D2354),(""))</f>
        <v/>
      </c>
      <c r="K2354" t="s">
        <v>72</v>
      </c>
      <c r="L2354" s="13" t="b">
        <f t="shared" ca="1" si="913"/>
        <v>0</v>
      </c>
      <c r="M2354" s="13">
        <v>2226</v>
      </c>
      <c r="N2354" s="13" t="e">
        <f t="shared" ca="1" si="905"/>
        <v>#N/A</v>
      </c>
      <c r="O2354" s="13" t="e">
        <f t="shared" ca="1" si="906"/>
        <v>#N/A</v>
      </c>
      <c r="P2354" s="13" t="e">
        <f t="shared" ca="1" si="907"/>
        <v>#N/A</v>
      </c>
      <c r="Q2354" t="e">
        <f t="shared" ca="1" si="908"/>
        <v>#N/A</v>
      </c>
    </row>
    <row r="2355" spans="1:17" hidden="1" x14ac:dyDescent="0.2">
      <c r="A2355">
        <f t="shared" si="921"/>
        <v>387</v>
      </c>
      <c r="B2355" s="83" t="str">
        <f t="shared" si="918"/>
        <v>Adorer_Schedule!K387</v>
      </c>
      <c r="C2355" t="str">
        <f t="shared" si="919"/>
        <v>Adorer_Schedule!N387</v>
      </c>
      <c r="D2355" s="150" t="str">
        <f t="shared" si="920"/>
        <v>Adorer_Schedule!P387</v>
      </c>
      <c r="E2355">
        <f t="shared" ca="1" si="904"/>
        <v>0</v>
      </c>
      <c r="F2355" t="str">
        <f ca="1">IF(OR(H2355=0,H2355=""),(""),(MAX($F$128:F2354)+1))</f>
        <v/>
      </c>
      <c r="H2355" t="str">
        <f ca="1">IF($N$4=Adorer_Schedule!$A$381,INDIRECT(B2355),(""))</f>
        <v/>
      </c>
      <c r="I2355" t="str">
        <f ca="1">IF($N$4=Adorer_Schedule!$A$381,INDIRECT(C2355),(""))</f>
        <v/>
      </c>
      <c r="J2355" t="str">
        <f ca="1">IF($N$4=Adorer_Schedule!$A$381,INDIRECT(D2355),(""))</f>
        <v/>
      </c>
      <c r="K2355" t="s">
        <v>72</v>
      </c>
      <c r="L2355" s="13" t="b">
        <f t="shared" ca="1" si="913"/>
        <v>0</v>
      </c>
      <c r="M2355" s="13">
        <v>2227</v>
      </c>
      <c r="N2355" s="13" t="e">
        <f t="shared" ca="1" si="905"/>
        <v>#N/A</v>
      </c>
      <c r="O2355" s="13" t="e">
        <f t="shared" ca="1" si="906"/>
        <v>#N/A</v>
      </c>
      <c r="P2355" s="13" t="e">
        <f t="shared" ca="1" si="907"/>
        <v>#N/A</v>
      </c>
      <c r="Q2355" t="e">
        <f t="shared" ca="1" si="908"/>
        <v>#N/A</v>
      </c>
    </row>
    <row r="2356" spans="1:17" hidden="1" x14ac:dyDescent="0.2">
      <c r="A2356">
        <f t="shared" si="921"/>
        <v>388</v>
      </c>
      <c r="B2356" s="83" t="str">
        <f t="shared" si="918"/>
        <v>Adorer_Schedule!K388</v>
      </c>
      <c r="C2356" t="str">
        <f t="shared" si="919"/>
        <v>Adorer_Schedule!N388</v>
      </c>
      <c r="D2356" s="150" t="str">
        <f t="shared" si="920"/>
        <v>Adorer_Schedule!P388</v>
      </c>
      <c r="E2356">
        <f t="shared" ca="1" si="904"/>
        <v>0</v>
      </c>
      <c r="F2356" t="str">
        <f ca="1">IF(OR(H2356=0,H2356=""),(""),(MAX($F$128:F2355)+1))</f>
        <v/>
      </c>
      <c r="H2356" t="str">
        <f ca="1">IF($N$4=Adorer_Schedule!$A$381,INDIRECT(B2356),(""))</f>
        <v/>
      </c>
      <c r="I2356" t="str">
        <f ca="1">IF($N$4=Adorer_Schedule!$A$381,INDIRECT(C2356),(""))</f>
        <v/>
      </c>
      <c r="J2356" t="str">
        <f ca="1">IF($N$4=Adorer_Schedule!$A$381,INDIRECT(D2356),(""))</f>
        <v/>
      </c>
      <c r="K2356" t="s">
        <v>72</v>
      </c>
      <c r="L2356" s="13" t="b">
        <f t="shared" ca="1" si="913"/>
        <v>0</v>
      </c>
      <c r="M2356" s="13">
        <v>2228</v>
      </c>
      <c r="N2356" s="13" t="e">
        <f t="shared" ca="1" si="905"/>
        <v>#N/A</v>
      </c>
      <c r="O2356" s="13" t="e">
        <f t="shared" ca="1" si="906"/>
        <v>#N/A</v>
      </c>
      <c r="P2356" s="13" t="e">
        <f t="shared" ca="1" si="907"/>
        <v>#N/A</v>
      </c>
      <c r="Q2356" t="e">
        <f t="shared" ca="1" si="908"/>
        <v>#N/A</v>
      </c>
    </row>
    <row r="2357" spans="1:17" hidden="1" x14ac:dyDescent="0.2">
      <c r="A2357">
        <f t="shared" si="921"/>
        <v>389</v>
      </c>
      <c r="B2357" s="83" t="str">
        <f t="shared" si="918"/>
        <v>Adorer_Schedule!K389</v>
      </c>
      <c r="C2357" t="str">
        <f t="shared" si="919"/>
        <v>Adorer_Schedule!N389</v>
      </c>
      <c r="D2357" s="150" t="str">
        <f t="shared" si="920"/>
        <v>Adorer_Schedule!P389</v>
      </c>
      <c r="E2357">
        <f t="shared" ca="1" si="904"/>
        <v>0</v>
      </c>
      <c r="F2357" t="str">
        <f ca="1">IF(OR(H2357=0,H2357=""),(""),(MAX($F$128:F2356)+1))</f>
        <v/>
      </c>
      <c r="H2357" t="str">
        <f ca="1">IF($N$4=Adorer_Schedule!$A$381,INDIRECT(B2357),(""))</f>
        <v/>
      </c>
      <c r="I2357" t="str">
        <f ca="1">IF($N$4=Adorer_Schedule!$A$381,INDIRECT(C2357),(""))</f>
        <v/>
      </c>
      <c r="J2357" t="str">
        <f ca="1">IF($N$4=Adorer_Schedule!$A$381,INDIRECT(D2357),(""))</f>
        <v/>
      </c>
      <c r="K2357" t="s">
        <v>72</v>
      </c>
      <c r="L2357" s="13" t="b">
        <f t="shared" ca="1" si="913"/>
        <v>0</v>
      </c>
      <c r="M2357" s="13">
        <v>2229</v>
      </c>
      <c r="N2357" s="13" t="e">
        <f t="shared" ca="1" si="905"/>
        <v>#N/A</v>
      </c>
      <c r="O2357" s="13" t="e">
        <f t="shared" ca="1" si="906"/>
        <v>#N/A</v>
      </c>
      <c r="P2357" s="13" t="e">
        <f t="shared" ca="1" si="907"/>
        <v>#N/A</v>
      </c>
      <c r="Q2357" t="e">
        <f t="shared" ca="1" si="908"/>
        <v>#N/A</v>
      </c>
    </row>
    <row r="2358" spans="1:17" hidden="1" x14ac:dyDescent="0.2">
      <c r="A2358">
        <f t="shared" si="921"/>
        <v>390</v>
      </c>
      <c r="B2358" s="83" t="str">
        <f t="shared" si="918"/>
        <v>Adorer_Schedule!K390</v>
      </c>
      <c r="C2358" t="str">
        <f t="shared" si="919"/>
        <v>Adorer_Schedule!N390</v>
      </c>
      <c r="D2358" s="150" t="str">
        <f t="shared" si="920"/>
        <v>Adorer_Schedule!P390</v>
      </c>
      <c r="E2358">
        <f t="shared" ca="1" si="904"/>
        <v>0</v>
      </c>
      <c r="F2358" t="str">
        <f ca="1">IF(OR(H2358=0,H2358=""),(""),(MAX($F$128:F2357)+1))</f>
        <v/>
      </c>
      <c r="H2358" t="str">
        <f ca="1">IF($N$4=Adorer_Schedule!$A$381,INDIRECT(B2358),(""))</f>
        <v/>
      </c>
      <c r="I2358" t="str">
        <f ca="1">IF($N$4=Adorer_Schedule!$A$381,INDIRECT(C2358),(""))</f>
        <v/>
      </c>
      <c r="J2358" t="str">
        <f ca="1">IF($N$4=Adorer_Schedule!$A$381,INDIRECT(D2358),(""))</f>
        <v/>
      </c>
      <c r="K2358" t="s">
        <v>72</v>
      </c>
      <c r="L2358" s="13" t="b">
        <f t="shared" ca="1" si="913"/>
        <v>0</v>
      </c>
      <c r="M2358" s="13">
        <v>2230</v>
      </c>
      <c r="N2358" s="13" t="e">
        <f t="shared" ca="1" si="905"/>
        <v>#N/A</v>
      </c>
      <c r="O2358" s="13" t="e">
        <f t="shared" ca="1" si="906"/>
        <v>#N/A</v>
      </c>
      <c r="P2358" s="13" t="e">
        <f t="shared" ca="1" si="907"/>
        <v>#N/A</v>
      </c>
      <c r="Q2358" t="e">
        <f t="shared" ca="1" si="908"/>
        <v>#N/A</v>
      </c>
    </row>
    <row r="2359" spans="1:17" hidden="1" x14ac:dyDescent="0.2">
      <c r="A2359">
        <f t="shared" si="921"/>
        <v>391</v>
      </c>
      <c r="B2359" s="83" t="str">
        <f t="shared" si="918"/>
        <v>Adorer_Schedule!K391</v>
      </c>
      <c r="C2359" t="str">
        <f t="shared" si="919"/>
        <v>Adorer_Schedule!N391</v>
      </c>
      <c r="D2359" s="150" t="str">
        <f t="shared" si="920"/>
        <v>Adorer_Schedule!P391</v>
      </c>
      <c r="E2359">
        <f t="shared" ca="1" si="904"/>
        <v>0</v>
      </c>
      <c r="F2359" t="str">
        <f ca="1">IF(OR(H2359=0,H2359=""),(""),(MAX($F$128:F2358)+1))</f>
        <v/>
      </c>
      <c r="H2359" t="str">
        <f ca="1">IF($N$4=Adorer_Schedule!$A$381,INDIRECT(B2359),(""))</f>
        <v/>
      </c>
      <c r="I2359" t="str">
        <f ca="1">IF($N$4=Adorer_Schedule!$A$381,INDIRECT(C2359),(""))</f>
        <v/>
      </c>
      <c r="J2359" t="str">
        <f ca="1">IF($N$4=Adorer_Schedule!$A$381,INDIRECT(D2359),(""))</f>
        <v/>
      </c>
      <c r="K2359" t="s">
        <v>72</v>
      </c>
      <c r="L2359" s="13" t="b">
        <f t="shared" ca="1" si="913"/>
        <v>0</v>
      </c>
      <c r="M2359" s="13">
        <v>2231</v>
      </c>
      <c r="N2359" s="13" t="e">
        <f t="shared" ca="1" si="905"/>
        <v>#N/A</v>
      </c>
      <c r="O2359" s="13" t="e">
        <f t="shared" ca="1" si="906"/>
        <v>#N/A</v>
      </c>
      <c r="P2359" s="13" t="e">
        <f t="shared" ca="1" si="907"/>
        <v>#N/A</v>
      </c>
      <c r="Q2359" t="e">
        <f t="shared" ca="1" si="908"/>
        <v>#N/A</v>
      </c>
    </row>
    <row r="2360" spans="1:17" hidden="1" x14ac:dyDescent="0.2">
      <c r="A2360">
        <f t="shared" si="921"/>
        <v>392</v>
      </c>
      <c r="B2360" s="83" t="str">
        <f t="shared" si="918"/>
        <v>Adorer_Schedule!K392</v>
      </c>
      <c r="C2360" t="str">
        <f t="shared" si="919"/>
        <v>Adorer_Schedule!N392</v>
      </c>
      <c r="D2360" s="150" t="str">
        <f t="shared" si="920"/>
        <v>Adorer_Schedule!P392</v>
      </c>
      <c r="E2360">
        <f t="shared" ca="1" si="904"/>
        <v>0</v>
      </c>
      <c r="F2360" t="str">
        <f ca="1">IF(OR(H2360=0,H2360=""),(""),(MAX($F$128:F2359)+1))</f>
        <v/>
      </c>
      <c r="H2360" t="str">
        <f ca="1">IF($N$4=Adorer_Schedule!$A$381,INDIRECT(B2360),(""))</f>
        <v/>
      </c>
      <c r="I2360" t="str">
        <f ca="1">IF($N$4=Adorer_Schedule!$A$381,INDIRECT(C2360),(""))</f>
        <v/>
      </c>
      <c r="J2360" t="str">
        <f ca="1">IF($N$4=Adorer_Schedule!$A$381,INDIRECT(D2360),(""))</f>
        <v/>
      </c>
      <c r="K2360" t="s">
        <v>72</v>
      </c>
      <c r="L2360" s="13" t="b">
        <f t="shared" ca="1" si="913"/>
        <v>0</v>
      </c>
      <c r="M2360" s="13">
        <v>2232</v>
      </c>
      <c r="N2360" s="13" t="e">
        <f t="shared" ca="1" si="905"/>
        <v>#N/A</v>
      </c>
      <c r="O2360" s="13" t="e">
        <f t="shared" ca="1" si="906"/>
        <v>#N/A</v>
      </c>
      <c r="P2360" s="13" t="e">
        <f t="shared" ca="1" si="907"/>
        <v>#N/A</v>
      </c>
      <c r="Q2360" t="e">
        <f t="shared" ca="1" si="908"/>
        <v>#N/A</v>
      </c>
    </row>
    <row r="2361" spans="1:17" hidden="1" x14ac:dyDescent="0.2">
      <c r="A2361">
        <f t="shared" si="921"/>
        <v>393</v>
      </c>
      <c r="B2361" s="83" t="str">
        <f t="shared" si="918"/>
        <v>Adorer_Schedule!K393</v>
      </c>
      <c r="C2361" t="str">
        <f t="shared" si="919"/>
        <v>Adorer_Schedule!N393</v>
      </c>
      <c r="D2361" s="150" t="str">
        <f t="shared" si="920"/>
        <v>Adorer_Schedule!P393</v>
      </c>
      <c r="E2361">
        <f t="shared" ca="1" si="904"/>
        <v>0</v>
      </c>
      <c r="F2361" t="str">
        <f ca="1">IF(OR(H2361=0,H2361=""),(""),(MAX($F$128:F2360)+1))</f>
        <v/>
      </c>
      <c r="H2361" t="str">
        <f ca="1">IF($N$4=Adorer_Schedule!$A$381,INDIRECT(B2361),(""))</f>
        <v/>
      </c>
      <c r="I2361" t="str">
        <f ca="1">IF($N$4=Adorer_Schedule!$A$381,INDIRECT(C2361),(""))</f>
        <v/>
      </c>
      <c r="J2361" t="str">
        <f ca="1">IF($N$4=Adorer_Schedule!$A$381,INDIRECT(D2361),(""))</f>
        <v/>
      </c>
      <c r="K2361" t="s">
        <v>72</v>
      </c>
      <c r="L2361" s="13" t="b">
        <f t="shared" ca="1" si="913"/>
        <v>0</v>
      </c>
      <c r="M2361" s="13">
        <v>2233</v>
      </c>
      <c r="N2361" s="13" t="e">
        <f t="shared" ca="1" si="905"/>
        <v>#N/A</v>
      </c>
      <c r="O2361" s="13" t="e">
        <f t="shared" ca="1" si="906"/>
        <v>#N/A</v>
      </c>
      <c r="P2361" s="13" t="e">
        <f t="shared" ca="1" si="907"/>
        <v>#N/A</v>
      </c>
      <c r="Q2361" t="e">
        <f t="shared" ca="1" si="908"/>
        <v>#N/A</v>
      </c>
    </row>
    <row r="2362" spans="1:17" hidden="1" x14ac:dyDescent="0.2">
      <c r="A2362">
        <f t="shared" si="921"/>
        <v>394</v>
      </c>
      <c r="B2362" s="83" t="str">
        <f t="shared" si="918"/>
        <v>Adorer_Schedule!K394</v>
      </c>
      <c r="C2362" t="str">
        <f t="shared" si="919"/>
        <v>Adorer_Schedule!N394</v>
      </c>
      <c r="D2362" s="150" t="str">
        <f t="shared" si="920"/>
        <v>Adorer_Schedule!P394</v>
      </c>
      <c r="E2362">
        <f t="shared" ca="1" si="904"/>
        <v>0</v>
      </c>
      <c r="F2362" t="str">
        <f ca="1">IF(OR(H2362=0,H2362=""),(""),(MAX($F$128:F2361)+1))</f>
        <v/>
      </c>
      <c r="H2362" t="str">
        <f ca="1">IF($N$4=Adorer_Schedule!$A$381,INDIRECT(B2362),(""))</f>
        <v/>
      </c>
      <c r="I2362" t="str">
        <f ca="1">IF($N$4=Adorer_Schedule!$A$381,INDIRECT(C2362),(""))</f>
        <v/>
      </c>
      <c r="J2362" t="str">
        <f ca="1">IF($N$4=Adorer_Schedule!$A$381,INDIRECT(D2362),(""))</f>
        <v/>
      </c>
      <c r="K2362" t="s">
        <v>72</v>
      </c>
      <c r="L2362" s="13" t="b">
        <f t="shared" ca="1" si="913"/>
        <v>0</v>
      </c>
      <c r="M2362" s="13">
        <v>2234</v>
      </c>
      <c r="N2362" s="13" t="e">
        <f t="shared" ca="1" si="905"/>
        <v>#N/A</v>
      </c>
      <c r="O2362" s="13" t="e">
        <f t="shared" ca="1" si="906"/>
        <v>#N/A</v>
      </c>
      <c r="P2362" s="13" t="e">
        <f t="shared" ca="1" si="907"/>
        <v>#N/A</v>
      </c>
      <c r="Q2362" t="e">
        <f t="shared" ca="1" si="908"/>
        <v>#N/A</v>
      </c>
    </row>
    <row r="2363" spans="1:17" hidden="1" x14ac:dyDescent="0.2">
      <c r="A2363">
        <f t="shared" si="921"/>
        <v>395</v>
      </c>
      <c r="B2363" s="83" t="str">
        <f t="shared" si="918"/>
        <v>Adorer_Schedule!K395</v>
      </c>
      <c r="C2363" t="str">
        <f t="shared" si="919"/>
        <v>Adorer_Schedule!N395</v>
      </c>
      <c r="D2363" s="150" t="str">
        <f t="shared" si="920"/>
        <v>Adorer_Schedule!P395</v>
      </c>
      <c r="E2363">
        <f t="shared" ca="1" si="904"/>
        <v>0</v>
      </c>
      <c r="F2363" t="str">
        <f ca="1">IF(OR(H2363=0,H2363=""),(""),(MAX($F$128:F2362)+1))</f>
        <v/>
      </c>
      <c r="H2363" t="str">
        <f ca="1">IF($N$4=Adorer_Schedule!$A$381,INDIRECT(B2363),(""))</f>
        <v/>
      </c>
      <c r="I2363" t="str">
        <f ca="1">IF($N$4=Adorer_Schedule!$A$381,INDIRECT(C2363),(""))</f>
        <v/>
      </c>
      <c r="J2363" t="str">
        <f ca="1">IF($N$4=Adorer_Schedule!$A$381,INDIRECT(D2363),(""))</f>
        <v/>
      </c>
      <c r="K2363" t="s">
        <v>72</v>
      </c>
      <c r="L2363" s="13" t="b">
        <f t="shared" ca="1" si="913"/>
        <v>0</v>
      </c>
      <c r="M2363" s="13">
        <v>2235</v>
      </c>
      <c r="N2363" s="13" t="e">
        <f t="shared" ca="1" si="905"/>
        <v>#N/A</v>
      </c>
      <c r="O2363" s="13" t="e">
        <f t="shared" ca="1" si="906"/>
        <v>#N/A</v>
      </c>
      <c r="P2363" s="13" t="e">
        <f t="shared" ca="1" si="907"/>
        <v>#N/A</v>
      </c>
      <c r="Q2363" t="e">
        <f t="shared" ca="1" si="908"/>
        <v>#N/A</v>
      </c>
    </row>
    <row r="2364" spans="1:17" hidden="1" x14ac:dyDescent="0.2">
      <c r="A2364">
        <f>A2349</f>
        <v>381</v>
      </c>
      <c r="B2364" s="83" t="str">
        <f>CONCATENATE("Adorer_Schedule!S", $A2364)</f>
        <v>Adorer_Schedule!S381</v>
      </c>
      <c r="C2364" t="str">
        <f>CONCATENATE("Adorer_Schedule!V", $A2364)</f>
        <v>Adorer_Schedule!V381</v>
      </c>
      <c r="D2364" s="150" t="str">
        <f>CONCATENATE("Adorer_Schedule!X", $A2364)</f>
        <v>Adorer_Schedule!X381</v>
      </c>
      <c r="E2364">
        <f t="shared" ca="1" si="904"/>
        <v>0</v>
      </c>
      <c r="F2364" t="str">
        <f ca="1">IF(OR(H2364=0,H2364=""),(""),(MAX($F$128:F2363)+1))</f>
        <v/>
      </c>
      <c r="H2364" t="str">
        <f ca="1">IF($N$4=Adorer_Schedule!$A$381,INDIRECT(B2364),(""))</f>
        <v/>
      </c>
      <c r="I2364" t="str">
        <f ca="1">IF($N$4=Adorer_Schedule!$A$381,INDIRECT(C2364),(""))</f>
        <v/>
      </c>
      <c r="J2364" t="str">
        <f ca="1">IF($N$4=Adorer_Schedule!$A$381,INDIRECT(D2364),(""))</f>
        <v/>
      </c>
      <c r="K2364" t="s">
        <v>73</v>
      </c>
      <c r="L2364" s="13" t="b">
        <f t="shared" ca="1" si="913"/>
        <v>0</v>
      </c>
      <c r="M2364" s="13">
        <v>2236</v>
      </c>
      <c r="N2364" s="13" t="e">
        <f t="shared" ca="1" si="905"/>
        <v>#N/A</v>
      </c>
      <c r="O2364" s="13" t="e">
        <f t="shared" ca="1" si="906"/>
        <v>#N/A</v>
      </c>
      <c r="P2364" s="13" t="e">
        <f t="shared" ca="1" si="907"/>
        <v>#N/A</v>
      </c>
      <c r="Q2364" t="e">
        <f t="shared" ca="1" si="908"/>
        <v>#N/A</v>
      </c>
    </row>
    <row r="2365" spans="1:17" hidden="1" x14ac:dyDescent="0.2">
      <c r="A2365">
        <f>A2364+1</f>
        <v>382</v>
      </c>
      <c r="B2365" s="83" t="str">
        <f t="shared" ref="B2365:B2378" si="922">CONCATENATE("Adorer_Schedule!S", $A2365)</f>
        <v>Adorer_Schedule!S382</v>
      </c>
      <c r="C2365" t="str">
        <f t="shared" ref="C2365:C2378" si="923">CONCATENATE("Adorer_Schedule!V", $A2365)</f>
        <v>Adorer_Schedule!V382</v>
      </c>
      <c r="D2365" s="150" t="str">
        <f t="shared" ref="D2365:D2378" si="924">CONCATENATE("Adorer_Schedule!X", $A2365)</f>
        <v>Adorer_Schedule!X382</v>
      </c>
      <c r="E2365">
        <f t="shared" ca="1" si="904"/>
        <v>0</v>
      </c>
      <c r="F2365" t="str">
        <f ca="1">IF(OR(H2365=0,H2365=""),(""),(MAX($F$128:F2364)+1))</f>
        <v/>
      </c>
      <c r="H2365" t="str">
        <f ca="1">IF($N$4=Adorer_Schedule!$A$381,INDIRECT(B2365),(""))</f>
        <v/>
      </c>
      <c r="I2365" t="str">
        <f ca="1">IF($N$4=Adorer_Schedule!$A$381,INDIRECT(C2365),(""))</f>
        <v/>
      </c>
      <c r="J2365" t="str">
        <f ca="1">IF($N$4=Adorer_Schedule!$A$381,INDIRECT(D2365),(""))</f>
        <v/>
      </c>
      <c r="K2365" t="s">
        <v>73</v>
      </c>
      <c r="L2365" s="13" t="b">
        <f t="shared" ca="1" si="913"/>
        <v>0</v>
      </c>
      <c r="M2365" s="13">
        <v>2237</v>
      </c>
      <c r="N2365" s="13" t="e">
        <f t="shared" ca="1" si="905"/>
        <v>#N/A</v>
      </c>
      <c r="O2365" s="13" t="e">
        <f t="shared" ca="1" si="906"/>
        <v>#N/A</v>
      </c>
      <c r="P2365" s="13" t="e">
        <f t="shared" ca="1" si="907"/>
        <v>#N/A</v>
      </c>
      <c r="Q2365" t="e">
        <f t="shared" ca="1" si="908"/>
        <v>#N/A</v>
      </c>
    </row>
    <row r="2366" spans="1:17" hidden="1" x14ac:dyDescent="0.2">
      <c r="A2366">
        <f t="shared" ref="A2366:A2378" si="925">A2365+1</f>
        <v>383</v>
      </c>
      <c r="B2366" s="83" t="str">
        <f t="shared" si="922"/>
        <v>Adorer_Schedule!S383</v>
      </c>
      <c r="C2366" t="str">
        <f t="shared" si="923"/>
        <v>Adorer_Schedule!V383</v>
      </c>
      <c r="D2366" s="150" t="str">
        <f t="shared" si="924"/>
        <v>Adorer_Schedule!X383</v>
      </c>
      <c r="E2366">
        <f t="shared" ca="1" si="904"/>
        <v>0</v>
      </c>
      <c r="F2366" t="str">
        <f ca="1">IF(OR(H2366=0,H2366=""),(""),(MAX($F$128:F2365)+1))</f>
        <v/>
      </c>
      <c r="H2366" t="str">
        <f ca="1">IF($N$4=Adorer_Schedule!$A$381,INDIRECT(B2366),(""))</f>
        <v/>
      </c>
      <c r="I2366" t="str">
        <f ca="1">IF($N$4=Adorer_Schedule!$A$381,INDIRECT(C2366),(""))</f>
        <v/>
      </c>
      <c r="J2366" t="str">
        <f ca="1">IF($N$4=Adorer_Schedule!$A$381,INDIRECT(D2366),(""))</f>
        <v/>
      </c>
      <c r="K2366" t="s">
        <v>73</v>
      </c>
      <c r="L2366" s="13" t="b">
        <f t="shared" ca="1" si="913"/>
        <v>0</v>
      </c>
      <c r="M2366" s="13">
        <v>2238</v>
      </c>
      <c r="N2366" s="13" t="e">
        <f t="shared" ca="1" si="905"/>
        <v>#N/A</v>
      </c>
      <c r="O2366" s="13" t="e">
        <f t="shared" ca="1" si="906"/>
        <v>#N/A</v>
      </c>
      <c r="P2366" s="13" t="e">
        <f t="shared" ca="1" si="907"/>
        <v>#N/A</v>
      </c>
      <c r="Q2366" t="e">
        <f t="shared" ca="1" si="908"/>
        <v>#N/A</v>
      </c>
    </row>
    <row r="2367" spans="1:17" hidden="1" x14ac:dyDescent="0.2">
      <c r="A2367">
        <f t="shared" si="925"/>
        <v>384</v>
      </c>
      <c r="B2367" s="83" t="str">
        <f t="shared" si="922"/>
        <v>Adorer_Schedule!S384</v>
      </c>
      <c r="C2367" t="str">
        <f t="shared" si="923"/>
        <v>Adorer_Schedule!V384</v>
      </c>
      <c r="D2367" s="150" t="str">
        <f t="shared" si="924"/>
        <v>Adorer_Schedule!X384</v>
      </c>
      <c r="E2367">
        <f t="shared" ca="1" si="904"/>
        <v>0</v>
      </c>
      <c r="F2367" t="str">
        <f ca="1">IF(OR(H2367=0,H2367=""),(""),(MAX($F$128:F2366)+1))</f>
        <v/>
      </c>
      <c r="H2367" t="str">
        <f ca="1">IF($N$4=Adorer_Schedule!$A$381,INDIRECT(B2367),(""))</f>
        <v/>
      </c>
      <c r="I2367" t="str">
        <f ca="1">IF($N$4=Adorer_Schedule!$A$381,INDIRECT(C2367),(""))</f>
        <v/>
      </c>
      <c r="J2367" t="str">
        <f ca="1">IF($N$4=Adorer_Schedule!$A$381,INDIRECT(D2367),(""))</f>
        <v/>
      </c>
      <c r="K2367" t="s">
        <v>73</v>
      </c>
      <c r="L2367" s="13" t="b">
        <f t="shared" ca="1" si="913"/>
        <v>0</v>
      </c>
      <c r="M2367" s="13">
        <v>2239</v>
      </c>
      <c r="N2367" s="13" t="e">
        <f t="shared" ca="1" si="905"/>
        <v>#N/A</v>
      </c>
      <c r="O2367" s="13" t="e">
        <f t="shared" ca="1" si="906"/>
        <v>#N/A</v>
      </c>
      <c r="P2367" s="13" t="e">
        <f t="shared" ca="1" si="907"/>
        <v>#N/A</v>
      </c>
      <c r="Q2367" t="e">
        <f t="shared" ca="1" si="908"/>
        <v>#N/A</v>
      </c>
    </row>
    <row r="2368" spans="1:17" hidden="1" x14ac:dyDescent="0.2">
      <c r="A2368">
        <f t="shared" si="925"/>
        <v>385</v>
      </c>
      <c r="B2368" s="83" t="str">
        <f t="shared" si="922"/>
        <v>Adorer_Schedule!S385</v>
      </c>
      <c r="C2368" t="str">
        <f t="shared" si="923"/>
        <v>Adorer_Schedule!V385</v>
      </c>
      <c r="D2368" s="150" t="str">
        <f t="shared" si="924"/>
        <v>Adorer_Schedule!X385</v>
      </c>
      <c r="E2368">
        <f t="shared" ca="1" si="904"/>
        <v>0</v>
      </c>
      <c r="F2368" t="str">
        <f ca="1">IF(OR(H2368=0,H2368=""),(""),(MAX($F$128:F2367)+1))</f>
        <v/>
      </c>
      <c r="H2368" t="str">
        <f ca="1">IF($N$4=Adorer_Schedule!$A$381,INDIRECT(B2368),(""))</f>
        <v/>
      </c>
      <c r="I2368" t="str">
        <f ca="1">IF($N$4=Adorer_Schedule!$A$381,INDIRECT(C2368),(""))</f>
        <v/>
      </c>
      <c r="J2368" t="str">
        <f ca="1">IF($N$4=Adorer_Schedule!$A$381,INDIRECT(D2368),(""))</f>
        <v/>
      </c>
      <c r="K2368" t="s">
        <v>73</v>
      </c>
      <c r="L2368" s="13" t="b">
        <f t="shared" ca="1" si="913"/>
        <v>0</v>
      </c>
      <c r="M2368" s="13">
        <v>2240</v>
      </c>
      <c r="N2368" s="13" t="e">
        <f t="shared" ca="1" si="905"/>
        <v>#N/A</v>
      </c>
      <c r="O2368" s="13" t="e">
        <f t="shared" ca="1" si="906"/>
        <v>#N/A</v>
      </c>
      <c r="P2368" s="13" t="e">
        <f t="shared" ca="1" si="907"/>
        <v>#N/A</v>
      </c>
      <c r="Q2368" t="e">
        <f t="shared" ca="1" si="908"/>
        <v>#N/A</v>
      </c>
    </row>
    <row r="2369" spans="1:17" hidden="1" x14ac:dyDescent="0.2">
      <c r="A2369">
        <f t="shared" si="925"/>
        <v>386</v>
      </c>
      <c r="B2369" s="83" t="str">
        <f t="shared" si="922"/>
        <v>Adorer_Schedule!S386</v>
      </c>
      <c r="C2369" t="str">
        <f t="shared" si="923"/>
        <v>Adorer_Schedule!V386</v>
      </c>
      <c r="D2369" s="150" t="str">
        <f t="shared" si="924"/>
        <v>Adorer_Schedule!X386</v>
      </c>
      <c r="E2369">
        <f t="shared" ca="1" si="904"/>
        <v>0</v>
      </c>
      <c r="F2369" t="str">
        <f ca="1">IF(OR(H2369=0,H2369=""),(""),(MAX($F$128:F2368)+1))</f>
        <v/>
      </c>
      <c r="H2369" t="str">
        <f ca="1">IF($N$4=Adorer_Schedule!$A$381,INDIRECT(B2369),(""))</f>
        <v/>
      </c>
      <c r="I2369" t="str">
        <f ca="1">IF($N$4=Adorer_Schedule!$A$381,INDIRECT(C2369),(""))</f>
        <v/>
      </c>
      <c r="J2369" t="str">
        <f ca="1">IF($N$4=Adorer_Schedule!$A$381,INDIRECT(D2369),(""))</f>
        <v/>
      </c>
      <c r="K2369" t="s">
        <v>73</v>
      </c>
      <c r="L2369" s="13" t="b">
        <f t="shared" ca="1" si="913"/>
        <v>0</v>
      </c>
      <c r="M2369" s="13">
        <v>2241</v>
      </c>
      <c r="N2369" s="13" t="e">
        <f t="shared" ca="1" si="905"/>
        <v>#N/A</v>
      </c>
      <c r="O2369" s="13" t="e">
        <f t="shared" ca="1" si="906"/>
        <v>#N/A</v>
      </c>
      <c r="P2369" s="13" t="e">
        <f t="shared" ca="1" si="907"/>
        <v>#N/A</v>
      </c>
      <c r="Q2369" t="e">
        <f t="shared" ca="1" si="908"/>
        <v>#N/A</v>
      </c>
    </row>
    <row r="2370" spans="1:17" hidden="1" x14ac:dyDescent="0.2">
      <c r="A2370">
        <f t="shared" si="925"/>
        <v>387</v>
      </c>
      <c r="B2370" s="83" t="str">
        <f t="shared" si="922"/>
        <v>Adorer_Schedule!S387</v>
      </c>
      <c r="C2370" t="str">
        <f t="shared" si="923"/>
        <v>Adorer_Schedule!V387</v>
      </c>
      <c r="D2370" s="150" t="str">
        <f t="shared" si="924"/>
        <v>Adorer_Schedule!X387</v>
      </c>
      <c r="E2370">
        <f t="shared" ref="E2370:E2433" ca="1" si="926">IF(F2370="",(0),(RANK(F2370,$F$129:$F$2648,(1))))</f>
        <v>0</v>
      </c>
      <c r="F2370" t="str">
        <f ca="1">IF(OR(H2370=0,H2370=""),(""),(MAX($F$128:F2369)+1))</f>
        <v/>
      </c>
      <c r="H2370" t="str">
        <f ca="1">IF($N$4=Adorer_Schedule!$A$381,INDIRECT(B2370),(""))</f>
        <v/>
      </c>
      <c r="I2370" t="str">
        <f ca="1">IF($N$4=Adorer_Schedule!$A$381,INDIRECT(C2370),(""))</f>
        <v/>
      </c>
      <c r="J2370" t="str">
        <f ca="1">IF($N$4=Adorer_Schedule!$A$381,INDIRECT(D2370),(""))</f>
        <v/>
      </c>
      <c r="K2370" t="s">
        <v>73</v>
      </c>
      <c r="L2370" s="13" t="b">
        <f t="shared" ca="1" si="913"/>
        <v>0</v>
      </c>
      <c r="M2370" s="13">
        <v>2242</v>
      </c>
      <c r="N2370" s="13" t="e">
        <f t="shared" ref="N2370:N2433" ca="1" si="927">VLOOKUP($M2370,$E$129:$K$2648,7,(FALSE))</f>
        <v>#N/A</v>
      </c>
      <c r="O2370" s="13" t="e">
        <f t="shared" ref="O2370:O2433" ca="1" si="928">VLOOKUP($M2370,$E$129:$K$2648,4,(FALSE))</f>
        <v>#N/A</v>
      </c>
      <c r="P2370" s="13" t="e">
        <f t="shared" ref="P2370:P2433" ca="1" si="929">VLOOKUP($M2370,$E$129:$K$2648,5,(FALSE))</f>
        <v>#N/A</v>
      </c>
      <c r="Q2370" t="e">
        <f t="shared" ref="Q2370:Q2433" ca="1" si="930">VLOOKUP($M2370,$E$129:$K$2648,6,(FALSE))</f>
        <v>#N/A</v>
      </c>
    </row>
    <row r="2371" spans="1:17" hidden="1" x14ac:dyDescent="0.2">
      <c r="A2371">
        <f t="shared" si="925"/>
        <v>388</v>
      </c>
      <c r="B2371" s="83" t="str">
        <f t="shared" si="922"/>
        <v>Adorer_Schedule!S388</v>
      </c>
      <c r="C2371" t="str">
        <f t="shared" si="923"/>
        <v>Adorer_Schedule!V388</v>
      </c>
      <c r="D2371" s="150" t="str">
        <f t="shared" si="924"/>
        <v>Adorer_Schedule!X388</v>
      </c>
      <c r="E2371">
        <f t="shared" ca="1" si="926"/>
        <v>0</v>
      </c>
      <c r="F2371" t="str">
        <f ca="1">IF(OR(H2371=0,H2371=""),(""),(MAX($F$128:F2370)+1))</f>
        <v/>
      </c>
      <c r="H2371" t="str">
        <f ca="1">IF($N$4=Adorer_Schedule!$A$381,INDIRECT(B2371),(""))</f>
        <v/>
      </c>
      <c r="I2371" t="str">
        <f ca="1">IF($N$4=Adorer_Schedule!$A$381,INDIRECT(C2371),(""))</f>
        <v/>
      </c>
      <c r="J2371" t="str">
        <f ca="1">IF($N$4=Adorer_Schedule!$A$381,INDIRECT(D2371),(""))</f>
        <v/>
      </c>
      <c r="K2371" t="s">
        <v>73</v>
      </c>
      <c r="L2371" s="13" t="b">
        <f t="shared" ca="1" si="913"/>
        <v>0</v>
      </c>
      <c r="M2371" s="13">
        <v>2243</v>
      </c>
      <c r="N2371" s="13" t="e">
        <f t="shared" ca="1" si="927"/>
        <v>#N/A</v>
      </c>
      <c r="O2371" s="13" t="e">
        <f t="shared" ca="1" si="928"/>
        <v>#N/A</v>
      </c>
      <c r="P2371" s="13" t="e">
        <f t="shared" ca="1" si="929"/>
        <v>#N/A</v>
      </c>
      <c r="Q2371" t="e">
        <f t="shared" ca="1" si="930"/>
        <v>#N/A</v>
      </c>
    </row>
    <row r="2372" spans="1:17" hidden="1" x14ac:dyDescent="0.2">
      <c r="A2372">
        <f t="shared" si="925"/>
        <v>389</v>
      </c>
      <c r="B2372" s="83" t="str">
        <f t="shared" si="922"/>
        <v>Adorer_Schedule!S389</v>
      </c>
      <c r="C2372" t="str">
        <f t="shared" si="923"/>
        <v>Adorer_Schedule!V389</v>
      </c>
      <c r="D2372" s="150" t="str">
        <f t="shared" si="924"/>
        <v>Adorer_Schedule!X389</v>
      </c>
      <c r="E2372">
        <f t="shared" ca="1" si="926"/>
        <v>0</v>
      </c>
      <c r="F2372" t="str">
        <f ca="1">IF(OR(H2372=0,H2372=""),(""),(MAX($F$128:F2371)+1))</f>
        <v/>
      </c>
      <c r="H2372" t="str">
        <f ca="1">IF($N$4=Adorer_Schedule!$A$381,INDIRECT(B2372),(""))</f>
        <v/>
      </c>
      <c r="I2372" t="str">
        <f ca="1">IF($N$4=Adorer_Schedule!$A$381,INDIRECT(C2372),(""))</f>
        <v/>
      </c>
      <c r="J2372" t="str">
        <f ca="1">IF($N$4=Adorer_Schedule!$A$381,INDIRECT(D2372),(""))</f>
        <v/>
      </c>
      <c r="K2372" t="s">
        <v>73</v>
      </c>
      <c r="L2372" s="13" t="b">
        <f t="shared" ca="1" si="913"/>
        <v>0</v>
      </c>
      <c r="M2372" s="13">
        <v>2244</v>
      </c>
      <c r="N2372" s="13" t="e">
        <f t="shared" ca="1" si="927"/>
        <v>#N/A</v>
      </c>
      <c r="O2372" s="13" t="e">
        <f t="shared" ca="1" si="928"/>
        <v>#N/A</v>
      </c>
      <c r="P2372" s="13" t="e">
        <f t="shared" ca="1" si="929"/>
        <v>#N/A</v>
      </c>
      <c r="Q2372" t="e">
        <f t="shared" ca="1" si="930"/>
        <v>#N/A</v>
      </c>
    </row>
    <row r="2373" spans="1:17" hidden="1" x14ac:dyDescent="0.2">
      <c r="A2373">
        <f t="shared" si="925"/>
        <v>390</v>
      </c>
      <c r="B2373" s="83" t="str">
        <f t="shared" si="922"/>
        <v>Adorer_Schedule!S390</v>
      </c>
      <c r="C2373" t="str">
        <f t="shared" si="923"/>
        <v>Adorer_Schedule!V390</v>
      </c>
      <c r="D2373" s="150" t="str">
        <f t="shared" si="924"/>
        <v>Adorer_Schedule!X390</v>
      </c>
      <c r="E2373">
        <f t="shared" ca="1" si="926"/>
        <v>0</v>
      </c>
      <c r="F2373" t="str">
        <f ca="1">IF(OR(H2373=0,H2373=""),(""),(MAX($F$128:F2372)+1))</f>
        <v/>
      </c>
      <c r="H2373" t="str">
        <f ca="1">IF($N$4=Adorer_Schedule!$A$381,INDIRECT(B2373),(""))</f>
        <v/>
      </c>
      <c r="I2373" t="str">
        <f ca="1">IF($N$4=Adorer_Schedule!$A$381,INDIRECT(C2373),(""))</f>
        <v/>
      </c>
      <c r="J2373" t="str">
        <f ca="1">IF($N$4=Adorer_Schedule!$A$381,INDIRECT(D2373),(""))</f>
        <v/>
      </c>
      <c r="K2373" t="s">
        <v>73</v>
      </c>
      <c r="L2373" s="13" t="b">
        <f t="shared" ca="1" si="913"/>
        <v>0</v>
      </c>
      <c r="M2373" s="13">
        <v>2245</v>
      </c>
      <c r="N2373" s="13" t="e">
        <f t="shared" ca="1" si="927"/>
        <v>#N/A</v>
      </c>
      <c r="O2373" s="13" t="e">
        <f t="shared" ca="1" si="928"/>
        <v>#N/A</v>
      </c>
      <c r="P2373" s="13" t="e">
        <f t="shared" ca="1" si="929"/>
        <v>#N/A</v>
      </c>
      <c r="Q2373" t="e">
        <f t="shared" ca="1" si="930"/>
        <v>#N/A</v>
      </c>
    </row>
    <row r="2374" spans="1:17" hidden="1" x14ac:dyDescent="0.2">
      <c r="A2374">
        <f t="shared" si="925"/>
        <v>391</v>
      </c>
      <c r="B2374" s="83" t="str">
        <f t="shared" si="922"/>
        <v>Adorer_Schedule!S391</v>
      </c>
      <c r="C2374" t="str">
        <f t="shared" si="923"/>
        <v>Adorer_Schedule!V391</v>
      </c>
      <c r="D2374" s="150" t="str">
        <f t="shared" si="924"/>
        <v>Adorer_Schedule!X391</v>
      </c>
      <c r="E2374">
        <f t="shared" ca="1" si="926"/>
        <v>0</v>
      </c>
      <c r="F2374" t="str">
        <f ca="1">IF(OR(H2374=0,H2374=""),(""),(MAX($F$128:F2373)+1))</f>
        <v/>
      </c>
      <c r="H2374" t="str">
        <f ca="1">IF($N$4=Adorer_Schedule!$A$381,INDIRECT(B2374),(""))</f>
        <v/>
      </c>
      <c r="I2374" t="str">
        <f ca="1">IF($N$4=Adorer_Schedule!$A$381,INDIRECT(C2374),(""))</f>
        <v/>
      </c>
      <c r="J2374" t="str">
        <f ca="1">IF($N$4=Adorer_Schedule!$A$381,INDIRECT(D2374),(""))</f>
        <v/>
      </c>
      <c r="K2374" t="s">
        <v>73</v>
      </c>
      <c r="L2374" s="13" t="b">
        <f t="shared" ca="1" si="913"/>
        <v>0</v>
      </c>
      <c r="M2374" s="13">
        <v>2246</v>
      </c>
      <c r="N2374" s="13" t="e">
        <f t="shared" ca="1" si="927"/>
        <v>#N/A</v>
      </c>
      <c r="O2374" s="13" t="e">
        <f t="shared" ca="1" si="928"/>
        <v>#N/A</v>
      </c>
      <c r="P2374" s="13" t="e">
        <f t="shared" ca="1" si="929"/>
        <v>#N/A</v>
      </c>
      <c r="Q2374" t="e">
        <f t="shared" ca="1" si="930"/>
        <v>#N/A</v>
      </c>
    </row>
    <row r="2375" spans="1:17" hidden="1" x14ac:dyDescent="0.2">
      <c r="A2375">
        <f t="shared" si="925"/>
        <v>392</v>
      </c>
      <c r="B2375" s="83" t="str">
        <f t="shared" si="922"/>
        <v>Adorer_Schedule!S392</v>
      </c>
      <c r="C2375" t="str">
        <f t="shared" si="923"/>
        <v>Adorer_Schedule!V392</v>
      </c>
      <c r="D2375" s="150" t="str">
        <f t="shared" si="924"/>
        <v>Adorer_Schedule!X392</v>
      </c>
      <c r="E2375">
        <f t="shared" ca="1" si="926"/>
        <v>0</v>
      </c>
      <c r="F2375" t="str">
        <f ca="1">IF(OR(H2375=0,H2375=""),(""),(MAX($F$128:F2374)+1))</f>
        <v/>
      </c>
      <c r="H2375" t="str">
        <f ca="1">IF($N$4=Adorer_Schedule!$A$381,INDIRECT(B2375),(""))</f>
        <v/>
      </c>
      <c r="I2375" t="str">
        <f ca="1">IF($N$4=Adorer_Schedule!$A$381,INDIRECT(C2375),(""))</f>
        <v/>
      </c>
      <c r="J2375" t="str">
        <f ca="1">IF($N$4=Adorer_Schedule!$A$381,INDIRECT(D2375),(""))</f>
        <v/>
      </c>
      <c r="K2375" t="s">
        <v>73</v>
      </c>
      <c r="L2375" s="13" t="b">
        <f t="shared" ca="1" si="913"/>
        <v>0</v>
      </c>
      <c r="M2375" s="13">
        <v>2247</v>
      </c>
      <c r="N2375" s="13" t="e">
        <f t="shared" ca="1" si="927"/>
        <v>#N/A</v>
      </c>
      <c r="O2375" s="13" t="e">
        <f t="shared" ca="1" si="928"/>
        <v>#N/A</v>
      </c>
      <c r="P2375" s="13" t="e">
        <f t="shared" ca="1" si="929"/>
        <v>#N/A</v>
      </c>
      <c r="Q2375" t="e">
        <f t="shared" ca="1" si="930"/>
        <v>#N/A</v>
      </c>
    </row>
    <row r="2376" spans="1:17" hidden="1" x14ac:dyDescent="0.2">
      <c r="A2376">
        <f t="shared" si="925"/>
        <v>393</v>
      </c>
      <c r="B2376" s="83" t="str">
        <f t="shared" si="922"/>
        <v>Adorer_Schedule!S393</v>
      </c>
      <c r="C2376" t="str">
        <f t="shared" si="923"/>
        <v>Adorer_Schedule!V393</v>
      </c>
      <c r="D2376" s="150" t="str">
        <f t="shared" si="924"/>
        <v>Adorer_Schedule!X393</v>
      </c>
      <c r="E2376">
        <f t="shared" ca="1" si="926"/>
        <v>0</v>
      </c>
      <c r="F2376" t="str">
        <f ca="1">IF(OR(H2376=0,H2376=""),(""),(MAX($F$128:F2375)+1))</f>
        <v/>
      </c>
      <c r="H2376" t="str">
        <f ca="1">IF($N$4=Adorer_Schedule!$A$381,INDIRECT(B2376),(""))</f>
        <v/>
      </c>
      <c r="I2376" t="str">
        <f ca="1">IF($N$4=Adorer_Schedule!$A$381,INDIRECT(C2376),(""))</f>
        <v/>
      </c>
      <c r="J2376" t="str">
        <f ca="1">IF($N$4=Adorer_Schedule!$A$381,INDIRECT(D2376),(""))</f>
        <v/>
      </c>
      <c r="K2376" t="s">
        <v>73</v>
      </c>
      <c r="L2376" s="13" t="b">
        <f t="shared" ca="1" si="913"/>
        <v>0</v>
      </c>
      <c r="M2376" s="13">
        <v>2248</v>
      </c>
      <c r="N2376" s="13" t="e">
        <f t="shared" ca="1" si="927"/>
        <v>#N/A</v>
      </c>
      <c r="O2376" s="13" t="e">
        <f t="shared" ca="1" si="928"/>
        <v>#N/A</v>
      </c>
      <c r="P2376" s="13" t="e">
        <f t="shared" ca="1" si="929"/>
        <v>#N/A</v>
      </c>
      <c r="Q2376" t="e">
        <f t="shared" ca="1" si="930"/>
        <v>#N/A</v>
      </c>
    </row>
    <row r="2377" spans="1:17" hidden="1" x14ac:dyDescent="0.2">
      <c r="A2377">
        <f t="shared" si="925"/>
        <v>394</v>
      </c>
      <c r="B2377" s="83" t="str">
        <f t="shared" si="922"/>
        <v>Adorer_Schedule!S394</v>
      </c>
      <c r="C2377" t="str">
        <f t="shared" si="923"/>
        <v>Adorer_Schedule!V394</v>
      </c>
      <c r="D2377" s="150" t="str">
        <f t="shared" si="924"/>
        <v>Adorer_Schedule!X394</v>
      </c>
      <c r="E2377">
        <f t="shared" ca="1" si="926"/>
        <v>0</v>
      </c>
      <c r="F2377" t="str">
        <f ca="1">IF(OR(H2377=0,H2377=""),(""),(MAX($F$128:F2376)+1))</f>
        <v/>
      </c>
      <c r="H2377" t="str">
        <f ca="1">IF($N$4=Adorer_Schedule!$A$381,INDIRECT(B2377),(""))</f>
        <v/>
      </c>
      <c r="I2377" t="str">
        <f ca="1">IF($N$4=Adorer_Schedule!$A$381,INDIRECT(C2377),(""))</f>
        <v/>
      </c>
      <c r="J2377" t="str">
        <f ca="1">IF($N$4=Adorer_Schedule!$A$381,INDIRECT(D2377),(""))</f>
        <v/>
      </c>
      <c r="K2377" t="s">
        <v>73</v>
      </c>
      <c r="L2377" s="13" t="b">
        <f t="shared" ca="1" si="913"/>
        <v>0</v>
      </c>
      <c r="M2377" s="13">
        <v>2249</v>
      </c>
      <c r="N2377" s="13" t="e">
        <f t="shared" ca="1" si="927"/>
        <v>#N/A</v>
      </c>
      <c r="O2377" s="13" t="e">
        <f t="shared" ca="1" si="928"/>
        <v>#N/A</v>
      </c>
      <c r="P2377" s="13" t="e">
        <f t="shared" ca="1" si="929"/>
        <v>#N/A</v>
      </c>
      <c r="Q2377" t="e">
        <f t="shared" ca="1" si="930"/>
        <v>#N/A</v>
      </c>
    </row>
    <row r="2378" spans="1:17" hidden="1" x14ac:dyDescent="0.2">
      <c r="A2378">
        <f t="shared" si="925"/>
        <v>395</v>
      </c>
      <c r="B2378" s="83" t="str">
        <f t="shared" si="922"/>
        <v>Adorer_Schedule!S395</v>
      </c>
      <c r="C2378" t="str">
        <f t="shared" si="923"/>
        <v>Adorer_Schedule!V395</v>
      </c>
      <c r="D2378" s="150" t="str">
        <f t="shared" si="924"/>
        <v>Adorer_Schedule!X395</v>
      </c>
      <c r="E2378">
        <f t="shared" ca="1" si="926"/>
        <v>0</v>
      </c>
      <c r="F2378" t="str">
        <f ca="1">IF(OR(H2378=0,H2378=""),(""),(MAX($F$128:F2377)+1))</f>
        <v/>
      </c>
      <c r="H2378" t="str">
        <f ca="1">IF($N$4=Adorer_Schedule!$A$381,INDIRECT(B2378),(""))</f>
        <v/>
      </c>
      <c r="I2378" t="str">
        <f ca="1">IF($N$4=Adorer_Schedule!$A$381,INDIRECT(C2378),(""))</f>
        <v/>
      </c>
      <c r="J2378" t="str">
        <f ca="1">IF($N$4=Adorer_Schedule!$A$381,INDIRECT(D2378),(""))</f>
        <v/>
      </c>
      <c r="K2378" t="s">
        <v>73</v>
      </c>
      <c r="L2378" s="13" t="b">
        <f t="shared" ca="1" si="913"/>
        <v>0</v>
      </c>
      <c r="M2378" s="13">
        <v>2250</v>
      </c>
      <c r="N2378" s="13" t="e">
        <f t="shared" ca="1" si="927"/>
        <v>#N/A</v>
      </c>
      <c r="O2378" s="13" t="e">
        <f t="shared" ca="1" si="928"/>
        <v>#N/A</v>
      </c>
      <c r="P2378" s="13" t="e">
        <f t="shared" ca="1" si="929"/>
        <v>#N/A</v>
      </c>
      <c r="Q2378" t="e">
        <f t="shared" ca="1" si="930"/>
        <v>#N/A</v>
      </c>
    </row>
    <row r="2379" spans="1:17" hidden="1" x14ac:dyDescent="0.2">
      <c r="A2379">
        <f>A2364</f>
        <v>381</v>
      </c>
      <c r="B2379" s="83" t="str">
        <f>CONCATENATE("Adorer_Schedule!AA", $A2379)</f>
        <v>Adorer_Schedule!AA381</v>
      </c>
      <c r="C2379" t="str">
        <f>CONCATENATE("Adorer_Schedule!AD", $A2379)</f>
        <v>Adorer_Schedule!AD381</v>
      </c>
      <c r="D2379" s="150" t="str">
        <f>CONCATENATE("Adorer_Schedule!AF", $A2379)</f>
        <v>Adorer_Schedule!AF381</v>
      </c>
      <c r="E2379">
        <f t="shared" ca="1" si="926"/>
        <v>0</v>
      </c>
      <c r="F2379" t="str">
        <f ca="1">IF(OR(H2379=0,H2379=""),(""),(MAX($F$128:F2378)+1))</f>
        <v/>
      </c>
      <c r="H2379" t="str">
        <f ca="1">IF($N$4=Adorer_Schedule!$A$381,INDIRECT(B2379),(""))</f>
        <v/>
      </c>
      <c r="I2379" t="str">
        <f ca="1">IF($N$4=Adorer_Schedule!$A$381,INDIRECT(C2379),(""))</f>
        <v/>
      </c>
      <c r="J2379" t="str">
        <f ca="1">IF($N$4=Adorer_Schedule!$A$381,INDIRECT(D2379),(""))</f>
        <v/>
      </c>
      <c r="K2379" t="s">
        <v>74</v>
      </c>
      <c r="L2379" s="13" t="b">
        <f t="shared" ca="1" si="913"/>
        <v>0</v>
      </c>
      <c r="M2379" s="13">
        <v>2251</v>
      </c>
      <c r="N2379" s="13" t="e">
        <f t="shared" ca="1" si="927"/>
        <v>#N/A</v>
      </c>
      <c r="O2379" s="13" t="e">
        <f t="shared" ca="1" si="928"/>
        <v>#N/A</v>
      </c>
      <c r="P2379" s="13" t="e">
        <f t="shared" ca="1" si="929"/>
        <v>#N/A</v>
      </c>
      <c r="Q2379" t="e">
        <f t="shared" ca="1" si="930"/>
        <v>#N/A</v>
      </c>
    </row>
    <row r="2380" spans="1:17" hidden="1" x14ac:dyDescent="0.2">
      <c r="A2380">
        <f>A2379+1</f>
        <v>382</v>
      </c>
      <c r="B2380" s="83" t="str">
        <f t="shared" ref="B2380:B2393" si="931">CONCATENATE("Adorer_Schedule!AA", $A2380)</f>
        <v>Adorer_Schedule!AA382</v>
      </c>
      <c r="C2380" t="str">
        <f t="shared" ref="C2380:C2393" si="932">CONCATENATE("Adorer_Schedule!AD", $A2380)</f>
        <v>Adorer_Schedule!AD382</v>
      </c>
      <c r="D2380" s="150" t="str">
        <f t="shared" ref="D2380:D2393" si="933">CONCATENATE("Adorer_Schedule!AF", $A2380)</f>
        <v>Adorer_Schedule!AF382</v>
      </c>
      <c r="E2380">
        <f t="shared" ca="1" si="926"/>
        <v>0</v>
      </c>
      <c r="F2380" t="str">
        <f ca="1">IF(OR(H2380=0,H2380=""),(""),(MAX($F$128:F2379)+1))</f>
        <v/>
      </c>
      <c r="H2380" t="str">
        <f ca="1">IF($N$4=Adorer_Schedule!$A$381,INDIRECT(B2380),(""))</f>
        <v/>
      </c>
      <c r="I2380" t="str">
        <f ca="1">IF($N$4=Adorer_Schedule!$A$381,INDIRECT(C2380),(""))</f>
        <v/>
      </c>
      <c r="J2380" t="str">
        <f ca="1">IF($N$4=Adorer_Schedule!$A$381,INDIRECT(D2380),(""))</f>
        <v/>
      </c>
      <c r="K2380" t="s">
        <v>74</v>
      </c>
      <c r="L2380" s="13" t="b">
        <f t="shared" ca="1" si="913"/>
        <v>0</v>
      </c>
      <c r="M2380" s="13">
        <v>2252</v>
      </c>
      <c r="N2380" s="13" t="e">
        <f t="shared" ca="1" si="927"/>
        <v>#N/A</v>
      </c>
      <c r="O2380" s="13" t="e">
        <f t="shared" ca="1" si="928"/>
        <v>#N/A</v>
      </c>
      <c r="P2380" s="13" t="e">
        <f t="shared" ca="1" si="929"/>
        <v>#N/A</v>
      </c>
      <c r="Q2380" t="e">
        <f t="shared" ca="1" si="930"/>
        <v>#N/A</v>
      </c>
    </row>
    <row r="2381" spans="1:17" hidden="1" x14ac:dyDescent="0.2">
      <c r="A2381">
        <f t="shared" ref="A2381:A2393" si="934">A2380+1</f>
        <v>383</v>
      </c>
      <c r="B2381" s="83" t="str">
        <f t="shared" si="931"/>
        <v>Adorer_Schedule!AA383</v>
      </c>
      <c r="C2381" t="str">
        <f t="shared" si="932"/>
        <v>Adorer_Schedule!AD383</v>
      </c>
      <c r="D2381" s="150" t="str">
        <f t="shared" si="933"/>
        <v>Adorer_Schedule!AF383</v>
      </c>
      <c r="E2381">
        <f t="shared" ca="1" si="926"/>
        <v>0</v>
      </c>
      <c r="F2381" t="str">
        <f ca="1">IF(OR(H2381=0,H2381=""),(""),(MAX($F$128:F2380)+1))</f>
        <v/>
      </c>
      <c r="H2381" t="str">
        <f ca="1">IF($N$4=Adorer_Schedule!$A$381,INDIRECT(B2381),(""))</f>
        <v/>
      </c>
      <c r="I2381" t="str">
        <f ca="1">IF($N$4=Adorer_Schedule!$A$381,INDIRECT(C2381),(""))</f>
        <v/>
      </c>
      <c r="J2381" t="str">
        <f ca="1">IF($N$4=Adorer_Schedule!$A$381,INDIRECT(D2381),(""))</f>
        <v/>
      </c>
      <c r="K2381" t="s">
        <v>74</v>
      </c>
      <c r="L2381" s="13" t="b">
        <f t="shared" ca="1" si="913"/>
        <v>0</v>
      </c>
      <c r="M2381" s="13">
        <v>2253</v>
      </c>
      <c r="N2381" s="13" t="e">
        <f t="shared" ca="1" si="927"/>
        <v>#N/A</v>
      </c>
      <c r="O2381" s="13" t="e">
        <f t="shared" ca="1" si="928"/>
        <v>#N/A</v>
      </c>
      <c r="P2381" s="13" t="e">
        <f t="shared" ca="1" si="929"/>
        <v>#N/A</v>
      </c>
      <c r="Q2381" t="e">
        <f t="shared" ca="1" si="930"/>
        <v>#N/A</v>
      </c>
    </row>
    <row r="2382" spans="1:17" hidden="1" x14ac:dyDescent="0.2">
      <c r="A2382">
        <f t="shared" si="934"/>
        <v>384</v>
      </c>
      <c r="B2382" s="83" t="str">
        <f t="shared" si="931"/>
        <v>Adorer_Schedule!AA384</v>
      </c>
      <c r="C2382" t="str">
        <f t="shared" si="932"/>
        <v>Adorer_Schedule!AD384</v>
      </c>
      <c r="D2382" s="150" t="str">
        <f t="shared" si="933"/>
        <v>Adorer_Schedule!AF384</v>
      </c>
      <c r="E2382">
        <f t="shared" ca="1" si="926"/>
        <v>0</v>
      </c>
      <c r="F2382" t="str">
        <f ca="1">IF(OR(H2382=0,H2382=""),(""),(MAX($F$128:F2381)+1))</f>
        <v/>
      </c>
      <c r="H2382" t="str">
        <f ca="1">IF($N$4=Adorer_Schedule!$A$381,INDIRECT(B2382),(""))</f>
        <v/>
      </c>
      <c r="I2382" t="str">
        <f ca="1">IF($N$4=Adorer_Schedule!$A$381,INDIRECT(C2382),(""))</f>
        <v/>
      </c>
      <c r="J2382" t="str">
        <f ca="1">IF($N$4=Adorer_Schedule!$A$381,INDIRECT(D2382),(""))</f>
        <v/>
      </c>
      <c r="K2382" t="s">
        <v>74</v>
      </c>
      <c r="L2382" s="13" t="b">
        <f t="shared" ca="1" si="913"/>
        <v>0</v>
      </c>
      <c r="M2382" s="13">
        <v>2254</v>
      </c>
      <c r="N2382" s="13" t="e">
        <f t="shared" ca="1" si="927"/>
        <v>#N/A</v>
      </c>
      <c r="O2382" s="13" t="e">
        <f t="shared" ca="1" si="928"/>
        <v>#N/A</v>
      </c>
      <c r="P2382" s="13" t="e">
        <f t="shared" ca="1" si="929"/>
        <v>#N/A</v>
      </c>
      <c r="Q2382" t="e">
        <f t="shared" ca="1" si="930"/>
        <v>#N/A</v>
      </c>
    </row>
    <row r="2383" spans="1:17" hidden="1" x14ac:dyDescent="0.2">
      <c r="A2383">
        <f t="shared" si="934"/>
        <v>385</v>
      </c>
      <c r="B2383" s="83" t="str">
        <f t="shared" si="931"/>
        <v>Adorer_Schedule!AA385</v>
      </c>
      <c r="C2383" t="str">
        <f t="shared" si="932"/>
        <v>Adorer_Schedule!AD385</v>
      </c>
      <c r="D2383" s="150" t="str">
        <f t="shared" si="933"/>
        <v>Adorer_Schedule!AF385</v>
      </c>
      <c r="E2383">
        <f t="shared" ca="1" si="926"/>
        <v>0</v>
      </c>
      <c r="F2383" t="str">
        <f ca="1">IF(OR(H2383=0,H2383=""),(""),(MAX($F$128:F2382)+1))</f>
        <v/>
      </c>
      <c r="H2383" t="str">
        <f ca="1">IF($N$4=Adorer_Schedule!$A$381,INDIRECT(B2383),(""))</f>
        <v/>
      </c>
      <c r="I2383" t="str">
        <f ca="1">IF($N$4=Adorer_Schedule!$A$381,INDIRECT(C2383),(""))</f>
        <v/>
      </c>
      <c r="J2383" t="str">
        <f ca="1">IF($N$4=Adorer_Schedule!$A$381,INDIRECT(D2383),(""))</f>
        <v/>
      </c>
      <c r="K2383" t="s">
        <v>74</v>
      </c>
      <c r="L2383" s="13" t="b">
        <f t="shared" ca="1" si="913"/>
        <v>0</v>
      </c>
      <c r="M2383" s="13">
        <v>2255</v>
      </c>
      <c r="N2383" s="13" t="e">
        <f t="shared" ca="1" si="927"/>
        <v>#N/A</v>
      </c>
      <c r="O2383" s="13" t="e">
        <f t="shared" ca="1" si="928"/>
        <v>#N/A</v>
      </c>
      <c r="P2383" s="13" t="e">
        <f t="shared" ca="1" si="929"/>
        <v>#N/A</v>
      </c>
      <c r="Q2383" t="e">
        <f t="shared" ca="1" si="930"/>
        <v>#N/A</v>
      </c>
    </row>
    <row r="2384" spans="1:17" hidden="1" x14ac:dyDescent="0.2">
      <c r="A2384">
        <f t="shared" si="934"/>
        <v>386</v>
      </c>
      <c r="B2384" s="83" t="str">
        <f t="shared" si="931"/>
        <v>Adorer_Schedule!AA386</v>
      </c>
      <c r="C2384" t="str">
        <f t="shared" si="932"/>
        <v>Adorer_Schedule!AD386</v>
      </c>
      <c r="D2384" s="150" t="str">
        <f t="shared" si="933"/>
        <v>Adorer_Schedule!AF386</v>
      </c>
      <c r="E2384">
        <f t="shared" ca="1" si="926"/>
        <v>0</v>
      </c>
      <c r="F2384" t="str">
        <f ca="1">IF(OR(H2384=0,H2384=""),(""),(MAX($F$128:F2383)+1))</f>
        <v/>
      </c>
      <c r="H2384" t="str">
        <f ca="1">IF($N$4=Adorer_Schedule!$A$381,INDIRECT(B2384),(""))</f>
        <v/>
      </c>
      <c r="I2384" t="str">
        <f ca="1">IF($N$4=Adorer_Schedule!$A$381,INDIRECT(C2384),(""))</f>
        <v/>
      </c>
      <c r="J2384" t="str">
        <f ca="1">IF($N$4=Adorer_Schedule!$A$381,INDIRECT(D2384),(""))</f>
        <v/>
      </c>
      <c r="K2384" t="s">
        <v>74</v>
      </c>
      <c r="L2384" s="13" t="b">
        <f t="shared" ca="1" si="913"/>
        <v>0</v>
      </c>
      <c r="M2384" s="13">
        <v>2256</v>
      </c>
      <c r="N2384" s="13" t="e">
        <f t="shared" ca="1" si="927"/>
        <v>#N/A</v>
      </c>
      <c r="O2384" s="13" t="e">
        <f t="shared" ca="1" si="928"/>
        <v>#N/A</v>
      </c>
      <c r="P2384" s="13" t="e">
        <f t="shared" ca="1" si="929"/>
        <v>#N/A</v>
      </c>
      <c r="Q2384" t="e">
        <f t="shared" ca="1" si="930"/>
        <v>#N/A</v>
      </c>
    </row>
    <row r="2385" spans="1:17" hidden="1" x14ac:dyDescent="0.2">
      <c r="A2385">
        <f t="shared" si="934"/>
        <v>387</v>
      </c>
      <c r="B2385" s="83" t="str">
        <f t="shared" si="931"/>
        <v>Adorer_Schedule!AA387</v>
      </c>
      <c r="C2385" t="str">
        <f t="shared" si="932"/>
        <v>Adorer_Schedule!AD387</v>
      </c>
      <c r="D2385" s="150" t="str">
        <f t="shared" si="933"/>
        <v>Adorer_Schedule!AF387</v>
      </c>
      <c r="E2385">
        <f t="shared" ca="1" si="926"/>
        <v>0</v>
      </c>
      <c r="F2385" t="str">
        <f ca="1">IF(OR(H2385=0,H2385=""),(""),(MAX($F$128:F2384)+1))</f>
        <v/>
      </c>
      <c r="H2385" t="str">
        <f ca="1">IF($N$4=Adorer_Schedule!$A$381,INDIRECT(B2385),(""))</f>
        <v/>
      </c>
      <c r="I2385" t="str">
        <f ca="1">IF($N$4=Adorer_Schedule!$A$381,INDIRECT(C2385),(""))</f>
        <v/>
      </c>
      <c r="J2385" t="str">
        <f ca="1">IF($N$4=Adorer_Schedule!$A$381,INDIRECT(D2385),(""))</f>
        <v/>
      </c>
      <c r="K2385" t="s">
        <v>74</v>
      </c>
      <c r="L2385" s="13" t="b">
        <f t="shared" ca="1" si="913"/>
        <v>0</v>
      </c>
      <c r="M2385" s="13">
        <v>2257</v>
      </c>
      <c r="N2385" s="13" t="e">
        <f t="shared" ca="1" si="927"/>
        <v>#N/A</v>
      </c>
      <c r="O2385" s="13" t="e">
        <f t="shared" ca="1" si="928"/>
        <v>#N/A</v>
      </c>
      <c r="P2385" s="13" t="e">
        <f t="shared" ca="1" si="929"/>
        <v>#N/A</v>
      </c>
      <c r="Q2385" t="e">
        <f t="shared" ca="1" si="930"/>
        <v>#N/A</v>
      </c>
    </row>
    <row r="2386" spans="1:17" hidden="1" x14ac:dyDescent="0.2">
      <c r="A2386">
        <f t="shared" si="934"/>
        <v>388</v>
      </c>
      <c r="B2386" s="83" t="str">
        <f t="shared" si="931"/>
        <v>Adorer_Schedule!AA388</v>
      </c>
      <c r="C2386" t="str">
        <f t="shared" si="932"/>
        <v>Adorer_Schedule!AD388</v>
      </c>
      <c r="D2386" s="150" t="str">
        <f t="shared" si="933"/>
        <v>Adorer_Schedule!AF388</v>
      </c>
      <c r="E2386">
        <f t="shared" ca="1" si="926"/>
        <v>0</v>
      </c>
      <c r="F2386" t="str">
        <f ca="1">IF(OR(H2386=0,H2386=""),(""),(MAX($F$128:F2385)+1))</f>
        <v/>
      </c>
      <c r="H2386" t="str">
        <f ca="1">IF($N$4=Adorer_Schedule!$A$381,INDIRECT(B2386),(""))</f>
        <v/>
      </c>
      <c r="I2386" t="str">
        <f ca="1">IF($N$4=Adorer_Schedule!$A$381,INDIRECT(C2386),(""))</f>
        <v/>
      </c>
      <c r="J2386" t="str">
        <f ca="1">IF($N$4=Adorer_Schedule!$A$381,INDIRECT(D2386),(""))</f>
        <v/>
      </c>
      <c r="K2386" t="s">
        <v>74</v>
      </c>
      <c r="L2386" s="13" t="b">
        <f t="shared" ca="1" si="913"/>
        <v>0</v>
      </c>
      <c r="M2386" s="13">
        <v>2258</v>
      </c>
      <c r="N2386" s="13" t="e">
        <f t="shared" ca="1" si="927"/>
        <v>#N/A</v>
      </c>
      <c r="O2386" s="13" t="e">
        <f t="shared" ca="1" si="928"/>
        <v>#N/A</v>
      </c>
      <c r="P2386" s="13" t="e">
        <f t="shared" ca="1" si="929"/>
        <v>#N/A</v>
      </c>
      <c r="Q2386" t="e">
        <f t="shared" ca="1" si="930"/>
        <v>#N/A</v>
      </c>
    </row>
    <row r="2387" spans="1:17" hidden="1" x14ac:dyDescent="0.2">
      <c r="A2387">
        <f t="shared" si="934"/>
        <v>389</v>
      </c>
      <c r="B2387" s="83" t="str">
        <f t="shared" si="931"/>
        <v>Adorer_Schedule!AA389</v>
      </c>
      <c r="C2387" t="str">
        <f t="shared" si="932"/>
        <v>Adorer_Schedule!AD389</v>
      </c>
      <c r="D2387" s="150" t="str">
        <f t="shared" si="933"/>
        <v>Adorer_Schedule!AF389</v>
      </c>
      <c r="E2387">
        <f t="shared" ca="1" si="926"/>
        <v>0</v>
      </c>
      <c r="F2387" t="str">
        <f ca="1">IF(OR(H2387=0,H2387=""),(""),(MAX($F$128:F2386)+1))</f>
        <v/>
      </c>
      <c r="H2387" t="str">
        <f ca="1">IF($N$4=Adorer_Schedule!$A$381,INDIRECT(B2387),(""))</f>
        <v/>
      </c>
      <c r="I2387" t="str">
        <f ca="1">IF($N$4=Adorer_Schedule!$A$381,INDIRECT(C2387),(""))</f>
        <v/>
      </c>
      <c r="J2387" t="str">
        <f ca="1">IF($N$4=Adorer_Schedule!$A$381,INDIRECT(D2387),(""))</f>
        <v/>
      </c>
      <c r="K2387" t="s">
        <v>74</v>
      </c>
      <c r="L2387" s="13" t="b">
        <f t="shared" ca="1" si="913"/>
        <v>0</v>
      </c>
      <c r="M2387" s="13">
        <v>2259</v>
      </c>
      <c r="N2387" s="13" t="e">
        <f t="shared" ca="1" si="927"/>
        <v>#N/A</v>
      </c>
      <c r="O2387" s="13" t="e">
        <f t="shared" ca="1" si="928"/>
        <v>#N/A</v>
      </c>
      <c r="P2387" s="13" t="e">
        <f t="shared" ca="1" si="929"/>
        <v>#N/A</v>
      </c>
      <c r="Q2387" t="e">
        <f t="shared" ca="1" si="930"/>
        <v>#N/A</v>
      </c>
    </row>
    <row r="2388" spans="1:17" hidden="1" x14ac:dyDescent="0.2">
      <c r="A2388">
        <f t="shared" si="934"/>
        <v>390</v>
      </c>
      <c r="B2388" s="83" t="str">
        <f t="shared" si="931"/>
        <v>Adorer_Schedule!AA390</v>
      </c>
      <c r="C2388" t="str">
        <f t="shared" si="932"/>
        <v>Adorer_Schedule!AD390</v>
      </c>
      <c r="D2388" s="150" t="str">
        <f t="shared" si="933"/>
        <v>Adorer_Schedule!AF390</v>
      </c>
      <c r="E2388">
        <f t="shared" ca="1" si="926"/>
        <v>0</v>
      </c>
      <c r="F2388" t="str">
        <f ca="1">IF(OR(H2388=0,H2388=""),(""),(MAX($F$128:F2387)+1))</f>
        <v/>
      </c>
      <c r="H2388" t="str">
        <f ca="1">IF($N$4=Adorer_Schedule!$A$381,INDIRECT(B2388),(""))</f>
        <v/>
      </c>
      <c r="I2388" t="str">
        <f ca="1">IF($N$4=Adorer_Schedule!$A$381,INDIRECT(C2388),(""))</f>
        <v/>
      </c>
      <c r="J2388" t="str">
        <f ca="1">IF($N$4=Adorer_Schedule!$A$381,INDIRECT(D2388),(""))</f>
        <v/>
      </c>
      <c r="K2388" t="s">
        <v>74</v>
      </c>
      <c r="L2388" s="13" t="b">
        <f t="shared" ca="1" si="913"/>
        <v>0</v>
      </c>
      <c r="M2388" s="13">
        <v>2260</v>
      </c>
      <c r="N2388" s="13" t="e">
        <f t="shared" ca="1" si="927"/>
        <v>#N/A</v>
      </c>
      <c r="O2388" s="13" t="e">
        <f t="shared" ca="1" si="928"/>
        <v>#N/A</v>
      </c>
      <c r="P2388" s="13" t="e">
        <f t="shared" ca="1" si="929"/>
        <v>#N/A</v>
      </c>
      <c r="Q2388" t="e">
        <f t="shared" ca="1" si="930"/>
        <v>#N/A</v>
      </c>
    </row>
    <row r="2389" spans="1:17" hidden="1" x14ac:dyDescent="0.2">
      <c r="A2389">
        <f t="shared" si="934"/>
        <v>391</v>
      </c>
      <c r="B2389" s="83" t="str">
        <f t="shared" si="931"/>
        <v>Adorer_Schedule!AA391</v>
      </c>
      <c r="C2389" t="str">
        <f t="shared" si="932"/>
        <v>Adorer_Schedule!AD391</v>
      </c>
      <c r="D2389" s="150" t="str">
        <f t="shared" si="933"/>
        <v>Adorer_Schedule!AF391</v>
      </c>
      <c r="E2389">
        <f t="shared" ca="1" si="926"/>
        <v>0</v>
      </c>
      <c r="F2389" t="str">
        <f ca="1">IF(OR(H2389=0,H2389=""),(""),(MAX($F$128:F2388)+1))</f>
        <v/>
      </c>
      <c r="H2389" t="str">
        <f ca="1">IF($N$4=Adorer_Schedule!$A$381,INDIRECT(B2389),(""))</f>
        <v/>
      </c>
      <c r="I2389" t="str">
        <f ca="1">IF($N$4=Adorer_Schedule!$A$381,INDIRECT(C2389),(""))</f>
        <v/>
      </c>
      <c r="J2389" t="str">
        <f ca="1">IF($N$4=Adorer_Schedule!$A$381,INDIRECT(D2389),(""))</f>
        <v/>
      </c>
      <c r="K2389" t="s">
        <v>74</v>
      </c>
      <c r="L2389" s="13" t="b">
        <f t="shared" ca="1" si="913"/>
        <v>0</v>
      </c>
      <c r="M2389" s="13">
        <v>2261</v>
      </c>
      <c r="N2389" s="13" t="e">
        <f t="shared" ca="1" si="927"/>
        <v>#N/A</v>
      </c>
      <c r="O2389" s="13" t="e">
        <f t="shared" ca="1" si="928"/>
        <v>#N/A</v>
      </c>
      <c r="P2389" s="13" t="e">
        <f t="shared" ca="1" si="929"/>
        <v>#N/A</v>
      </c>
      <c r="Q2389" t="e">
        <f t="shared" ca="1" si="930"/>
        <v>#N/A</v>
      </c>
    </row>
    <row r="2390" spans="1:17" hidden="1" x14ac:dyDescent="0.2">
      <c r="A2390">
        <f t="shared" si="934"/>
        <v>392</v>
      </c>
      <c r="B2390" s="83" t="str">
        <f t="shared" si="931"/>
        <v>Adorer_Schedule!AA392</v>
      </c>
      <c r="C2390" t="str">
        <f t="shared" si="932"/>
        <v>Adorer_Schedule!AD392</v>
      </c>
      <c r="D2390" s="150" t="str">
        <f t="shared" si="933"/>
        <v>Adorer_Schedule!AF392</v>
      </c>
      <c r="E2390">
        <f t="shared" ca="1" si="926"/>
        <v>0</v>
      </c>
      <c r="F2390" t="str">
        <f ca="1">IF(OR(H2390=0,H2390=""),(""),(MAX($F$128:F2389)+1))</f>
        <v/>
      </c>
      <c r="H2390" t="str">
        <f ca="1">IF($N$4=Adorer_Schedule!$A$381,INDIRECT(B2390),(""))</f>
        <v/>
      </c>
      <c r="I2390" t="str">
        <f ca="1">IF($N$4=Adorer_Schedule!$A$381,INDIRECT(C2390),(""))</f>
        <v/>
      </c>
      <c r="J2390" t="str">
        <f ca="1">IF($N$4=Adorer_Schedule!$A$381,INDIRECT(D2390),(""))</f>
        <v/>
      </c>
      <c r="K2390" t="s">
        <v>74</v>
      </c>
      <c r="L2390" s="13" t="b">
        <f t="shared" ca="1" si="913"/>
        <v>0</v>
      </c>
      <c r="M2390" s="13">
        <v>2262</v>
      </c>
      <c r="N2390" s="13" t="e">
        <f t="shared" ca="1" si="927"/>
        <v>#N/A</v>
      </c>
      <c r="O2390" s="13" t="e">
        <f t="shared" ca="1" si="928"/>
        <v>#N/A</v>
      </c>
      <c r="P2390" s="13" t="e">
        <f t="shared" ca="1" si="929"/>
        <v>#N/A</v>
      </c>
      <c r="Q2390" t="e">
        <f t="shared" ca="1" si="930"/>
        <v>#N/A</v>
      </c>
    </row>
    <row r="2391" spans="1:17" hidden="1" x14ac:dyDescent="0.2">
      <c r="A2391">
        <f t="shared" si="934"/>
        <v>393</v>
      </c>
      <c r="B2391" s="83" t="str">
        <f t="shared" si="931"/>
        <v>Adorer_Schedule!AA393</v>
      </c>
      <c r="C2391" t="str">
        <f t="shared" si="932"/>
        <v>Adorer_Schedule!AD393</v>
      </c>
      <c r="D2391" s="150" t="str">
        <f t="shared" si="933"/>
        <v>Adorer_Schedule!AF393</v>
      </c>
      <c r="E2391">
        <f t="shared" ca="1" si="926"/>
        <v>0</v>
      </c>
      <c r="F2391" t="str">
        <f ca="1">IF(OR(H2391=0,H2391=""),(""),(MAX($F$128:F2390)+1))</f>
        <v/>
      </c>
      <c r="H2391" t="str">
        <f ca="1">IF($N$4=Adorer_Schedule!$A$381,INDIRECT(B2391),(""))</f>
        <v/>
      </c>
      <c r="I2391" t="str">
        <f ca="1">IF($N$4=Adorer_Schedule!$A$381,INDIRECT(C2391),(""))</f>
        <v/>
      </c>
      <c r="J2391" t="str">
        <f ca="1">IF($N$4=Adorer_Schedule!$A$381,INDIRECT(D2391),(""))</f>
        <v/>
      </c>
      <c r="K2391" t="s">
        <v>74</v>
      </c>
      <c r="L2391" s="13" t="b">
        <f t="shared" ref="L2391:L2454" ca="1" si="935">OR(COUNTIF(N2391:Q2391,"*"),COUNT(N2391:Q2391))</f>
        <v>0</v>
      </c>
      <c r="M2391" s="13">
        <v>2263</v>
      </c>
      <c r="N2391" s="13" t="e">
        <f t="shared" ca="1" si="927"/>
        <v>#N/A</v>
      </c>
      <c r="O2391" s="13" t="e">
        <f t="shared" ca="1" si="928"/>
        <v>#N/A</v>
      </c>
      <c r="P2391" s="13" t="e">
        <f t="shared" ca="1" si="929"/>
        <v>#N/A</v>
      </c>
      <c r="Q2391" t="e">
        <f t="shared" ca="1" si="930"/>
        <v>#N/A</v>
      </c>
    </row>
    <row r="2392" spans="1:17" hidden="1" x14ac:dyDescent="0.2">
      <c r="A2392">
        <f t="shared" si="934"/>
        <v>394</v>
      </c>
      <c r="B2392" s="83" t="str">
        <f t="shared" si="931"/>
        <v>Adorer_Schedule!AA394</v>
      </c>
      <c r="C2392" t="str">
        <f t="shared" si="932"/>
        <v>Adorer_Schedule!AD394</v>
      </c>
      <c r="D2392" s="150" t="str">
        <f t="shared" si="933"/>
        <v>Adorer_Schedule!AF394</v>
      </c>
      <c r="E2392">
        <f t="shared" ca="1" si="926"/>
        <v>0</v>
      </c>
      <c r="F2392" t="str">
        <f ca="1">IF(OR(H2392=0,H2392=""),(""),(MAX($F$128:F2391)+1))</f>
        <v/>
      </c>
      <c r="H2392" t="str">
        <f ca="1">IF($N$4=Adorer_Schedule!$A$381,INDIRECT(B2392),(""))</f>
        <v/>
      </c>
      <c r="I2392" t="str">
        <f ca="1">IF($N$4=Adorer_Schedule!$A$381,INDIRECT(C2392),(""))</f>
        <v/>
      </c>
      <c r="J2392" t="str">
        <f ca="1">IF($N$4=Adorer_Schedule!$A$381,INDIRECT(D2392),(""))</f>
        <v/>
      </c>
      <c r="K2392" t="s">
        <v>74</v>
      </c>
      <c r="L2392" s="13" t="b">
        <f t="shared" ca="1" si="935"/>
        <v>0</v>
      </c>
      <c r="M2392" s="13">
        <v>2264</v>
      </c>
      <c r="N2392" s="13" t="e">
        <f t="shared" ca="1" si="927"/>
        <v>#N/A</v>
      </c>
      <c r="O2392" s="13" t="e">
        <f t="shared" ca="1" si="928"/>
        <v>#N/A</v>
      </c>
      <c r="P2392" s="13" t="e">
        <f t="shared" ca="1" si="929"/>
        <v>#N/A</v>
      </c>
      <c r="Q2392" t="e">
        <f t="shared" ca="1" si="930"/>
        <v>#N/A</v>
      </c>
    </row>
    <row r="2393" spans="1:17" hidden="1" x14ac:dyDescent="0.2">
      <c r="A2393">
        <f t="shared" si="934"/>
        <v>395</v>
      </c>
      <c r="B2393" s="83" t="str">
        <f t="shared" si="931"/>
        <v>Adorer_Schedule!AA395</v>
      </c>
      <c r="C2393" t="str">
        <f t="shared" si="932"/>
        <v>Adorer_Schedule!AD395</v>
      </c>
      <c r="D2393" s="150" t="str">
        <f t="shared" si="933"/>
        <v>Adorer_Schedule!AF395</v>
      </c>
      <c r="E2393">
        <f t="shared" ca="1" si="926"/>
        <v>0</v>
      </c>
      <c r="F2393" t="str">
        <f ca="1">IF(OR(H2393=0,H2393=""),(""),(MAX($F$128:F2392)+1))</f>
        <v/>
      </c>
      <c r="H2393" t="str">
        <f ca="1">IF($N$4=Adorer_Schedule!$A$381,INDIRECT(B2393),(""))</f>
        <v/>
      </c>
      <c r="I2393" t="str">
        <f ca="1">IF($N$4=Adorer_Schedule!$A$381,INDIRECT(C2393),(""))</f>
        <v/>
      </c>
      <c r="J2393" t="str">
        <f ca="1">IF($N$4=Adorer_Schedule!$A$381,INDIRECT(D2393),(""))</f>
        <v/>
      </c>
      <c r="K2393" t="s">
        <v>74</v>
      </c>
      <c r="L2393" s="13" t="b">
        <f t="shared" ca="1" si="935"/>
        <v>0</v>
      </c>
      <c r="M2393" s="13">
        <v>2265</v>
      </c>
      <c r="N2393" s="13" t="e">
        <f t="shared" ca="1" si="927"/>
        <v>#N/A</v>
      </c>
      <c r="O2393" s="13" t="e">
        <f t="shared" ca="1" si="928"/>
        <v>#N/A</v>
      </c>
      <c r="P2393" s="13" t="e">
        <f t="shared" ca="1" si="929"/>
        <v>#N/A</v>
      </c>
      <c r="Q2393" t="e">
        <f t="shared" ca="1" si="930"/>
        <v>#N/A</v>
      </c>
    </row>
    <row r="2394" spans="1:17" hidden="1" x14ac:dyDescent="0.2">
      <c r="A2394">
        <f>A2379</f>
        <v>381</v>
      </c>
      <c r="B2394" s="83" t="str">
        <f>CONCATENATE("Adorer_Schedule!AI", $A2394)</f>
        <v>Adorer_Schedule!AI381</v>
      </c>
      <c r="C2394" t="str">
        <f>CONCATENATE("Adorer_Schedule!AL", $A2394)</f>
        <v>Adorer_Schedule!AL381</v>
      </c>
      <c r="D2394" s="150" t="str">
        <f>CONCATENATE("Adorer_Schedule!AN", $A2394)</f>
        <v>Adorer_Schedule!AN381</v>
      </c>
      <c r="E2394">
        <f t="shared" ca="1" si="926"/>
        <v>0</v>
      </c>
      <c r="F2394" t="str">
        <f ca="1">IF(OR(H2394=0,H2394=""),(""),(MAX($F$128:F2393)+1))</f>
        <v/>
      </c>
      <c r="H2394" t="str">
        <f ca="1">IF($N$4=Adorer_Schedule!$A$381,INDIRECT(B2394),(""))</f>
        <v/>
      </c>
      <c r="I2394" t="str">
        <f ca="1">IF($N$4=Adorer_Schedule!$A$381,INDIRECT(C2394),(""))</f>
        <v/>
      </c>
      <c r="J2394" t="str">
        <f ca="1">IF($N$4=Adorer_Schedule!$A$381,INDIRECT(D2394),(""))</f>
        <v/>
      </c>
      <c r="K2394" t="s">
        <v>75</v>
      </c>
      <c r="L2394" s="13" t="b">
        <f t="shared" ca="1" si="935"/>
        <v>0</v>
      </c>
      <c r="M2394" s="13">
        <v>2266</v>
      </c>
      <c r="N2394" s="13" t="e">
        <f t="shared" ca="1" si="927"/>
        <v>#N/A</v>
      </c>
      <c r="O2394" s="13" t="e">
        <f t="shared" ca="1" si="928"/>
        <v>#N/A</v>
      </c>
      <c r="P2394" s="13" t="e">
        <f t="shared" ca="1" si="929"/>
        <v>#N/A</v>
      </c>
      <c r="Q2394" t="e">
        <f t="shared" ca="1" si="930"/>
        <v>#N/A</v>
      </c>
    </row>
    <row r="2395" spans="1:17" hidden="1" x14ac:dyDescent="0.2">
      <c r="A2395">
        <f>A2394+1</f>
        <v>382</v>
      </c>
      <c r="B2395" s="83" t="str">
        <f t="shared" ref="B2395:B2408" si="936">CONCATENATE("Adorer_Schedule!AI", $A2395)</f>
        <v>Adorer_Schedule!AI382</v>
      </c>
      <c r="C2395" t="str">
        <f t="shared" ref="C2395:C2408" si="937">CONCATENATE("Adorer_Schedule!AL", $A2395)</f>
        <v>Adorer_Schedule!AL382</v>
      </c>
      <c r="D2395" s="150" t="str">
        <f t="shared" ref="D2395:D2408" si="938">CONCATENATE("Adorer_Schedule!AN", $A2395)</f>
        <v>Adorer_Schedule!AN382</v>
      </c>
      <c r="E2395">
        <f t="shared" ca="1" si="926"/>
        <v>0</v>
      </c>
      <c r="F2395" t="str">
        <f ca="1">IF(OR(H2395=0,H2395=""),(""),(MAX($F$128:F2394)+1))</f>
        <v/>
      </c>
      <c r="H2395" t="str">
        <f ca="1">IF($N$4=Adorer_Schedule!$A$381,INDIRECT(B2395),(""))</f>
        <v/>
      </c>
      <c r="I2395" t="str">
        <f ca="1">IF($N$4=Adorer_Schedule!$A$381,INDIRECT(C2395),(""))</f>
        <v/>
      </c>
      <c r="J2395" t="str">
        <f ca="1">IF($N$4=Adorer_Schedule!$A$381,INDIRECT(D2395),(""))</f>
        <v/>
      </c>
      <c r="K2395" t="s">
        <v>75</v>
      </c>
      <c r="L2395" s="13" t="b">
        <f t="shared" ca="1" si="935"/>
        <v>0</v>
      </c>
      <c r="M2395" s="13">
        <v>2267</v>
      </c>
      <c r="N2395" s="13" t="e">
        <f t="shared" ca="1" si="927"/>
        <v>#N/A</v>
      </c>
      <c r="O2395" s="13" t="e">
        <f t="shared" ca="1" si="928"/>
        <v>#N/A</v>
      </c>
      <c r="P2395" s="13" t="e">
        <f t="shared" ca="1" si="929"/>
        <v>#N/A</v>
      </c>
      <c r="Q2395" t="e">
        <f t="shared" ca="1" si="930"/>
        <v>#N/A</v>
      </c>
    </row>
    <row r="2396" spans="1:17" hidden="1" x14ac:dyDescent="0.2">
      <c r="A2396">
        <f t="shared" ref="A2396:A2408" si="939">A2395+1</f>
        <v>383</v>
      </c>
      <c r="B2396" s="83" t="str">
        <f t="shared" si="936"/>
        <v>Adorer_Schedule!AI383</v>
      </c>
      <c r="C2396" t="str">
        <f t="shared" si="937"/>
        <v>Adorer_Schedule!AL383</v>
      </c>
      <c r="D2396" s="150" t="str">
        <f t="shared" si="938"/>
        <v>Adorer_Schedule!AN383</v>
      </c>
      <c r="E2396">
        <f t="shared" ca="1" si="926"/>
        <v>0</v>
      </c>
      <c r="F2396" t="str">
        <f ca="1">IF(OR(H2396=0,H2396=""),(""),(MAX($F$128:F2395)+1))</f>
        <v/>
      </c>
      <c r="H2396" t="str">
        <f ca="1">IF($N$4=Adorer_Schedule!$A$381,INDIRECT(B2396),(""))</f>
        <v/>
      </c>
      <c r="I2396" t="str">
        <f ca="1">IF($N$4=Adorer_Schedule!$A$381,INDIRECT(C2396),(""))</f>
        <v/>
      </c>
      <c r="J2396" t="str">
        <f ca="1">IF($N$4=Adorer_Schedule!$A$381,INDIRECT(D2396),(""))</f>
        <v/>
      </c>
      <c r="K2396" t="s">
        <v>75</v>
      </c>
      <c r="L2396" s="13" t="b">
        <f t="shared" ca="1" si="935"/>
        <v>0</v>
      </c>
      <c r="M2396" s="13">
        <v>2268</v>
      </c>
      <c r="N2396" s="13" t="e">
        <f t="shared" ca="1" si="927"/>
        <v>#N/A</v>
      </c>
      <c r="O2396" s="13" t="e">
        <f t="shared" ca="1" si="928"/>
        <v>#N/A</v>
      </c>
      <c r="P2396" s="13" t="e">
        <f t="shared" ca="1" si="929"/>
        <v>#N/A</v>
      </c>
      <c r="Q2396" t="e">
        <f t="shared" ca="1" si="930"/>
        <v>#N/A</v>
      </c>
    </row>
    <row r="2397" spans="1:17" hidden="1" x14ac:dyDescent="0.2">
      <c r="A2397">
        <f t="shared" si="939"/>
        <v>384</v>
      </c>
      <c r="B2397" s="83" t="str">
        <f t="shared" si="936"/>
        <v>Adorer_Schedule!AI384</v>
      </c>
      <c r="C2397" t="str">
        <f t="shared" si="937"/>
        <v>Adorer_Schedule!AL384</v>
      </c>
      <c r="D2397" s="150" t="str">
        <f t="shared" si="938"/>
        <v>Adorer_Schedule!AN384</v>
      </c>
      <c r="E2397">
        <f t="shared" ca="1" si="926"/>
        <v>0</v>
      </c>
      <c r="F2397" t="str">
        <f ca="1">IF(OR(H2397=0,H2397=""),(""),(MAX($F$128:F2396)+1))</f>
        <v/>
      </c>
      <c r="H2397" t="str">
        <f ca="1">IF($N$4=Adorer_Schedule!$A$381,INDIRECT(B2397),(""))</f>
        <v/>
      </c>
      <c r="I2397" t="str">
        <f ca="1">IF($N$4=Adorer_Schedule!$A$381,INDIRECT(C2397),(""))</f>
        <v/>
      </c>
      <c r="J2397" t="str">
        <f ca="1">IF($N$4=Adorer_Schedule!$A$381,INDIRECT(D2397),(""))</f>
        <v/>
      </c>
      <c r="K2397" t="s">
        <v>75</v>
      </c>
      <c r="L2397" s="13" t="b">
        <f t="shared" ca="1" si="935"/>
        <v>0</v>
      </c>
      <c r="M2397" s="13">
        <v>2269</v>
      </c>
      <c r="N2397" s="13" t="e">
        <f t="shared" ca="1" si="927"/>
        <v>#N/A</v>
      </c>
      <c r="O2397" s="13" t="e">
        <f t="shared" ca="1" si="928"/>
        <v>#N/A</v>
      </c>
      <c r="P2397" s="13" t="e">
        <f t="shared" ca="1" si="929"/>
        <v>#N/A</v>
      </c>
      <c r="Q2397" t="e">
        <f t="shared" ca="1" si="930"/>
        <v>#N/A</v>
      </c>
    </row>
    <row r="2398" spans="1:17" hidden="1" x14ac:dyDescent="0.2">
      <c r="A2398">
        <f t="shared" si="939"/>
        <v>385</v>
      </c>
      <c r="B2398" s="83" t="str">
        <f t="shared" si="936"/>
        <v>Adorer_Schedule!AI385</v>
      </c>
      <c r="C2398" t="str">
        <f t="shared" si="937"/>
        <v>Adorer_Schedule!AL385</v>
      </c>
      <c r="D2398" s="150" t="str">
        <f t="shared" si="938"/>
        <v>Adorer_Schedule!AN385</v>
      </c>
      <c r="E2398">
        <f t="shared" ca="1" si="926"/>
        <v>0</v>
      </c>
      <c r="F2398" t="str">
        <f ca="1">IF(OR(H2398=0,H2398=""),(""),(MAX($F$128:F2397)+1))</f>
        <v/>
      </c>
      <c r="H2398" t="str">
        <f ca="1">IF($N$4=Adorer_Schedule!$A$381,INDIRECT(B2398),(""))</f>
        <v/>
      </c>
      <c r="I2398" t="str">
        <f ca="1">IF($N$4=Adorer_Schedule!$A$381,INDIRECT(C2398),(""))</f>
        <v/>
      </c>
      <c r="J2398" t="str">
        <f ca="1">IF($N$4=Adorer_Schedule!$A$381,INDIRECT(D2398),(""))</f>
        <v/>
      </c>
      <c r="K2398" t="s">
        <v>75</v>
      </c>
      <c r="L2398" s="13" t="b">
        <f t="shared" ca="1" si="935"/>
        <v>0</v>
      </c>
      <c r="M2398" s="13">
        <v>2270</v>
      </c>
      <c r="N2398" s="13" t="e">
        <f t="shared" ca="1" si="927"/>
        <v>#N/A</v>
      </c>
      <c r="O2398" s="13" t="e">
        <f t="shared" ca="1" si="928"/>
        <v>#N/A</v>
      </c>
      <c r="P2398" s="13" t="e">
        <f t="shared" ca="1" si="929"/>
        <v>#N/A</v>
      </c>
      <c r="Q2398" t="e">
        <f t="shared" ca="1" si="930"/>
        <v>#N/A</v>
      </c>
    </row>
    <row r="2399" spans="1:17" hidden="1" x14ac:dyDescent="0.2">
      <c r="A2399">
        <f t="shared" si="939"/>
        <v>386</v>
      </c>
      <c r="B2399" s="83" t="str">
        <f t="shared" si="936"/>
        <v>Adorer_Schedule!AI386</v>
      </c>
      <c r="C2399" t="str">
        <f t="shared" si="937"/>
        <v>Adorer_Schedule!AL386</v>
      </c>
      <c r="D2399" s="150" t="str">
        <f t="shared" si="938"/>
        <v>Adorer_Schedule!AN386</v>
      </c>
      <c r="E2399">
        <f t="shared" ca="1" si="926"/>
        <v>0</v>
      </c>
      <c r="F2399" t="str">
        <f ca="1">IF(OR(H2399=0,H2399=""),(""),(MAX($F$128:F2398)+1))</f>
        <v/>
      </c>
      <c r="H2399" t="str">
        <f ca="1">IF($N$4=Adorer_Schedule!$A$381,INDIRECT(B2399),(""))</f>
        <v/>
      </c>
      <c r="I2399" t="str">
        <f ca="1">IF($N$4=Adorer_Schedule!$A$381,INDIRECT(C2399),(""))</f>
        <v/>
      </c>
      <c r="J2399" t="str">
        <f ca="1">IF($N$4=Adorer_Schedule!$A$381,INDIRECT(D2399),(""))</f>
        <v/>
      </c>
      <c r="K2399" t="s">
        <v>75</v>
      </c>
      <c r="L2399" s="13" t="b">
        <f t="shared" ca="1" si="935"/>
        <v>0</v>
      </c>
      <c r="M2399" s="13">
        <v>2271</v>
      </c>
      <c r="N2399" s="13" t="e">
        <f t="shared" ca="1" si="927"/>
        <v>#N/A</v>
      </c>
      <c r="O2399" s="13" t="e">
        <f t="shared" ca="1" si="928"/>
        <v>#N/A</v>
      </c>
      <c r="P2399" s="13" t="e">
        <f t="shared" ca="1" si="929"/>
        <v>#N/A</v>
      </c>
      <c r="Q2399" t="e">
        <f t="shared" ca="1" si="930"/>
        <v>#N/A</v>
      </c>
    </row>
    <row r="2400" spans="1:17" hidden="1" x14ac:dyDescent="0.2">
      <c r="A2400">
        <f t="shared" si="939"/>
        <v>387</v>
      </c>
      <c r="B2400" s="83" t="str">
        <f t="shared" si="936"/>
        <v>Adorer_Schedule!AI387</v>
      </c>
      <c r="C2400" t="str">
        <f t="shared" si="937"/>
        <v>Adorer_Schedule!AL387</v>
      </c>
      <c r="D2400" s="150" t="str">
        <f t="shared" si="938"/>
        <v>Adorer_Schedule!AN387</v>
      </c>
      <c r="E2400">
        <f t="shared" ca="1" si="926"/>
        <v>0</v>
      </c>
      <c r="F2400" t="str">
        <f ca="1">IF(OR(H2400=0,H2400=""),(""),(MAX($F$128:F2399)+1))</f>
        <v/>
      </c>
      <c r="H2400" t="str">
        <f ca="1">IF($N$4=Adorer_Schedule!$A$381,INDIRECT(B2400),(""))</f>
        <v/>
      </c>
      <c r="I2400" t="str">
        <f ca="1">IF($N$4=Adorer_Schedule!$A$381,INDIRECT(C2400),(""))</f>
        <v/>
      </c>
      <c r="J2400" t="str">
        <f ca="1">IF($N$4=Adorer_Schedule!$A$381,INDIRECT(D2400),(""))</f>
        <v/>
      </c>
      <c r="K2400" t="s">
        <v>75</v>
      </c>
      <c r="L2400" s="13" t="b">
        <f t="shared" ca="1" si="935"/>
        <v>0</v>
      </c>
      <c r="M2400" s="13">
        <v>2272</v>
      </c>
      <c r="N2400" s="13" t="e">
        <f t="shared" ca="1" si="927"/>
        <v>#N/A</v>
      </c>
      <c r="O2400" s="13" t="e">
        <f t="shared" ca="1" si="928"/>
        <v>#N/A</v>
      </c>
      <c r="P2400" s="13" t="e">
        <f t="shared" ca="1" si="929"/>
        <v>#N/A</v>
      </c>
      <c r="Q2400" t="e">
        <f t="shared" ca="1" si="930"/>
        <v>#N/A</v>
      </c>
    </row>
    <row r="2401" spans="1:17" hidden="1" x14ac:dyDescent="0.2">
      <c r="A2401">
        <f t="shared" si="939"/>
        <v>388</v>
      </c>
      <c r="B2401" s="83" t="str">
        <f t="shared" si="936"/>
        <v>Adorer_Schedule!AI388</v>
      </c>
      <c r="C2401" t="str">
        <f t="shared" si="937"/>
        <v>Adorer_Schedule!AL388</v>
      </c>
      <c r="D2401" s="150" t="str">
        <f t="shared" si="938"/>
        <v>Adorer_Schedule!AN388</v>
      </c>
      <c r="E2401">
        <f t="shared" ca="1" si="926"/>
        <v>0</v>
      </c>
      <c r="F2401" t="str">
        <f ca="1">IF(OR(H2401=0,H2401=""),(""),(MAX($F$128:F2400)+1))</f>
        <v/>
      </c>
      <c r="H2401" t="str">
        <f ca="1">IF($N$4=Adorer_Schedule!$A$381,INDIRECT(B2401),(""))</f>
        <v/>
      </c>
      <c r="I2401" t="str">
        <f ca="1">IF($N$4=Adorer_Schedule!$A$381,INDIRECT(C2401),(""))</f>
        <v/>
      </c>
      <c r="J2401" t="str">
        <f ca="1">IF($N$4=Adorer_Schedule!$A$381,INDIRECT(D2401),(""))</f>
        <v/>
      </c>
      <c r="K2401" t="s">
        <v>75</v>
      </c>
      <c r="L2401" s="13" t="b">
        <f t="shared" ca="1" si="935"/>
        <v>0</v>
      </c>
      <c r="M2401" s="13">
        <v>2273</v>
      </c>
      <c r="N2401" s="13" t="e">
        <f t="shared" ca="1" si="927"/>
        <v>#N/A</v>
      </c>
      <c r="O2401" s="13" t="e">
        <f t="shared" ca="1" si="928"/>
        <v>#N/A</v>
      </c>
      <c r="P2401" s="13" t="e">
        <f t="shared" ca="1" si="929"/>
        <v>#N/A</v>
      </c>
      <c r="Q2401" t="e">
        <f t="shared" ca="1" si="930"/>
        <v>#N/A</v>
      </c>
    </row>
    <row r="2402" spans="1:17" hidden="1" x14ac:dyDescent="0.2">
      <c r="A2402">
        <f t="shared" si="939"/>
        <v>389</v>
      </c>
      <c r="B2402" s="83" t="str">
        <f t="shared" si="936"/>
        <v>Adorer_Schedule!AI389</v>
      </c>
      <c r="C2402" t="str">
        <f t="shared" si="937"/>
        <v>Adorer_Schedule!AL389</v>
      </c>
      <c r="D2402" s="150" t="str">
        <f t="shared" si="938"/>
        <v>Adorer_Schedule!AN389</v>
      </c>
      <c r="E2402">
        <f t="shared" ca="1" si="926"/>
        <v>0</v>
      </c>
      <c r="F2402" t="str">
        <f ca="1">IF(OR(H2402=0,H2402=""),(""),(MAX($F$128:F2401)+1))</f>
        <v/>
      </c>
      <c r="H2402" t="str">
        <f ca="1">IF($N$4=Adorer_Schedule!$A$381,INDIRECT(B2402),(""))</f>
        <v/>
      </c>
      <c r="I2402" t="str">
        <f ca="1">IF($N$4=Adorer_Schedule!$A$381,INDIRECT(C2402),(""))</f>
        <v/>
      </c>
      <c r="J2402" t="str">
        <f ca="1">IF($N$4=Adorer_Schedule!$A$381,INDIRECT(D2402),(""))</f>
        <v/>
      </c>
      <c r="K2402" t="s">
        <v>75</v>
      </c>
      <c r="L2402" s="13" t="b">
        <f t="shared" ca="1" si="935"/>
        <v>0</v>
      </c>
      <c r="M2402" s="13">
        <v>2274</v>
      </c>
      <c r="N2402" s="13" t="e">
        <f t="shared" ca="1" si="927"/>
        <v>#N/A</v>
      </c>
      <c r="O2402" s="13" t="e">
        <f t="shared" ca="1" si="928"/>
        <v>#N/A</v>
      </c>
      <c r="P2402" s="13" t="e">
        <f t="shared" ca="1" si="929"/>
        <v>#N/A</v>
      </c>
      <c r="Q2402" t="e">
        <f t="shared" ca="1" si="930"/>
        <v>#N/A</v>
      </c>
    </row>
    <row r="2403" spans="1:17" hidden="1" x14ac:dyDescent="0.2">
      <c r="A2403">
        <f t="shared" si="939"/>
        <v>390</v>
      </c>
      <c r="B2403" s="83" t="str">
        <f t="shared" si="936"/>
        <v>Adorer_Schedule!AI390</v>
      </c>
      <c r="C2403" t="str">
        <f t="shared" si="937"/>
        <v>Adorer_Schedule!AL390</v>
      </c>
      <c r="D2403" s="150" t="str">
        <f t="shared" si="938"/>
        <v>Adorer_Schedule!AN390</v>
      </c>
      <c r="E2403">
        <f t="shared" ca="1" si="926"/>
        <v>0</v>
      </c>
      <c r="F2403" t="str">
        <f ca="1">IF(OR(H2403=0,H2403=""),(""),(MAX($F$128:F2402)+1))</f>
        <v/>
      </c>
      <c r="H2403" t="str">
        <f ca="1">IF($N$4=Adorer_Schedule!$A$381,INDIRECT(B2403),(""))</f>
        <v/>
      </c>
      <c r="I2403" t="str">
        <f ca="1">IF($N$4=Adorer_Schedule!$A$381,INDIRECT(C2403),(""))</f>
        <v/>
      </c>
      <c r="J2403" t="str">
        <f ca="1">IF($N$4=Adorer_Schedule!$A$381,INDIRECT(D2403),(""))</f>
        <v/>
      </c>
      <c r="K2403" t="s">
        <v>75</v>
      </c>
      <c r="L2403" s="13" t="b">
        <f t="shared" ca="1" si="935"/>
        <v>0</v>
      </c>
      <c r="M2403" s="13">
        <v>2275</v>
      </c>
      <c r="N2403" s="13" t="e">
        <f t="shared" ca="1" si="927"/>
        <v>#N/A</v>
      </c>
      <c r="O2403" s="13" t="e">
        <f t="shared" ca="1" si="928"/>
        <v>#N/A</v>
      </c>
      <c r="P2403" s="13" t="e">
        <f t="shared" ca="1" si="929"/>
        <v>#N/A</v>
      </c>
      <c r="Q2403" t="e">
        <f t="shared" ca="1" si="930"/>
        <v>#N/A</v>
      </c>
    </row>
    <row r="2404" spans="1:17" hidden="1" x14ac:dyDescent="0.2">
      <c r="A2404">
        <f t="shared" si="939"/>
        <v>391</v>
      </c>
      <c r="B2404" s="83" t="str">
        <f t="shared" si="936"/>
        <v>Adorer_Schedule!AI391</v>
      </c>
      <c r="C2404" t="str">
        <f t="shared" si="937"/>
        <v>Adorer_Schedule!AL391</v>
      </c>
      <c r="D2404" s="150" t="str">
        <f t="shared" si="938"/>
        <v>Adorer_Schedule!AN391</v>
      </c>
      <c r="E2404">
        <f t="shared" ca="1" si="926"/>
        <v>0</v>
      </c>
      <c r="F2404" t="str">
        <f ca="1">IF(OR(H2404=0,H2404=""),(""),(MAX($F$128:F2403)+1))</f>
        <v/>
      </c>
      <c r="H2404" t="str">
        <f ca="1">IF($N$4=Adorer_Schedule!$A$381,INDIRECT(B2404),(""))</f>
        <v/>
      </c>
      <c r="I2404" t="str">
        <f ca="1">IF($N$4=Adorer_Schedule!$A$381,INDIRECT(C2404),(""))</f>
        <v/>
      </c>
      <c r="J2404" t="str">
        <f ca="1">IF($N$4=Adorer_Schedule!$A$381,INDIRECT(D2404),(""))</f>
        <v/>
      </c>
      <c r="K2404" t="s">
        <v>75</v>
      </c>
      <c r="L2404" s="13" t="b">
        <f t="shared" ca="1" si="935"/>
        <v>0</v>
      </c>
      <c r="M2404" s="13">
        <v>2276</v>
      </c>
      <c r="N2404" s="13" t="e">
        <f t="shared" ca="1" si="927"/>
        <v>#N/A</v>
      </c>
      <c r="O2404" s="13" t="e">
        <f t="shared" ca="1" si="928"/>
        <v>#N/A</v>
      </c>
      <c r="P2404" s="13" t="e">
        <f t="shared" ca="1" si="929"/>
        <v>#N/A</v>
      </c>
      <c r="Q2404" t="e">
        <f t="shared" ca="1" si="930"/>
        <v>#N/A</v>
      </c>
    </row>
    <row r="2405" spans="1:17" hidden="1" x14ac:dyDescent="0.2">
      <c r="A2405">
        <f t="shared" si="939"/>
        <v>392</v>
      </c>
      <c r="B2405" s="83" t="str">
        <f t="shared" si="936"/>
        <v>Adorer_Schedule!AI392</v>
      </c>
      <c r="C2405" t="str">
        <f t="shared" si="937"/>
        <v>Adorer_Schedule!AL392</v>
      </c>
      <c r="D2405" s="150" t="str">
        <f t="shared" si="938"/>
        <v>Adorer_Schedule!AN392</v>
      </c>
      <c r="E2405">
        <f t="shared" ca="1" si="926"/>
        <v>0</v>
      </c>
      <c r="F2405" t="str">
        <f ca="1">IF(OR(H2405=0,H2405=""),(""),(MAX($F$128:F2404)+1))</f>
        <v/>
      </c>
      <c r="H2405" t="str">
        <f ca="1">IF($N$4=Adorer_Schedule!$A$381,INDIRECT(B2405),(""))</f>
        <v/>
      </c>
      <c r="I2405" t="str">
        <f ca="1">IF($N$4=Adorer_Schedule!$A$381,INDIRECT(C2405),(""))</f>
        <v/>
      </c>
      <c r="J2405" t="str">
        <f ca="1">IF($N$4=Adorer_Schedule!$A$381,INDIRECT(D2405),(""))</f>
        <v/>
      </c>
      <c r="K2405" t="s">
        <v>75</v>
      </c>
      <c r="L2405" s="13" t="b">
        <f t="shared" ca="1" si="935"/>
        <v>0</v>
      </c>
      <c r="M2405" s="13">
        <v>2277</v>
      </c>
      <c r="N2405" s="13" t="e">
        <f t="shared" ca="1" si="927"/>
        <v>#N/A</v>
      </c>
      <c r="O2405" s="13" t="e">
        <f t="shared" ca="1" si="928"/>
        <v>#N/A</v>
      </c>
      <c r="P2405" s="13" t="e">
        <f t="shared" ca="1" si="929"/>
        <v>#N/A</v>
      </c>
      <c r="Q2405" t="e">
        <f t="shared" ca="1" si="930"/>
        <v>#N/A</v>
      </c>
    </row>
    <row r="2406" spans="1:17" hidden="1" x14ac:dyDescent="0.2">
      <c r="A2406">
        <f t="shared" si="939"/>
        <v>393</v>
      </c>
      <c r="B2406" s="83" t="str">
        <f t="shared" si="936"/>
        <v>Adorer_Schedule!AI393</v>
      </c>
      <c r="C2406" t="str">
        <f t="shared" si="937"/>
        <v>Adorer_Schedule!AL393</v>
      </c>
      <c r="D2406" s="150" t="str">
        <f t="shared" si="938"/>
        <v>Adorer_Schedule!AN393</v>
      </c>
      <c r="E2406">
        <f t="shared" ca="1" si="926"/>
        <v>0</v>
      </c>
      <c r="F2406" t="str">
        <f ca="1">IF(OR(H2406=0,H2406=""),(""),(MAX($F$128:F2405)+1))</f>
        <v/>
      </c>
      <c r="H2406" t="str">
        <f ca="1">IF($N$4=Adorer_Schedule!$A$381,INDIRECT(B2406),(""))</f>
        <v/>
      </c>
      <c r="I2406" t="str">
        <f ca="1">IF($N$4=Adorer_Schedule!$A$381,INDIRECT(C2406),(""))</f>
        <v/>
      </c>
      <c r="J2406" t="str">
        <f ca="1">IF($N$4=Adorer_Schedule!$A$381,INDIRECT(D2406),(""))</f>
        <v/>
      </c>
      <c r="K2406" t="s">
        <v>75</v>
      </c>
      <c r="L2406" s="13" t="b">
        <f t="shared" ca="1" si="935"/>
        <v>0</v>
      </c>
      <c r="M2406" s="13">
        <v>2278</v>
      </c>
      <c r="N2406" s="13" t="e">
        <f t="shared" ca="1" si="927"/>
        <v>#N/A</v>
      </c>
      <c r="O2406" s="13" t="e">
        <f t="shared" ca="1" si="928"/>
        <v>#N/A</v>
      </c>
      <c r="P2406" s="13" t="e">
        <f t="shared" ca="1" si="929"/>
        <v>#N/A</v>
      </c>
      <c r="Q2406" t="e">
        <f t="shared" ca="1" si="930"/>
        <v>#N/A</v>
      </c>
    </row>
    <row r="2407" spans="1:17" hidden="1" x14ac:dyDescent="0.2">
      <c r="A2407">
        <f t="shared" si="939"/>
        <v>394</v>
      </c>
      <c r="B2407" s="83" t="str">
        <f t="shared" si="936"/>
        <v>Adorer_Schedule!AI394</v>
      </c>
      <c r="C2407" t="str">
        <f t="shared" si="937"/>
        <v>Adorer_Schedule!AL394</v>
      </c>
      <c r="D2407" s="150" t="str">
        <f t="shared" si="938"/>
        <v>Adorer_Schedule!AN394</v>
      </c>
      <c r="E2407">
        <f t="shared" ca="1" si="926"/>
        <v>0</v>
      </c>
      <c r="F2407" t="str">
        <f ca="1">IF(OR(H2407=0,H2407=""),(""),(MAX($F$128:F2406)+1))</f>
        <v/>
      </c>
      <c r="H2407" t="str">
        <f ca="1">IF($N$4=Adorer_Schedule!$A$381,INDIRECT(B2407),(""))</f>
        <v/>
      </c>
      <c r="I2407" t="str">
        <f ca="1">IF($N$4=Adorer_Schedule!$A$381,INDIRECT(C2407),(""))</f>
        <v/>
      </c>
      <c r="J2407" t="str">
        <f ca="1">IF($N$4=Adorer_Schedule!$A$381,INDIRECT(D2407),(""))</f>
        <v/>
      </c>
      <c r="K2407" t="s">
        <v>75</v>
      </c>
      <c r="L2407" s="13" t="b">
        <f t="shared" ca="1" si="935"/>
        <v>0</v>
      </c>
      <c r="M2407" s="13">
        <v>2279</v>
      </c>
      <c r="N2407" s="13" t="e">
        <f t="shared" ca="1" si="927"/>
        <v>#N/A</v>
      </c>
      <c r="O2407" s="13" t="e">
        <f t="shared" ca="1" si="928"/>
        <v>#N/A</v>
      </c>
      <c r="P2407" s="13" t="e">
        <f t="shared" ca="1" si="929"/>
        <v>#N/A</v>
      </c>
      <c r="Q2407" t="e">
        <f t="shared" ca="1" si="930"/>
        <v>#N/A</v>
      </c>
    </row>
    <row r="2408" spans="1:17" hidden="1" x14ac:dyDescent="0.2">
      <c r="A2408">
        <f t="shared" si="939"/>
        <v>395</v>
      </c>
      <c r="B2408" s="83" t="str">
        <f t="shared" si="936"/>
        <v>Adorer_Schedule!AI395</v>
      </c>
      <c r="C2408" t="str">
        <f t="shared" si="937"/>
        <v>Adorer_Schedule!AL395</v>
      </c>
      <c r="D2408" s="150" t="str">
        <f t="shared" si="938"/>
        <v>Adorer_Schedule!AN395</v>
      </c>
      <c r="E2408">
        <f t="shared" ca="1" si="926"/>
        <v>0</v>
      </c>
      <c r="F2408" t="str">
        <f ca="1">IF(OR(H2408=0,H2408=""),(""),(MAX($F$128:F2407)+1))</f>
        <v/>
      </c>
      <c r="H2408" t="str">
        <f ca="1">IF($N$4=Adorer_Schedule!$A$381,INDIRECT(B2408),(""))</f>
        <v/>
      </c>
      <c r="I2408" t="str">
        <f ca="1">IF($N$4=Adorer_Schedule!$A$381,INDIRECT(C2408),(""))</f>
        <v/>
      </c>
      <c r="J2408" t="str">
        <f ca="1">IF($N$4=Adorer_Schedule!$A$381,INDIRECT(D2408),(""))</f>
        <v/>
      </c>
      <c r="K2408" t="s">
        <v>75</v>
      </c>
      <c r="L2408" s="13" t="b">
        <f t="shared" ca="1" si="935"/>
        <v>0</v>
      </c>
      <c r="M2408" s="13">
        <v>2280</v>
      </c>
      <c r="N2408" s="13" t="e">
        <f t="shared" ca="1" si="927"/>
        <v>#N/A</v>
      </c>
      <c r="O2408" s="13" t="e">
        <f t="shared" ca="1" si="928"/>
        <v>#N/A</v>
      </c>
      <c r="P2408" s="13" t="e">
        <f t="shared" ca="1" si="929"/>
        <v>#N/A</v>
      </c>
      <c r="Q2408" t="e">
        <f t="shared" ca="1" si="930"/>
        <v>#N/A</v>
      </c>
    </row>
    <row r="2409" spans="1:17" hidden="1" x14ac:dyDescent="0.2">
      <c r="A2409">
        <f>A2394</f>
        <v>381</v>
      </c>
      <c r="B2409" s="83" t="str">
        <f>CONCATENATE("Adorer_Schedule!AQ", $A2409)</f>
        <v>Adorer_Schedule!AQ381</v>
      </c>
      <c r="C2409" t="str">
        <f>CONCATENATE("Adorer_Schedule!AT", $A2409)</f>
        <v>Adorer_Schedule!AT381</v>
      </c>
      <c r="D2409" s="150" t="str">
        <f>CONCATENATE("Adorer_Schedule!AV", $A2409)</f>
        <v>Adorer_Schedule!AV381</v>
      </c>
      <c r="E2409">
        <f t="shared" ca="1" si="926"/>
        <v>0</v>
      </c>
      <c r="F2409" t="str">
        <f ca="1">IF(OR(H2409=0,H2409=""),(""),(MAX($F$128:F2408)+1))</f>
        <v/>
      </c>
      <c r="H2409" t="str">
        <f ca="1">IF($N$4=Adorer_Schedule!$A$381,INDIRECT(B2409),(""))</f>
        <v/>
      </c>
      <c r="I2409" t="str">
        <f ca="1">IF($N$4=Adorer_Schedule!$A$381,INDIRECT(C2409),(""))</f>
        <v/>
      </c>
      <c r="J2409" t="str">
        <f ca="1">IF($N$4=Adorer_Schedule!$A$381,INDIRECT(D2409),(""))</f>
        <v/>
      </c>
      <c r="K2409" t="s">
        <v>76</v>
      </c>
      <c r="L2409" s="13" t="b">
        <f t="shared" ca="1" si="935"/>
        <v>0</v>
      </c>
      <c r="M2409" s="13">
        <v>2281</v>
      </c>
      <c r="N2409" s="13" t="e">
        <f t="shared" ca="1" si="927"/>
        <v>#N/A</v>
      </c>
      <c r="O2409" s="13" t="e">
        <f t="shared" ca="1" si="928"/>
        <v>#N/A</v>
      </c>
      <c r="P2409" s="13" t="e">
        <f t="shared" ca="1" si="929"/>
        <v>#N/A</v>
      </c>
      <c r="Q2409" t="e">
        <f t="shared" ca="1" si="930"/>
        <v>#N/A</v>
      </c>
    </row>
    <row r="2410" spans="1:17" hidden="1" x14ac:dyDescent="0.2">
      <c r="A2410">
        <f>A2409+1</f>
        <v>382</v>
      </c>
      <c r="B2410" s="83" t="str">
        <f t="shared" ref="B2410:B2423" si="940">CONCATENATE("Adorer_Schedule!AQ", $A2410)</f>
        <v>Adorer_Schedule!AQ382</v>
      </c>
      <c r="C2410" t="str">
        <f t="shared" ref="C2410:C2423" si="941">CONCATENATE("Adorer_Schedule!AT", $A2410)</f>
        <v>Adorer_Schedule!AT382</v>
      </c>
      <c r="D2410" s="150" t="str">
        <f t="shared" ref="D2410:D2423" si="942">CONCATENATE("Adorer_Schedule!AV", $A2410)</f>
        <v>Adorer_Schedule!AV382</v>
      </c>
      <c r="E2410">
        <f t="shared" ca="1" si="926"/>
        <v>0</v>
      </c>
      <c r="F2410" t="str">
        <f ca="1">IF(OR(H2410=0,H2410=""),(""),(MAX($F$128:F2409)+1))</f>
        <v/>
      </c>
      <c r="H2410" t="str">
        <f ca="1">IF($N$4=Adorer_Schedule!$A$381,INDIRECT(B2410),(""))</f>
        <v/>
      </c>
      <c r="I2410" t="str">
        <f ca="1">IF($N$4=Adorer_Schedule!$A$381,INDIRECT(C2410),(""))</f>
        <v/>
      </c>
      <c r="J2410" t="str">
        <f ca="1">IF($N$4=Adorer_Schedule!$A$381,INDIRECT(D2410),(""))</f>
        <v/>
      </c>
      <c r="K2410" t="s">
        <v>76</v>
      </c>
      <c r="L2410" s="13" t="b">
        <f t="shared" ca="1" si="935"/>
        <v>0</v>
      </c>
      <c r="M2410" s="13">
        <v>2282</v>
      </c>
      <c r="N2410" s="13" t="e">
        <f t="shared" ca="1" si="927"/>
        <v>#N/A</v>
      </c>
      <c r="O2410" s="13" t="e">
        <f t="shared" ca="1" si="928"/>
        <v>#N/A</v>
      </c>
      <c r="P2410" s="13" t="e">
        <f t="shared" ca="1" si="929"/>
        <v>#N/A</v>
      </c>
      <c r="Q2410" t="e">
        <f t="shared" ca="1" si="930"/>
        <v>#N/A</v>
      </c>
    </row>
    <row r="2411" spans="1:17" hidden="1" x14ac:dyDescent="0.2">
      <c r="A2411">
        <f t="shared" ref="A2411:A2423" si="943">A2410+1</f>
        <v>383</v>
      </c>
      <c r="B2411" s="83" t="str">
        <f t="shared" si="940"/>
        <v>Adorer_Schedule!AQ383</v>
      </c>
      <c r="C2411" t="str">
        <f t="shared" si="941"/>
        <v>Adorer_Schedule!AT383</v>
      </c>
      <c r="D2411" s="150" t="str">
        <f t="shared" si="942"/>
        <v>Adorer_Schedule!AV383</v>
      </c>
      <c r="E2411">
        <f t="shared" ca="1" si="926"/>
        <v>0</v>
      </c>
      <c r="F2411" t="str">
        <f ca="1">IF(OR(H2411=0,H2411=""),(""),(MAX($F$128:F2410)+1))</f>
        <v/>
      </c>
      <c r="H2411" t="str">
        <f ca="1">IF($N$4=Adorer_Schedule!$A$381,INDIRECT(B2411),(""))</f>
        <v/>
      </c>
      <c r="I2411" t="str">
        <f ca="1">IF($N$4=Adorer_Schedule!$A$381,INDIRECT(C2411),(""))</f>
        <v/>
      </c>
      <c r="J2411" t="str">
        <f ca="1">IF($N$4=Adorer_Schedule!$A$381,INDIRECT(D2411),(""))</f>
        <v/>
      </c>
      <c r="K2411" t="s">
        <v>76</v>
      </c>
      <c r="L2411" s="13" t="b">
        <f t="shared" ca="1" si="935"/>
        <v>0</v>
      </c>
      <c r="M2411" s="13">
        <v>2283</v>
      </c>
      <c r="N2411" s="13" t="e">
        <f t="shared" ca="1" si="927"/>
        <v>#N/A</v>
      </c>
      <c r="O2411" s="13" t="e">
        <f t="shared" ca="1" si="928"/>
        <v>#N/A</v>
      </c>
      <c r="P2411" s="13" t="e">
        <f t="shared" ca="1" si="929"/>
        <v>#N/A</v>
      </c>
      <c r="Q2411" t="e">
        <f t="shared" ca="1" si="930"/>
        <v>#N/A</v>
      </c>
    </row>
    <row r="2412" spans="1:17" hidden="1" x14ac:dyDescent="0.2">
      <c r="A2412">
        <f t="shared" si="943"/>
        <v>384</v>
      </c>
      <c r="B2412" s="83" t="str">
        <f t="shared" si="940"/>
        <v>Adorer_Schedule!AQ384</v>
      </c>
      <c r="C2412" t="str">
        <f t="shared" si="941"/>
        <v>Adorer_Schedule!AT384</v>
      </c>
      <c r="D2412" s="150" t="str">
        <f t="shared" si="942"/>
        <v>Adorer_Schedule!AV384</v>
      </c>
      <c r="E2412">
        <f t="shared" ca="1" si="926"/>
        <v>0</v>
      </c>
      <c r="F2412" t="str">
        <f ca="1">IF(OR(H2412=0,H2412=""),(""),(MAX($F$128:F2411)+1))</f>
        <v/>
      </c>
      <c r="H2412" t="str">
        <f ca="1">IF($N$4=Adorer_Schedule!$A$381,INDIRECT(B2412),(""))</f>
        <v/>
      </c>
      <c r="I2412" t="str">
        <f ca="1">IF($N$4=Adorer_Schedule!$A$381,INDIRECT(C2412),(""))</f>
        <v/>
      </c>
      <c r="J2412" t="str">
        <f ca="1">IF($N$4=Adorer_Schedule!$A$381,INDIRECT(D2412),(""))</f>
        <v/>
      </c>
      <c r="K2412" t="s">
        <v>76</v>
      </c>
      <c r="L2412" s="13" t="b">
        <f t="shared" ca="1" si="935"/>
        <v>0</v>
      </c>
      <c r="M2412" s="13">
        <v>2284</v>
      </c>
      <c r="N2412" s="13" t="e">
        <f t="shared" ca="1" si="927"/>
        <v>#N/A</v>
      </c>
      <c r="O2412" s="13" t="e">
        <f t="shared" ca="1" si="928"/>
        <v>#N/A</v>
      </c>
      <c r="P2412" s="13" t="e">
        <f t="shared" ca="1" si="929"/>
        <v>#N/A</v>
      </c>
      <c r="Q2412" t="e">
        <f t="shared" ca="1" si="930"/>
        <v>#N/A</v>
      </c>
    </row>
    <row r="2413" spans="1:17" hidden="1" x14ac:dyDescent="0.2">
      <c r="A2413">
        <f t="shared" si="943"/>
        <v>385</v>
      </c>
      <c r="B2413" s="83" t="str">
        <f t="shared" si="940"/>
        <v>Adorer_Schedule!AQ385</v>
      </c>
      <c r="C2413" t="str">
        <f t="shared" si="941"/>
        <v>Adorer_Schedule!AT385</v>
      </c>
      <c r="D2413" s="150" t="str">
        <f t="shared" si="942"/>
        <v>Adorer_Schedule!AV385</v>
      </c>
      <c r="E2413">
        <f t="shared" ca="1" si="926"/>
        <v>0</v>
      </c>
      <c r="F2413" t="str">
        <f ca="1">IF(OR(H2413=0,H2413=""),(""),(MAX($F$128:F2412)+1))</f>
        <v/>
      </c>
      <c r="H2413" t="str">
        <f ca="1">IF($N$4=Adorer_Schedule!$A$381,INDIRECT(B2413),(""))</f>
        <v/>
      </c>
      <c r="I2413" t="str">
        <f ca="1">IF($N$4=Adorer_Schedule!$A$381,INDIRECT(C2413),(""))</f>
        <v/>
      </c>
      <c r="J2413" t="str">
        <f ca="1">IF($N$4=Adorer_Schedule!$A$381,INDIRECT(D2413),(""))</f>
        <v/>
      </c>
      <c r="K2413" t="s">
        <v>76</v>
      </c>
      <c r="L2413" s="13" t="b">
        <f t="shared" ca="1" si="935"/>
        <v>0</v>
      </c>
      <c r="M2413" s="13">
        <v>2285</v>
      </c>
      <c r="N2413" s="13" t="e">
        <f t="shared" ca="1" si="927"/>
        <v>#N/A</v>
      </c>
      <c r="O2413" s="13" t="e">
        <f t="shared" ca="1" si="928"/>
        <v>#N/A</v>
      </c>
      <c r="P2413" s="13" t="e">
        <f t="shared" ca="1" si="929"/>
        <v>#N/A</v>
      </c>
      <c r="Q2413" t="e">
        <f t="shared" ca="1" si="930"/>
        <v>#N/A</v>
      </c>
    </row>
    <row r="2414" spans="1:17" hidden="1" x14ac:dyDescent="0.2">
      <c r="A2414">
        <f t="shared" si="943"/>
        <v>386</v>
      </c>
      <c r="B2414" s="83" t="str">
        <f t="shared" si="940"/>
        <v>Adorer_Schedule!AQ386</v>
      </c>
      <c r="C2414" t="str">
        <f t="shared" si="941"/>
        <v>Adorer_Schedule!AT386</v>
      </c>
      <c r="D2414" s="150" t="str">
        <f t="shared" si="942"/>
        <v>Adorer_Schedule!AV386</v>
      </c>
      <c r="E2414">
        <f t="shared" ca="1" si="926"/>
        <v>0</v>
      </c>
      <c r="F2414" t="str">
        <f ca="1">IF(OR(H2414=0,H2414=""),(""),(MAX($F$128:F2413)+1))</f>
        <v/>
      </c>
      <c r="H2414" t="str">
        <f ca="1">IF($N$4=Adorer_Schedule!$A$381,INDIRECT(B2414),(""))</f>
        <v/>
      </c>
      <c r="I2414" t="str">
        <f ca="1">IF($N$4=Adorer_Schedule!$A$381,INDIRECT(C2414),(""))</f>
        <v/>
      </c>
      <c r="J2414" t="str">
        <f ca="1">IF($N$4=Adorer_Schedule!$A$381,INDIRECT(D2414),(""))</f>
        <v/>
      </c>
      <c r="K2414" t="s">
        <v>76</v>
      </c>
      <c r="L2414" s="13" t="b">
        <f t="shared" ca="1" si="935"/>
        <v>0</v>
      </c>
      <c r="M2414" s="13">
        <v>2286</v>
      </c>
      <c r="N2414" s="13" t="e">
        <f t="shared" ca="1" si="927"/>
        <v>#N/A</v>
      </c>
      <c r="O2414" s="13" t="e">
        <f t="shared" ca="1" si="928"/>
        <v>#N/A</v>
      </c>
      <c r="P2414" s="13" t="e">
        <f t="shared" ca="1" si="929"/>
        <v>#N/A</v>
      </c>
      <c r="Q2414" t="e">
        <f t="shared" ca="1" si="930"/>
        <v>#N/A</v>
      </c>
    </row>
    <row r="2415" spans="1:17" hidden="1" x14ac:dyDescent="0.2">
      <c r="A2415">
        <f t="shared" si="943"/>
        <v>387</v>
      </c>
      <c r="B2415" s="83" t="str">
        <f t="shared" si="940"/>
        <v>Adorer_Schedule!AQ387</v>
      </c>
      <c r="C2415" t="str">
        <f t="shared" si="941"/>
        <v>Adorer_Schedule!AT387</v>
      </c>
      <c r="D2415" s="150" t="str">
        <f t="shared" si="942"/>
        <v>Adorer_Schedule!AV387</v>
      </c>
      <c r="E2415">
        <f t="shared" ca="1" si="926"/>
        <v>0</v>
      </c>
      <c r="F2415" t="str">
        <f ca="1">IF(OR(H2415=0,H2415=""),(""),(MAX($F$128:F2414)+1))</f>
        <v/>
      </c>
      <c r="H2415" t="str">
        <f ca="1">IF($N$4=Adorer_Schedule!$A$381,INDIRECT(B2415),(""))</f>
        <v/>
      </c>
      <c r="I2415" t="str">
        <f ca="1">IF($N$4=Adorer_Schedule!$A$381,INDIRECT(C2415),(""))</f>
        <v/>
      </c>
      <c r="J2415" t="str">
        <f ca="1">IF($N$4=Adorer_Schedule!$A$381,INDIRECT(D2415),(""))</f>
        <v/>
      </c>
      <c r="K2415" t="s">
        <v>76</v>
      </c>
      <c r="L2415" s="13" t="b">
        <f t="shared" ca="1" si="935"/>
        <v>0</v>
      </c>
      <c r="M2415" s="13">
        <v>2287</v>
      </c>
      <c r="N2415" s="13" t="e">
        <f t="shared" ca="1" si="927"/>
        <v>#N/A</v>
      </c>
      <c r="O2415" s="13" t="e">
        <f t="shared" ca="1" si="928"/>
        <v>#N/A</v>
      </c>
      <c r="P2415" s="13" t="e">
        <f t="shared" ca="1" si="929"/>
        <v>#N/A</v>
      </c>
      <c r="Q2415" t="e">
        <f t="shared" ca="1" si="930"/>
        <v>#N/A</v>
      </c>
    </row>
    <row r="2416" spans="1:17" hidden="1" x14ac:dyDescent="0.2">
      <c r="A2416">
        <f t="shared" si="943"/>
        <v>388</v>
      </c>
      <c r="B2416" s="83" t="str">
        <f t="shared" si="940"/>
        <v>Adorer_Schedule!AQ388</v>
      </c>
      <c r="C2416" t="str">
        <f t="shared" si="941"/>
        <v>Adorer_Schedule!AT388</v>
      </c>
      <c r="D2416" s="150" t="str">
        <f t="shared" si="942"/>
        <v>Adorer_Schedule!AV388</v>
      </c>
      <c r="E2416">
        <f t="shared" ca="1" si="926"/>
        <v>0</v>
      </c>
      <c r="F2416" t="str">
        <f ca="1">IF(OR(H2416=0,H2416=""),(""),(MAX($F$128:F2415)+1))</f>
        <v/>
      </c>
      <c r="H2416" t="str">
        <f ca="1">IF($N$4=Adorer_Schedule!$A$381,INDIRECT(B2416),(""))</f>
        <v/>
      </c>
      <c r="I2416" t="str">
        <f ca="1">IF($N$4=Adorer_Schedule!$A$381,INDIRECT(C2416),(""))</f>
        <v/>
      </c>
      <c r="J2416" t="str">
        <f ca="1">IF($N$4=Adorer_Schedule!$A$381,INDIRECT(D2416),(""))</f>
        <v/>
      </c>
      <c r="K2416" t="s">
        <v>76</v>
      </c>
      <c r="L2416" s="13" t="b">
        <f t="shared" ca="1" si="935"/>
        <v>0</v>
      </c>
      <c r="M2416" s="13">
        <v>2288</v>
      </c>
      <c r="N2416" s="13" t="e">
        <f t="shared" ca="1" si="927"/>
        <v>#N/A</v>
      </c>
      <c r="O2416" s="13" t="e">
        <f t="shared" ca="1" si="928"/>
        <v>#N/A</v>
      </c>
      <c r="P2416" s="13" t="e">
        <f t="shared" ca="1" si="929"/>
        <v>#N/A</v>
      </c>
      <c r="Q2416" t="e">
        <f t="shared" ca="1" si="930"/>
        <v>#N/A</v>
      </c>
    </row>
    <row r="2417" spans="1:17" hidden="1" x14ac:dyDescent="0.2">
      <c r="A2417">
        <f t="shared" si="943"/>
        <v>389</v>
      </c>
      <c r="B2417" s="83" t="str">
        <f t="shared" si="940"/>
        <v>Adorer_Schedule!AQ389</v>
      </c>
      <c r="C2417" t="str">
        <f t="shared" si="941"/>
        <v>Adorer_Schedule!AT389</v>
      </c>
      <c r="D2417" s="150" t="str">
        <f t="shared" si="942"/>
        <v>Adorer_Schedule!AV389</v>
      </c>
      <c r="E2417">
        <f t="shared" ca="1" si="926"/>
        <v>0</v>
      </c>
      <c r="F2417" t="str">
        <f ca="1">IF(OR(H2417=0,H2417=""),(""),(MAX($F$128:F2416)+1))</f>
        <v/>
      </c>
      <c r="H2417" t="str">
        <f ca="1">IF($N$4=Adorer_Schedule!$A$381,INDIRECT(B2417),(""))</f>
        <v/>
      </c>
      <c r="I2417" t="str">
        <f ca="1">IF($N$4=Adorer_Schedule!$A$381,INDIRECT(C2417),(""))</f>
        <v/>
      </c>
      <c r="J2417" t="str">
        <f ca="1">IF($N$4=Adorer_Schedule!$A$381,INDIRECT(D2417),(""))</f>
        <v/>
      </c>
      <c r="K2417" t="s">
        <v>76</v>
      </c>
      <c r="L2417" s="13" t="b">
        <f t="shared" ca="1" si="935"/>
        <v>0</v>
      </c>
      <c r="M2417" s="13">
        <v>2289</v>
      </c>
      <c r="N2417" s="13" t="e">
        <f t="shared" ca="1" si="927"/>
        <v>#N/A</v>
      </c>
      <c r="O2417" s="13" t="e">
        <f t="shared" ca="1" si="928"/>
        <v>#N/A</v>
      </c>
      <c r="P2417" s="13" t="e">
        <f t="shared" ca="1" si="929"/>
        <v>#N/A</v>
      </c>
      <c r="Q2417" t="e">
        <f t="shared" ca="1" si="930"/>
        <v>#N/A</v>
      </c>
    </row>
    <row r="2418" spans="1:17" hidden="1" x14ac:dyDescent="0.2">
      <c r="A2418">
        <f t="shared" si="943"/>
        <v>390</v>
      </c>
      <c r="B2418" s="83" t="str">
        <f t="shared" si="940"/>
        <v>Adorer_Schedule!AQ390</v>
      </c>
      <c r="C2418" t="str">
        <f t="shared" si="941"/>
        <v>Adorer_Schedule!AT390</v>
      </c>
      <c r="D2418" s="150" t="str">
        <f t="shared" si="942"/>
        <v>Adorer_Schedule!AV390</v>
      </c>
      <c r="E2418">
        <f t="shared" ca="1" si="926"/>
        <v>0</v>
      </c>
      <c r="F2418" t="str">
        <f ca="1">IF(OR(H2418=0,H2418=""),(""),(MAX($F$128:F2417)+1))</f>
        <v/>
      </c>
      <c r="H2418" t="str">
        <f ca="1">IF($N$4=Adorer_Schedule!$A$381,INDIRECT(B2418),(""))</f>
        <v/>
      </c>
      <c r="I2418" t="str">
        <f ca="1">IF($N$4=Adorer_Schedule!$A$381,INDIRECT(C2418),(""))</f>
        <v/>
      </c>
      <c r="J2418" t="str">
        <f ca="1">IF($N$4=Adorer_Schedule!$A$381,INDIRECT(D2418),(""))</f>
        <v/>
      </c>
      <c r="K2418" t="s">
        <v>76</v>
      </c>
      <c r="L2418" s="13" t="b">
        <f t="shared" ca="1" si="935"/>
        <v>0</v>
      </c>
      <c r="M2418" s="13">
        <v>2290</v>
      </c>
      <c r="N2418" s="13" t="e">
        <f t="shared" ca="1" si="927"/>
        <v>#N/A</v>
      </c>
      <c r="O2418" s="13" t="e">
        <f t="shared" ca="1" si="928"/>
        <v>#N/A</v>
      </c>
      <c r="P2418" s="13" t="e">
        <f t="shared" ca="1" si="929"/>
        <v>#N/A</v>
      </c>
      <c r="Q2418" t="e">
        <f t="shared" ca="1" si="930"/>
        <v>#N/A</v>
      </c>
    </row>
    <row r="2419" spans="1:17" hidden="1" x14ac:dyDescent="0.2">
      <c r="A2419">
        <f t="shared" si="943"/>
        <v>391</v>
      </c>
      <c r="B2419" s="83" t="str">
        <f t="shared" si="940"/>
        <v>Adorer_Schedule!AQ391</v>
      </c>
      <c r="C2419" t="str">
        <f t="shared" si="941"/>
        <v>Adorer_Schedule!AT391</v>
      </c>
      <c r="D2419" s="150" t="str">
        <f t="shared" si="942"/>
        <v>Adorer_Schedule!AV391</v>
      </c>
      <c r="E2419">
        <f t="shared" ca="1" si="926"/>
        <v>0</v>
      </c>
      <c r="F2419" t="str">
        <f ca="1">IF(OR(H2419=0,H2419=""),(""),(MAX($F$128:F2418)+1))</f>
        <v/>
      </c>
      <c r="H2419" t="str">
        <f ca="1">IF($N$4=Adorer_Schedule!$A$381,INDIRECT(B2419),(""))</f>
        <v/>
      </c>
      <c r="I2419" t="str">
        <f ca="1">IF($N$4=Adorer_Schedule!$A$381,INDIRECT(C2419),(""))</f>
        <v/>
      </c>
      <c r="J2419" t="str">
        <f ca="1">IF($N$4=Adorer_Schedule!$A$381,INDIRECT(D2419),(""))</f>
        <v/>
      </c>
      <c r="K2419" t="s">
        <v>76</v>
      </c>
      <c r="L2419" s="13" t="b">
        <f t="shared" ca="1" si="935"/>
        <v>0</v>
      </c>
      <c r="M2419" s="13">
        <v>2291</v>
      </c>
      <c r="N2419" s="13" t="e">
        <f t="shared" ca="1" si="927"/>
        <v>#N/A</v>
      </c>
      <c r="O2419" s="13" t="e">
        <f t="shared" ca="1" si="928"/>
        <v>#N/A</v>
      </c>
      <c r="P2419" s="13" t="e">
        <f t="shared" ca="1" si="929"/>
        <v>#N/A</v>
      </c>
      <c r="Q2419" t="e">
        <f t="shared" ca="1" si="930"/>
        <v>#N/A</v>
      </c>
    </row>
    <row r="2420" spans="1:17" hidden="1" x14ac:dyDescent="0.2">
      <c r="A2420">
        <f t="shared" si="943"/>
        <v>392</v>
      </c>
      <c r="B2420" s="83" t="str">
        <f t="shared" si="940"/>
        <v>Adorer_Schedule!AQ392</v>
      </c>
      <c r="C2420" t="str">
        <f t="shared" si="941"/>
        <v>Adorer_Schedule!AT392</v>
      </c>
      <c r="D2420" s="150" t="str">
        <f t="shared" si="942"/>
        <v>Adorer_Schedule!AV392</v>
      </c>
      <c r="E2420">
        <f t="shared" ca="1" si="926"/>
        <v>0</v>
      </c>
      <c r="F2420" t="str">
        <f ca="1">IF(OR(H2420=0,H2420=""),(""),(MAX($F$128:F2419)+1))</f>
        <v/>
      </c>
      <c r="H2420" t="str">
        <f ca="1">IF($N$4=Adorer_Schedule!$A$381,INDIRECT(B2420),(""))</f>
        <v/>
      </c>
      <c r="I2420" t="str">
        <f ca="1">IF($N$4=Adorer_Schedule!$A$381,INDIRECT(C2420),(""))</f>
        <v/>
      </c>
      <c r="J2420" t="str">
        <f ca="1">IF($N$4=Adorer_Schedule!$A$381,INDIRECT(D2420),(""))</f>
        <v/>
      </c>
      <c r="K2420" t="s">
        <v>76</v>
      </c>
      <c r="L2420" s="13" t="b">
        <f t="shared" ca="1" si="935"/>
        <v>0</v>
      </c>
      <c r="M2420" s="13">
        <v>2292</v>
      </c>
      <c r="N2420" s="13" t="e">
        <f t="shared" ca="1" si="927"/>
        <v>#N/A</v>
      </c>
      <c r="O2420" s="13" t="e">
        <f t="shared" ca="1" si="928"/>
        <v>#N/A</v>
      </c>
      <c r="P2420" s="13" t="e">
        <f t="shared" ca="1" si="929"/>
        <v>#N/A</v>
      </c>
      <c r="Q2420" t="e">
        <f t="shared" ca="1" si="930"/>
        <v>#N/A</v>
      </c>
    </row>
    <row r="2421" spans="1:17" hidden="1" x14ac:dyDescent="0.2">
      <c r="A2421">
        <f t="shared" si="943"/>
        <v>393</v>
      </c>
      <c r="B2421" s="83" t="str">
        <f t="shared" si="940"/>
        <v>Adorer_Schedule!AQ393</v>
      </c>
      <c r="C2421" t="str">
        <f t="shared" si="941"/>
        <v>Adorer_Schedule!AT393</v>
      </c>
      <c r="D2421" s="150" t="str">
        <f t="shared" si="942"/>
        <v>Adorer_Schedule!AV393</v>
      </c>
      <c r="E2421">
        <f t="shared" ca="1" si="926"/>
        <v>0</v>
      </c>
      <c r="F2421" t="str">
        <f ca="1">IF(OR(H2421=0,H2421=""),(""),(MAX($F$128:F2420)+1))</f>
        <v/>
      </c>
      <c r="H2421" t="str">
        <f ca="1">IF($N$4=Adorer_Schedule!$A$381,INDIRECT(B2421),(""))</f>
        <v/>
      </c>
      <c r="I2421" t="str">
        <f ca="1">IF($N$4=Adorer_Schedule!$A$381,INDIRECT(C2421),(""))</f>
        <v/>
      </c>
      <c r="J2421" t="str">
        <f ca="1">IF($N$4=Adorer_Schedule!$A$381,INDIRECT(D2421),(""))</f>
        <v/>
      </c>
      <c r="K2421" t="s">
        <v>76</v>
      </c>
      <c r="L2421" s="13" t="b">
        <f t="shared" ca="1" si="935"/>
        <v>0</v>
      </c>
      <c r="M2421" s="13">
        <v>2293</v>
      </c>
      <c r="N2421" s="13" t="e">
        <f t="shared" ca="1" si="927"/>
        <v>#N/A</v>
      </c>
      <c r="O2421" s="13" t="e">
        <f t="shared" ca="1" si="928"/>
        <v>#N/A</v>
      </c>
      <c r="P2421" s="13" t="e">
        <f t="shared" ca="1" si="929"/>
        <v>#N/A</v>
      </c>
      <c r="Q2421" t="e">
        <f t="shared" ca="1" si="930"/>
        <v>#N/A</v>
      </c>
    </row>
    <row r="2422" spans="1:17" hidden="1" x14ac:dyDescent="0.2">
      <c r="A2422">
        <f t="shared" si="943"/>
        <v>394</v>
      </c>
      <c r="B2422" s="83" t="str">
        <f t="shared" si="940"/>
        <v>Adorer_Schedule!AQ394</v>
      </c>
      <c r="C2422" t="str">
        <f t="shared" si="941"/>
        <v>Adorer_Schedule!AT394</v>
      </c>
      <c r="D2422" s="150" t="str">
        <f t="shared" si="942"/>
        <v>Adorer_Schedule!AV394</v>
      </c>
      <c r="E2422">
        <f t="shared" ca="1" si="926"/>
        <v>0</v>
      </c>
      <c r="F2422" t="str">
        <f ca="1">IF(OR(H2422=0,H2422=""),(""),(MAX($F$128:F2421)+1))</f>
        <v/>
      </c>
      <c r="H2422" t="str">
        <f ca="1">IF($N$4=Adorer_Schedule!$A$381,INDIRECT(B2422),(""))</f>
        <v/>
      </c>
      <c r="I2422" t="str">
        <f ca="1">IF($N$4=Adorer_Schedule!$A$381,INDIRECT(C2422),(""))</f>
        <v/>
      </c>
      <c r="J2422" t="str">
        <f ca="1">IF($N$4=Adorer_Schedule!$A$381,INDIRECT(D2422),(""))</f>
        <v/>
      </c>
      <c r="K2422" t="s">
        <v>76</v>
      </c>
      <c r="L2422" s="13" t="b">
        <f t="shared" ca="1" si="935"/>
        <v>0</v>
      </c>
      <c r="M2422" s="13">
        <v>2294</v>
      </c>
      <c r="N2422" s="13" t="e">
        <f t="shared" ca="1" si="927"/>
        <v>#N/A</v>
      </c>
      <c r="O2422" s="13" t="e">
        <f t="shared" ca="1" si="928"/>
        <v>#N/A</v>
      </c>
      <c r="P2422" s="13" t="e">
        <f t="shared" ca="1" si="929"/>
        <v>#N/A</v>
      </c>
      <c r="Q2422" t="e">
        <f t="shared" ca="1" si="930"/>
        <v>#N/A</v>
      </c>
    </row>
    <row r="2423" spans="1:17" hidden="1" x14ac:dyDescent="0.2">
      <c r="A2423">
        <f t="shared" si="943"/>
        <v>395</v>
      </c>
      <c r="B2423" s="83" t="str">
        <f t="shared" si="940"/>
        <v>Adorer_Schedule!AQ395</v>
      </c>
      <c r="C2423" t="str">
        <f t="shared" si="941"/>
        <v>Adorer_Schedule!AT395</v>
      </c>
      <c r="D2423" s="150" t="str">
        <f t="shared" si="942"/>
        <v>Adorer_Schedule!AV395</v>
      </c>
      <c r="E2423">
        <f t="shared" ca="1" si="926"/>
        <v>0</v>
      </c>
      <c r="F2423" t="str">
        <f ca="1">IF(OR(H2423=0,H2423=""),(""),(MAX($F$128:F2422)+1))</f>
        <v/>
      </c>
      <c r="H2423" t="str">
        <f ca="1">IF($N$4=Adorer_Schedule!$A$381,INDIRECT(B2423),(""))</f>
        <v/>
      </c>
      <c r="I2423" t="str">
        <f ca="1">IF($N$4=Adorer_Schedule!$A$381,INDIRECT(C2423),(""))</f>
        <v/>
      </c>
      <c r="J2423" t="str">
        <f ca="1">IF($N$4=Adorer_Schedule!$A$381,INDIRECT(D2423),(""))</f>
        <v/>
      </c>
      <c r="K2423" t="s">
        <v>76</v>
      </c>
      <c r="L2423" s="13" t="b">
        <f t="shared" ca="1" si="935"/>
        <v>0</v>
      </c>
      <c r="M2423" s="13">
        <v>2295</v>
      </c>
      <c r="N2423" s="13" t="e">
        <f t="shared" ca="1" si="927"/>
        <v>#N/A</v>
      </c>
      <c r="O2423" s="13" t="e">
        <f t="shared" ca="1" si="928"/>
        <v>#N/A</v>
      </c>
      <c r="P2423" s="13" t="e">
        <f t="shared" ca="1" si="929"/>
        <v>#N/A</v>
      </c>
      <c r="Q2423" t="e">
        <f t="shared" ca="1" si="930"/>
        <v>#N/A</v>
      </c>
    </row>
    <row r="2424" spans="1:17" hidden="1" x14ac:dyDescent="0.2">
      <c r="A2424">
        <f>A2409</f>
        <v>381</v>
      </c>
      <c r="B2424" s="83" t="str">
        <f>CONCATENATE("Adorer_Schedule!AY", $A2424)</f>
        <v>Adorer_Schedule!AY381</v>
      </c>
      <c r="C2424" t="str">
        <f>CONCATENATE("Adorer_Schedule!BB", $A2424)</f>
        <v>Adorer_Schedule!BB381</v>
      </c>
      <c r="D2424" s="150" t="str">
        <f>CONCATENATE("Adorer_Schedule!BD", $A2424)</f>
        <v>Adorer_Schedule!BD381</v>
      </c>
      <c r="E2424">
        <f t="shared" ca="1" si="926"/>
        <v>0</v>
      </c>
      <c r="F2424" t="str">
        <f ca="1">IF(OR(H2424=0,H2424=""),(""),(MAX($F$128:F2423)+1))</f>
        <v/>
      </c>
      <c r="H2424" t="str">
        <f ca="1">IF($N$4=Adorer_Schedule!$A$381,INDIRECT(B2424),(""))</f>
        <v/>
      </c>
      <c r="I2424" t="str">
        <f ca="1">IF($N$4=Adorer_Schedule!$A$381,INDIRECT(C2424),(""))</f>
        <v/>
      </c>
      <c r="J2424" t="str">
        <f ca="1">IF($N$4=Adorer_Schedule!$A$381,INDIRECT(D2424),(""))</f>
        <v/>
      </c>
      <c r="K2424" t="s">
        <v>77</v>
      </c>
      <c r="L2424" s="13" t="b">
        <f t="shared" ca="1" si="935"/>
        <v>0</v>
      </c>
      <c r="M2424" s="13">
        <v>2296</v>
      </c>
      <c r="N2424" s="13" t="e">
        <f t="shared" ca="1" si="927"/>
        <v>#N/A</v>
      </c>
      <c r="O2424" s="13" t="e">
        <f t="shared" ca="1" si="928"/>
        <v>#N/A</v>
      </c>
      <c r="P2424" s="13" t="e">
        <f t="shared" ca="1" si="929"/>
        <v>#N/A</v>
      </c>
      <c r="Q2424" t="e">
        <f t="shared" ca="1" si="930"/>
        <v>#N/A</v>
      </c>
    </row>
    <row r="2425" spans="1:17" hidden="1" x14ac:dyDescent="0.2">
      <c r="A2425">
        <f>A2424+1</f>
        <v>382</v>
      </c>
      <c r="B2425" s="83" t="str">
        <f t="shared" ref="B2425:B2438" si="944">CONCATENATE("Adorer_Schedule!AY", $A2425)</f>
        <v>Adorer_Schedule!AY382</v>
      </c>
      <c r="C2425" t="str">
        <f t="shared" ref="C2425:C2438" si="945">CONCATENATE("Adorer_Schedule!BB", $A2425)</f>
        <v>Adorer_Schedule!BB382</v>
      </c>
      <c r="D2425" s="150" t="str">
        <f t="shared" ref="D2425:D2438" si="946">CONCATENATE("Adorer_Schedule!BD", $A2425)</f>
        <v>Adorer_Schedule!BD382</v>
      </c>
      <c r="E2425">
        <f t="shared" ca="1" si="926"/>
        <v>0</v>
      </c>
      <c r="F2425" t="str">
        <f ca="1">IF(OR(H2425=0,H2425=""),(""),(MAX($F$128:F2424)+1))</f>
        <v/>
      </c>
      <c r="H2425" t="str">
        <f ca="1">IF($N$4=Adorer_Schedule!$A$381,INDIRECT(B2425),(""))</f>
        <v/>
      </c>
      <c r="I2425" t="str">
        <f ca="1">IF($N$4=Adorer_Schedule!$A$381,INDIRECT(C2425),(""))</f>
        <v/>
      </c>
      <c r="J2425" t="str">
        <f ca="1">IF($N$4=Adorer_Schedule!$A$381,INDIRECT(D2425),(""))</f>
        <v/>
      </c>
      <c r="K2425" t="s">
        <v>77</v>
      </c>
      <c r="L2425" s="13" t="b">
        <f t="shared" ca="1" si="935"/>
        <v>0</v>
      </c>
      <c r="M2425" s="13">
        <v>2297</v>
      </c>
      <c r="N2425" s="13" t="e">
        <f t="shared" ca="1" si="927"/>
        <v>#N/A</v>
      </c>
      <c r="O2425" s="13" t="e">
        <f t="shared" ca="1" si="928"/>
        <v>#N/A</v>
      </c>
      <c r="P2425" s="13" t="e">
        <f t="shared" ca="1" si="929"/>
        <v>#N/A</v>
      </c>
      <c r="Q2425" t="e">
        <f t="shared" ca="1" si="930"/>
        <v>#N/A</v>
      </c>
    </row>
    <row r="2426" spans="1:17" hidden="1" x14ac:dyDescent="0.2">
      <c r="A2426">
        <f t="shared" ref="A2426:A2438" si="947">A2425+1</f>
        <v>383</v>
      </c>
      <c r="B2426" s="83" t="str">
        <f t="shared" si="944"/>
        <v>Adorer_Schedule!AY383</v>
      </c>
      <c r="C2426" t="str">
        <f t="shared" si="945"/>
        <v>Adorer_Schedule!BB383</v>
      </c>
      <c r="D2426" s="150" t="str">
        <f t="shared" si="946"/>
        <v>Adorer_Schedule!BD383</v>
      </c>
      <c r="E2426">
        <f t="shared" ca="1" si="926"/>
        <v>0</v>
      </c>
      <c r="F2426" t="str">
        <f ca="1">IF(OR(H2426=0,H2426=""),(""),(MAX($F$128:F2425)+1))</f>
        <v/>
      </c>
      <c r="H2426" t="str">
        <f ca="1">IF($N$4=Adorer_Schedule!$A$381,INDIRECT(B2426),(""))</f>
        <v/>
      </c>
      <c r="I2426" t="str">
        <f ca="1">IF($N$4=Adorer_Schedule!$A$381,INDIRECT(C2426),(""))</f>
        <v/>
      </c>
      <c r="J2426" t="str">
        <f ca="1">IF($N$4=Adorer_Schedule!$A$381,INDIRECT(D2426),(""))</f>
        <v/>
      </c>
      <c r="K2426" t="s">
        <v>77</v>
      </c>
      <c r="L2426" s="13" t="b">
        <f t="shared" ca="1" si="935"/>
        <v>0</v>
      </c>
      <c r="M2426" s="13">
        <v>2298</v>
      </c>
      <c r="N2426" s="13" t="e">
        <f t="shared" ca="1" si="927"/>
        <v>#N/A</v>
      </c>
      <c r="O2426" s="13" t="e">
        <f t="shared" ca="1" si="928"/>
        <v>#N/A</v>
      </c>
      <c r="P2426" s="13" t="e">
        <f t="shared" ca="1" si="929"/>
        <v>#N/A</v>
      </c>
      <c r="Q2426" t="e">
        <f t="shared" ca="1" si="930"/>
        <v>#N/A</v>
      </c>
    </row>
    <row r="2427" spans="1:17" hidden="1" x14ac:dyDescent="0.2">
      <c r="A2427">
        <f t="shared" si="947"/>
        <v>384</v>
      </c>
      <c r="B2427" s="83" t="str">
        <f t="shared" si="944"/>
        <v>Adorer_Schedule!AY384</v>
      </c>
      <c r="C2427" t="str">
        <f t="shared" si="945"/>
        <v>Adorer_Schedule!BB384</v>
      </c>
      <c r="D2427" s="150" t="str">
        <f t="shared" si="946"/>
        <v>Adorer_Schedule!BD384</v>
      </c>
      <c r="E2427">
        <f t="shared" ca="1" si="926"/>
        <v>0</v>
      </c>
      <c r="F2427" t="str">
        <f ca="1">IF(OR(H2427=0,H2427=""),(""),(MAX($F$128:F2426)+1))</f>
        <v/>
      </c>
      <c r="H2427" t="str">
        <f ca="1">IF($N$4=Adorer_Schedule!$A$381,INDIRECT(B2427),(""))</f>
        <v/>
      </c>
      <c r="I2427" t="str">
        <f ca="1">IF($N$4=Adorer_Schedule!$A$381,INDIRECT(C2427),(""))</f>
        <v/>
      </c>
      <c r="J2427" t="str">
        <f ca="1">IF($N$4=Adorer_Schedule!$A$381,INDIRECT(D2427),(""))</f>
        <v/>
      </c>
      <c r="K2427" t="s">
        <v>77</v>
      </c>
      <c r="L2427" s="13" t="b">
        <f t="shared" ca="1" si="935"/>
        <v>0</v>
      </c>
      <c r="M2427" s="13">
        <v>2299</v>
      </c>
      <c r="N2427" s="13" t="e">
        <f t="shared" ca="1" si="927"/>
        <v>#N/A</v>
      </c>
      <c r="O2427" s="13" t="e">
        <f t="shared" ca="1" si="928"/>
        <v>#N/A</v>
      </c>
      <c r="P2427" s="13" t="e">
        <f t="shared" ca="1" si="929"/>
        <v>#N/A</v>
      </c>
      <c r="Q2427" t="e">
        <f t="shared" ca="1" si="930"/>
        <v>#N/A</v>
      </c>
    </row>
    <row r="2428" spans="1:17" hidden="1" x14ac:dyDescent="0.2">
      <c r="A2428">
        <f t="shared" si="947"/>
        <v>385</v>
      </c>
      <c r="B2428" s="83" t="str">
        <f t="shared" si="944"/>
        <v>Adorer_Schedule!AY385</v>
      </c>
      <c r="C2428" t="str">
        <f t="shared" si="945"/>
        <v>Adorer_Schedule!BB385</v>
      </c>
      <c r="D2428" s="150" t="str">
        <f t="shared" si="946"/>
        <v>Adorer_Schedule!BD385</v>
      </c>
      <c r="E2428">
        <f t="shared" ca="1" si="926"/>
        <v>0</v>
      </c>
      <c r="F2428" t="str">
        <f ca="1">IF(OR(H2428=0,H2428=""),(""),(MAX($F$128:F2427)+1))</f>
        <v/>
      </c>
      <c r="H2428" t="str">
        <f ca="1">IF($N$4=Adorer_Schedule!$A$381,INDIRECT(B2428),(""))</f>
        <v/>
      </c>
      <c r="I2428" t="str">
        <f ca="1">IF($N$4=Adorer_Schedule!$A$381,INDIRECT(C2428),(""))</f>
        <v/>
      </c>
      <c r="J2428" t="str">
        <f ca="1">IF($N$4=Adorer_Schedule!$A$381,INDIRECT(D2428),(""))</f>
        <v/>
      </c>
      <c r="K2428" t="s">
        <v>77</v>
      </c>
      <c r="L2428" s="13" t="b">
        <f t="shared" ca="1" si="935"/>
        <v>0</v>
      </c>
      <c r="M2428" s="13">
        <v>2300</v>
      </c>
      <c r="N2428" s="13" t="e">
        <f t="shared" ca="1" si="927"/>
        <v>#N/A</v>
      </c>
      <c r="O2428" s="13" t="e">
        <f t="shared" ca="1" si="928"/>
        <v>#N/A</v>
      </c>
      <c r="P2428" s="13" t="e">
        <f t="shared" ca="1" si="929"/>
        <v>#N/A</v>
      </c>
      <c r="Q2428" t="e">
        <f t="shared" ca="1" si="930"/>
        <v>#N/A</v>
      </c>
    </row>
    <row r="2429" spans="1:17" hidden="1" x14ac:dyDescent="0.2">
      <c r="A2429">
        <f t="shared" si="947"/>
        <v>386</v>
      </c>
      <c r="B2429" s="83" t="str">
        <f t="shared" si="944"/>
        <v>Adorer_Schedule!AY386</v>
      </c>
      <c r="C2429" t="str">
        <f t="shared" si="945"/>
        <v>Adorer_Schedule!BB386</v>
      </c>
      <c r="D2429" s="150" t="str">
        <f t="shared" si="946"/>
        <v>Adorer_Schedule!BD386</v>
      </c>
      <c r="E2429">
        <f t="shared" ca="1" si="926"/>
        <v>0</v>
      </c>
      <c r="F2429" t="str">
        <f ca="1">IF(OR(H2429=0,H2429=""),(""),(MAX($F$128:F2428)+1))</f>
        <v/>
      </c>
      <c r="H2429" t="str">
        <f ca="1">IF($N$4=Adorer_Schedule!$A$381,INDIRECT(B2429),(""))</f>
        <v/>
      </c>
      <c r="I2429" t="str">
        <f ca="1">IF($N$4=Adorer_Schedule!$A$381,INDIRECT(C2429),(""))</f>
        <v/>
      </c>
      <c r="J2429" t="str">
        <f ca="1">IF($N$4=Adorer_Schedule!$A$381,INDIRECT(D2429),(""))</f>
        <v/>
      </c>
      <c r="K2429" t="s">
        <v>77</v>
      </c>
      <c r="L2429" s="13" t="b">
        <f t="shared" ca="1" si="935"/>
        <v>0</v>
      </c>
      <c r="M2429" s="13">
        <v>2301</v>
      </c>
      <c r="N2429" s="13" t="e">
        <f t="shared" ca="1" si="927"/>
        <v>#N/A</v>
      </c>
      <c r="O2429" s="13" t="e">
        <f t="shared" ca="1" si="928"/>
        <v>#N/A</v>
      </c>
      <c r="P2429" s="13" t="e">
        <f t="shared" ca="1" si="929"/>
        <v>#N/A</v>
      </c>
      <c r="Q2429" t="e">
        <f t="shared" ca="1" si="930"/>
        <v>#N/A</v>
      </c>
    </row>
    <row r="2430" spans="1:17" hidden="1" x14ac:dyDescent="0.2">
      <c r="A2430">
        <f t="shared" si="947"/>
        <v>387</v>
      </c>
      <c r="B2430" s="83" t="str">
        <f t="shared" si="944"/>
        <v>Adorer_Schedule!AY387</v>
      </c>
      <c r="C2430" t="str">
        <f t="shared" si="945"/>
        <v>Adorer_Schedule!BB387</v>
      </c>
      <c r="D2430" s="150" t="str">
        <f t="shared" si="946"/>
        <v>Adorer_Schedule!BD387</v>
      </c>
      <c r="E2430">
        <f t="shared" ca="1" si="926"/>
        <v>0</v>
      </c>
      <c r="F2430" t="str">
        <f ca="1">IF(OR(H2430=0,H2430=""),(""),(MAX($F$128:F2429)+1))</f>
        <v/>
      </c>
      <c r="H2430" t="str">
        <f ca="1">IF($N$4=Adorer_Schedule!$A$381,INDIRECT(B2430),(""))</f>
        <v/>
      </c>
      <c r="I2430" t="str">
        <f ca="1">IF($N$4=Adorer_Schedule!$A$381,INDIRECT(C2430),(""))</f>
        <v/>
      </c>
      <c r="J2430" t="str">
        <f ca="1">IF($N$4=Adorer_Schedule!$A$381,INDIRECT(D2430),(""))</f>
        <v/>
      </c>
      <c r="K2430" t="s">
        <v>77</v>
      </c>
      <c r="L2430" s="13" t="b">
        <f t="shared" ca="1" si="935"/>
        <v>0</v>
      </c>
      <c r="M2430" s="13">
        <v>2302</v>
      </c>
      <c r="N2430" s="13" t="e">
        <f t="shared" ca="1" si="927"/>
        <v>#N/A</v>
      </c>
      <c r="O2430" s="13" t="e">
        <f t="shared" ca="1" si="928"/>
        <v>#N/A</v>
      </c>
      <c r="P2430" s="13" t="e">
        <f t="shared" ca="1" si="929"/>
        <v>#N/A</v>
      </c>
      <c r="Q2430" t="e">
        <f t="shared" ca="1" si="930"/>
        <v>#N/A</v>
      </c>
    </row>
    <row r="2431" spans="1:17" hidden="1" x14ac:dyDescent="0.2">
      <c r="A2431">
        <f t="shared" si="947"/>
        <v>388</v>
      </c>
      <c r="B2431" s="83" t="str">
        <f t="shared" si="944"/>
        <v>Adorer_Schedule!AY388</v>
      </c>
      <c r="C2431" t="str">
        <f t="shared" si="945"/>
        <v>Adorer_Schedule!BB388</v>
      </c>
      <c r="D2431" s="150" t="str">
        <f t="shared" si="946"/>
        <v>Adorer_Schedule!BD388</v>
      </c>
      <c r="E2431">
        <f t="shared" ca="1" si="926"/>
        <v>0</v>
      </c>
      <c r="F2431" t="str">
        <f ca="1">IF(OR(H2431=0,H2431=""),(""),(MAX($F$128:F2430)+1))</f>
        <v/>
      </c>
      <c r="H2431" t="str">
        <f ca="1">IF($N$4=Adorer_Schedule!$A$381,INDIRECT(B2431),(""))</f>
        <v/>
      </c>
      <c r="I2431" t="str">
        <f ca="1">IF($N$4=Adorer_Schedule!$A$381,INDIRECT(C2431),(""))</f>
        <v/>
      </c>
      <c r="J2431" t="str">
        <f ca="1">IF($N$4=Adorer_Schedule!$A$381,INDIRECT(D2431),(""))</f>
        <v/>
      </c>
      <c r="K2431" t="s">
        <v>77</v>
      </c>
      <c r="L2431" s="13" t="b">
        <f t="shared" ca="1" si="935"/>
        <v>0</v>
      </c>
      <c r="M2431" s="13">
        <v>2303</v>
      </c>
      <c r="N2431" s="13" t="e">
        <f t="shared" ca="1" si="927"/>
        <v>#N/A</v>
      </c>
      <c r="O2431" s="13" t="e">
        <f t="shared" ca="1" si="928"/>
        <v>#N/A</v>
      </c>
      <c r="P2431" s="13" t="e">
        <f t="shared" ca="1" si="929"/>
        <v>#N/A</v>
      </c>
      <c r="Q2431" t="e">
        <f t="shared" ca="1" si="930"/>
        <v>#N/A</v>
      </c>
    </row>
    <row r="2432" spans="1:17" hidden="1" x14ac:dyDescent="0.2">
      <c r="A2432">
        <f t="shared" si="947"/>
        <v>389</v>
      </c>
      <c r="B2432" s="83" t="str">
        <f t="shared" si="944"/>
        <v>Adorer_Schedule!AY389</v>
      </c>
      <c r="C2432" t="str">
        <f t="shared" si="945"/>
        <v>Adorer_Schedule!BB389</v>
      </c>
      <c r="D2432" s="150" t="str">
        <f t="shared" si="946"/>
        <v>Adorer_Schedule!BD389</v>
      </c>
      <c r="E2432">
        <f t="shared" ca="1" si="926"/>
        <v>0</v>
      </c>
      <c r="F2432" t="str">
        <f ca="1">IF(OR(H2432=0,H2432=""),(""),(MAX($F$128:F2431)+1))</f>
        <v/>
      </c>
      <c r="H2432" t="str">
        <f ca="1">IF($N$4=Adorer_Schedule!$A$381,INDIRECT(B2432),(""))</f>
        <v/>
      </c>
      <c r="I2432" t="str">
        <f ca="1">IF($N$4=Adorer_Schedule!$A$381,INDIRECT(C2432),(""))</f>
        <v/>
      </c>
      <c r="J2432" t="str">
        <f ca="1">IF($N$4=Adorer_Schedule!$A$381,INDIRECT(D2432),(""))</f>
        <v/>
      </c>
      <c r="K2432" t="s">
        <v>77</v>
      </c>
      <c r="L2432" s="13" t="b">
        <f t="shared" ca="1" si="935"/>
        <v>0</v>
      </c>
      <c r="M2432" s="13">
        <v>2304</v>
      </c>
      <c r="N2432" s="13" t="e">
        <f t="shared" ca="1" si="927"/>
        <v>#N/A</v>
      </c>
      <c r="O2432" s="13" t="e">
        <f t="shared" ca="1" si="928"/>
        <v>#N/A</v>
      </c>
      <c r="P2432" s="13" t="e">
        <f t="shared" ca="1" si="929"/>
        <v>#N/A</v>
      </c>
      <c r="Q2432" t="e">
        <f t="shared" ca="1" si="930"/>
        <v>#N/A</v>
      </c>
    </row>
    <row r="2433" spans="1:17" hidden="1" x14ac:dyDescent="0.2">
      <c r="A2433">
        <f t="shared" si="947"/>
        <v>390</v>
      </c>
      <c r="B2433" s="83" t="str">
        <f t="shared" si="944"/>
        <v>Adorer_Schedule!AY390</v>
      </c>
      <c r="C2433" t="str">
        <f t="shared" si="945"/>
        <v>Adorer_Schedule!BB390</v>
      </c>
      <c r="D2433" s="150" t="str">
        <f t="shared" si="946"/>
        <v>Adorer_Schedule!BD390</v>
      </c>
      <c r="E2433">
        <f t="shared" ca="1" si="926"/>
        <v>0</v>
      </c>
      <c r="F2433" t="str">
        <f ca="1">IF(OR(H2433=0,H2433=""),(""),(MAX($F$128:F2432)+1))</f>
        <v/>
      </c>
      <c r="H2433" t="str">
        <f ca="1">IF($N$4=Adorer_Schedule!$A$381,INDIRECT(B2433),(""))</f>
        <v/>
      </c>
      <c r="I2433" t="str">
        <f ca="1">IF($N$4=Adorer_Schedule!$A$381,INDIRECT(C2433),(""))</f>
        <v/>
      </c>
      <c r="J2433" t="str">
        <f ca="1">IF($N$4=Adorer_Schedule!$A$381,INDIRECT(D2433),(""))</f>
        <v/>
      </c>
      <c r="K2433" t="s">
        <v>77</v>
      </c>
      <c r="L2433" s="13" t="b">
        <f t="shared" ca="1" si="935"/>
        <v>0</v>
      </c>
      <c r="M2433" s="13">
        <v>2305</v>
      </c>
      <c r="N2433" s="13" t="e">
        <f t="shared" ca="1" si="927"/>
        <v>#N/A</v>
      </c>
      <c r="O2433" s="13" t="e">
        <f t="shared" ca="1" si="928"/>
        <v>#N/A</v>
      </c>
      <c r="P2433" s="13" t="e">
        <f t="shared" ca="1" si="929"/>
        <v>#N/A</v>
      </c>
      <c r="Q2433" t="e">
        <f t="shared" ca="1" si="930"/>
        <v>#N/A</v>
      </c>
    </row>
    <row r="2434" spans="1:17" hidden="1" x14ac:dyDescent="0.2">
      <c r="A2434">
        <f t="shared" si="947"/>
        <v>391</v>
      </c>
      <c r="B2434" s="83" t="str">
        <f t="shared" si="944"/>
        <v>Adorer_Schedule!AY391</v>
      </c>
      <c r="C2434" t="str">
        <f t="shared" si="945"/>
        <v>Adorer_Schedule!BB391</v>
      </c>
      <c r="D2434" s="150" t="str">
        <f t="shared" si="946"/>
        <v>Adorer_Schedule!BD391</v>
      </c>
      <c r="E2434">
        <f t="shared" ref="E2434:E2497" ca="1" si="948">IF(F2434="",(0),(RANK(F2434,$F$129:$F$2648,(1))))</f>
        <v>0</v>
      </c>
      <c r="F2434" t="str">
        <f ca="1">IF(OR(H2434=0,H2434=""),(""),(MAX($F$128:F2433)+1))</f>
        <v/>
      </c>
      <c r="H2434" t="str">
        <f ca="1">IF($N$4=Adorer_Schedule!$A$381,INDIRECT(B2434),(""))</f>
        <v/>
      </c>
      <c r="I2434" t="str">
        <f ca="1">IF($N$4=Adorer_Schedule!$A$381,INDIRECT(C2434),(""))</f>
        <v/>
      </c>
      <c r="J2434" t="str">
        <f ca="1">IF($N$4=Adorer_Schedule!$A$381,INDIRECT(D2434),(""))</f>
        <v/>
      </c>
      <c r="K2434" t="s">
        <v>77</v>
      </c>
      <c r="L2434" s="13" t="b">
        <f t="shared" ca="1" si="935"/>
        <v>0</v>
      </c>
      <c r="M2434" s="13">
        <v>2306</v>
      </c>
      <c r="N2434" s="13" t="e">
        <f t="shared" ref="N2434:N2497" ca="1" si="949">VLOOKUP($M2434,$E$129:$K$2648,7,(FALSE))</f>
        <v>#N/A</v>
      </c>
      <c r="O2434" s="13" t="e">
        <f t="shared" ref="O2434:O2497" ca="1" si="950">VLOOKUP($M2434,$E$129:$K$2648,4,(FALSE))</f>
        <v>#N/A</v>
      </c>
      <c r="P2434" s="13" t="e">
        <f t="shared" ref="P2434:P2497" ca="1" si="951">VLOOKUP($M2434,$E$129:$K$2648,5,(FALSE))</f>
        <v>#N/A</v>
      </c>
      <c r="Q2434" t="e">
        <f t="shared" ref="Q2434:Q2497" ca="1" si="952">VLOOKUP($M2434,$E$129:$K$2648,6,(FALSE))</f>
        <v>#N/A</v>
      </c>
    </row>
    <row r="2435" spans="1:17" hidden="1" x14ac:dyDescent="0.2">
      <c r="A2435">
        <f t="shared" si="947"/>
        <v>392</v>
      </c>
      <c r="B2435" s="83" t="str">
        <f t="shared" si="944"/>
        <v>Adorer_Schedule!AY392</v>
      </c>
      <c r="C2435" t="str">
        <f t="shared" si="945"/>
        <v>Adorer_Schedule!BB392</v>
      </c>
      <c r="D2435" s="150" t="str">
        <f t="shared" si="946"/>
        <v>Adorer_Schedule!BD392</v>
      </c>
      <c r="E2435">
        <f t="shared" ca="1" si="948"/>
        <v>0</v>
      </c>
      <c r="F2435" t="str">
        <f ca="1">IF(OR(H2435=0,H2435=""),(""),(MAX($F$128:F2434)+1))</f>
        <v/>
      </c>
      <c r="H2435" t="str">
        <f ca="1">IF($N$4=Adorer_Schedule!$A$381,INDIRECT(B2435),(""))</f>
        <v/>
      </c>
      <c r="I2435" t="str">
        <f ca="1">IF($N$4=Adorer_Schedule!$A$381,INDIRECT(C2435),(""))</f>
        <v/>
      </c>
      <c r="J2435" t="str">
        <f ca="1">IF($N$4=Adorer_Schedule!$A$381,INDIRECT(D2435),(""))</f>
        <v/>
      </c>
      <c r="K2435" t="s">
        <v>77</v>
      </c>
      <c r="L2435" s="13" t="b">
        <f t="shared" ca="1" si="935"/>
        <v>0</v>
      </c>
      <c r="M2435" s="13">
        <v>2307</v>
      </c>
      <c r="N2435" s="13" t="e">
        <f t="shared" ca="1" si="949"/>
        <v>#N/A</v>
      </c>
      <c r="O2435" s="13" t="e">
        <f t="shared" ca="1" si="950"/>
        <v>#N/A</v>
      </c>
      <c r="P2435" s="13" t="e">
        <f t="shared" ca="1" si="951"/>
        <v>#N/A</v>
      </c>
      <c r="Q2435" t="e">
        <f t="shared" ca="1" si="952"/>
        <v>#N/A</v>
      </c>
    </row>
    <row r="2436" spans="1:17" hidden="1" x14ac:dyDescent="0.2">
      <c r="A2436">
        <f t="shared" si="947"/>
        <v>393</v>
      </c>
      <c r="B2436" s="83" t="str">
        <f t="shared" si="944"/>
        <v>Adorer_Schedule!AY393</v>
      </c>
      <c r="C2436" t="str">
        <f t="shared" si="945"/>
        <v>Adorer_Schedule!BB393</v>
      </c>
      <c r="D2436" s="150" t="str">
        <f t="shared" si="946"/>
        <v>Adorer_Schedule!BD393</v>
      </c>
      <c r="E2436">
        <f t="shared" ca="1" si="948"/>
        <v>0</v>
      </c>
      <c r="F2436" t="str">
        <f ca="1">IF(OR(H2436=0,H2436=""),(""),(MAX($F$128:F2435)+1))</f>
        <v/>
      </c>
      <c r="H2436" t="str">
        <f ca="1">IF($N$4=Adorer_Schedule!$A$381,INDIRECT(B2436),(""))</f>
        <v/>
      </c>
      <c r="I2436" t="str">
        <f ca="1">IF($N$4=Adorer_Schedule!$A$381,INDIRECT(C2436),(""))</f>
        <v/>
      </c>
      <c r="J2436" t="str">
        <f ca="1">IF($N$4=Adorer_Schedule!$A$381,INDIRECT(D2436),(""))</f>
        <v/>
      </c>
      <c r="K2436" t="s">
        <v>77</v>
      </c>
      <c r="L2436" s="13" t="b">
        <f t="shared" ca="1" si="935"/>
        <v>0</v>
      </c>
      <c r="M2436" s="13">
        <v>2308</v>
      </c>
      <c r="N2436" s="13" t="e">
        <f t="shared" ca="1" si="949"/>
        <v>#N/A</v>
      </c>
      <c r="O2436" s="13" t="e">
        <f t="shared" ca="1" si="950"/>
        <v>#N/A</v>
      </c>
      <c r="P2436" s="13" t="e">
        <f t="shared" ca="1" si="951"/>
        <v>#N/A</v>
      </c>
      <c r="Q2436" t="e">
        <f t="shared" ca="1" si="952"/>
        <v>#N/A</v>
      </c>
    </row>
    <row r="2437" spans="1:17" hidden="1" x14ac:dyDescent="0.2">
      <c r="A2437">
        <f t="shared" si="947"/>
        <v>394</v>
      </c>
      <c r="B2437" s="83" t="str">
        <f t="shared" si="944"/>
        <v>Adorer_Schedule!AY394</v>
      </c>
      <c r="C2437" t="str">
        <f t="shared" si="945"/>
        <v>Adorer_Schedule!BB394</v>
      </c>
      <c r="D2437" s="150" t="str">
        <f t="shared" si="946"/>
        <v>Adorer_Schedule!BD394</v>
      </c>
      <c r="E2437">
        <f t="shared" ca="1" si="948"/>
        <v>0</v>
      </c>
      <c r="F2437" t="str">
        <f ca="1">IF(OR(H2437=0,H2437=""),(""),(MAX($F$128:F2436)+1))</f>
        <v/>
      </c>
      <c r="H2437" t="str">
        <f ca="1">IF($N$4=Adorer_Schedule!$A$381,INDIRECT(B2437),(""))</f>
        <v/>
      </c>
      <c r="I2437" t="str">
        <f ca="1">IF($N$4=Adorer_Schedule!$A$381,INDIRECT(C2437),(""))</f>
        <v/>
      </c>
      <c r="J2437" t="str">
        <f ca="1">IF($N$4=Adorer_Schedule!$A$381,INDIRECT(D2437),(""))</f>
        <v/>
      </c>
      <c r="K2437" t="s">
        <v>77</v>
      </c>
      <c r="L2437" s="13" t="b">
        <f t="shared" ca="1" si="935"/>
        <v>0</v>
      </c>
      <c r="M2437" s="13">
        <v>2309</v>
      </c>
      <c r="N2437" s="13" t="e">
        <f t="shared" ca="1" si="949"/>
        <v>#N/A</v>
      </c>
      <c r="O2437" s="13" t="e">
        <f t="shared" ca="1" si="950"/>
        <v>#N/A</v>
      </c>
      <c r="P2437" s="13" t="e">
        <f t="shared" ca="1" si="951"/>
        <v>#N/A</v>
      </c>
      <c r="Q2437" t="e">
        <f t="shared" ca="1" si="952"/>
        <v>#N/A</v>
      </c>
    </row>
    <row r="2438" spans="1:17" hidden="1" x14ac:dyDescent="0.2">
      <c r="A2438">
        <f t="shared" si="947"/>
        <v>395</v>
      </c>
      <c r="B2438" s="241" t="str">
        <f t="shared" si="944"/>
        <v>Adorer_Schedule!AY395</v>
      </c>
      <c r="C2438" s="242" t="str">
        <f t="shared" si="945"/>
        <v>Adorer_Schedule!BB395</v>
      </c>
      <c r="D2438" s="243" t="str">
        <f t="shared" si="946"/>
        <v>Adorer_Schedule!BD395</v>
      </c>
      <c r="E2438">
        <f t="shared" ca="1" si="948"/>
        <v>0</v>
      </c>
      <c r="F2438" t="str">
        <f ca="1">IF(OR(H2438=0,H2438=""),(""),(MAX($F$128:F2437)+1))</f>
        <v/>
      </c>
      <c r="H2438" t="str">
        <f ca="1">IF($N$4=Adorer_Schedule!$A$381,INDIRECT(B2438),(""))</f>
        <v/>
      </c>
      <c r="I2438" t="str">
        <f ca="1">IF($N$4=Adorer_Schedule!$A$381,INDIRECT(C2438),(""))</f>
        <v/>
      </c>
      <c r="J2438" t="str">
        <f ca="1">IF($N$4=Adorer_Schedule!$A$381,INDIRECT(D2438),(""))</f>
        <v/>
      </c>
      <c r="K2438" t="s">
        <v>77</v>
      </c>
      <c r="L2438" s="13" t="b">
        <f t="shared" ca="1" si="935"/>
        <v>0</v>
      </c>
      <c r="M2438" s="13">
        <v>2310</v>
      </c>
      <c r="N2438" s="13" t="e">
        <f t="shared" ca="1" si="949"/>
        <v>#N/A</v>
      </c>
      <c r="O2438" s="13" t="e">
        <f t="shared" ca="1" si="950"/>
        <v>#N/A</v>
      </c>
      <c r="P2438" s="13" t="e">
        <f t="shared" ca="1" si="951"/>
        <v>#N/A</v>
      </c>
      <c r="Q2438" t="e">
        <f t="shared" ca="1" si="952"/>
        <v>#N/A</v>
      </c>
    </row>
    <row r="2439" spans="1:17" hidden="1" x14ac:dyDescent="0.2">
      <c r="A2439">
        <f>A2334+17</f>
        <v>398</v>
      </c>
      <c r="B2439" s="83" t="str">
        <f>CONCATENATE("Adorer_Schedule!C", $A2439)</f>
        <v>Adorer_Schedule!C398</v>
      </c>
      <c r="C2439" t="str">
        <f>CONCATENATE("Adorer_Schedule!F", $A2439)</f>
        <v>Adorer_Schedule!F398</v>
      </c>
      <c r="D2439" s="150" t="str">
        <f>CONCATENATE("Adorer_Schedule!H", $A2439)</f>
        <v>Adorer_Schedule!H398</v>
      </c>
      <c r="E2439">
        <f t="shared" ca="1" si="948"/>
        <v>0</v>
      </c>
      <c r="F2439" t="str">
        <f ca="1">IF(OR(H2439=0,H2439=""),(""),(MAX($F$128:F2438)+1))</f>
        <v/>
      </c>
      <c r="G2439" s="174">
        <v>0.20833333333333334</v>
      </c>
      <c r="H2439" t="str">
        <f ca="1">IF($N$4=Adorer_Schedule!$A$398,INDIRECT(B2439),(""))</f>
        <v/>
      </c>
      <c r="I2439" t="str">
        <f ca="1">IF($N$4=Adorer_Schedule!$A$398,INDIRECT(C2439),(""))</f>
        <v/>
      </c>
      <c r="J2439" t="str">
        <f ca="1">IF($N$4=Adorer_Schedule!$A$398,INDIRECT(D2439),(""))</f>
        <v/>
      </c>
      <c r="K2439" t="s">
        <v>71</v>
      </c>
      <c r="L2439" s="13" t="b">
        <f t="shared" ca="1" si="935"/>
        <v>0</v>
      </c>
      <c r="M2439" s="13">
        <v>2311</v>
      </c>
      <c r="N2439" s="13" t="e">
        <f t="shared" ca="1" si="949"/>
        <v>#N/A</v>
      </c>
      <c r="O2439" s="13" t="e">
        <f t="shared" ca="1" si="950"/>
        <v>#N/A</v>
      </c>
      <c r="P2439" s="13" t="e">
        <f t="shared" ca="1" si="951"/>
        <v>#N/A</v>
      </c>
      <c r="Q2439" t="e">
        <f t="shared" ca="1" si="952"/>
        <v>#N/A</v>
      </c>
    </row>
    <row r="2440" spans="1:17" hidden="1" x14ac:dyDescent="0.2">
      <c r="A2440">
        <f>A2439+1</f>
        <v>399</v>
      </c>
      <c r="B2440" s="83" t="str">
        <f>CONCATENATE("Adorer_Schedule!C", $A2440)</f>
        <v>Adorer_Schedule!C399</v>
      </c>
      <c r="C2440" t="str">
        <f t="shared" ref="C2440:C2453" si="953">CONCATENATE("Adorer_Schedule!F", $A2440)</f>
        <v>Adorer_Schedule!F399</v>
      </c>
      <c r="D2440" s="150" t="str">
        <f t="shared" ref="D2440:D2453" si="954">CONCATENATE("Adorer_Schedule!H", $A2440)</f>
        <v>Adorer_Schedule!H399</v>
      </c>
      <c r="E2440">
        <f t="shared" ca="1" si="948"/>
        <v>0</v>
      </c>
      <c r="F2440" t="str">
        <f ca="1">IF(OR(H2440=0,H2440=""),(""),(MAX($F$128:F2439)+1))</f>
        <v/>
      </c>
      <c r="H2440" t="str">
        <f ca="1">IF($N$4=Adorer_Schedule!$A$398,INDIRECT(B2440),(""))</f>
        <v/>
      </c>
      <c r="I2440" t="str">
        <f ca="1">IF($N$4=Adorer_Schedule!$A$398,INDIRECT(C2440),(""))</f>
        <v/>
      </c>
      <c r="J2440" t="str">
        <f ca="1">IF($N$4=Adorer_Schedule!$A$398,INDIRECT(D2440),(""))</f>
        <v/>
      </c>
      <c r="K2440" t="s">
        <v>71</v>
      </c>
      <c r="L2440" s="13" t="b">
        <f t="shared" ca="1" si="935"/>
        <v>0</v>
      </c>
      <c r="M2440" s="13">
        <v>2312</v>
      </c>
      <c r="N2440" s="13" t="e">
        <f t="shared" ca="1" si="949"/>
        <v>#N/A</v>
      </c>
      <c r="O2440" s="13" t="e">
        <f t="shared" ca="1" si="950"/>
        <v>#N/A</v>
      </c>
      <c r="P2440" s="13" t="e">
        <f t="shared" ca="1" si="951"/>
        <v>#N/A</v>
      </c>
      <c r="Q2440" t="e">
        <f t="shared" ca="1" si="952"/>
        <v>#N/A</v>
      </c>
    </row>
    <row r="2441" spans="1:17" hidden="1" x14ac:dyDescent="0.2">
      <c r="A2441">
        <f t="shared" ref="A2441:A2453" si="955">A2440+1</f>
        <v>400</v>
      </c>
      <c r="B2441" s="83" t="str">
        <f t="shared" ref="B2441:B2453" si="956">CONCATENATE("Adorer_Schedule!C", $A2441)</f>
        <v>Adorer_Schedule!C400</v>
      </c>
      <c r="C2441" t="str">
        <f t="shared" si="953"/>
        <v>Adorer_Schedule!F400</v>
      </c>
      <c r="D2441" s="150" t="str">
        <f t="shared" si="954"/>
        <v>Adorer_Schedule!H400</v>
      </c>
      <c r="E2441">
        <f t="shared" ca="1" si="948"/>
        <v>0</v>
      </c>
      <c r="F2441" t="str">
        <f ca="1">IF(OR(H2441=0,H2441=""),(""),(MAX($F$128:F2440)+1))</f>
        <v/>
      </c>
      <c r="H2441" t="str">
        <f ca="1">IF($N$4=Adorer_Schedule!$A$398,INDIRECT(B2441),(""))</f>
        <v/>
      </c>
      <c r="I2441" t="str">
        <f ca="1">IF($N$4=Adorer_Schedule!$A$398,INDIRECT(C2441),(""))</f>
        <v/>
      </c>
      <c r="J2441" t="str">
        <f ca="1">IF($N$4=Adorer_Schedule!$A$398,INDIRECT(D2441),(""))</f>
        <v/>
      </c>
      <c r="K2441" t="s">
        <v>71</v>
      </c>
      <c r="L2441" s="13" t="b">
        <f t="shared" ca="1" si="935"/>
        <v>0</v>
      </c>
      <c r="M2441" s="13">
        <v>2313</v>
      </c>
      <c r="N2441" s="13" t="e">
        <f t="shared" ca="1" si="949"/>
        <v>#N/A</v>
      </c>
      <c r="O2441" s="13" t="e">
        <f t="shared" ca="1" si="950"/>
        <v>#N/A</v>
      </c>
      <c r="P2441" s="13" t="e">
        <f t="shared" ca="1" si="951"/>
        <v>#N/A</v>
      </c>
      <c r="Q2441" t="e">
        <f t="shared" ca="1" si="952"/>
        <v>#N/A</v>
      </c>
    </row>
    <row r="2442" spans="1:17" hidden="1" x14ac:dyDescent="0.2">
      <c r="A2442">
        <f t="shared" si="955"/>
        <v>401</v>
      </c>
      <c r="B2442" s="83" t="str">
        <f t="shared" si="956"/>
        <v>Adorer_Schedule!C401</v>
      </c>
      <c r="C2442" t="str">
        <f t="shared" si="953"/>
        <v>Adorer_Schedule!F401</v>
      </c>
      <c r="D2442" s="150" t="str">
        <f t="shared" si="954"/>
        <v>Adorer_Schedule!H401</v>
      </c>
      <c r="E2442">
        <f t="shared" ca="1" si="948"/>
        <v>0</v>
      </c>
      <c r="F2442" t="str">
        <f ca="1">IF(OR(H2442=0,H2442=""),(""),(MAX($F$128:F2441)+1))</f>
        <v/>
      </c>
      <c r="H2442" t="str">
        <f ca="1">IF($N$4=Adorer_Schedule!$A$398,INDIRECT(B2442),(""))</f>
        <v/>
      </c>
      <c r="I2442" t="str">
        <f ca="1">IF($N$4=Adorer_Schedule!$A$398,INDIRECT(C2442),(""))</f>
        <v/>
      </c>
      <c r="J2442" t="str">
        <f ca="1">IF($N$4=Adorer_Schedule!$A$398,INDIRECT(D2442),(""))</f>
        <v/>
      </c>
      <c r="K2442" t="s">
        <v>71</v>
      </c>
      <c r="L2442" s="13" t="b">
        <f t="shared" ca="1" si="935"/>
        <v>0</v>
      </c>
      <c r="M2442" s="13">
        <v>2314</v>
      </c>
      <c r="N2442" s="13" t="e">
        <f t="shared" ca="1" si="949"/>
        <v>#N/A</v>
      </c>
      <c r="O2442" s="13" t="e">
        <f t="shared" ca="1" si="950"/>
        <v>#N/A</v>
      </c>
      <c r="P2442" s="13" t="e">
        <f t="shared" ca="1" si="951"/>
        <v>#N/A</v>
      </c>
      <c r="Q2442" t="e">
        <f t="shared" ca="1" si="952"/>
        <v>#N/A</v>
      </c>
    </row>
    <row r="2443" spans="1:17" hidden="1" x14ac:dyDescent="0.2">
      <c r="A2443">
        <f t="shared" si="955"/>
        <v>402</v>
      </c>
      <c r="B2443" s="83" t="str">
        <f t="shared" si="956"/>
        <v>Adorer_Schedule!C402</v>
      </c>
      <c r="C2443" t="str">
        <f t="shared" si="953"/>
        <v>Adorer_Schedule!F402</v>
      </c>
      <c r="D2443" s="150" t="str">
        <f t="shared" si="954"/>
        <v>Adorer_Schedule!H402</v>
      </c>
      <c r="E2443">
        <f t="shared" ca="1" si="948"/>
        <v>0</v>
      </c>
      <c r="F2443" t="str">
        <f ca="1">IF(OR(H2443=0,H2443=""),(""),(MAX($F$128:F2442)+1))</f>
        <v/>
      </c>
      <c r="H2443" t="str">
        <f ca="1">IF($N$4=Adorer_Schedule!$A$398,INDIRECT(B2443),(""))</f>
        <v/>
      </c>
      <c r="I2443" t="str">
        <f ca="1">IF($N$4=Adorer_Schedule!$A$398,INDIRECT(C2443),(""))</f>
        <v/>
      </c>
      <c r="J2443" t="str">
        <f ca="1">IF($N$4=Adorer_Schedule!$A$398,INDIRECT(D2443),(""))</f>
        <v/>
      </c>
      <c r="K2443" t="s">
        <v>71</v>
      </c>
      <c r="L2443" s="13" t="b">
        <f t="shared" ca="1" si="935"/>
        <v>0</v>
      </c>
      <c r="M2443" s="13">
        <v>2315</v>
      </c>
      <c r="N2443" s="13" t="e">
        <f t="shared" ca="1" si="949"/>
        <v>#N/A</v>
      </c>
      <c r="O2443" s="13" t="e">
        <f t="shared" ca="1" si="950"/>
        <v>#N/A</v>
      </c>
      <c r="P2443" s="13" t="e">
        <f t="shared" ca="1" si="951"/>
        <v>#N/A</v>
      </c>
      <c r="Q2443" t="e">
        <f t="shared" ca="1" si="952"/>
        <v>#N/A</v>
      </c>
    </row>
    <row r="2444" spans="1:17" hidden="1" x14ac:dyDescent="0.2">
      <c r="A2444">
        <f t="shared" si="955"/>
        <v>403</v>
      </c>
      <c r="B2444" s="83" t="str">
        <f t="shared" si="956"/>
        <v>Adorer_Schedule!C403</v>
      </c>
      <c r="C2444" t="str">
        <f t="shared" si="953"/>
        <v>Adorer_Schedule!F403</v>
      </c>
      <c r="D2444" s="150" t="str">
        <f t="shared" si="954"/>
        <v>Adorer_Schedule!H403</v>
      </c>
      <c r="E2444">
        <f t="shared" ca="1" si="948"/>
        <v>0</v>
      </c>
      <c r="F2444" t="str">
        <f ca="1">IF(OR(H2444=0,H2444=""),(""),(MAX($F$128:F2443)+1))</f>
        <v/>
      </c>
      <c r="H2444" t="str">
        <f ca="1">IF($N$4=Adorer_Schedule!$A$398,INDIRECT(B2444),(""))</f>
        <v/>
      </c>
      <c r="I2444" t="str">
        <f ca="1">IF($N$4=Adorer_Schedule!$A$398,INDIRECT(C2444),(""))</f>
        <v/>
      </c>
      <c r="J2444" t="str">
        <f ca="1">IF($N$4=Adorer_Schedule!$A$398,INDIRECT(D2444),(""))</f>
        <v/>
      </c>
      <c r="K2444" t="s">
        <v>71</v>
      </c>
      <c r="L2444" s="13" t="b">
        <f t="shared" ca="1" si="935"/>
        <v>0</v>
      </c>
      <c r="M2444" s="13">
        <v>2316</v>
      </c>
      <c r="N2444" s="13" t="e">
        <f t="shared" ca="1" si="949"/>
        <v>#N/A</v>
      </c>
      <c r="O2444" s="13" t="e">
        <f t="shared" ca="1" si="950"/>
        <v>#N/A</v>
      </c>
      <c r="P2444" s="13" t="e">
        <f t="shared" ca="1" si="951"/>
        <v>#N/A</v>
      </c>
      <c r="Q2444" t="e">
        <f t="shared" ca="1" si="952"/>
        <v>#N/A</v>
      </c>
    </row>
    <row r="2445" spans="1:17" hidden="1" x14ac:dyDescent="0.2">
      <c r="A2445">
        <f t="shared" si="955"/>
        <v>404</v>
      </c>
      <c r="B2445" s="83" t="str">
        <f t="shared" si="956"/>
        <v>Adorer_Schedule!C404</v>
      </c>
      <c r="C2445" t="str">
        <f t="shared" si="953"/>
        <v>Adorer_Schedule!F404</v>
      </c>
      <c r="D2445" s="150" t="str">
        <f t="shared" si="954"/>
        <v>Adorer_Schedule!H404</v>
      </c>
      <c r="E2445">
        <f t="shared" ca="1" si="948"/>
        <v>0</v>
      </c>
      <c r="F2445" t="str">
        <f ca="1">IF(OR(H2445=0,H2445=""),(""),(MAX($F$128:F2444)+1))</f>
        <v/>
      </c>
      <c r="H2445" t="str">
        <f ca="1">IF($N$4=Adorer_Schedule!$A$398,INDIRECT(B2445),(""))</f>
        <v/>
      </c>
      <c r="I2445" t="str">
        <f ca="1">IF($N$4=Adorer_Schedule!$A$398,INDIRECT(C2445),(""))</f>
        <v/>
      </c>
      <c r="J2445" t="str">
        <f ca="1">IF($N$4=Adorer_Schedule!$A$398,INDIRECT(D2445),(""))</f>
        <v/>
      </c>
      <c r="K2445" t="s">
        <v>71</v>
      </c>
      <c r="L2445" s="13" t="b">
        <f t="shared" ca="1" si="935"/>
        <v>0</v>
      </c>
      <c r="M2445" s="13">
        <v>2317</v>
      </c>
      <c r="N2445" s="13" t="e">
        <f t="shared" ca="1" si="949"/>
        <v>#N/A</v>
      </c>
      <c r="O2445" s="13" t="e">
        <f t="shared" ca="1" si="950"/>
        <v>#N/A</v>
      </c>
      <c r="P2445" s="13" t="e">
        <f t="shared" ca="1" si="951"/>
        <v>#N/A</v>
      </c>
      <c r="Q2445" t="e">
        <f t="shared" ca="1" si="952"/>
        <v>#N/A</v>
      </c>
    </row>
    <row r="2446" spans="1:17" hidden="1" x14ac:dyDescent="0.2">
      <c r="A2446">
        <f t="shared" si="955"/>
        <v>405</v>
      </c>
      <c r="B2446" s="83" t="str">
        <f t="shared" si="956"/>
        <v>Adorer_Schedule!C405</v>
      </c>
      <c r="C2446" t="str">
        <f t="shared" si="953"/>
        <v>Adorer_Schedule!F405</v>
      </c>
      <c r="D2446" s="150" t="str">
        <f t="shared" si="954"/>
        <v>Adorer_Schedule!H405</v>
      </c>
      <c r="E2446">
        <f t="shared" ca="1" si="948"/>
        <v>0</v>
      </c>
      <c r="F2446" t="str">
        <f ca="1">IF(OR(H2446=0,H2446=""),(""),(MAX($F$128:F2445)+1))</f>
        <v/>
      </c>
      <c r="H2446" t="str">
        <f ca="1">IF($N$4=Adorer_Schedule!$A$398,INDIRECT(B2446),(""))</f>
        <v/>
      </c>
      <c r="I2446" t="str">
        <f ca="1">IF($N$4=Adorer_Schedule!$A$398,INDIRECT(C2446),(""))</f>
        <v/>
      </c>
      <c r="J2446" t="str">
        <f ca="1">IF($N$4=Adorer_Schedule!$A$398,INDIRECT(D2446),(""))</f>
        <v/>
      </c>
      <c r="K2446" t="s">
        <v>71</v>
      </c>
      <c r="L2446" s="13" t="b">
        <f t="shared" ca="1" si="935"/>
        <v>0</v>
      </c>
      <c r="M2446" s="13">
        <v>2318</v>
      </c>
      <c r="N2446" s="13" t="e">
        <f t="shared" ca="1" si="949"/>
        <v>#N/A</v>
      </c>
      <c r="O2446" s="13" t="e">
        <f t="shared" ca="1" si="950"/>
        <v>#N/A</v>
      </c>
      <c r="P2446" s="13" t="e">
        <f t="shared" ca="1" si="951"/>
        <v>#N/A</v>
      </c>
      <c r="Q2446" t="e">
        <f t="shared" ca="1" si="952"/>
        <v>#N/A</v>
      </c>
    </row>
    <row r="2447" spans="1:17" hidden="1" x14ac:dyDescent="0.2">
      <c r="A2447">
        <f t="shared" si="955"/>
        <v>406</v>
      </c>
      <c r="B2447" s="83" t="str">
        <f t="shared" si="956"/>
        <v>Adorer_Schedule!C406</v>
      </c>
      <c r="C2447" t="str">
        <f t="shared" si="953"/>
        <v>Adorer_Schedule!F406</v>
      </c>
      <c r="D2447" s="150" t="str">
        <f t="shared" si="954"/>
        <v>Adorer_Schedule!H406</v>
      </c>
      <c r="E2447">
        <f t="shared" ca="1" si="948"/>
        <v>0</v>
      </c>
      <c r="F2447" t="str">
        <f ca="1">IF(OR(H2447=0,H2447=""),(""),(MAX($F$128:F2446)+1))</f>
        <v/>
      </c>
      <c r="H2447" t="str">
        <f ca="1">IF($N$4=Adorer_Schedule!$A$398,INDIRECT(B2447),(""))</f>
        <v/>
      </c>
      <c r="I2447" t="str">
        <f ca="1">IF($N$4=Adorer_Schedule!$A$398,INDIRECT(C2447),(""))</f>
        <v/>
      </c>
      <c r="J2447" t="str">
        <f ca="1">IF($N$4=Adorer_Schedule!$A$398,INDIRECT(D2447),(""))</f>
        <v/>
      </c>
      <c r="K2447" t="s">
        <v>71</v>
      </c>
      <c r="L2447" s="13" t="b">
        <f t="shared" ca="1" si="935"/>
        <v>0</v>
      </c>
      <c r="M2447" s="13">
        <v>2319</v>
      </c>
      <c r="N2447" s="13" t="e">
        <f t="shared" ca="1" si="949"/>
        <v>#N/A</v>
      </c>
      <c r="O2447" s="13" t="e">
        <f t="shared" ca="1" si="950"/>
        <v>#N/A</v>
      </c>
      <c r="P2447" s="13" t="e">
        <f t="shared" ca="1" si="951"/>
        <v>#N/A</v>
      </c>
      <c r="Q2447" t="e">
        <f t="shared" ca="1" si="952"/>
        <v>#N/A</v>
      </c>
    </row>
    <row r="2448" spans="1:17" hidden="1" x14ac:dyDescent="0.2">
      <c r="A2448">
        <f t="shared" si="955"/>
        <v>407</v>
      </c>
      <c r="B2448" s="83" t="str">
        <f t="shared" si="956"/>
        <v>Adorer_Schedule!C407</v>
      </c>
      <c r="C2448" t="str">
        <f t="shared" si="953"/>
        <v>Adorer_Schedule!F407</v>
      </c>
      <c r="D2448" s="150" t="str">
        <f t="shared" si="954"/>
        <v>Adorer_Schedule!H407</v>
      </c>
      <c r="E2448">
        <f t="shared" ca="1" si="948"/>
        <v>0</v>
      </c>
      <c r="F2448" t="str">
        <f ca="1">IF(OR(H2448=0,H2448=""),(""),(MAX($F$128:F2447)+1))</f>
        <v/>
      </c>
      <c r="H2448" t="str">
        <f ca="1">IF($N$4=Adorer_Schedule!$A$398,INDIRECT(B2448),(""))</f>
        <v/>
      </c>
      <c r="I2448" t="str">
        <f ca="1">IF($N$4=Adorer_Schedule!$A$398,INDIRECT(C2448),(""))</f>
        <v/>
      </c>
      <c r="J2448" t="str">
        <f ca="1">IF($N$4=Adorer_Schedule!$A$398,INDIRECT(D2448),(""))</f>
        <v/>
      </c>
      <c r="K2448" t="s">
        <v>71</v>
      </c>
      <c r="L2448" s="13" t="b">
        <f t="shared" ca="1" si="935"/>
        <v>0</v>
      </c>
      <c r="M2448" s="13">
        <v>2320</v>
      </c>
      <c r="N2448" s="13" t="e">
        <f t="shared" ca="1" si="949"/>
        <v>#N/A</v>
      </c>
      <c r="O2448" s="13" t="e">
        <f t="shared" ca="1" si="950"/>
        <v>#N/A</v>
      </c>
      <c r="P2448" s="13" t="e">
        <f t="shared" ca="1" si="951"/>
        <v>#N/A</v>
      </c>
      <c r="Q2448" t="e">
        <f t="shared" ca="1" si="952"/>
        <v>#N/A</v>
      </c>
    </row>
    <row r="2449" spans="1:17" hidden="1" x14ac:dyDescent="0.2">
      <c r="A2449">
        <f t="shared" si="955"/>
        <v>408</v>
      </c>
      <c r="B2449" s="83" t="str">
        <f t="shared" si="956"/>
        <v>Adorer_Schedule!C408</v>
      </c>
      <c r="C2449" t="str">
        <f t="shared" si="953"/>
        <v>Adorer_Schedule!F408</v>
      </c>
      <c r="D2449" s="150" t="str">
        <f t="shared" si="954"/>
        <v>Adorer_Schedule!H408</v>
      </c>
      <c r="E2449">
        <f t="shared" ca="1" si="948"/>
        <v>0</v>
      </c>
      <c r="F2449" t="str">
        <f ca="1">IF(OR(H2449=0,H2449=""),(""),(MAX($F$128:F2448)+1))</f>
        <v/>
      </c>
      <c r="H2449" t="str">
        <f ca="1">IF($N$4=Adorer_Schedule!$A$398,INDIRECT(B2449),(""))</f>
        <v/>
      </c>
      <c r="I2449" t="str">
        <f ca="1">IF($N$4=Adorer_Schedule!$A$398,INDIRECT(C2449),(""))</f>
        <v/>
      </c>
      <c r="J2449" t="str">
        <f ca="1">IF($N$4=Adorer_Schedule!$A$398,INDIRECT(D2449),(""))</f>
        <v/>
      </c>
      <c r="K2449" t="s">
        <v>71</v>
      </c>
      <c r="L2449" s="13" t="b">
        <f t="shared" ca="1" si="935"/>
        <v>0</v>
      </c>
      <c r="M2449" s="13">
        <v>2321</v>
      </c>
      <c r="N2449" s="13" t="e">
        <f t="shared" ca="1" si="949"/>
        <v>#N/A</v>
      </c>
      <c r="O2449" s="13" t="e">
        <f t="shared" ca="1" si="950"/>
        <v>#N/A</v>
      </c>
      <c r="P2449" s="13" t="e">
        <f t="shared" ca="1" si="951"/>
        <v>#N/A</v>
      </c>
      <c r="Q2449" t="e">
        <f t="shared" ca="1" si="952"/>
        <v>#N/A</v>
      </c>
    </row>
    <row r="2450" spans="1:17" hidden="1" x14ac:dyDescent="0.2">
      <c r="A2450">
        <f t="shared" si="955"/>
        <v>409</v>
      </c>
      <c r="B2450" s="83" t="str">
        <f t="shared" si="956"/>
        <v>Adorer_Schedule!C409</v>
      </c>
      <c r="C2450" t="str">
        <f t="shared" si="953"/>
        <v>Adorer_Schedule!F409</v>
      </c>
      <c r="D2450" s="150" t="str">
        <f t="shared" si="954"/>
        <v>Adorer_Schedule!H409</v>
      </c>
      <c r="E2450">
        <f t="shared" ca="1" si="948"/>
        <v>0</v>
      </c>
      <c r="F2450" t="str">
        <f ca="1">IF(OR(H2450=0,H2450=""),(""),(MAX($F$128:F2449)+1))</f>
        <v/>
      </c>
      <c r="H2450" t="str">
        <f ca="1">IF($N$4=Adorer_Schedule!$A$398,INDIRECT(B2450),(""))</f>
        <v/>
      </c>
      <c r="I2450" t="str">
        <f ca="1">IF($N$4=Adorer_Schedule!$A$398,INDIRECT(C2450),(""))</f>
        <v/>
      </c>
      <c r="J2450" t="str">
        <f ca="1">IF($N$4=Adorer_Schedule!$A$398,INDIRECT(D2450),(""))</f>
        <v/>
      </c>
      <c r="K2450" t="s">
        <v>71</v>
      </c>
      <c r="L2450" s="13" t="b">
        <f t="shared" ca="1" si="935"/>
        <v>0</v>
      </c>
      <c r="M2450" s="13">
        <v>2322</v>
      </c>
      <c r="N2450" s="13" t="e">
        <f t="shared" ca="1" si="949"/>
        <v>#N/A</v>
      </c>
      <c r="O2450" s="13" t="e">
        <f t="shared" ca="1" si="950"/>
        <v>#N/A</v>
      </c>
      <c r="P2450" s="13" t="e">
        <f t="shared" ca="1" si="951"/>
        <v>#N/A</v>
      </c>
      <c r="Q2450" t="e">
        <f t="shared" ca="1" si="952"/>
        <v>#N/A</v>
      </c>
    </row>
    <row r="2451" spans="1:17" hidden="1" x14ac:dyDescent="0.2">
      <c r="A2451">
        <f t="shared" si="955"/>
        <v>410</v>
      </c>
      <c r="B2451" s="83" t="str">
        <f t="shared" si="956"/>
        <v>Adorer_Schedule!C410</v>
      </c>
      <c r="C2451" t="str">
        <f t="shared" si="953"/>
        <v>Adorer_Schedule!F410</v>
      </c>
      <c r="D2451" s="150" t="str">
        <f t="shared" si="954"/>
        <v>Adorer_Schedule!H410</v>
      </c>
      <c r="E2451">
        <f t="shared" ca="1" si="948"/>
        <v>0</v>
      </c>
      <c r="F2451" t="str">
        <f ca="1">IF(OR(H2451=0,H2451=""),(""),(MAX($F$128:F2450)+1))</f>
        <v/>
      </c>
      <c r="H2451" t="str">
        <f ca="1">IF($N$4=Adorer_Schedule!$A$398,INDIRECT(B2451),(""))</f>
        <v/>
      </c>
      <c r="I2451" t="str">
        <f ca="1">IF($N$4=Adorer_Schedule!$A$398,INDIRECT(C2451),(""))</f>
        <v/>
      </c>
      <c r="J2451" t="str">
        <f ca="1">IF($N$4=Adorer_Schedule!$A$398,INDIRECT(D2451),(""))</f>
        <v/>
      </c>
      <c r="K2451" t="s">
        <v>71</v>
      </c>
      <c r="L2451" s="13" t="b">
        <f t="shared" ca="1" si="935"/>
        <v>0</v>
      </c>
      <c r="M2451" s="13">
        <v>2323</v>
      </c>
      <c r="N2451" s="13" t="e">
        <f t="shared" ca="1" si="949"/>
        <v>#N/A</v>
      </c>
      <c r="O2451" s="13" t="e">
        <f t="shared" ca="1" si="950"/>
        <v>#N/A</v>
      </c>
      <c r="P2451" s="13" t="e">
        <f t="shared" ca="1" si="951"/>
        <v>#N/A</v>
      </c>
      <c r="Q2451" t="e">
        <f t="shared" ca="1" si="952"/>
        <v>#N/A</v>
      </c>
    </row>
    <row r="2452" spans="1:17" hidden="1" x14ac:dyDescent="0.2">
      <c r="A2452">
        <f t="shared" si="955"/>
        <v>411</v>
      </c>
      <c r="B2452" s="83" t="str">
        <f t="shared" si="956"/>
        <v>Adorer_Schedule!C411</v>
      </c>
      <c r="C2452" t="str">
        <f t="shared" si="953"/>
        <v>Adorer_Schedule!F411</v>
      </c>
      <c r="D2452" s="150" t="str">
        <f t="shared" si="954"/>
        <v>Adorer_Schedule!H411</v>
      </c>
      <c r="E2452">
        <f t="shared" ca="1" si="948"/>
        <v>0</v>
      </c>
      <c r="F2452" t="str">
        <f ca="1">IF(OR(H2452=0,H2452=""),(""),(MAX($F$128:F2451)+1))</f>
        <v/>
      </c>
      <c r="H2452" t="str">
        <f ca="1">IF($N$4=Adorer_Schedule!$A$398,INDIRECT(B2452),(""))</f>
        <v/>
      </c>
      <c r="I2452" t="str">
        <f ca="1">IF($N$4=Adorer_Schedule!$A$398,INDIRECT(C2452),(""))</f>
        <v/>
      </c>
      <c r="J2452" t="str">
        <f ca="1">IF($N$4=Adorer_Schedule!$A$398,INDIRECT(D2452),(""))</f>
        <v/>
      </c>
      <c r="K2452" t="s">
        <v>71</v>
      </c>
      <c r="L2452" s="13" t="b">
        <f t="shared" ca="1" si="935"/>
        <v>0</v>
      </c>
      <c r="M2452" s="13">
        <v>2324</v>
      </c>
      <c r="N2452" s="13" t="e">
        <f t="shared" ca="1" si="949"/>
        <v>#N/A</v>
      </c>
      <c r="O2452" s="13" t="e">
        <f t="shared" ca="1" si="950"/>
        <v>#N/A</v>
      </c>
      <c r="P2452" s="13" t="e">
        <f t="shared" ca="1" si="951"/>
        <v>#N/A</v>
      </c>
      <c r="Q2452" t="e">
        <f t="shared" ca="1" si="952"/>
        <v>#N/A</v>
      </c>
    </row>
    <row r="2453" spans="1:17" hidden="1" x14ac:dyDescent="0.2">
      <c r="A2453">
        <f t="shared" si="955"/>
        <v>412</v>
      </c>
      <c r="B2453" s="83" t="str">
        <f t="shared" si="956"/>
        <v>Adorer_Schedule!C412</v>
      </c>
      <c r="C2453" t="str">
        <f t="shared" si="953"/>
        <v>Adorer_Schedule!F412</v>
      </c>
      <c r="D2453" s="150" t="str">
        <f t="shared" si="954"/>
        <v>Adorer_Schedule!H412</v>
      </c>
      <c r="E2453">
        <f t="shared" ca="1" si="948"/>
        <v>0</v>
      </c>
      <c r="F2453" t="str">
        <f ca="1">IF(OR(H2453=0,H2453=""),(""),(MAX($F$128:F2452)+1))</f>
        <v/>
      </c>
      <c r="H2453" t="str">
        <f ca="1">IF($N$4=Adorer_Schedule!$A$398,INDIRECT(B2453),(""))</f>
        <v/>
      </c>
      <c r="I2453" t="str">
        <f ca="1">IF($N$4=Adorer_Schedule!$A$398,INDIRECT(C2453),(""))</f>
        <v/>
      </c>
      <c r="J2453" t="str">
        <f ca="1">IF($N$4=Adorer_Schedule!$A$398,INDIRECT(D2453),(""))</f>
        <v/>
      </c>
      <c r="K2453" t="s">
        <v>71</v>
      </c>
      <c r="L2453" s="13" t="b">
        <f t="shared" ca="1" si="935"/>
        <v>0</v>
      </c>
      <c r="M2453" s="13">
        <v>2325</v>
      </c>
      <c r="N2453" s="13" t="e">
        <f t="shared" ca="1" si="949"/>
        <v>#N/A</v>
      </c>
      <c r="O2453" s="13" t="e">
        <f t="shared" ca="1" si="950"/>
        <v>#N/A</v>
      </c>
      <c r="P2453" s="13" t="e">
        <f t="shared" ca="1" si="951"/>
        <v>#N/A</v>
      </c>
      <c r="Q2453" t="e">
        <f t="shared" ca="1" si="952"/>
        <v>#N/A</v>
      </c>
    </row>
    <row r="2454" spans="1:17" hidden="1" x14ac:dyDescent="0.2">
      <c r="A2454">
        <f>A2439</f>
        <v>398</v>
      </c>
      <c r="B2454" s="83" t="str">
        <f>CONCATENATE("Adorer_Schedule!K", $A2454)</f>
        <v>Adorer_Schedule!K398</v>
      </c>
      <c r="C2454" t="str">
        <f>CONCATENATE("Adorer_Schedule!N", $A2454)</f>
        <v>Adorer_Schedule!N398</v>
      </c>
      <c r="D2454" s="150" t="str">
        <f>CONCATENATE("Adorer_Schedule!P", $A2454)</f>
        <v>Adorer_Schedule!P398</v>
      </c>
      <c r="E2454">
        <f t="shared" ca="1" si="948"/>
        <v>0</v>
      </c>
      <c r="F2454" t="str">
        <f ca="1">IF(OR(H2454=0,H2454=""),(""),(MAX($F$128:F2453)+1))</f>
        <v/>
      </c>
      <c r="H2454" t="str">
        <f ca="1">IF($N$4=Adorer_Schedule!$A$398,INDIRECT(B2454),(""))</f>
        <v/>
      </c>
      <c r="I2454" t="str">
        <f ca="1">IF($N$4=Adorer_Schedule!$A$398,INDIRECT(C2454),(""))</f>
        <v/>
      </c>
      <c r="J2454" t="str">
        <f ca="1">IF($N$4=Adorer_Schedule!$A$398,INDIRECT(D2454),(""))</f>
        <v/>
      </c>
      <c r="K2454" t="s">
        <v>72</v>
      </c>
      <c r="L2454" s="13" t="b">
        <f t="shared" ca="1" si="935"/>
        <v>0</v>
      </c>
      <c r="M2454" s="13">
        <v>2326</v>
      </c>
      <c r="N2454" s="13" t="e">
        <f t="shared" ca="1" si="949"/>
        <v>#N/A</v>
      </c>
      <c r="O2454" s="13" t="e">
        <f t="shared" ca="1" si="950"/>
        <v>#N/A</v>
      </c>
      <c r="P2454" s="13" t="e">
        <f t="shared" ca="1" si="951"/>
        <v>#N/A</v>
      </c>
      <c r="Q2454" t="e">
        <f t="shared" ca="1" si="952"/>
        <v>#N/A</v>
      </c>
    </row>
    <row r="2455" spans="1:17" hidden="1" x14ac:dyDescent="0.2">
      <c r="A2455">
        <f>A2454+1</f>
        <v>399</v>
      </c>
      <c r="B2455" s="83" t="str">
        <f t="shared" ref="B2455:B2468" si="957">CONCATENATE("Adorer_Schedule!K", $A2455)</f>
        <v>Adorer_Schedule!K399</v>
      </c>
      <c r="C2455" t="str">
        <f t="shared" ref="C2455:C2468" si="958">CONCATENATE("Adorer_Schedule!N", $A2455)</f>
        <v>Adorer_Schedule!N399</v>
      </c>
      <c r="D2455" s="150" t="str">
        <f t="shared" ref="D2455:D2468" si="959">CONCATENATE("Adorer_Schedule!P", $A2455)</f>
        <v>Adorer_Schedule!P399</v>
      </c>
      <c r="E2455">
        <f t="shared" ca="1" si="948"/>
        <v>0</v>
      </c>
      <c r="F2455" t="str">
        <f ca="1">IF(OR(H2455=0,H2455=""),(""),(MAX($F$128:F2454)+1))</f>
        <v/>
      </c>
      <c r="H2455" t="str">
        <f ca="1">IF($N$4=Adorer_Schedule!$A$398,INDIRECT(B2455),(""))</f>
        <v/>
      </c>
      <c r="I2455" t="str">
        <f ca="1">IF($N$4=Adorer_Schedule!$A$398,INDIRECT(C2455),(""))</f>
        <v/>
      </c>
      <c r="J2455" t="str">
        <f ca="1">IF($N$4=Adorer_Schedule!$A$398,INDIRECT(D2455),(""))</f>
        <v/>
      </c>
      <c r="K2455" t="s">
        <v>72</v>
      </c>
      <c r="L2455" s="13" t="b">
        <f t="shared" ref="L2455:L2518" ca="1" si="960">OR(COUNTIF(N2455:Q2455,"*"),COUNT(N2455:Q2455))</f>
        <v>0</v>
      </c>
      <c r="M2455" s="13">
        <v>2327</v>
      </c>
      <c r="N2455" s="13" t="e">
        <f t="shared" ca="1" si="949"/>
        <v>#N/A</v>
      </c>
      <c r="O2455" s="13" t="e">
        <f t="shared" ca="1" si="950"/>
        <v>#N/A</v>
      </c>
      <c r="P2455" s="13" t="e">
        <f t="shared" ca="1" si="951"/>
        <v>#N/A</v>
      </c>
      <c r="Q2455" t="e">
        <f t="shared" ca="1" si="952"/>
        <v>#N/A</v>
      </c>
    </row>
    <row r="2456" spans="1:17" hidden="1" x14ac:dyDescent="0.2">
      <c r="A2456">
        <f t="shared" ref="A2456:A2468" si="961">A2455+1</f>
        <v>400</v>
      </c>
      <c r="B2456" s="83" t="str">
        <f t="shared" si="957"/>
        <v>Adorer_Schedule!K400</v>
      </c>
      <c r="C2456" t="str">
        <f t="shared" si="958"/>
        <v>Adorer_Schedule!N400</v>
      </c>
      <c r="D2456" s="150" t="str">
        <f t="shared" si="959"/>
        <v>Adorer_Schedule!P400</v>
      </c>
      <c r="E2456">
        <f t="shared" ca="1" si="948"/>
        <v>0</v>
      </c>
      <c r="F2456" t="str">
        <f ca="1">IF(OR(H2456=0,H2456=""),(""),(MAX($F$128:F2455)+1))</f>
        <v/>
      </c>
      <c r="H2456" t="str">
        <f ca="1">IF($N$4=Adorer_Schedule!$A$398,INDIRECT(B2456),(""))</f>
        <v/>
      </c>
      <c r="I2456" t="str">
        <f ca="1">IF($N$4=Adorer_Schedule!$A$398,INDIRECT(C2456),(""))</f>
        <v/>
      </c>
      <c r="J2456" t="str">
        <f ca="1">IF($N$4=Adorer_Schedule!$A$398,INDIRECT(D2456),(""))</f>
        <v/>
      </c>
      <c r="K2456" t="s">
        <v>72</v>
      </c>
      <c r="L2456" s="13" t="b">
        <f t="shared" ca="1" si="960"/>
        <v>0</v>
      </c>
      <c r="M2456" s="13">
        <v>2328</v>
      </c>
      <c r="N2456" s="13" t="e">
        <f t="shared" ca="1" si="949"/>
        <v>#N/A</v>
      </c>
      <c r="O2456" s="13" t="e">
        <f t="shared" ca="1" si="950"/>
        <v>#N/A</v>
      </c>
      <c r="P2456" s="13" t="e">
        <f t="shared" ca="1" si="951"/>
        <v>#N/A</v>
      </c>
      <c r="Q2456" t="e">
        <f t="shared" ca="1" si="952"/>
        <v>#N/A</v>
      </c>
    </row>
    <row r="2457" spans="1:17" hidden="1" x14ac:dyDescent="0.2">
      <c r="A2457">
        <f t="shared" si="961"/>
        <v>401</v>
      </c>
      <c r="B2457" s="83" t="str">
        <f t="shared" si="957"/>
        <v>Adorer_Schedule!K401</v>
      </c>
      <c r="C2457" t="str">
        <f t="shared" si="958"/>
        <v>Adorer_Schedule!N401</v>
      </c>
      <c r="D2457" s="150" t="str">
        <f t="shared" si="959"/>
        <v>Adorer_Schedule!P401</v>
      </c>
      <c r="E2457">
        <f t="shared" ca="1" si="948"/>
        <v>0</v>
      </c>
      <c r="F2457" t="str">
        <f ca="1">IF(OR(H2457=0,H2457=""),(""),(MAX($F$128:F2456)+1))</f>
        <v/>
      </c>
      <c r="H2457" t="str">
        <f ca="1">IF($N$4=Adorer_Schedule!$A$398,INDIRECT(B2457),(""))</f>
        <v/>
      </c>
      <c r="I2457" t="str">
        <f ca="1">IF($N$4=Adorer_Schedule!$A$398,INDIRECT(C2457),(""))</f>
        <v/>
      </c>
      <c r="J2457" t="str">
        <f ca="1">IF($N$4=Adorer_Schedule!$A$398,INDIRECT(D2457),(""))</f>
        <v/>
      </c>
      <c r="K2457" t="s">
        <v>72</v>
      </c>
      <c r="L2457" s="13" t="b">
        <f t="shared" ca="1" si="960"/>
        <v>0</v>
      </c>
      <c r="M2457" s="13">
        <v>2329</v>
      </c>
      <c r="N2457" s="13" t="e">
        <f t="shared" ca="1" si="949"/>
        <v>#N/A</v>
      </c>
      <c r="O2457" s="13" t="e">
        <f t="shared" ca="1" si="950"/>
        <v>#N/A</v>
      </c>
      <c r="P2457" s="13" t="e">
        <f t="shared" ca="1" si="951"/>
        <v>#N/A</v>
      </c>
      <c r="Q2457" t="e">
        <f t="shared" ca="1" si="952"/>
        <v>#N/A</v>
      </c>
    </row>
    <row r="2458" spans="1:17" hidden="1" x14ac:dyDescent="0.2">
      <c r="A2458">
        <f t="shared" si="961"/>
        <v>402</v>
      </c>
      <c r="B2458" s="83" t="str">
        <f t="shared" si="957"/>
        <v>Adorer_Schedule!K402</v>
      </c>
      <c r="C2458" t="str">
        <f t="shared" si="958"/>
        <v>Adorer_Schedule!N402</v>
      </c>
      <c r="D2458" s="150" t="str">
        <f t="shared" si="959"/>
        <v>Adorer_Schedule!P402</v>
      </c>
      <c r="E2458">
        <f t="shared" ca="1" si="948"/>
        <v>0</v>
      </c>
      <c r="F2458" t="str">
        <f ca="1">IF(OR(H2458=0,H2458=""),(""),(MAX($F$128:F2457)+1))</f>
        <v/>
      </c>
      <c r="H2458" t="str">
        <f ca="1">IF($N$4=Adorer_Schedule!$A$398,INDIRECT(B2458),(""))</f>
        <v/>
      </c>
      <c r="I2458" t="str">
        <f ca="1">IF($N$4=Adorer_Schedule!$A$398,INDIRECT(C2458),(""))</f>
        <v/>
      </c>
      <c r="J2458" t="str">
        <f ca="1">IF($N$4=Adorer_Schedule!$A$398,INDIRECT(D2458),(""))</f>
        <v/>
      </c>
      <c r="K2458" t="s">
        <v>72</v>
      </c>
      <c r="L2458" s="13" t="b">
        <f t="shared" ca="1" si="960"/>
        <v>0</v>
      </c>
      <c r="M2458" s="13">
        <v>2330</v>
      </c>
      <c r="N2458" s="13" t="e">
        <f t="shared" ca="1" si="949"/>
        <v>#N/A</v>
      </c>
      <c r="O2458" s="13" t="e">
        <f t="shared" ca="1" si="950"/>
        <v>#N/A</v>
      </c>
      <c r="P2458" s="13" t="e">
        <f t="shared" ca="1" si="951"/>
        <v>#N/A</v>
      </c>
      <c r="Q2458" t="e">
        <f t="shared" ca="1" si="952"/>
        <v>#N/A</v>
      </c>
    </row>
    <row r="2459" spans="1:17" hidden="1" x14ac:dyDescent="0.2">
      <c r="A2459">
        <f t="shared" si="961"/>
        <v>403</v>
      </c>
      <c r="B2459" s="83" t="str">
        <f t="shared" si="957"/>
        <v>Adorer_Schedule!K403</v>
      </c>
      <c r="C2459" t="str">
        <f t="shared" si="958"/>
        <v>Adorer_Schedule!N403</v>
      </c>
      <c r="D2459" s="150" t="str">
        <f t="shared" si="959"/>
        <v>Adorer_Schedule!P403</v>
      </c>
      <c r="E2459">
        <f t="shared" ca="1" si="948"/>
        <v>0</v>
      </c>
      <c r="F2459" t="str">
        <f ca="1">IF(OR(H2459=0,H2459=""),(""),(MAX($F$128:F2458)+1))</f>
        <v/>
      </c>
      <c r="H2459" t="str">
        <f ca="1">IF($N$4=Adorer_Schedule!$A$398,INDIRECT(B2459),(""))</f>
        <v/>
      </c>
      <c r="I2459" t="str">
        <f ca="1">IF($N$4=Adorer_Schedule!$A$398,INDIRECT(C2459),(""))</f>
        <v/>
      </c>
      <c r="J2459" t="str">
        <f ca="1">IF($N$4=Adorer_Schedule!$A$398,INDIRECT(D2459),(""))</f>
        <v/>
      </c>
      <c r="K2459" t="s">
        <v>72</v>
      </c>
      <c r="L2459" s="13" t="b">
        <f t="shared" ca="1" si="960"/>
        <v>0</v>
      </c>
      <c r="M2459" s="13">
        <v>2331</v>
      </c>
      <c r="N2459" s="13" t="e">
        <f t="shared" ca="1" si="949"/>
        <v>#N/A</v>
      </c>
      <c r="O2459" s="13" t="e">
        <f t="shared" ca="1" si="950"/>
        <v>#N/A</v>
      </c>
      <c r="P2459" s="13" t="e">
        <f t="shared" ca="1" si="951"/>
        <v>#N/A</v>
      </c>
      <c r="Q2459" t="e">
        <f t="shared" ca="1" si="952"/>
        <v>#N/A</v>
      </c>
    </row>
    <row r="2460" spans="1:17" hidden="1" x14ac:dyDescent="0.2">
      <c r="A2460">
        <f t="shared" si="961"/>
        <v>404</v>
      </c>
      <c r="B2460" s="83" t="str">
        <f t="shared" si="957"/>
        <v>Adorer_Schedule!K404</v>
      </c>
      <c r="C2460" t="str">
        <f t="shared" si="958"/>
        <v>Adorer_Schedule!N404</v>
      </c>
      <c r="D2460" s="150" t="str">
        <f t="shared" si="959"/>
        <v>Adorer_Schedule!P404</v>
      </c>
      <c r="E2460">
        <f t="shared" ca="1" si="948"/>
        <v>0</v>
      </c>
      <c r="F2460" t="str">
        <f ca="1">IF(OR(H2460=0,H2460=""),(""),(MAX($F$128:F2459)+1))</f>
        <v/>
      </c>
      <c r="H2460" t="str">
        <f ca="1">IF($N$4=Adorer_Schedule!$A$398,INDIRECT(B2460),(""))</f>
        <v/>
      </c>
      <c r="I2460" t="str">
        <f ca="1">IF($N$4=Adorer_Schedule!$A$398,INDIRECT(C2460),(""))</f>
        <v/>
      </c>
      <c r="J2460" t="str">
        <f ca="1">IF($N$4=Adorer_Schedule!$A$398,INDIRECT(D2460),(""))</f>
        <v/>
      </c>
      <c r="K2460" t="s">
        <v>72</v>
      </c>
      <c r="L2460" s="13" t="b">
        <f t="shared" ca="1" si="960"/>
        <v>0</v>
      </c>
      <c r="M2460" s="13">
        <v>2332</v>
      </c>
      <c r="N2460" s="13" t="e">
        <f t="shared" ca="1" si="949"/>
        <v>#N/A</v>
      </c>
      <c r="O2460" s="13" t="e">
        <f t="shared" ca="1" si="950"/>
        <v>#N/A</v>
      </c>
      <c r="P2460" s="13" t="e">
        <f t="shared" ca="1" si="951"/>
        <v>#N/A</v>
      </c>
      <c r="Q2460" t="e">
        <f t="shared" ca="1" si="952"/>
        <v>#N/A</v>
      </c>
    </row>
    <row r="2461" spans="1:17" hidden="1" x14ac:dyDescent="0.2">
      <c r="A2461">
        <f t="shared" si="961"/>
        <v>405</v>
      </c>
      <c r="B2461" s="83" t="str">
        <f t="shared" si="957"/>
        <v>Adorer_Schedule!K405</v>
      </c>
      <c r="C2461" t="str">
        <f t="shared" si="958"/>
        <v>Adorer_Schedule!N405</v>
      </c>
      <c r="D2461" s="150" t="str">
        <f t="shared" si="959"/>
        <v>Adorer_Schedule!P405</v>
      </c>
      <c r="E2461">
        <f t="shared" ca="1" si="948"/>
        <v>0</v>
      </c>
      <c r="F2461" t="str">
        <f ca="1">IF(OR(H2461=0,H2461=""),(""),(MAX($F$128:F2460)+1))</f>
        <v/>
      </c>
      <c r="H2461" t="str">
        <f ca="1">IF($N$4=Adorer_Schedule!$A$398,INDIRECT(B2461),(""))</f>
        <v/>
      </c>
      <c r="I2461" t="str">
        <f ca="1">IF($N$4=Adorer_Schedule!$A$398,INDIRECT(C2461),(""))</f>
        <v/>
      </c>
      <c r="J2461" t="str">
        <f ca="1">IF($N$4=Adorer_Schedule!$A$398,INDIRECT(D2461),(""))</f>
        <v/>
      </c>
      <c r="K2461" t="s">
        <v>72</v>
      </c>
      <c r="L2461" s="13" t="b">
        <f t="shared" ca="1" si="960"/>
        <v>0</v>
      </c>
      <c r="M2461" s="13">
        <v>2333</v>
      </c>
      <c r="N2461" s="13" t="e">
        <f t="shared" ca="1" si="949"/>
        <v>#N/A</v>
      </c>
      <c r="O2461" s="13" t="e">
        <f t="shared" ca="1" si="950"/>
        <v>#N/A</v>
      </c>
      <c r="P2461" s="13" t="e">
        <f t="shared" ca="1" si="951"/>
        <v>#N/A</v>
      </c>
      <c r="Q2461" t="e">
        <f t="shared" ca="1" si="952"/>
        <v>#N/A</v>
      </c>
    </row>
    <row r="2462" spans="1:17" hidden="1" x14ac:dyDescent="0.2">
      <c r="A2462">
        <f t="shared" si="961"/>
        <v>406</v>
      </c>
      <c r="B2462" s="83" t="str">
        <f t="shared" si="957"/>
        <v>Adorer_Schedule!K406</v>
      </c>
      <c r="C2462" t="str">
        <f t="shared" si="958"/>
        <v>Adorer_Schedule!N406</v>
      </c>
      <c r="D2462" s="150" t="str">
        <f t="shared" si="959"/>
        <v>Adorer_Schedule!P406</v>
      </c>
      <c r="E2462">
        <f t="shared" ca="1" si="948"/>
        <v>0</v>
      </c>
      <c r="F2462" t="str">
        <f ca="1">IF(OR(H2462=0,H2462=""),(""),(MAX($F$128:F2461)+1))</f>
        <v/>
      </c>
      <c r="H2462" t="str">
        <f ca="1">IF($N$4=Adorer_Schedule!$A$398,INDIRECT(B2462),(""))</f>
        <v/>
      </c>
      <c r="I2462" t="str">
        <f ca="1">IF($N$4=Adorer_Schedule!$A$398,INDIRECT(C2462),(""))</f>
        <v/>
      </c>
      <c r="J2462" t="str">
        <f ca="1">IF($N$4=Adorer_Schedule!$A$398,INDIRECT(D2462),(""))</f>
        <v/>
      </c>
      <c r="K2462" t="s">
        <v>72</v>
      </c>
      <c r="L2462" s="13" t="b">
        <f t="shared" ca="1" si="960"/>
        <v>0</v>
      </c>
      <c r="M2462" s="13">
        <v>2334</v>
      </c>
      <c r="N2462" s="13" t="e">
        <f t="shared" ca="1" si="949"/>
        <v>#N/A</v>
      </c>
      <c r="O2462" s="13" t="e">
        <f t="shared" ca="1" si="950"/>
        <v>#N/A</v>
      </c>
      <c r="P2462" s="13" t="e">
        <f t="shared" ca="1" si="951"/>
        <v>#N/A</v>
      </c>
      <c r="Q2462" t="e">
        <f t="shared" ca="1" si="952"/>
        <v>#N/A</v>
      </c>
    </row>
    <row r="2463" spans="1:17" hidden="1" x14ac:dyDescent="0.2">
      <c r="A2463">
        <f t="shared" si="961"/>
        <v>407</v>
      </c>
      <c r="B2463" s="83" t="str">
        <f t="shared" si="957"/>
        <v>Adorer_Schedule!K407</v>
      </c>
      <c r="C2463" t="str">
        <f t="shared" si="958"/>
        <v>Adorer_Schedule!N407</v>
      </c>
      <c r="D2463" s="150" t="str">
        <f t="shared" si="959"/>
        <v>Adorer_Schedule!P407</v>
      </c>
      <c r="E2463">
        <f t="shared" ca="1" si="948"/>
        <v>0</v>
      </c>
      <c r="F2463" t="str">
        <f ca="1">IF(OR(H2463=0,H2463=""),(""),(MAX($F$128:F2462)+1))</f>
        <v/>
      </c>
      <c r="H2463" t="str">
        <f ca="1">IF($N$4=Adorer_Schedule!$A$398,INDIRECT(B2463),(""))</f>
        <v/>
      </c>
      <c r="I2463" t="str">
        <f ca="1">IF($N$4=Adorer_Schedule!$A$398,INDIRECT(C2463),(""))</f>
        <v/>
      </c>
      <c r="J2463" t="str">
        <f ca="1">IF($N$4=Adorer_Schedule!$A$398,INDIRECT(D2463),(""))</f>
        <v/>
      </c>
      <c r="K2463" t="s">
        <v>72</v>
      </c>
      <c r="L2463" s="13" t="b">
        <f t="shared" ca="1" si="960"/>
        <v>0</v>
      </c>
      <c r="M2463" s="13">
        <v>2335</v>
      </c>
      <c r="N2463" s="13" t="e">
        <f t="shared" ca="1" si="949"/>
        <v>#N/A</v>
      </c>
      <c r="O2463" s="13" t="e">
        <f t="shared" ca="1" si="950"/>
        <v>#N/A</v>
      </c>
      <c r="P2463" s="13" t="e">
        <f t="shared" ca="1" si="951"/>
        <v>#N/A</v>
      </c>
      <c r="Q2463" t="e">
        <f t="shared" ca="1" si="952"/>
        <v>#N/A</v>
      </c>
    </row>
    <row r="2464" spans="1:17" hidden="1" x14ac:dyDescent="0.2">
      <c r="A2464">
        <f t="shared" si="961"/>
        <v>408</v>
      </c>
      <c r="B2464" s="83" t="str">
        <f t="shared" si="957"/>
        <v>Adorer_Schedule!K408</v>
      </c>
      <c r="C2464" t="str">
        <f t="shared" si="958"/>
        <v>Adorer_Schedule!N408</v>
      </c>
      <c r="D2464" s="150" t="str">
        <f t="shared" si="959"/>
        <v>Adorer_Schedule!P408</v>
      </c>
      <c r="E2464">
        <f t="shared" ca="1" si="948"/>
        <v>0</v>
      </c>
      <c r="F2464" t="str">
        <f ca="1">IF(OR(H2464=0,H2464=""),(""),(MAX($F$128:F2463)+1))</f>
        <v/>
      </c>
      <c r="H2464" t="str">
        <f ca="1">IF($N$4=Adorer_Schedule!$A$398,INDIRECT(B2464),(""))</f>
        <v/>
      </c>
      <c r="I2464" t="str">
        <f ca="1">IF($N$4=Adorer_Schedule!$A$398,INDIRECT(C2464),(""))</f>
        <v/>
      </c>
      <c r="J2464" t="str">
        <f ca="1">IF($N$4=Adorer_Schedule!$A$398,INDIRECT(D2464),(""))</f>
        <v/>
      </c>
      <c r="K2464" t="s">
        <v>72</v>
      </c>
      <c r="L2464" s="13" t="b">
        <f t="shared" ca="1" si="960"/>
        <v>0</v>
      </c>
      <c r="M2464" s="13">
        <v>2336</v>
      </c>
      <c r="N2464" s="13" t="e">
        <f t="shared" ca="1" si="949"/>
        <v>#N/A</v>
      </c>
      <c r="O2464" s="13" t="e">
        <f t="shared" ca="1" si="950"/>
        <v>#N/A</v>
      </c>
      <c r="P2464" s="13" t="e">
        <f t="shared" ca="1" si="951"/>
        <v>#N/A</v>
      </c>
      <c r="Q2464" t="e">
        <f t="shared" ca="1" si="952"/>
        <v>#N/A</v>
      </c>
    </row>
    <row r="2465" spans="1:17" hidden="1" x14ac:dyDescent="0.2">
      <c r="A2465">
        <f t="shared" si="961"/>
        <v>409</v>
      </c>
      <c r="B2465" s="83" t="str">
        <f t="shared" si="957"/>
        <v>Adorer_Schedule!K409</v>
      </c>
      <c r="C2465" t="str">
        <f t="shared" si="958"/>
        <v>Adorer_Schedule!N409</v>
      </c>
      <c r="D2465" s="150" t="str">
        <f t="shared" si="959"/>
        <v>Adorer_Schedule!P409</v>
      </c>
      <c r="E2465">
        <f t="shared" ca="1" si="948"/>
        <v>0</v>
      </c>
      <c r="F2465" t="str">
        <f ca="1">IF(OR(H2465=0,H2465=""),(""),(MAX($F$128:F2464)+1))</f>
        <v/>
      </c>
      <c r="H2465" t="str">
        <f ca="1">IF($N$4=Adorer_Schedule!$A$398,INDIRECT(B2465),(""))</f>
        <v/>
      </c>
      <c r="I2465" t="str">
        <f ca="1">IF($N$4=Adorer_Schedule!$A$398,INDIRECT(C2465),(""))</f>
        <v/>
      </c>
      <c r="J2465" t="str">
        <f ca="1">IF($N$4=Adorer_Schedule!$A$398,INDIRECT(D2465),(""))</f>
        <v/>
      </c>
      <c r="K2465" t="s">
        <v>72</v>
      </c>
      <c r="L2465" s="13" t="b">
        <f t="shared" ca="1" si="960"/>
        <v>0</v>
      </c>
      <c r="M2465" s="13">
        <v>2337</v>
      </c>
      <c r="N2465" s="13" t="e">
        <f t="shared" ca="1" si="949"/>
        <v>#N/A</v>
      </c>
      <c r="O2465" s="13" t="e">
        <f t="shared" ca="1" si="950"/>
        <v>#N/A</v>
      </c>
      <c r="P2465" s="13" t="e">
        <f t="shared" ca="1" si="951"/>
        <v>#N/A</v>
      </c>
      <c r="Q2465" t="e">
        <f t="shared" ca="1" si="952"/>
        <v>#N/A</v>
      </c>
    </row>
    <row r="2466" spans="1:17" hidden="1" x14ac:dyDescent="0.2">
      <c r="A2466">
        <f t="shared" si="961"/>
        <v>410</v>
      </c>
      <c r="B2466" s="83" t="str">
        <f t="shared" si="957"/>
        <v>Adorer_Schedule!K410</v>
      </c>
      <c r="C2466" t="str">
        <f t="shared" si="958"/>
        <v>Adorer_Schedule!N410</v>
      </c>
      <c r="D2466" s="150" t="str">
        <f t="shared" si="959"/>
        <v>Adorer_Schedule!P410</v>
      </c>
      <c r="E2466">
        <f t="shared" ca="1" si="948"/>
        <v>0</v>
      </c>
      <c r="F2466" t="str">
        <f ca="1">IF(OR(H2466=0,H2466=""),(""),(MAX($F$128:F2465)+1))</f>
        <v/>
      </c>
      <c r="H2466" t="str">
        <f ca="1">IF($N$4=Adorer_Schedule!$A$398,INDIRECT(B2466),(""))</f>
        <v/>
      </c>
      <c r="I2466" t="str">
        <f ca="1">IF($N$4=Adorer_Schedule!$A$398,INDIRECT(C2466),(""))</f>
        <v/>
      </c>
      <c r="J2466" t="str">
        <f ca="1">IF($N$4=Adorer_Schedule!$A$398,INDIRECT(D2466),(""))</f>
        <v/>
      </c>
      <c r="K2466" t="s">
        <v>72</v>
      </c>
      <c r="L2466" s="13" t="b">
        <f t="shared" ca="1" si="960"/>
        <v>0</v>
      </c>
      <c r="M2466" s="13">
        <v>2338</v>
      </c>
      <c r="N2466" s="13" t="e">
        <f t="shared" ca="1" si="949"/>
        <v>#N/A</v>
      </c>
      <c r="O2466" s="13" t="e">
        <f t="shared" ca="1" si="950"/>
        <v>#N/A</v>
      </c>
      <c r="P2466" s="13" t="e">
        <f t="shared" ca="1" si="951"/>
        <v>#N/A</v>
      </c>
      <c r="Q2466" t="e">
        <f t="shared" ca="1" si="952"/>
        <v>#N/A</v>
      </c>
    </row>
    <row r="2467" spans="1:17" hidden="1" x14ac:dyDescent="0.2">
      <c r="A2467">
        <f t="shared" si="961"/>
        <v>411</v>
      </c>
      <c r="B2467" s="83" t="str">
        <f t="shared" si="957"/>
        <v>Adorer_Schedule!K411</v>
      </c>
      <c r="C2467" t="str">
        <f t="shared" si="958"/>
        <v>Adorer_Schedule!N411</v>
      </c>
      <c r="D2467" s="150" t="str">
        <f t="shared" si="959"/>
        <v>Adorer_Schedule!P411</v>
      </c>
      <c r="E2467">
        <f t="shared" ca="1" si="948"/>
        <v>0</v>
      </c>
      <c r="F2467" t="str">
        <f ca="1">IF(OR(H2467=0,H2467=""),(""),(MAX($F$128:F2466)+1))</f>
        <v/>
      </c>
      <c r="H2467" t="str">
        <f ca="1">IF($N$4=Adorer_Schedule!$A$398,INDIRECT(B2467),(""))</f>
        <v/>
      </c>
      <c r="I2467" t="str">
        <f ca="1">IF($N$4=Adorer_Schedule!$A$398,INDIRECT(C2467),(""))</f>
        <v/>
      </c>
      <c r="J2467" t="str">
        <f ca="1">IF($N$4=Adorer_Schedule!$A$398,INDIRECT(D2467),(""))</f>
        <v/>
      </c>
      <c r="K2467" t="s">
        <v>72</v>
      </c>
      <c r="L2467" s="13" t="b">
        <f t="shared" ca="1" si="960"/>
        <v>0</v>
      </c>
      <c r="M2467" s="13">
        <v>2339</v>
      </c>
      <c r="N2467" s="13" t="e">
        <f t="shared" ca="1" si="949"/>
        <v>#N/A</v>
      </c>
      <c r="O2467" s="13" t="e">
        <f t="shared" ca="1" si="950"/>
        <v>#N/A</v>
      </c>
      <c r="P2467" s="13" t="e">
        <f t="shared" ca="1" si="951"/>
        <v>#N/A</v>
      </c>
      <c r="Q2467" t="e">
        <f t="shared" ca="1" si="952"/>
        <v>#N/A</v>
      </c>
    </row>
    <row r="2468" spans="1:17" hidden="1" x14ac:dyDescent="0.2">
      <c r="A2468">
        <f t="shared" si="961"/>
        <v>412</v>
      </c>
      <c r="B2468" s="83" t="str">
        <f t="shared" si="957"/>
        <v>Adorer_Schedule!K412</v>
      </c>
      <c r="C2468" t="str">
        <f t="shared" si="958"/>
        <v>Adorer_Schedule!N412</v>
      </c>
      <c r="D2468" s="150" t="str">
        <f t="shared" si="959"/>
        <v>Adorer_Schedule!P412</v>
      </c>
      <c r="E2468">
        <f t="shared" ca="1" si="948"/>
        <v>0</v>
      </c>
      <c r="F2468" t="str">
        <f ca="1">IF(OR(H2468=0,H2468=""),(""),(MAX($F$128:F2467)+1))</f>
        <v/>
      </c>
      <c r="H2468" t="str">
        <f ca="1">IF($N$4=Adorer_Schedule!$A$398,INDIRECT(B2468),(""))</f>
        <v/>
      </c>
      <c r="I2468" t="str">
        <f ca="1">IF($N$4=Adorer_Schedule!$A$398,INDIRECT(C2468),(""))</f>
        <v/>
      </c>
      <c r="J2468" t="str">
        <f ca="1">IF($N$4=Adorer_Schedule!$A$398,INDIRECT(D2468),(""))</f>
        <v/>
      </c>
      <c r="K2468" t="s">
        <v>72</v>
      </c>
      <c r="L2468" s="13" t="b">
        <f t="shared" ca="1" si="960"/>
        <v>0</v>
      </c>
      <c r="M2468" s="13">
        <v>2340</v>
      </c>
      <c r="N2468" s="13" t="e">
        <f t="shared" ca="1" si="949"/>
        <v>#N/A</v>
      </c>
      <c r="O2468" s="13" t="e">
        <f t="shared" ca="1" si="950"/>
        <v>#N/A</v>
      </c>
      <c r="P2468" s="13" t="e">
        <f t="shared" ca="1" si="951"/>
        <v>#N/A</v>
      </c>
      <c r="Q2468" t="e">
        <f t="shared" ca="1" si="952"/>
        <v>#N/A</v>
      </c>
    </row>
    <row r="2469" spans="1:17" hidden="1" x14ac:dyDescent="0.2">
      <c r="A2469">
        <f>A2454</f>
        <v>398</v>
      </c>
      <c r="B2469" s="83" t="str">
        <f>CONCATENATE("Adorer_Schedule!S", $A2469)</f>
        <v>Adorer_Schedule!S398</v>
      </c>
      <c r="C2469" t="str">
        <f>CONCATENATE("Adorer_Schedule!V", $A2469)</f>
        <v>Adorer_Schedule!V398</v>
      </c>
      <c r="D2469" s="150" t="str">
        <f>CONCATENATE("Adorer_Schedule!X", $A2469)</f>
        <v>Adorer_Schedule!X398</v>
      </c>
      <c r="E2469">
        <f t="shared" ca="1" si="948"/>
        <v>0</v>
      </c>
      <c r="F2469" t="str">
        <f ca="1">IF(OR(H2469=0,H2469=""),(""),(MAX($F$128:F2468)+1))</f>
        <v/>
      </c>
      <c r="H2469" t="str">
        <f ca="1">IF($N$4=Adorer_Schedule!$A$398,INDIRECT(B2469),(""))</f>
        <v/>
      </c>
      <c r="I2469" t="str">
        <f ca="1">IF($N$4=Adorer_Schedule!$A$398,INDIRECT(C2469),(""))</f>
        <v/>
      </c>
      <c r="J2469" t="str">
        <f ca="1">IF($N$4=Adorer_Schedule!$A$398,INDIRECT(D2469),(""))</f>
        <v/>
      </c>
      <c r="K2469" t="s">
        <v>73</v>
      </c>
      <c r="L2469" s="13" t="b">
        <f t="shared" ca="1" si="960"/>
        <v>0</v>
      </c>
      <c r="M2469" s="13">
        <v>2341</v>
      </c>
      <c r="N2469" s="13" t="e">
        <f t="shared" ca="1" si="949"/>
        <v>#N/A</v>
      </c>
      <c r="O2469" s="13" t="e">
        <f t="shared" ca="1" si="950"/>
        <v>#N/A</v>
      </c>
      <c r="P2469" s="13" t="e">
        <f t="shared" ca="1" si="951"/>
        <v>#N/A</v>
      </c>
      <c r="Q2469" t="e">
        <f t="shared" ca="1" si="952"/>
        <v>#N/A</v>
      </c>
    </row>
    <row r="2470" spans="1:17" hidden="1" x14ac:dyDescent="0.2">
      <c r="A2470">
        <f>A2469+1</f>
        <v>399</v>
      </c>
      <c r="B2470" s="83" t="str">
        <f t="shared" ref="B2470:B2483" si="962">CONCATENATE("Adorer_Schedule!S", $A2470)</f>
        <v>Adorer_Schedule!S399</v>
      </c>
      <c r="C2470" t="str">
        <f t="shared" ref="C2470:C2483" si="963">CONCATENATE("Adorer_Schedule!V", $A2470)</f>
        <v>Adorer_Schedule!V399</v>
      </c>
      <c r="D2470" s="150" t="str">
        <f t="shared" ref="D2470:D2483" si="964">CONCATENATE("Adorer_Schedule!X", $A2470)</f>
        <v>Adorer_Schedule!X399</v>
      </c>
      <c r="E2470">
        <f t="shared" ca="1" si="948"/>
        <v>0</v>
      </c>
      <c r="F2470" t="str">
        <f ca="1">IF(OR(H2470=0,H2470=""),(""),(MAX($F$128:F2469)+1))</f>
        <v/>
      </c>
      <c r="H2470" t="str">
        <f ca="1">IF($N$4=Adorer_Schedule!$A$398,INDIRECT(B2470),(""))</f>
        <v/>
      </c>
      <c r="I2470" t="str">
        <f ca="1">IF($N$4=Adorer_Schedule!$A$398,INDIRECT(C2470),(""))</f>
        <v/>
      </c>
      <c r="J2470" t="str">
        <f ca="1">IF($N$4=Adorer_Schedule!$A$398,INDIRECT(D2470),(""))</f>
        <v/>
      </c>
      <c r="K2470" t="s">
        <v>73</v>
      </c>
      <c r="L2470" s="13" t="b">
        <f t="shared" ca="1" si="960"/>
        <v>0</v>
      </c>
      <c r="M2470" s="13">
        <v>2342</v>
      </c>
      <c r="N2470" s="13" t="e">
        <f t="shared" ca="1" si="949"/>
        <v>#N/A</v>
      </c>
      <c r="O2470" s="13" t="e">
        <f t="shared" ca="1" si="950"/>
        <v>#N/A</v>
      </c>
      <c r="P2470" s="13" t="e">
        <f t="shared" ca="1" si="951"/>
        <v>#N/A</v>
      </c>
      <c r="Q2470" t="e">
        <f t="shared" ca="1" si="952"/>
        <v>#N/A</v>
      </c>
    </row>
    <row r="2471" spans="1:17" hidden="1" x14ac:dyDescent="0.2">
      <c r="A2471">
        <f t="shared" ref="A2471:A2483" si="965">A2470+1</f>
        <v>400</v>
      </c>
      <c r="B2471" s="83" t="str">
        <f t="shared" si="962"/>
        <v>Adorer_Schedule!S400</v>
      </c>
      <c r="C2471" t="str">
        <f t="shared" si="963"/>
        <v>Adorer_Schedule!V400</v>
      </c>
      <c r="D2471" s="150" t="str">
        <f t="shared" si="964"/>
        <v>Adorer_Schedule!X400</v>
      </c>
      <c r="E2471">
        <f t="shared" ca="1" si="948"/>
        <v>0</v>
      </c>
      <c r="F2471" t="str">
        <f ca="1">IF(OR(H2471=0,H2471=""),(""),(MAX($F$128:F2470)+1))</f>
        <v/>
      </c>
      <c r="H2471" t="str">
        <f ca="1">IF($N$4=Adorer_Schedule!$A$398,INDIRECT(B2471),(""))</f>
        <v/>
      </c>
      <c r="I2471" t="str">
        <f ca="1">IF($N$4=Adorer_Schedule!$A$398,INDIRECT(C2471),(""))</f>
        <v/>
      </c>
      <c r="J2471" t="str">
        <f ca="1">IF($N$4=Adorer_Schedule!$A$398,INDIRECT(D2471),(""))</f>
        <v/>
      </c>
      <c r="K2471" t="s">
        <v>73</v>
      </c>
      <c r="L2471" s="13" t="b">
        <f t="shared" ca="1" si="960"/>
        <v>0</v>
      </c>
      <c r="M2471" s="13">
        <v>2343</v>
      </c>
      <c r="N2471" s="13" t="e">
        <f t="shared" ca="1" si="949"/>
        <v>#N/A</v>
      </c>
      <c r="O2471" s="13" t="e">
        <f t="shared" ca="1" si="950"/>
        <v>#N/A</v>
      </c>
      <c r="P2471" s="13" t="e">
        <f t="shared" ca="1" si="951"/>
        <v>#N/A</v>
      </c>
      <c r="Q2471" t="e">
        <f t="shared" ca="1" si="952"/>
        <v>#N/A</v>
      </c>
    </row>
    <row r="2472" spans="1:17" hidden="1" x14ac:dyDescent="0.2">
      <c r="A2472">
        <f t="shared" si="965"/>
        <v>401</v>
      </c>
      <c r="B2472" s="83" t="str">
        <f t="shared" si="962"/>
        <v>Adorer_Schedule!S401</v>
      </c>
      <c r="C2472" t="str">
        <f t="shared" si="963"/>
        <v>Adorer_Schedule!V401</v>
      </c>
      <c r="D2472" s="150" t="str">
        <f t="shared" si="964"/>
        <v>Adorer_Schedule!X401</v>
      </c>
      <c r="E2472">
        <f t="shared" ca="1" si="948"/>
        <v>0</v>
      </c>
      <c r="F2472" t="str">
        <f ca="1">IF(OR(H2472=0,H2472=""),(""),(MAX($F$128:F2471)+1))</f>
        <v/>
      </c>
      <c r="H2472" t="str">
        <f ca="1">IF($N$4=Adorer_Schedule!$A$398,INDIRECT(B2472),(""))</f>
        <v/>
      </c>
      <c r="I2472" t="str">
        <f ca="1">IF($N$4=Adorer_Schedule!$A$398,INDIRECT(C2472),(""))</f>
        <v/>
      </c>
      <c r="J2472" t="str">
        <f ca="1">IF($N$4=Adorer_Schedule!$A$398,INDIRECT(D2472),(""))</f>
        <v/>
      </c>
      <c r="K2472" t="s">
        <v>73</v>
      </c>
      <c r="L2472" s="13" t="b">
        <f t="shared" ca="1" si="960"/>
        <v>0</v>
      </c>
      <c r="M2472" s="13">
        <v>2344</v>
      </c>
      <c r="N2472" s="13" t="e">
        <f t="shared" ca="1" si="949"/>
        <v>#N/A</v>
      </c>
      <c r="O2472" s="13" t="e">
        <f t="shared" ca="1" si="950"/>
        <v>#N/A</v>
      </c>
      <c r="P2472" s="13" t="e">
        <f t="shared" ca="1" si="951"/>
        <v>#N/A</v>
      </c>
      <c r="Q2472" t="e">
        <f t="shared" ca="1" si="952"/>
        <v>#N/A</v>
      </c>
    </row>
    <row r="2473" spans="1:17" hidden="1" x14ac:dyDescent="0.2">
      <c r="A2473">
        <f t="shared" si="965"/>
        <v>402</v>
      </c>
      <c r="B2473" s="83" t="str">
        <f t="shared" si="962"/>
        <v>Adorer_Schedule!S402</v>
      </c>
      <c r="C2473" t="str">
        <f t="shared" si="963"/>
        <v>Adorer_Schedule!V402</v>
      </c>
      <c r="D2473" s="150" t="str">
        <f t="shared" si="964"/>
        <v>Adorer_Schedule!X402</v>
      </c>
      <c r="E2473">
        <f t="shared" ca="1" si="948"/>
        <v>0</v>
      </c>
      <c r="F2473" t="str">
        <f ca="1">IF(OR(H2473=0,H2473=""),(""),(MAX($F$128:F2472)+1))</f>
        <v/>
      </c>
      <c r="H2473" t="str">
        <f ca="1">IF($N$4=Adorer_Schedule!$A$398,INDIRECT(B2473),(""))</f>
        <v/>
      </c>
      <c r="I2473" t="str">
        <f ca="1">IF($N$4=Adorer_Schedule!$A$398,INDIRECT(C2473),(""))</f>
        <v/>
      </c>
      <c r="J2473" t="str">
        <f ca="1">IF($N$4=Adorer_Schedule!$A$398,INDIRECT(D2473),(""))</f>
        <v/>
      </c>
      <c r="K2473" t="s">
        <v>73</v>
      </c>
      <c r="L2473" s="13" t="b">
        <f t="shared" ca="1" si="960"/>
        <v>0</v>
      </c>
      <c r="M2473" s="13">
        <v>2345</v>
      </c>
      <c r="N2473" s="13" t="e">
        <f t="shared" ca="1" si="949"/>
        <v>#N/A</v>
      </c>
      <c r="O2473" s="13" t="e">
        <f t="shared" ca="1" si="950"/>
        <v>#N/A</v>
      </c>
      <c r="P2473" s="13" t="e">
        <f t="shared" ca="1" si="951"/>
        <v>#N/A</v>
      </c>
      <c r="Q2473" t="e">
        <f t="shared" ca="1" si="952"/>
        <v>#N/A</v>
      </c>
    </row>
    <row r="2474" spans="1:17" hidden="1" x14ac:dyDescent="0.2">
      <c r="A2474">
        <f t="shared" si="965"/>
        <v>403</v>
      </c>
      <c r="B2474" s="83" t="str">
        <f t="shared" si="962"/>
        <v>Adorer_Schedule!S403</v>
      </c>
      <c r="C2474" t="str">
        <f t="shared" si="963"/>
        <v>Adorer_Schedule!V403</v>
      </c>
      <c r="D2474" s="150" t="str">
        <f t="shared" si="964"/>
        <v>Adorer_Schedule!X403</v>
      </c>
      <c r="E2474">
        <f t="shared" ca="1" si="948"/>
        <v>0</v>
      </c>
      <c r="F2474" t="str">
        <f ca="1">IF(OR(H2474=0,H2474=""),(""),(MAX($F$128:F2473)+1))</f>
        <v/>
      </c>
      <c r="H2474" t="str">
        <f ca="1">IF($N$4=Adorer_Schedule!$A$398,INDIRECT(B2474),(""))</f>
        <v/>
      </c>
      <c r="I2474" t="str">
        <f ca="1">IF($N$4=Adorer_Schedule!$A$398,INDIRECT(C2474),(""))</f>
        <v/>
      </c>
      <c r="J2474" t="str">
        <f ca="1">IF($N$4=Adorer_Schedule!$A$398,INDIRECT(D2474),(""))</f>
        <v/>
      </c>
      <c r="K2474" t="s">
        <v>73</v>
      </c>
      <c r="L2474" s="13" t="b">
        <f t="shared" ca="1" si="960"/>
        <v>0</v>
      </c>
      <c r="M2474" s="13">
        <v>2346</v>
      </c>
      <c r="N2474" s="13" t="e">
        <f t="shared" ca="1" si="949"/>
        <v>#N/A</v>
      </c>
      <c r="O2474" s="13" t="e">
        <f t="shared" ca="1" si="950"/>
        <v>#N/A</v>
      </c>
      <c r="P2474" s="13" t="e">
        <f t="shared" ca="1" si="951"/>
        <v>#N/A</v>
      </c>
      <c r="Q2474" t="e">
        <f t="shared" ca="1" si="952"/>
        <v>#N/A</v>
      </c>
    </row>
    <row r="2475" spans="1:17" hidden="1" x14ac:dyDescent="0.2">
      <c r="A2475">
        <f t="shared" si="965"/>
        <v>404</v>
      </c>
      <c r="B2475" s="83" t="str">
        <f t="shared" si="962"/>
        <v>Adorer_Schedule!S404</v>
      </c>
      <c r="C2475" t="str">
        <f t="shared" si="963"/>
        <v>Adorer_Schedule!V404</v>
      </c>
      <c r="D2475" s="150" t="str">
        <f t="shared" si="964"/>
        <v>Adorer_Schedule!X404</v>
      </c>
      <c r="E2475">
        <f t="shared" ca="1" si="948"/>
        <v>0</v>
      </c>
      <c r="F2475" t="str">
        <f ca="1">IF(OR(H2475=0,H2475=""),(""),(MAX($F$128:F2474)+1))</f>
        <v/>
      </c>
      <c r="H2475" t="str">
        <f ca="1">IF($N$4=Adorer_Schedule!$A$398,INDIRECT(B2475),(""))</f>
        <v/>
      </c>
      <c r="I2475" t="str">
        <f ca="1">IF($N$4=Adorer_Schedule!$A$398,INDIRECT(C2475),(""))</f>
        <v/>
      </c>
      <c r="J2475" t="str">
        <f ca="1">IF($N$4=Adorer_Schedule!$A$398,INDIRECT(D2475),(""))</f>
        <v/>
      </c>
      <c r="K2475" t="s">
        <v>73</v>
      </c>
      <c r="L2475" s="13" t="b">
        <f t="shared" ca="1" si="960"/>
        <v>0</v>
      </c>
      <c r="M2475" s="13">
        <v>2347</v>
      </c>
      <c r="N2475" s="13" t="e">
        <f t="shared" ca="1" si="949"/>
        <v>#N/A</v>
      </c>
      <c r="O2475" s="13" t="e">
        <f t="shared" ca="1" si="950"/>
        <v>#N/A</v>
      </c>
      <c r="P2475" s="13" t="e">
        <f t="shared" ca="1" si="951"/>
        <v>#N/A</v>
      </c>
      <c r="Q2475" t="e">
        <f t="shared" ca="1" si="952"/>
        <v>#N/A</v>
      </c>
    </row>
    <row r="2476" spans="1:17" hidden="1" x14ac:dyDescent="0.2">
      <c r="A2476">
        <f t="shared" si="965"/>
        <v>405</v>
      </c>
      <c r="B2476" s="83" t="str">
        <f t="shared" si="962"/>
        <v>Adorer_Schedule!S405</v>
      </c>
      <c r="C2476" t="str">
        <f t="shared" si="963"/>
        <v>Adorer_Schedule!V405</v>
      </c>
      <c r="D2476" s="150" t="str">
        <f t="shared" si="964"/>
        <v>Adorer_Schedule!X405</v>
      </c>
      <c r="E2476">
        <f t="shared" ca="1" si="948"/>
        <v>0</v>
      </c>
      <c r="F2476" t="str">
        <f ca="1">IF(OR(H2476=0,H2476=""),(""),(MAX($F$128:F2475)+1))</f>
        <v/>
      </c>
      <c r="H2476" t="str">
        <f ca="1">IF($N$4=Adorer_Schedule!$A$398,INDIRECT(B2476),(""))</f>
        <v/>
      </c>
      <c r="I2476" t="str">
        <f ca="1">IF($N$4=Adorer_Schedule!$A$398,INDIRECT(C2476),(""))</f>
        <v/>
      </c>
      <c r="J2476" t="str">
        <f ca="1">IF($N$4=Adorer_Schedule!$A$398,INDIRECT(D2476),(""))</f>
        <v/>
      </c>
      <c r="K2476" t="s">
        <v>73</v>
      </c>
      <c r="L2476" s="13" t="b">
        <f t="shared" ca="1" si="960"/>
        <v>0</v>
      </c>
      <c r="M2476" s="13">
        <v>2348</v>
      </c>
      <c r="N2476" s="13" t="e">
        <f t="shared" ca="1" si="949"/>
        <v>#N/A</v>
      </c>
      <c r="O2476" s="13" t="e">
        <f t="shared" ca="1" si="950"/>
        <v>#N/A</v>
      </c>
      <c r="P2476" s="13" t="e">
        <f t="shared" ca="1" si="951"/>
        <v>#N/A</v>
      </c>
      <c r="Q2476" t="e">
        <f t="shared" ca="1" si="952"/>
        <v>#N/A</v>
      </c>
    </row>
    <row r="2477" spans="1:17" hidden="1" x14ac:dyDescent="0.2">
      <c r="A2477">
        <f t="shared" si="965"/>
        <v>406</v>
      </c>
      <c r="B2477" s="83" t="str">
        <f t="shared" si="962"/>
        <v>Adorer_Schedule!S406</v>
      </c>
      <c r="C2477" t="str">
        <f t="shared" si="963"/>
        <v>Adorer_Schedule!V406</v>
      </c>
      <c r="D2477" s="150" t="str">
        <f t="shared" si="964"/>
        <v>Adorer_Schedule!X406</v>
      </c>
      <c r="E2477">
        <f t="shared" ca="1" si="948"/>
        <v>0</v>
      </c>
      <c r="F2477" t="str">
        <f ca="1">IF(OR(H2477=0,H2477=""),(""),(MAX($F$128:F2476)+1))</f>
        <v/>
      </c>
      <c r="H2477" t="str">
        <f ca="1">IF($N$4=Adorer_Schedule!$A$398,INDIRECT(B2477),(""))</f>
        <v/>
      </c>
      <c r="I2477" t="str">
        <f ca="1">IF($N$4=Adorer_Schedule!$A$398,INDIRECT(C2477),(""))</f>
        <v/>
      </c>
      <c r="J2477" t="str">
        <f ca="1">IF($N$4=Adorer_Schedule!$A$398,INDIRECT(D2477),(""))</f>
        <v/>
      </c>
      <c r="K2477" t="s">
        <v>73</v>
      </c>
      <c r="L2477" s="13" t="b">
        <f t="shared" ca="1" si="960"/>
        <v>0</v>
      </c>
      <c r="M2477" s="13">
        <v>2349</v>
      </c>
      <c r="N2477" s="13" t="e">
        <f t="shared" ca="1" si="949"/>
        <v>#N/A</v>
      </c>
      <c r="O2477" s="13" t="e">
        <f t="shared" ca="1" si="950"/>
        <v>#N/A</v>
      </c>
      <c r="P2477" s="13" t="e">
        <f t="shared" ca="1" si="951"/>
        <v>#N/A</v>
      </c>
      <c r="Q2477" t="e">
        <f t="shared" ca="1" si="952"/>
        <v>#N/A</v>
      </c>
    </row>
    <row r="2478" spans="1:17" hidden="1" x14ac:dyDescent="0.2">
      <c r="A2478">
        <f t="shared" si="965"/>
        <v>407</v>
      </c>
      <c r="B2478" s="83" t="str">
        <f t="shared" si="962"/>
        <v>Adorer_Schedule!S407</v>
      </c>
      <c r="C2478" t="str">
        <f t="shared" si="963"/>
        <v>Adorer_Schedule!V407</v>
      </c>
      <c r="D2478" s="150" t="str">
        <f t="shared" si="964"/>
        <v>Adorer_Schedule!X407</v>
      </c>
      <c r="E2478">
        <f t="shared" ca="1" si="948"/>
        <v>0</v>
      </c>
      <c r="F2478" t="str">
        <f ca="1">IF(OR(H2478=0,H2478=""),(""),(MAX($F$128:F2477)+1))</f>
        <v/>
      </c>
      <c r="H2478" t="str">
        <f ca="1">IF($N$4=Adorer_Schedule!$A$398,INDIRECT(B2478),(""))</f>
        <v/>
      </c>
      <c r="I2478" t="str">
        <f ca="1">IF($N$4=Adorer_Schedule!$A$398,INDIRECT(C2478),(""))</f>
        <v/>
      </c>
      <c r="J2478" t="str">
        <f ca="1">IF($N$4=Adorer_Schedule!$A$398,INDIRECT(D2478),(""))</f>
        <v/>
      </c>
      <c r="K2478" t="s">
        <v>73</v>
      </c>
      <c r="L2478" s="13" t="b">
        <f t="shared" ca="1" si="960"/>
        <v>0</v>
      </c>
      <c r="M2478" s="13">
        <v>2350</v>
      </c>
      <c r="N2478" s="13" t="e">
        <f t="shared" ca="1" si="949"/>
        <v>#N/A</v>
      </c>
      <c r="O2478" s="13" t="e">
        <f t="shared" ca="1" si="950"/>
        <v>#N/A</v>
      </c>
      <c r="P2478" s="13" t="e">
        <f t="shared" ca="1" si="951"/>
        <v>#N/A</v>
      </c>
      <c r="Q2478" t="e">
        <f t="shared" ca="1" si="952"/>
        <v>#N/A</v>
      </c>
    </row>
    <row r="2479" spans="1:17" hidden="1" x14ac:dyDescent="0.2">
      <c r="A2479">
        <f t="shared" si="965"/>
        <v>408</v>
      </c>
      <c r="B2479" s="83" t="str">
        <f t="shared" si="962"/>
        <v>Adorer_Schedule!S408</v>
      </c>
      <c r="C2479" t="str">
        <f t="shared" si="963"/>
        <v>Adorer_Schedule!V408</v>
      </c>
      <c r="D2479" s="150" t="str">
        <f t="shared" si="964"/>
        <v>Adorer_Schedule!X408</v>
      </c>
      <c r="E2479">
        <f t="shared" ca="1" si="948"/>
        <v>0</v>
      </c>
      <c r="F2479" t="str">
        <f ca="1">IF(OR(H2479=0,H2479=""),(""),(MAX($F$128:F2478)+1))</f>
        <v/>
      </c>
      <c r="H2479" t="str">
        <f ca="1">IF($N$4=Adorer_Schedule!$A$398,INDIRECT(B2479),(""))</f>
        <v/>
      </c>
      <c r="I2479" t="str">
        <f ca="1">IF($N$4=Adorer_Schedule!$A$398,INDIRECT(C2479),(""))</f>
        <v/>
      </c>
      <c r="J2479" t="str">
        <f ca="1">IF($N$4=Adorer_Schedule!$A$398,INDIRECT(D2479),(""))</f>
        <v/>
      </c>
      <c r="K2479" t="s">
        <v>73</v>
      </c>
      <c r="L2479" s="13" t="b">
        <f t="shared" ca="1" si="960"/>
        <v>0</v>
      </c>
      <c r="M2479" s="13">
        <v>2351</v>
      </c>
      <c r="N2479" s="13" t="e">
        <f t="shared" ca="1" si="949"/>
        <v>#N/A</v>
      </c>
      <c r="O2479" s="13" t="e">
        <f t="shared" ca="1" si="950"/>
        <v>#N/A</v>
      </c>
      <c r="P2479" s="13" t="e">
        <f t="shared" ca="1" si="951"/>
        <v>#N/A</v>
      </c>
      <c r="Q2479" t="e">
        <f t="shared" ca="1" si="952"/>
        <v>#N/A</v>
      </c>
    </row>
    <row r="2480" spans="1:17" hidden="1" x14ac:dyDescent="0.2">
      <c r="A2480">
        <f t="shared" si="965"/>
        <v>409</v>
      </c>
      <c r="B2480" s="83" t="str">
        <f t="shared" si="962"/>
        <v>Adorer_Schedule!S409</v>
      </c>
      <c r="C2480" t="str">
        <f t="shared" si="963"/>
        <v>Adorer_Schedule!V409</v>
      </c>
      <c r="D2480" s="150" t="str">
        <f t="shared" si="964"/>
        <v>Adorer_Schedule!X409</v>
      </c>
      <c r="E2480">
        <f t="shared" ca="1" si="948"/>
        <v>0</v>
      </c>
      <c r="F2480" t="str">
        <f ca="1">IF(OR(H2480=0,H2480=""),(""),(MAX($F$128:F2479)+1))</f>
        <v/>
      </c>
      <c r="H2480" t="str">
        <f ca="1">IF($N$4=Adorer_Schedule!$A$398,INDIRECT(B2480),(""))</f>
        <v/>
      </c>
      <c r="I2480" t="str">
        <f ca="1">IF($N$4=Adorer_Schedule!$A$398,INDIRECT(C2480),(""))</f>
        <v/>
      </c>
      <c r="J2480" t="str">
        <f ca="1">IF($N$4=Adorer_Schedule!$A$398,INDIRECT(D2480),(""))</f>
        <v/>
      </c>
      <c r="K2480" t="s">
        <v>73</v>
      </c>
      <c r="L2480" s="13" t="b">
        <f t="shared" ca="1" si="960"/>
        <v>0</v>
      </c>
      <c r="M2480" s="13">
        <v>2352</v>
      </c>
      <c r="N2480" s="13" t="e">
        <f t="shared" ca="1" si="949"/>
        <v>#N/A</v>
      </c>
      <c r="O2480" s="13" t="e">
        <f t="shared" ca="1" si="950"/>
        <v>#N/A</v>
      </c>
      <c r="P2480" s="13" t="e">
        <f t="shared" ca="1" si="951"/>
        <v>#N/A</v>
      </c>
      <c r="Q2480" t="e">
        <f t="shared" ca="1" si="952"/>
        <v>#N/A</v>
      </c>
    </row>
    <row r="2481" spans="1:17" hidden="1" x14ac:dyDescent="0.2">
      <c r="A2481">
        <f t="shared" si="965"/>
        <v>410</v>
      </c>
      <c r="B2481" s="83" t="str">
        <f t="shared" si="962"/>
        <v>Adorer_Schedule!S410</v>
      </c>
      <c r="C2481" t="str">
        <f t="shared" si="963"/>
        <v>Adorer_Schedule!V410</v>
      </c>
      <c r="D2481" s="150" t="str">
        <f t="shared" si="964"/>
        <v>Adorer_Schedule!X410</v>
      </c>
      <c r="E2481">
        <f t="shared" ca="1" si="948"/>
        <v>0</v>
      </c>
      <c r="F2481" t="str">
        <f ca="1">IF(OR(H2481=0,H2481=""),(""),(MAX($F$128:F2480)+1))</f>
        <v/>
      </c>
      <c r="H2481" t="str">
        <f ca="1">IF($N$4=Adorer_Schedule!$A$398,INDIRECT(B2481),(""))</f>
        <v/>
      </c>
      <c r="I2481" t="str">
        <f ca="1">IF($N$4=Adorer_Schedule!$A$398,INDIRECT(C2481),(""))</f>
        <v/>
      </c>
      <c r="J2481" t="str">
        <f ca="1">IF($N$4=Adorer_Schedule!$A$398,INDIRECT(D2481),(""))</f>
        <v/>
      </c>
      <c r="K2481" t="s">
        <v>73</v>
      </c>
      <c r="L2481" s="13" t="b">
        <f t="shared" ca="1" si="960"/>
        <v>0</v>
      </c>
      <c r="M2481" s="13">
        <v>2353</v>
      </c>
      <c r="N2481" s="13" t="e">
        <f t="shared" ca="1" si="949"/>
        <v>#N/A</v>
      </c>
      <c r="O2481" s="13" t="e">
        <f t="shared" ca="1" si="950"/>
        <v>#N/A</v>
      </c>
      <c r="P2481" s="13" t="e">
        <f t="shared" ca="1" si="951"/>
        <v>#N/A</v>
      </c>
      <c r="Q2481" t="e">
        <f t="shared" ca="1" si="952"/>
        <v>#N/A</v>
      </c>
    </row>
    <row r="2482" spans="1:17" hidden="1" x14ac:dyDescent="0.2">
      <c r="A2482">
        <f t="shared" si="965"/>
        <v>411</v>
      </c>
      <c r="B2482" s="83" t="str">
        <f t="shared" si="962"/>
        <v>Adorer_Schedule!S411</v>
      </c>
      <c r="C2482" t="str">
        <f t="shared" si="963"/>
        <v>Adorer_Schedule!V411</v>
      </c>
      <c r="D2482" s="150" t="str">
        <f t="shared" si="964"/>
        <v>Adorer_Schedule!X411</v>
      </c>
      <c r="E2482">
        <f t="shared" ca="1" si="948"/>
        <v>0</v>
      </c>
      <c r="F2482" t="str">
        <f ca="1">IF(OR(H2482=0,H2482=""),(""),(MAX($F$128:F2481)+1))</f>
        <v/>
      </c>
      <c r="H2482" t="str">
        <f ca="1">IF($N$4=Adorer_Schedule!$A$398,INDIRECT(B2482),(""))</f>
        <v/>
      </c>
      <c r="I2482" t="str">
        <f ca="1">IF($N$4=Adorer_Schedule!$A$398,INDIRECT(C2482),(""))</f>
        <v/>
      </c>
      <c r="J2482" t="str">
        <f ca="1">IF($N$4=Adorer_Schedule!$A$398,INDIRECT(D2482),(""))</f>
        <v/>
      </c>
      <c r="K2482" t="s">
        <v>73</v>
      </c>
      <c r="L2482" s="13" t="b">
        <f t="shared" ca="1" si="960"/>
        <v>0</v>
      </c>
      <c r="M2482" s="13">
        <v>2354</v>
      </c>
      <c r="N2482" s="13" t="e">
        <f t="shared" ca="1" si="949"/>
        <v>#N/A</v>
      </c>
      <c r="O2482" s="13" t="e">
        <f t="shared" ca="1" si="950"/>
        <v>#N/A</v>
      </c>
      <c r="P2482" s="13" t="e">
        <f t="shared" ca="1" si="951"/>
        <v>#N/A</v>
      </c>
      <c r="Q2482" t="e">
        <f t="shared" ca="1" si="952"/>
        <v>#N/A</v>
      </c>
    </row>
    <row r="2483" spans="1:17" hidden="1" x14ac:dyDescent="0.2">
      <c r="A2483">
        <f t="shared" si="965"/>
        <v>412</v>
      </c>
      <c r="B2483" s="83" t="str">
        <f t="shared" si="962"/>
        <v>Adorer_Schedule!S412</v>
      </c>
      <c r="C2483" t="str">
        <f t="shared" si="963"/>
        <v>Adorer_Schedule!V412</v>
      </c>
      <c r="D2483" s="150" t="str">
        <f t="shared" si="964"/>
        <v>Adorer_Schedule!X412</v>
      </c>
      <c r="E2483">
        <f t="shared" ca="1" si="948"/>
        <v>0</v>
      </c>
      <c r="F2483" t="str">
        <f ca="1">IF(OR(H2483=0,H2483=""),(""),(MAX($F$128:F2482)+1))</f>
        <v/>
      </c>
      <c r="H2483" t="str">
        <f ca="1">IF($N$4=Adorer_Schedule!$A$398,INDIRECT(B2483),(""))</f>
        <v/>
      </c>
      <c r="I2483" t="str">
        <f ca="1">IF($N$4=Adorer_Schedule!$A$398,INDIRECT(C2483),(""))</f>
        <v/>
      </c>
      <c r="J2483" t="str">
        <f ca="1">IF($N$4=Adorer_Schedule!$A$398,INDIRECT(D2483),(""))</f>
        <v/>
      </c>
      <c r="K2483" t="s">
        <v>73</v>
      </c>
      <c r="L2483" s="13" t="b">
        <f t="shared" ca="1" si="960"/>
        <v>0</v>
      </c>
      <c r="M2483" s="13">
        <v>2355</v>
      </c>
      <c r="N2483" s="13" t="e">
        <f t="shared" ca="1" si="949"/>
        <v>#N/A</v>
      </c>
      <c r="O2483" s="13" t="e">
        <f t="shared" ca="1" si="950"/>
        <v>#N/A</v>
      </c>
      <c r="P2483" s="13" t="e">
        <f t="shared" ca="1" si="951"/>
        <v>#N/A</v>
      </c>
      <c r="Q2483" t="e">
        <f t="shared" ca="1" si="952"/>
        <v>#N/A</v>
      </c>
    </row>
    <row r="2484" spans="1:17" hidden="1" x14ac:dyDescent="0.2">
      <c r="A2484">
        <f>A2469</f>
        <v>398</v>
      </c>
      <c r="B2484" s="83" t="str">
        <f>CONCATENATE("Adorer_Schedule!AA", $A2484)</f>
        <v>Adorer_Schedule!AA398</v>
      </c>
      <c r="C2484" t="str">
        <f>CONCATENATE("Adorer_Schedule!AD", $A2484)</f>
        <v>Adorer_Schedule!AD398</v>
      </c>
      <c r="D2484" s="150" t="str">
        <f>CONCATENATE("Adorer_Schedule!AF", $A2484)</f>
        <v>Adorer_Schedule!AF398</v>
      </c>
      <c r="E2484">
        <f t="shared" ca="1" si="948"/>
        <v>0</v>
      </c>
      <c r="F2484" t="str">
        <f ca="1">IF(OR(H2484=0,H2484=""),(""),(MAX($F$128:F2483)+1))</f>
        <v/>
      </c>
      <c r="H2484" t="str">
        <f ca="1">IF($N$4=Adorer_Schedule!$A$398,INDIRECT(B2484),(""))</f>
        <v/>
      </c>
      <c r="I2484" t="str">
        <f ca="1">IF($N$4=Adorer_Schedule!$A$398,INDIRECT(C2484),(""))</f>
        <v/>
      </c>
      <c r="J2484" t="str">
        <f ca="1">IF($N$4=Adorer_Schedule!$A$398,INDIRECT(D2484),(""))</f>
        <v/>
      </c>
      <c r="K2484" t="s">
        <v>74</v>
      </c>
      <c r="L2484" s="13" t="b">
        <f t="shared" ca="1" si="960"/>
        <v>0</v>
      </c>
      <c r="M2484" s="13">
        <v>2356</v>
      </c>
      <c r="N2484" s="13" t="e">
        <f t="shared" ca="1" si="949"/>
        <v>#N/A</v>
      </c>
      <c r="O2484" s="13" t="e">
        <f t="shared" ca="1" si="950"/>
        <v>#N/A</v>
      </c>
      <c r="P2484" s="13" t="e">
        <f t="shared" ca="1" si="951"/>
        <v>#N/A</v>
      </c>
      <c r="Q2484" t="e">
        <f t="shared" ca="1" si="952"/>
        <v>#N/A</v>
      </c>
    </row>
    <row r="2485" spans="1:17" hidden="1" x14ac:dyDescent="0.2">
      <c r="A2485">
        <f>A2484+1</f>
        <v>399</v>
      </c>
      <c r="B2485" s="83" t="str">
        <f t="shared" ref="B2485:B2498" si="966">CONCATENATE("Adorer_Schedule!AA", $A2485)</f>
        <v>Adorer_Schedule!AA399</v>
      </c>
      <c r="C2485" t="str">
        <f t="shared" ref="C2485:C2498" si="967">CONCATENATE("Adorer_Schedule!AD", $A2485)</f>
        <v>Adorer_Schedule!AD399</v>
      </c>
      <c r="D2485" s="150" t="str">
        <f t="shared" ref="D2485:D2498" si="968">CONCATENATE("Adorer_Schedule!AF", $A2485)</f>
        <v>Adorer_Schedule!AF399</v>
      </c>
      <c r="E2485">
        <f t="shared" ca="1" si="948"/>
        <v>0</v>
      </c>
      <c r="F2485" t="str">
        <f ca="1">IF(OR(H2485=0,H2485=""),(""),(MAX($F$128:F2484)+1))</f>
        <v/>
      </c>
      <c r="H2485" t="str">
        <f ca="1">IF($N$4=Adorer_Schedule!$A$398,INDIRECT(B2485),(""))</f>
        <v/>
      </c>
      <c r="I2485" t="str">
        <f ca="1">IF($N$4=Adorer_Schedule!$A$398,INDIRECT(C2485),(""))</f>
        <v/>
      </c>
      <c r="J2485" t="str">
        <f ca="1">IF($N$4=Adorer_Schedule!$A$398,INDIRECT(D2485),(""))</f>
        <v/>
      </c>
      <c r="K2485" t="s">
        <v>74</v>
      </c>
      <c r="L2485" s="13" t="b">
        <f t="shared" ca="1" si="960"/>
        <v>0</v>
      </c>
      <c r="M2485" s="13">
        <v>2357</v>
      </c>
      <c r="N2485" s="13" t="e">
        <f t="shared" ca="1" si="949"/>
        <v>#N/A</v>
      </c>
      <c r="O2485" s="13" t="e">
        <f t="shared" ca="1" si="950"/>
        <v>#N/A</v>
      </c>
      <c r="P2485" s="13" t="e">
        <f t="shared" ca="1" si="951"/>
        <v>#N/A</v>
      </c>
      <c r="Q2485" t="e">
        <f t="shared" ca="1" si="952"/>
        <v>#N/A</v>
      </c>
    </row>
    <row r="2486" spans="1:17" hidden="1" x14ac:dyDescent="0.2">
      <c r="A2486">
        <f t="shared" ref="A2486:A2498" si="969">A2485+1</f>
        <v>400</v>
      </c>
      <c r="B2486" s="83" t="str">
        <f t="shared" si="966"/>
        <v>Adorer_Schedule!AA400</v>
      </c>
      <c r="C2486" t="str">
        <f t="shared" si="967"/>
        <v>Adorer_Schedule!AD400</v>
      </c>
      <c r="D2486" s="150" t="str">
        <f t="shared" si="968"/>
        <v>Adorer_Schedule!AF400</v>
      </c>
      <c r="E2486">
        <f t="shared" ca="1" si="948"/>
        <v>0</v>
      </c>
      <c r="F2486" t="str">
        <f ca="1">IF(OR(H2486=0,H2486=""),(""),(MAX($F$128:F2485)+1))</f>
        <v/>
      </c>
      <c r="H2486" t="str">
        <f ca="1">IF($N$4=Adorer_Schedule!$A$398,INDIRECT(B2486),(""))</f>
        <v/>
      </c>
      <c r="I2486" t="str">
        <f ca="1">IF($N$4=Adorer_Schedule!$A$398,INDIRECT(C2486),(""))</f>
        <v/>
      </c>
      <c r="J2486" t="str">
        <f ca="1">IF($N$4=Adorer_Schedule!$A$398,INDIRECT(D2486),(""))</f>
        <v/>
      </c>
      <c r="K2486" t="s">
        <v>74</v>
      </c>
      <c r="L2486" s="13" t="b">
        <f t="shared" ca="1" si="960"/>
        <v>0</v>
      </c>
      <c r="M2486" s="13">
        <v>2358</v>
      </c>
      <c r="N2486" s="13" t="e">
        <f t="shared" ca="1" si="949"/>
        <v>#N/A</v>
      </c>
      <c r="O2486" s="13" t="e">
        <f t="shared" ca="1" si="950"/>
        <v>#N/A</v>
      </c>
      <c r="P2486" s="13" t="e">
        <f t="shared" ca="1" si="951"/>
        <v>#N/A</v>
      </c>
      <c r="Q2486" t="e">
        <f t="shared" ca="1" si="952"/>
        <v>#N/A</v>
      </c>
    </row>
    <row r="2487" spans="1:17" hidden="1" x14ac:dyDescent="0.2">
      <c r="A2487">
        <f t="shared" si="969"/>
        <v>401</v>
      </c>
      <c r="B2487" s="83" t="str">
        <f t="shared" si="966"/>
        <v>Adorer_Schedule!AA401</v>
      </c>
      <c r="C2487" t="str">
        <f t="shared" si="967"/>
        <v>Adorer_Schedule!AD401</v>
      </c>
      <c r="D2487" s="150" t="str">
        <f t="shared" si="968"/>
        <v>Adorer_Schedule!AF401</v>
      </c>
      <c r="E2487">
        <f t="shared" ca="1" si="948"/>
        <v>0</v>
      </c>
      <c r="F2487" t="str">
        <f ca="1">IF(OR(H2487=0,H2487=""),(""),(MAX($F$128:F2486)+1))</f>
        <v/>
      </c>
      <c r="H2487" t="str">
        <f ca="1">IF($N$4=Adorer_Schedule!$A$398,INDIRECT(B2487),(""))</f>
        <v/>
      </c>
      <c r="I2487" t="str">
        <f ca="1">IF($N$4=Adorer_Schedule!$A$398,INDIRECT(C2487),(""))</f>
        <v/>
      </c>
      <c r="J2487" t="str">
        <f ca="1">IF($N$4=Adorer_Schedule!$A$398,INDIRECT(D2487),(""))</f>
        <v/>
      </c>
      <c r="K2487" t="s">
        <v>74</v>
      </c>
      <c r="L2487" s="13" t="b">
        <f t="shared" ca="1" si="960"/>
        <v>0</v>
      </c>
      <c r="M2487" s="13">
        <v>2359</v>
      </c>
      <c r="N2487" s="13" t="e">
        <f t="shared" ca="1" si="949"/>
        <v>#N/A</v>
      </c>
      <c r="O2487" s="13" t="e">
        <f t="shared" ca="1" si="950"/>
        <v>#N/A</v>
      </c>
      <c r="P2487" s="13" t="e">
        <f t="shared" ca="1" si="951"/>
        <v>#N/A</v>
      </c>
      <c r="Q2487" t="e">
        <f t="shared" ca="1" si="952"/>
        <v>#N/A</v>
      </c>
    </row>
    <row r="2488" spans="1:17" hidden="1" x14ac:dyDescent="0.2">
      <c r="A2488">
        <f t="shared" si="969"/>
        <v>402</v>
      </c>
      <c r="B2488" s="83" t="str">
        <f t="shared" si="966"/>
        <v>Adorer_Schedule!AA402</v>
      </c>
      <c r="C2488" t="str">
        <f t="shared" si="967"/>
        <v>Adorer_Schedule!AD402</v>
      </c>
      <c r="D2488" s="150" t="str">
        <f t="shared" si="968"/>
        <v>Adorer_Schedule!AF402</v>
      </c>
      <c r="E2488">
        <f t="shared" ca="1" si="948"/>
        <v>0</v>
      </c>
      <c r="F2488" t="str">
        <f ca="1">IF(OR(H2488=0,H2488=""),(""),(MAX($F$128:F2487)+1))</f>
        <v/>
      </c>
      <c r="H2488" t="str">
        <f ca="1">IF($N$4=Adorer_Schedule!$A$398,INDIRECT(B2488),(""))</f>
        <v/>
      </c>
      <c r="I2488" t="str">
        <f ca="1">IF($N$4=Adorer_Schedule!$A$398,INDIRECT(C2488),(""))</f>
        <v/>
      </c>
      <c r="J2488" t="str">
        <f ca="1">IF($N$4=Adorer_Schedule!$A$398,INDIRECT(D2488),(""))</f>
        <v/>
      </c>
      <c r="K2488" t="s">
        <v>74</v>
      </c>
      <c r="L2488" s="13" t="b">
        <f t="shared" ca="1" si="960"/>
        <v>0</v>
      </c>
      <c r="M2488" s="13">
        <v>2360</v>
      </c>
      <c r="N2488" s="13" t="e">
        <f t="shared" ca="1" si="949"/>
        <v>#N/A</v>
      </c>
      <c r="O2488" s="13" t="e">
        <f t="shared" ca="1" si="950"/>
        <v>#N/A</v>
      </c>
      <c r="P2488" s="13" t="e">
        <f t="shared" ca="1" si="951"/>
        <v>#N/A</v>
      </c>
      <c r="Q2488" t="e">
        <f t="shared" ca="1" si="952"/>
        <v>#N/A</v>
      </c>
    </row>
    <row r="2489" spans="1:17" hidden="1" x14ac:dyDescent="0.2">
      <c r="A2489">
        <f t="shared" si="969"/>
        <v>403</v>
      </c>
      <c r="B2489" s="83" t="str">
        <f t="shared" si="966"/>
        <v>Adorer_Schedule!AA403</v>
      </c>
      <c r="C2489" t="str">
        <f t="shared" si="967"/>
        <v>Adorer_Schedule!AD403</v>
      </c>
      <c r="D2489" s="150" t="str">
        <f t="shared" si="968"/>
        <v>Adorer_Schedule!AF403</v>
      </c>
      <c r="E2489">
        <f t="shared" ca="1" si="948"/>
        <v>0</v>
      </c>
      <c r="F2489" t="str">
        <f ca="1">IF(OR(H2489=0,H2489=""),(""),(MAX($F$128:F2488)+1))</f>
        <v/>
      </c>
      <c r="H2489" t="str">
        <f ca="1">IF($N$4=Adorer_Schedule!$A$398,INDIRECT(B2489),(""))</f>
        <v/>
      </c>
      <c r="I2489" t="str">
        <f ca="1">IF($N$4=Adorer_Schedule!$A$398,INDIRECT(C2489),(""))</f>
        <v/>
      </c>
      <c r="J2489" t="str">
        <f ca="1">IF($N$4=Adorer_Schedule!$A$398,INDIRECT(D2489),(""))</f>
        <v/>
      </c>
      <c r="K2489" t="s">
        <v>74</v>
      </c>
      <c r="L2489" s="13" t="b">
        <f t="shared" ca="1" si="960"/>
        <v>0</v>
      </c>
      <c r="M2489" s="13">
        <v>2361</v>
      </c>
      <c r="N2489" s="13" t="e">
        <f t="shared" ca="1" si="949"/>
        <v>#N/A</v>
      </c>
      <c r="O2489" s="13" t="e">
        <f t="shared" ca="1" si="950"/>
        <v>#N/A</v>
      </c>
      <c r="P2489" s="13" t="e">
        <f t="shared" ca="1" si="951"/>
        <v>#N/A</v>
      </c>
      <c r="Q2489" t="e">
        <f t="shared" ca="1" si="952"/>
        <v>#N/A</v>
      </c>
    </row>
    <row r="2490" spans="1:17" hidden="1" x14ac:dyDescent="0.2">
      <c r="A2490">
        <f t="shared" si="969"/>
        <v>404</v>
      </c>
      <c r="B2490" s="83" t="str">
        <f t="shared" si="966"/>
        <v>Adorer_Schedule!AA404</v>
      </c>
      <c r="C2490" t="str">
        <f t="shared" si="967"/>
        <v>Adorer_Schedule!AD404</v>
      </c>
      <c r="D2490" s="150" t="str">
        <f t="shared" si="968"/>
        <v>Adorer_Schedule!AF404</v>
      </c>
      <c r="E2490">
        <f t="shared" ca="1" si="948"/>
        <v>0</v>
      </c>
      <c r="F2490" t="str">
        <f ca="1">IF(OR(H2490=0,H2490=""),(""),(MAX($F$128:F2489)+1))</f>
        <v/>
      </c>
      <c r="H2490" t="str">
        <f ca="1">IF($N$4=Adorer_Schedule!$A$398,INDIRECT(B2490),(""))</f>
        <v/>
      </c>
      <c r="I2490" t="str">
        <f ca="1">IF($N$4=Adorer_Schedule!$A$398,INDIRECT(C2490),(""))</f>
        <v/>
      </c>
      <c r="J2490" t="str">
        <f ca="1">IF($N$4=Adorer_Schedule!$A$398,INDIRECT(D2490),(""))</f>
        <v/>
      </c>
      <c r="K2490" t="s">
        <v>74</v>
      </c>
      <c r="L2490" s="13" t="b">
        <f t="shared" ca="1" si="960"/>
        <v>0</v>
      </c>
      <c r="M2490" s="13">
        <v>2362</v>
      </c>
      <c r="N2490" s="13" t="e">
        <f t="shared" ca="1" si="949"/>
        <v>#N/A</v>
      </c>
      <c r="O2490" s="13" t="e">
        <f t="shared" ca="1" si="950"/>
        <v>#N/A</v>
      </c>
      <c r="P2490" s="13" t="e">
        <f t="shared" ca="1" si="951"/>
        <v>#N/A</v>
      </c>
      <c r="Q2490" t="e">
        <f t="shared" ca="1" si="952"/>
        <v>#N/A</v>
      </c>
    </row>
    <row r="2491" spans="1:17" hidden="1" x14ac:dyDescent="0.2">
      <c r="A2491">
        <f t="shared" si="969"/>
        <v>405</v>
      </c>
      <c r="B2491" s="83" t="str">
        <f t="shared" si="966"/>
        <v>Adorer_Schedule!AA405</v>
      </c>
      <c r="C2491" t="str">
        <f t="shared" si="967"/>
        <v>Adorer_Schedule!AD405</v>
      </c>
      <c r="D2491" s="150" t="str">
        <f t="shared" si="968"/>
        <v>Adorer_Schedule!AF405</v>
      </c>
      <c r="E2491">
        <f t="shared" ca="1" si="948"/>
        <v>0</v>
      </c>
      <c r="F2491" t="str">
        <f ca="1">IF(OR(H2491=0,H2491=""),(""),(MAX($F$128:F2490)+1))</f>
        <v/>
      </c>
      <c r="H2491" t="str">
        <f ca="1">IF($N$4=Adorer_Schedule!$A$398,INDIRECT(B2491),(""))</f>
        <v/>
      </c>
      <c r="I2491" t="str">
        <f ca="1">IF($N$4=Adorer_Schedule!$A$398,INDIRECT(C2491),(""))</f>
        <v/>
      </c>
      <c r="J2491" t="str">
        <f ca="1">IF($N$4=Adorer_Schedule!$A$398,INDIRECT(D2491),(""))</f>
        <v/>
      </c>
      <c r="K2491" t="s">
        <v>74</v>
      </c>
      <c r="L2491" s="13" t="b">
        <f t="shared" ca="1" si="960"/>
        <v>0</v>
      </c>
      <c r="M2491" s="13">
        <v>2363</v>
      </c>
      <c r="N2491" s="13" t="e">
        <f t="shared" ca="1" si="949"/>
        <v>#N/A</v>
      </c>
      <c r="O2491" s="13" t="e">
        <f t="shared" ca="1" si="950"/>
        <v>#N/A</v>
      </c>
      <c r="P2491" s="13" t="e">
        <f t="shared" ca="1" si="951"/>
        <v>#N/A</v>
      </c>
      <c r="Q2491" t="e">
        <f t="shared" ca="1" si="952"/>
        <v>#N/A</v>
      </c>
    </row>
    <row r="2492" spans="1:17" hidden="1" x14ac:dyDescent="0.2">
      <c r="A2492">
        <f t="shared" si="969"/>
        <v>406</v>
      </c>
      <c r="B2492" s="83" t="str">
        <f t="shared" si="966"/>
        <v>Adorer_Schedule!AA406</v>
      </c>
      <c r="C2492" t="str">
        <f t="shared" si="967"/>
        <v>Adorer_Schedule!AD406</v>
      </c>
      <c r="D2492" s="150" t="str">
        <f t="shared" si="968"/>
        <v>Adorer_Schedule!AF406</v>
      </c>
      <c r="E2492">
        <f t="shared" ca="1" si="948"/>
        <v>0</v>
      </c>
      <c r="F2492" t="str">
        <f ca="1">IF(OR(H2492=0,H2492=""),(""),(MAX($F$128:F2491)+1))</f>
        <v/>
      </c>
      <c r="H2492" t="str">
        <f ca="1">IF($N$4=Adorer_Schedule!$A$398,INDIRECT(B2492),(""))</f>
        <v/>
      </c>
      <c r="I2492" t="str">
        <f ca="1">IF($N$4=Adorer_Schedule!$A$398,INDIRECT(C2492),(""))</f>
        <v/>
      </c>
      <c r="J2492" t="str">
        <f ca="1">IF($N$4=Adorer_Schedule!$A$398,INDIRECT(D2492),(""))</f>
        <v/>
      </c>
      <c r="K2492" t="s">
        <v>74</v>
      </c>
      <c r="L2492" s="13" t="b">
        <f t="shared" ca="1" si="960"/>
        <v>0</v>
      </c>
      <c r="M2492" s="13">
        <v>2364</v>
      </c>
      <c r="N2492" s="13" t="e">
        <f t="shared" ca="1" si="949"/>
        <v>#N/A</v>
      </c>
      <c r="O2492" s="13" t="e">
        <f t="shared" ca="1" si="950"/>
        <v>#N/A</v>
      </c>
      <c r="P2492" s="13" t="e">
        <f t="shared" ca="1" si="951"/>
        <v>#N/A</v>
      </c>
      <c r="Q2492" t="e">
        <f t="shared" ca="1" si="952"/>
        <v>#N/A</v>
      </c>
    </row>
    <row r="2493" spans="1:17" hidden="1" x14ac:dyDescent="0.2">
      <c r="A2493">
        <f t="shared" si="969"/>
        <v>407</v>
      </c>
      <c r="B2493" s="83" t="str">
        <f t="shared" si="966"/>
        <v>Adorer_Schedule!AA407</v>
      </c>
      <c r="C2493" t="str">
        <f t="shared" si="967"/>
        <v>Adorer_Schedule!AD407</v>
      </c>
      <c r="D2493" s="150" t="str">
        <f t="shared" si="968"/>
        <v>Adorer_Schedule!AF407</v>
      </c>
      <c r="E2493">
        <f t="shared" ca="1" si="948"/>
        <v>0</v>
      </c>
      <c r="F2493" t="str">
        <f ca="1">IF(OR(H2493=0,H2493=""),(""),(MAX($F$128:F2492)+1))</f>
        <v/>
      </c>
      <c r="H2493" t="str">
        <f ca="1">IF($N$4=Adorer_Schedule!$A$398,INDIRECT(B2493),(""))</f>
        <v/>
      </c>
      <c r="I2493" t="str">
        <f ca="1">IF($N$4=Adorer_Schedule!$A$398,INDIRECT(C2493),(""))</f>
        <v/>
      </c>
      <c r="J2493" t="str">
        <f ca="1">IF($N$4=Adorer_Schedule!$A$398,INDIRECT(D2493),(""))</f>
        <v/>
      </c>
      <c r="K2493" t="s">
        <v>74</v>
      </c>
      <c r="L2493" s="13" t="b">
        <f t="shared" ca="1" si="960"/>
        <v>0</v>
      </c>
      <c r="M2493" s="13">
        <v>2365</v>
      </c>
      <c r="N2493" s="13" t="e">
        <f t="shared" ca="1" si="949"/>
        <v>#N/A</v>
      </c>
      <c r="O2493" s="13" t="e">
        <f t="shared" ca="1" si="950"/>
        <v>#N/A</v>
      </c>
      <c r="P2493" s="13" t="e">
        <f t="shared" ca="1" si="951"/>
        <v>#N/A</v>
      </c>
      <c r="Q2493" t="e">
        <f t="shared" ca="1" si="952"/>
        <v>#N/A</v>
      </c>
    </row>
    <row r="2494" spans="1:17" hidden="1" x14ac:dyDescent="0.2">
      <c r="A2494">
        <f t="shared" si="969"/>
        <v>408</v>
      </c>
      <c r="B2494" s="83" t="str">
        <f t="shared" si="966"/>
        <v>Adorer_Schedule!AA408</v>
      </c>
      <c r="C2494" t="str">
        <f t="shared" si="967"/>
        <v>Adorer_Schedule!AD408</v>
      </c>
      <c r="D2494" s="150" t="str">
        <f t="shared" si="968"/>
        <v>Adorer_Schedule!AF408</v>
      </c>
      <c r="E2494">
        <f t="shared" ca="1" si="948"/>
        <v>0</v>
      </c>
      <c r="F2494" t="str">
        <f ca="1">IF(OR(H2494=0,H2494=""),(""),(MAX($F$128:F2493)+1))</f>
        <v/>
      </c>
      <c r="H2494" t="str">
        <f ca="1">IF($N$4=Adorer_Schedule!$A$398,INDIRECT(B2494),(""))</f>
        <v/>
      </c>
      <c r="I2494" t="str">
        <f ca="1">IF($N$4=Adorer_Schedule!$A$398,INDIRECT(C2494),(""))</f>
        <v/>
      </c>
      <c r="J2494" t="str">
        <f ca="1">IF($N$4=Adorer_Schedule!$A$398,INDIRECT(D2494),(""))</f>
        <v/>
      </c>
      <c r="K2494" t="s">
        <v>74</v>
      </c>
      <c r="L2494" s="13" t="b">
        <f t="shared" ca="1" si="960"/>
        <v>0</v>
      </c>
      <c r="M2494" s="13">
        <v>2366</v>
      </c>
      <c r="N2494" s="13" t="e">
        <f t="shared" ca="1" si="949"/>
        <v>#N/A</v>
      </c>
      <c r="O2494" s="13" t="e">
        <f t="shared" ca="1" si="950"/>
        <v>#N/A</v>
      </c>
      <c r="P2494" s="13" t="e">
        <f t="shared" ca="1" si="951"/>
        <v>#N/A</v>
      </c>
      <c r="Q2494" t="e">
        <f t="shared" ca="1" si="952"/>
        <v>#N/A</v>
      </c>
    </row>
    <row r="2495" spans="1:17" hidden="1" x14ac:dyDescent="0.2">
      <c r="A2495">
        <f t="shared" si="969"/>
        <v>409</v>
      </c>
      <c r="B2495" s="83" t="str">
        <f t="shared" si="966"/>
        <v>Adorer_Schedule!AA409</v>
      </c>
      <c r="C2495" t="str">
        <f t="shared" si="967"/>
        <v>Adorer_Schedule!AD409</v>
      </c>
      <c r="D2495" s="150" t="str">
        <f t="shared" si="968"/>
        <v>Adorer_Schedule!AF409</v>
      </c>
      <c r="E2495">
        <f t="shared" ca="1" si="948"/>
        <v>0</v>
      </c>
      <c r="F2495" t="str">
        <f ca="1">IF(OR(H2495=0,H2495=""),(""),(MAX($F$128:F2494)+1))</f>
        <v/>
      </c>
      <c r="H2495" t="str">
        <f ca="1">IF($N$4=Adorer_Schedule!$A$398,INDIRECT(B2495),(""))</f>
        <v/>
      </c>
      <c r="I2495" t="str">
        <f ca="1">IF($N$4=Adorer_Schedule!$A$398,INDIRECT(C2495),(""))</f>
        <v/>
      </c>
      <c r="J2495" t="str">
        <f ca="1">IF($N$4=Adorer_Schedule!$A$398,INDIRECT(D2495),(""))</f>
        <v/>
      </c>
      <c r="K2495" t="s">
        <v>74</v>
      </c>
      <c r="L2495" s="13" t="b">
        <f t="shared" ca="1" si="960"/>
        <v>0</v>
      </c>
      <c r="M2495" s="13">
        <v>2367</v>
      </c>
      <c r="N2495" s="13" t="e">
        <f t="shared" ca="1" si="949"/>
        <v>#N/A</v>
      </c>
      <c r="O2495" s="13" t="e">
        <f t="shared" ca="1" si="950"/>
        <v>#N/A</v>
      </c>
      <c r="P2495" s="13" t="e">
        <f t="shared" ca="1" si="951"/>
        <v>#N/A</v>
      </c>
      <c r="Q2495" t="e">
        <f t="shared" ca="1" si="952"/>
        <v>#N/A</v>
      </c>
    </row>
    <row r="2496" spans="1:17" hidden="1" x14ac:dyDescent="0.2">
      <c r="A2496">
        <f t="shared" si="969"/>
        <v>410</v>
      </c>
      <c r="B2496" s="83" t="str">
        <f t="shared" si="966"/>
        <v>Adorer_Schedule!AA410</v>
      </c>
      <c r="C2496" t="str">
        <f t="shared" si="967"/>
        <v>Adorer_Schedule!AD410</v>
      </c>
      <c r="D2496" s="150" t="str">
        <f t="shared" si="968"/>
        <v>Adorer_Schedule!AF410</v>
      </c>
      <c r="E2496">
        <f t="shared" ca="1" si="948"/>
        <v>0</v>
      </c>
      <c r="F2496" t="str">
        <f ca="1">IF(OR(H2496=0,H2496=""),(""),(MAX($F$128:F2495)+1))</f>
        <v/>
      </c>
      <c r="H2496" t="str">
        <f ca="1">IF($N$4=Adorer_Schedule!$A$398,INDIRECT(B2496),(""))</f>
        <v/>
      </c>
      <c r="I2496" t="str">
        <f ca="1">IF($N$4=Adorer_Schedule!$A$398,INDIRECT(C2496),(""))</f>
        <v/>
      </c>
      <c r="J2496" t="str">
        <f ca="1">IF($N$4=Adorer_Schedule!$A$398,INDIRECT(D2496),(""))</f>
        <v/>
      </c>
      <c r="K2496" t="s">
        <v>74</v>
      </c>
      <c r="L2496" s="13" t="b">
        <f t="shared" ca="1" si="960"/>
        <v>0</v>
      </c>
      <c r="M2496" s="13">
        <v>2368</v>
      </c>
      <c r="N2496" s="13" t="e">
        <f t="shared" ca="1" si="949"/>
        <v>#N/A</v>
      </c>
      <c r="O2496" s="13" t="e">
        <f t="shared" ca="1" si="950"/>
        <v>#N/A</v>
      </c>
      <c r="P2496" s="13" t="e">
        <f t="shared" ca="1" si="951"/>
        <v>#N/A</v>
      </c>
      <c r="Q2496" t="e">
        <f t="shared" ca="1" si="952"/>
        <v>#N/A</v>
      </c>
    </row>
    <row r="2497" spans="1:17" hidden="1" x14ac:dyDescent="0.2">
      <c r="A2497">
        <f t="shared" si="969"/>
        <v>411</v>
      </c>
      <c r="B2497" s="83" t="str">
        <f t="shared" si="966"/>
        <v>Adorer_Schedule!AA411</v>
      </c>
      <c r="C2497" t="str">
        <f t="shared" si="967"/>
        <v>Adorer_Schedule!AD411</v>
      </c>
      <c r="D2497" s="150" t="str">
        <f t="shared" si="968"/>
        <v>Adorer_Schedule!AF411</v>
      </c>
      <c r="E2497">
        <f t="shared" ca="1" si="948"/>
        <v>0</v>
      </c>
      <c r="F2497" t="str">
        <f ca="1">IF(OR(H2497=0,H2497=""),(""),(MAX($F$128:F2496)+1))</f>
        <v/>
      </c>
      <c r="H2497" t="str">
        <f ca="1">IF($N$4=Adorer_Schedule!$A$398,INDIRECT(B2497),(""))</f>
        <v/>
      </c>
      <c r="I2497" t="str">
        <f ca="1">IF($N$4=Adorer_Schedule!$A$398,INDIRECT(C2497),(""))</f>
        <v/>
      </c>
      <c r="J2497" t="str">
        <f ca="1">IF($N$4=Adorer_Schedule!$A$398,INDIRECT(D2497),(""))</f>
        <v/>
      </c>
      <c r="K2497" t="s">
        <v>74</v>
      </c>
      <c r="L2497" s="13" t="b">
        <f t="shared" ca="1" si="960"/>
        <v>0</v>
      </c>
      <c r="M2497" s="13">
        <v>2369</v>
      </c>
      <c r="N2497" s="13" t="e">
        <f t="shared" ca="1" si="949"/>
        <v>#N/A</v>
      </c>
      <c r="O2497" s="13" t="e">
        <f t="shared" ca="1" si="950"/>
        <v>#N/A</v>
      </c>
      <c r="P2497" s="13" t="e">
        <f t="shared" ca="1" si="951"/>
        <v>#N/A</v>
      </c>
      <c r="Q2497" t="e">
        <f t="shared" ca="1" si="952"/>
        <v>#N/A</v>
      </c>
    </row>
    <row r="2498" spans="1:17" hidden="1" x14ac:dyDescent="0.2">
      <c r="A2498">
        <f t="shared" si="969"/>
        <v>412</v>
      </c>
      <c r="B2498" s="83" t="str">
        <f t="shared" si="966"/>
        <v>Adorer_Schedule!AA412</v>
      </c>
      <c r="C2498" t="str">
        <f t="shared" si="967"/>
        <v>Adorer_Schedule!AD412</v>
      </c>
      <c r="D2498" s="150" t="str">
        <f t="shared" si="968"/>
        <v>Adorer_Schedule!AF412</v>
      </c>
      <c r="E2498">
        <f t="shared" ref="E2498:E2561" ca="1" si="970">IF(F2498="",(0),(RANK(F2498,$F$129:$F$2648,(1))))</f>
        <v>0</v>
      </c>
      <c r="F2498" t="str">
        <f ca="1">IF(OR(H2498=0,H2498=""),(""),(MAX($F$128:F2497)+1))</f>
        <v/>
      </c>
      <c r="H2498" t="str">
        <f ca="1">IF($N$4=Adorer_Schedule!$A$398,INDIRECT(B2498),(""))</f>
        <v/>
      </c>
      <c r="I2498" t="str">
        <f ca="1">IF($N$4=Adorer_Schedule!$A$398,INDIRECT(C2498),(""))</f>
        <v/>
      </c>
      <c r="J2498" t="str">
        <f ca="1">IF($N$4=Adorer_Schedule!$A$398,INDIRECT(D2498),(""))</f>
        <v/>
      </c>
      <c r="K2498" t="s">
        <v>74</v>
      </c>
      <c r="L2498" s="13" t="b">
        <f t="shared" ca="1" si="960"/>
        <v>0</v>
      </c>
      <c r="M2498" s="13">
        <v>2370</v>
      </c>
      <c r="N2498" s="13" t="e">
        <f t="shared" ref="N2498:N2561" ca="1" si="971">VLOOKUP($M2498,$E$129:$K$2648,7,(FALSE))</f>
        <v>#N/A</v>
      </c>
      <c r="O2498" s="13" t="e">
        <f t="shared" ref="O2498:O2561" ca="1" si="972">VLOOKUP($M2498,$E$129:$K$2648,4,(FALSE))</f>
        <v>#N/A</v>
      </c>
      <c r="P2498" s="13" t="e">
        <f t="shared" ref="P2498:P2561" ca="1" si="973">VLOOKUP($M2498,$E$129:$K$2648,5,(FALSE))</f>
        <v>#N/A</v>
      </c>
      <c r="Q2498" t="e">
        <f t="shared" ref="Q2498:Q2561" ca="1" si="974">VLOOKUP($M2498,$E$129:$K$2648,6,(FALSE))</f>
        <v>#N/A</v>
      </c>
    </row>
    <row r="2499" spans="1:17" hidden="1" x14ac:dyDescent="0.2">
      <c r="A2499">
        <f>A2484</f>
        <v>398</v>
      </c>
      <c r="B2499" s="83" t="str">
        <f>CONCATENATE("Adorer_Schedule!AI", $A2499)</f>
        <v>Adorer_Schedule!AI398</v>
      </c>
      <c r="C2499" t="str">
        <f>CONCATENATE("Adorer_Schedule!AL", $A2499)</f>
        <v>Adorer_Schedule!AL398</v>
      </c>
      <c r="D2499" s="150" t="str">
        <f>CONCATENATE("Adorer_Schedule!AN", $A2499)</f>
        <v>Adorer_Schedule!AN398</v>
      </c>
      <c r="E2499">
        <f t="shared" ca="1" si="970"/>
        <v>0</v>
      </c>
      <c r="F2499" t="str">
        <f ca="1">IF(OR(H2499=0,H2499=""),(""),(MAX($F$128:F2498)+1))</f>
        <v/>
      </c>
      <c r="H2499" t="str">
        <f ca="1">IF($N$4=Adorer_Schedule!$A$398,INDIRECT(B2499),(""))</f>
        <v/>
      </c>
      <c r="I2499" t="str">
        <f ca="1">IF($N$4=Adorer_Schedule!$A$398,INDIRECT(C2499),(""))</f>
        <v/>
      </c>
      <c r="J2499" t="str">
        <f ca="1">IF($N$4=Adorer_Schedule!$A$398,INDIRECT(D2499),(""))</f>
        <v/>
      </c>
      <c r="K2499" t="s">
        <v>75</v>
      </c>
      <c r="L2499" s="13" t="b">
        <f t="shared" ca="1" si="960"/>
        <v>0</v>
      </c>
      <c r="M2499" s="13">
        <v>2371</v>
      </c>
      <c r="N2499" s="13" t="e">
        <f t="shared" ca="1" si="971"/>
        <v>#N/A</v>
      </c>
      <c r="O2499" s="13" t="e">
        <f t="shared" ca="1" si="972"/>
        <v>#N/A</v>
      </c>
      <c r="P2499" s="13" t="e">
        <f t="shared" ca="1" si="973"/>
        <v>#N/A</v>
      </c>
      <c r="Q2499" t="e">
        <f t="shared" ca="1" si="974"/>
        <v>#N/A</v>
      </c>
    </row>
    <row r="2500" spans="1:17" hidden="1" x14ac:dyDescent="0.2">
      <c r="A2500">
        <f>A2499+1</f>
        <v>399</v>
      </c>
      <c r="B2500" s="83" t="str">
        <f t="shared" ref="B2500:B2513" si="975">CONCATENATE("Adorer_Schedule!AI", $A2500)</f>
        <v>Adorer_Schedule!AI399</v>
      </c>
      <c r="C2500" t="str">
        <f t="shared" ref="C2500:C2513" si="976">CONCATENATE("Adorer_Schedule!AL", $A2500)</f>
        <v>Adorer_Schedule!AL399</v>
      </c>
      <c r="D2500" s="150" t="str">
        <f t="shared" ref="D2500:D2513" si="977">CONCATENATE("Adorer_Schedule!AN", $A2500)</f>
        <v>Adorer_Schedule!AN399</v>
      </c>
      <c r="E2500">
        <f t="shared" ca="1" si="970"/>
        <v>0</v>
      </c>
      <c r="F2500" t="str">
        <f ca="1">IF(OR(H2500=0,H2500=""),(""),(MAX($F$128:F2499)+1))</f>
        <v/>
      </c>
      <c r="H2500" t="str">
        <f ca="1">IF($N$4=Adorer_Schedule!$A$398,INDIRECT(B2500),(""))</f>
        <v/>
      </c>
      <c r="I2500" t="str">
        <f ca="1">IF($N$4=Adorer_Schedule!$A$398,INDIRECT(C2500),(""))</f>
        <v/>
      </c>
      <c r="J2500" t="str">
        <f ca="1">IF($N$4=Adorer_Schedule!$A$398,INDIRECT(D2500),(""))</f>
        <v/>
      </c>
      <c r="K2500" t="s">
        <v>75</v>
      </c>
      <c r="L2500" s="13" t="b">
        <f t="shared" ca="1" si="960"/>
        <v>0</v>
      </c>
      <c r="M2500" s="13">
        <v>2372</v>
      </c>
      <c r="N2500" s="13" t="e">
        <f t="shared" ca="1" si="971"/>
        <v>#N/A</v>
      </c>
      <c r="O2500" s="13" t="e">
        <f t="shared" ca="1" si="972"/>
        <v>#N/A</v>
      </c>
      <c r="P2500" s="13" t="e">
        <f t="shared" ca="1" si="973"/>
        <v>#N/A</v>
      </c>
      <c r="Q2500" t="e">
        <f t="shared" ca="1" si="974"/>
        <v>#N/A</v>
      </c>
    </row>
    <row r="2501" spans="1:17" hidden="1" x14ac:dyDescent="0.2">
      <c r="A2501">
        <f t="shared" ref="A2501:A2513" si="978">A2500+1</f>
        <v>400</v>
      </c>
      <c r="B2501" s="83" t="str">
        <f t="shared" si="975"/>
        <v>Adorer_Schedule!AI400</v>
      </c>
      <c r="C2501" t="str">
        <f t="shared" si="976"/>
        <v>Adorer_Schedule!AL400</v>
      </c>
      <c r="D2501" s="150" t="str">
        <f t="shared" si="977"/>
        <v>Adorer_Schedule!AN400</v>
      </c>
      <c r="E2501">
        <f t="shared" ca="1" si="970"/>
        <v>0</v>
      </c>
      <c r="F2501" t="str">
        <f ca="1">IF(OR(H2501=0,H2501=""),(""),(MAX($F$128:F2500)+1))</f>
        <v/>
      </c>
      <c r="H2501" t="str">
        <f ca="1">IF($N$4=Adorer_Schedule!$A$398,INDIRECT(B2501),(""))</f>
        <v/>
      </c>
      <c r="I2501" t="str">
        <f ca="1">IF($N$4=Adorer_Schedule!$A$398,INDIRECT(C2501),(""))</f>
        <v/>
      </c>
      <c r="J2501" t="str">
        <f ca="1">IF($N$4=Adorer_Schedule!$A$398,INDIRECT(D2501),(""))</f>
        <v/>
      </c>
      <c r="K2501" t="s">
        <v>75</v>
      </c>
      <c r="L2501" s="13" t="b">
        <f t="shared" ca="1" si="960"/>
        <v>0</v>
      </c>
      <c r="M2501" s="13">
        <v>2373</v>
      </c>
      <c r="N2501" s="13" t="e">
        <f t="shared" ca="1" si="971"/>
        <v>#N/A</v>
      </c>
      <c r="O2501" s="13" t="e">
        <f t="shared" ca="1" si="972"/>
        <v>#N/A</v>
      </c>
      <c r="P2501" s="13" t="e">
        <f t="shared" ca="1" si="973"/>
        <v>#N/A</v>
      </c>
      <c r="Q2501" t="e">
        <f t="shared" ca="1" si="974"/>
        <v>#N/A</v>
      </c>
    </row>
    <row r="2502" spans="1:17" hidden="1" x14ac:dyDescent="0.2">
      <c r="A2502">
        <f t="shared" si="978"/>
        <v>401</v>
      </c>
      <c r="B2502" s="83" t="str">
        <f t="shared" si="975"/>
        <v>Adorer_Schedule!AI401</v>
      </c>
      <c r="C2502" t="str">
        <f t="shared" si="976"/>
        <v>Adorer_Schedule!AL401</v>
      </c>
      <c r="D2502" s="150" t="str">
        <f t="shared" si="977"/>
        <v>Adorer_Schedule!AN401</v>
      </c>
      <c r="E2502">
        <f t="shared" ca="1" si="970"/>
        <v>0</v>
      </c>
      <c r="F2502" t="str">
        <f ca="1">IF(OR(H2502=0,H2502=""),(""),(MAX($F$128:F2501)+1))</f>
        <v/>
      </c>
      <c r="H2502" t="str">
        <f ca="1">IF($N$4=Adorer_Schedule!$A$398,INDIRECT(B2502),(""))</f>
        <v/>
      </c>
      <c r="I2502" t="str">
        <f ca="1">IF($N$4=Adorer_Schedule!$A$398,INDIRECT(C2502),(""))</f>
        <v/>
      </c>
      <c r="J2502" t="str">
        <f ca="1">IF($N$4=Adorer_Schedule!$A$398,INDIRECT(D2502),(""))</f>
        <v/>
      </c>
      <c r="K2502" t="s">
        <v>75</v>
      </c>
      <c r="L2502" s="13" t="b">
        <f t="shared" ca="1" si="960"/>
        <v>0</v>
      </c>
      <c r="M2502" s="13">
        <v>2374</v>
      </c>
      <c r="N2502" s="13" t="e">
        <f t="shared" ca="1" si="971"/>
        <v>#N/A</v>
      </c>
      <c r="O2502" s="13" t="e">
        <f t="shared" ca="1" si="972"/>
        <v>#N/A</v>
      </c>
      <c r="P2502" s="13" t="e">
        <f t="shared" ca="1" si="973"/>
        <v>#N/A</v>
      </c>
      <c r="Q2502" t="e">
        <f t="shared" ca="1" si="974"/>
        <v>#N/A</v>
      </c>
    </row>
    <row r="2503" spans="1:17" hidden="1" x14ac:dyDescent="0.2">
      <c r="A2503">
        <f t="shared" si="978"/>
        <v>402</v>
      </c>
      <c r="B2503" s="83" t="str">
        <f t="shared" si="975"/>
        <v>Adorer_Schedule!AI402</v>
      </c>
      <c r="C2503" t="str">
        <f t="shared" si="976"/>
        <v>Adorer_Schedule!AL402</v>
      </c>
      <c r="D2503" s="150" t="str">
        <f t="shared" si="977"/>
        <v>Adorer_Schedule!AN402</v>
      </c>
      <c r="E2503">
        <f t="shared" ca="1" si="970"/>
        <v>0</v>
      </c>
      <c r="F2503" t="str">
        <f ca="1">IF(OR(H2503=0,H2503=""),(""),(MAX($F$128:F2502)+1))</f>
        <v/>
      </c>
      <c r="H2503" t="str">
        <f ca="1">IF($N$4=Adorer_Schedule!$A$398,INDIRECT(B2503),(""))</f>
        <v/>
      </c>
      <c r="I2503" t="str">
        <f ca="1">IF($N$4=Adorer_Schedule!$A$398,INDIRECT(C2503),(""))</f>
        <v/>
      </c>
      <c r="J2503" t="str">
        <f ca="1">IF($N$4=Adorer_Schedule!$A$398,INDIRECT(D2503),(""))</f>
        <v/>
      </c>
      <c r="K2503" t="s">
        <v>75</v>
      </c>
      <c r="L2503" s="13" t="b">
        <f t="shared" ca="1" si="960"/>
        <v>0</v>
      </c>
      <c r="M2503" s="13">
        <v>2375</v>
      </c>
      <c r="N2503" s="13" t="e">
        <f t="shared" ca="1" si="971"/>
        <v>#N/A</v>
      </c>
      <c r="O2503" s="13" t="e">
        <f t="shared" ca="1" si="972"/>
        <v>#N/A</v>
      </c>
      <c r="P2503" s="13" t="e">
        <f t="shared" ca="1" si="973"/>
        <v>#N/A</v>
      </c>
      <c r="Q2503" t="e">
        <f t="shared" ca="1" si="974"/>
        <v>#N/A</v>
      </c>
    </row>
    <row r="2504" spans="1:17" hidden="1" x14ac:dyDescent="0.2">
      <c r="A2504">
        <f t="shared" si="978"/>
        <v>403</v>
      </c>
      <c r="B2504" s="83" t="str">
        <f t="shared" si="975"/>
        <v>Adorer_Schedule!AI403</v>
      </c>
      <c r="C2504" t="str">
        <f t="shared" si="976"/>
        <v>Adorer_Schedule!AL403</v>
      </c>
      <c r="D2504" s="150" t="str">
        <f t="shared" si="977"/>
        <v>Adorer_Schedule!AN403</v>
      </c>
      <c r="E2504">
        <f t="shared" ca="1" si="970"/>
        <v>0</v>
      </c>
      <c r="F2504" t="str">
        <f ca="1">IF(OR(H2504=0,H2504=""),(""),(MAX($F$128:F2503)+1))</f>
        <v/>
      </c>
      <c r="H2504" t="str">
        <f ca="1">IF($N$4=Adorer_Schedule!$A$398,INDIRECT(B2504),(""))</f>
        <v/>
      </c>
      <c r="I2504" t="str">
        <f ca="1">IF($N$4=Adorer_Schedule!$A$398,INDIRECT(C2504),(""))</f>
        <v/>
      </c>
      <c r="J2504" t="str">
        <f ca="1">IF($N$4=Adorer_Schedule!$A$398,INDIRECT(D2504),(""))</f>
        <v/>
      </c>
      <c r="K2504" t="s">
        <v>75</v>
      </c>
      <c r="L2504" s="13" t="b">
        <f t="shared" ca="1" si="960"/>
        <v>0</v>
      </c>
      <c r="M2504" s="13">
        <v>2376</v>
      </c>
      <c r="N2504" s="13" t="e">
        <f t="shared" ca="1" si="971"/>
        <v>#N/A</v>
      </c>
      <c r="O2504" s="13" t="e">
        <f t="shared" ca="1" si="972"/>
        <v>#N/A</v>
      </c>
      <c r="P2504" s="13" t="e">
        <f t="shared" ca="1" si="973"/>
        <v>#N/A</v>
      </c>
      <c r="Q2504" t="e">
        <f t="shared" ca="1" si="974"/>
        <v>#N/A</v>
      </c>
    </row>
    <row r="2505" spans="1:17" hidden="1" x14ac:dyDescent="0.2">
      <c r="A2505">
        <f t="shared" si="978"/>
        <v>404</v>
      </c>
      <c r="B2505" s="83" t="str">
        <f t="shared" si="975"/>
        <v>Adorer_Schedule!AI404</v>
      </c>
      <c r="C2505" t="str">
        <f t="shared" si="976"/>
        <v>Adorer_Schedule!AL404</v>
      </c>
      <c r="D2505" s="150" t="str">
        <f t="shared" si="977"/>
        <v>Adorer_Schedule!AN404</v>
      </c>
      <c r="E2505">
        <f t="shared" ca="1" si="970"/>
        <v>0</v>
      </c>
      <c r="F2505" t="str">
        <f ca="1">IF(OR(H2505=0,H2505=""),(""),(MAX($F$128:F2504)+1))</f>
        <v/>
      </c>
      <c r="H2505" t="str">
        <f ca="1">IF($N$4=Adorer_Schedule!$A$398,INDIRECT(B2505),(""))</f>
        <v/>
      </c>
      <c r="I2505" t="str">
        <f ca="1">IF($N$4=Adorer_Schedule!$A$398,INDIRECT(C2505),(""))</f>
        <v/>
      </c>
      <c r="J2505" t="str">
        <f ca="1">IF($N$4=Adorer_Schedule!$A$398,INDIRECT(D2505),(""))</f>
        <v/>
      </c>
      <c r="K2505" t="s">
        <v>75</v>
      </c>
      <c r="L2505" s="13" t="b">
        <f t="shared" ca="1" si="960"/>
        <v>0</v>
      </c>
      <c r="M2505" s="13">
        <v>2377</v>
      </c>
      <c r="N2505" s="13" t="e">
        <f t="shared" ca="1" si="971"/>
        <v>#N/A</v>
      </c>
      <c r="O2505" s="13" t="e">
        <f t="shared" ca="1" si="972"/>
        <v>#N/A</v>
      </c>
      <c r="P2505" s="13" t="e">
        <f t="shared" ca="1" si="973"/>
        <v>#N/A</v>
      </c>
      <c r="Q2505" t="e">
        <f t="shared" ca="1" si="974"/>
        <v>#N/A</v>
      </c>
    </row>
    <row r="2506" spans="1:17" hidden="1" x14ac:dyDescent="0.2">
      <c r="A2506">
        <f t="shared" si="978"/>
        <v>405</v>
      </c>
      <c r="B2506" s="83" t="str">
        <f t="shared" si="975"/>
        <v>Adorer_Schedule!AI405</v>
      </c>
      <c r="C2506" t="str">
        <f t="shared" si="976"/>
        <v>Adorer_Schedule!AL405</v>
      </c>
      <c r="D2506" s="150" t="str">
        <f t="shared" si="977"/>
        <v>Adorer_Schedule!AN405</v>
      </c>
      <c r="E2506">
        <f t="shared" ca="1" si="970"/>
        <v>0</v>
      </c>
      <c r="F2506" t="str">
        <f ca="1">IF(OR(H2506=0,H2506=""),(""),(MAX($F$128:F2505)+1))</f>
        <v/>
      </c>
      <c r="H2506" t="str">
        <f ca="1">IF($N$4=Adorer_Schedule!$A$398,INDIRECT(B2506),(""))</f>
        <v/>
      </c>
      <c r="I2506" t="str">
        <f ca="1">IF($N$4=Adorer_Schedule!$A$398,INDIRECT(C2506),(""))</f>
        <v/>
      </c>
      <c r="J2506" t="str">
        <f ca="1">IF($N$4=Adorer_Schedule!$A$398,INDIRECT(D2506),(""))</f>
        <v/>
      </c>
      <c r="K2506" t="s">
        <v>75</v>
      </c>
      <c r="L2506" s="13" t="b">
        <f t="shared" ca="1" si="960"/>
        <v>0</v>
      </c>
      <c r="M2506" s="13">
        <v>2378</v>
      </c>
      <c r="N2506" s="13" t="e">
        <f t="shared" ca="1" si="971"/>
        <v>#N/A</v>
      </c>
      <c r="O2506" s="13" t="e">
        <f t="shared" ca="1" si="972"/>
        <v>#N/A</v>
      </c>
      <c r="P2506" s="13" t="e">
        <f t="shared" ca="1" si="973"/>
        <v>#N/A</v>
      </c>
      <c r="Q2506" t="e">
        <f t="shared" ca="1" si="974"/>
        <v>#N/A</v>
      </c>
    </row>
    <row r="2507" spans="1:17" hidden="1" x14ac:dyDescent="0.2">
      <c r="A2507">
        <f t="shared" si="978"/>
        <v>406</v>
      </c>
      <c r="B2507" s="83" t="str">
        <f t="shared" si="975"/>
        <v>Adorer_Schedule!AI406</v>
      </c>
      <c r="C2507" t="str">
        <f t="shared" si="976"/>
        <v>Adorer_Schedule!AL406</v>
      </c>
      <c r="D2507" s="150" t="str">
        <f t="shared" si="977"/>
        <v>Adorer_Schedule!AN406</v>
      </c>
      <c r="E2507">
        <f t="shared" ca="1" si="970"/>
        <v>0</v>
      </c>
      <c r="F2507" t="str">
        <f ca="1">IF(OR(H2507=0,H2507=""),(""),(MAX($F$128:F2506)+1))</f>
        <v/>
      </c>
      <c r="H2507" t="str">
        <f ca="1">IF($N$4=Adorer_Schedule!$A$398,INDIRECT(B2507),(""))</f>
        <v/>
      </c>
      <c r="I2507" t="str">
        <f ca="1">IF($N$4=Adorer_Schedule!$A$398,INDIRECT(C2507),(""))</f>
        <v/>
      </c>
      <c r="J2507" t="str">
        <f ca="1">IF($N$4=Adorer_Schedule!$A$398,INDIRECT(D2507),(""))</f>
        <v/>
      </c>
      <c r="K2507" t="s">
        <v>75</v>
      </c>
      <c r="L2507" s="13" t="b">
        <f t="shared" ca="1" si="960"/>
        <v>0</v>
      </c>
      <c r="M2507" s="13">
        <v>2379</v>
      </c>
      <c r="N2507" s="13" t="e">
        <f t="shared" ca="1" si="971"/>
        <v>#N/A</v>
      </c>
      <c r="O2507" s="13" t="e">
        <f t="shared" ca="1" si="972"/>
        <v>#N/A</v>
      </c>
      <c r="P2507" s="13" t="e">
        <f t="shared" ca="1" si="973"/>
        <v>#N/A</v>
      </c>
      <c r="Q2507" t="e">
        <f t="shared" ca="1" si="974"/>
        <v>#N/A</v>
      </c>
    </row>
    <row r="2508" spans="1:17" hidden="1" x14ac:dyDescent="0.2">
      <c r="A2508">
        <f t="shared" si="978"/>
        <v>407</v>
      </c>
      <c r="B2508" s="83" t="str">
        <f t="shared" si="975"/>
        <v>Adorer_Schedule!AI407</v>
      </c>
      <c r="C2508" t="str">
        <f t="shared" si="976"/>
        <v>Adorer_Schedule!AL407</v>
      </c>
      <c r="D2508" s="150" t="str">
        <f t="shared" si="977"/>
        <v>Adorer_Schedule!AN407</v>
      </c>
      <c r="E2508">
        <f t="shared" ca="1" si="970"/>
        <v>0</v>
      </c>
      <c r="F2508" t="str">
        <f ca="1">IF(OR(H2508=0,H2508=""),(""),(MAX($F$128:F2507)+1))</f>
        <v/>
      </c>
      <c r="H2508" t="str">
        <f ca="1">IF($N$4=Adorer_Schedule!$A$398,INDIRECT(B2508),(""))</f>
        <v/>
      </c>
      <c r="I2508" t="str">
        <f ca="1">IF($N$4=Adorer_Schedule!$A$398,INDIRECT(C2508),(""))</f>
        <v/>
      </c>
      <c r="J2508" t="str">
        <f ca="1">IF($N$4=Adorer_Schedule!$A$398,INDIRECT(D2508),(""))</f>
        <v/>
      </c>
      <c r="K2508" t="s">
        <v>75</v>
      </c>
      <c r="L2508" s="13" t="b">
        <f t="shared" ca="1" si="960"/>
        <v>0</v>
      </c>
      <c r="M2508" s="13">
        <v>2380</v>
      </c>
      <c r="N2508" s="13" t="e">
        <f t="shared" ca="1" si="971"/>
        <v>#N/A</v>
      </c>
      <c r="O2508" s="13" t="e">
        <f t="shared" ca="1" si="972"/>
        <v>#N/A</v>
      </c>
      <c r="P2508" s="13" t="e">
        <f t="shared" ca="1" si="973"/>
        <v>#N/A</v>
      </c>
      <c r="Q2508" t="e">
        <f t="shared" ca="1" si="974"/>
        <v>#N/A</v>
      </c>
    </row>
    <row r="2509" spans="1:17" hidden="1" x14ac:dyDescent="0.2">
      <c r="A2509">
        <f t="shared" si="978"/>
        <v>408</v>
      </c>
      <c r="B2509" s="83" t="str">
        <f t="shared" si="975"/>
        <v>Adorer_Schedule!AI408</v>
      </c>
      <c r="C2509" t="str">
        <f t="shared" si="976"/>
        <v>Adorer_Schedule!AL408</v>
      </c>
      <c r="D2509" s="150" t="str">
        <f t="shared" si="977"/>
        <v>Adorer_Schedule!AN408</v>
      </c>
      <c r="E2509">
        <f t="shared" ca="1" si="970"/>
        <v>0</v>
      </c>
      <c r="F2509" t="str">
        <f ca="1">IF(OR(H2509=0,H2509=""),(""),(MAX($F$128:F2508)+1))</f>
        <v/>
      </c>
      <c r="H2509" t="str">
        <f ca="1">IF($N$4=Adorer_Schedule!$A$398,INDIRECT(B2509),(""))</f>
        <v/>
      </c>
      <c r="I2509" t="str">
        <f ca="1">IF($N$4=Adorer_Schedule!$A$398,INDIRECT(C2509),(""))</f>
        <v/>
      </c>
      <c r="J2509" t="str">
        <f ca="1">IF($N$4=Adorer_Schedule!$A$398,INDIRECT(D2509),(""))</f>
        <v/>
      </c>
      <c r="K2509" t="s">
        <v>75</v>
      </c>
      <c r="L2509" s="13" t="b">
        <f t="shared" ca="1" si="960"/>
        <v>0</v>
      </c>
      <c r="M2509" s="13">
        <v>2381</v>
      </c>
      <c r="N2509" s="13" t="e">
        <f t="shared" ca="1" si="971"/>
        <v>#N/A</v>
      </c>
      <c r="O2509" s="13" t="e">
        <f t="shared" ca="1" si="972"/>
        <v>#N/A</v>
      </c>
      <c r="P2509" s="13" t="e">
        <f t="shared" ca="1" si="973"/>
        <v>#N/A</v>
      </c>
      <c r="Q2509" t="e">
        <f t="shared" ca="1" si="974"/>
        <v>#N/A</v>
      </c>
    </row>
    <row r="2510" spans="1:17" hidden="1" x14ac:dyDescent="0.2">
      <c r="A2510">
        <f t="shared" si="978"/>
        <v>409</v>
      </c>
      <c r="B2510" s="83" t="str">
        <f t="shared" si="975"/>
        <v>Adorer_Schedule!AI409</v>
      </c>
      <c r="C2510" t="str">
        <f t="shared" si="976"/>
        <v>Adorer_Schedule!AL409</v>
      </c>
      <c r="D2510" s="150" t="str">
        <f t="shared" si="977"/>
        <v>Adorer_Schedule!AN409</v>
      </c>
      <c r="E2510">
        <f t="shared" ca="1" si="970"/>
        <v>0</v>
      </c>
      <c r="F2510" t="str">
        <f ca="1">IF(OR(H2510=0,H2510=""),(""),(MAX($F$128:F2509)+1))</f>
        <v/>
      </c>
      <c r="H2510" t="str">
        <f ca="1">IF($N$4=Adorer_Schedule!$A$398,INDIRECT(B2510),(""))</f>
        <v/>
      </c>
      <c r="I2510" t="str">
        <f ca="1">IF($N$4=Adorer_Schedule!$A$398,INDIRECT(C2510),(""))</f>
        <v/>
      </c>
      <c r="J2510" t="str">
        <f ca="1">IF($N$4=Adorer_Schedule!$A$398,INDIRECT(D2510),(""))</f>
        <v/>
      </c>
      <c r="K2510" t="s">
        <v>75</v>
      </c>
      <c r="L2510" s="13" t="b">
        <f t="shared" ca="1" si="960"/>
        <v>0</v>
      </c>
      <c r="M2510" s="13">
        <v>2382</v>
      </c>
      <c r="N2510" s="13" t="e">
        <f t="shared" ca="1" si="971"/>
        <v>#N/A</v>
      </c>
      <c r="O2510" s="13" t="e">
        <f t="shared" ca="1" si="972"/>
        <v>#N/A</v>
      </c>
      <c r="P2510" s="13" t="e">
        <f t="shared" ca="1" si="973"/>
        <v>#N/A</v>
      </c>
      <c r="Q2510" t="e">
        <f t="shared" ca="1" si="974"/>
        <v>#N/A</v>
      </c>
    </row>
    <row r="2511" spans="1:17" hidden="1" x14ac:dyDescent="0.2">
      <c r="A2511">
        <f t="shared" si="978"/>
        <v>410</v>
      </c>
      <c r="B2511" s="83" t="str">
        <f t="shared" si="975"/>
        <v>Adorer_Schedule!AI410</v>
      </c>
      <c r="C2511" t="str">
        <f t="shared" si="976"/>
        <v>Adorer_Schedule!AL410</v>
      </c>
      <c r="D2511" s="150" t="str">
        <f t="shared" si="977"/>
        <v>Adorer_Schedule!AN410</v>
      </c>
      <c r="E2511">
        <f t="shared" ca="1" si="970"/>
        <v>0</v>
      </c>
      <c r="F2511" t="str">
        <f ca="1">IF(OR(H2511=0,H2511=""),(""),(MAX($F$128:F2510)+1))</f>
        <v/>
      </c>
      <c r="H2511" t="str">
        <f ca="1">IF($N$4=Adorer_Schedule!$A$398,INDIRECT(B2511),(""))</f>
        <v/>
      </c>
      <c r="I2511" t="str">
        <f ca="1">IF($N$4=Adorer_Schedule!$A$398,INDIRECT(C2511),(""))</f>
        <v/>
      </c>
      <c r="J2511" t="str">
        <f ca="1">IF($N$4=Adorer_Schedule!$A$398,INDIRECT(D2511),(""))</f>
        <v/>
      </c>
      <c r="K2511" t="s">
        <v>75</v>
      </c>
      <c r="L2511" s="13" t="b">
        <f t="shared" ca="1" si="960"/>
        <v>0</v>
      </c>
      <c r="M2511" s="13">
        <v>2383</v>
      </c>
      <c r="N2511" s="13" t="e">
        <f t="shared" ca="1" si="971"/>
        <v>#N/A</v>
      </c>
      <c r="O2511" s="13" t="e">
        <f t="shared" ca="1" si="972"/>
        <v>#N/A</v>
      </c>
      <c r="P2511" s="13" t="e">
        <f t="shared" ca="1" si="973"/>
        <v>#N/A</v>
      </c>
      <c r="Q2511" t="e">
        <f t="shared" ca="1" si="974"/>
        <v>#N/A</v>
      </c>
    </row>
    <row r="2512" spans="1:17" hidden="1" x14ac:dyDescent="0.2">
      <c r="A2512">
        <f t="shared" si="978"/>
        <v>411</v>
      </c>
      <c r="B2512" s="83" t="str">
        <f t="shared" si="975"/>
        <v>Adorer_Schedule!AI411</v>
      </c>
      <c r="C2512" t="str">
        <f t="shared" si="976"/>
        <v>Adorer_Schedule!AL411</v>
      </c>
      <c r="D2512" s="150" t="str">
        <f t="shared" si="977"/>
        <v>Adorer_Schedule!AN411</v>
      </c>
      <c r="E2512">
        <f t="shared" ca="1" si="970"/>
        <v>0</v>
      </c>
      <c r="F2512" t="str">
        <f ca="1">IF(OR(H2512=0,H2512=""),(""),(MAX($F$128:F2511)+1))</f>
        <v/>
      </c>
      <c r="H2512" t="str">
        <f ca="1">IF($N$4=Adorer_Schedule!$A$398,INDIRECT(B2512),(""))</f>
        <v/>
      </c>
      <c r="I2512" t="str">
        <f ca="1">IF($N$4=Adorer_Schedule!$A$398,INDIRECT(C2512),(""))</f>
        <v/>
      </c>
      <c r="J2512" t="str">
        <f ca="1">IF($N$4=Adorer_Schedule!$A$398,INDIRECT(D2512),(""))</f>
        <v/>
      </c>
      <c r="K2512" t="s">
        <v>75</v>
      </c>
      <c r="L2512" s="13" t="b">
        <f t="shared" ca="1" si="960"/>
        <v>0</v>
      </c>
      <c r="M2512" s="13">
        <v>2384</v>
      </c>
      <c r="N2512" s="13" t="e">
        <f t="shared" ca="1" si="971"/>
        <v>#N/A</v>
      </c>
      <c r="O2512" s="13" t="e">
        <f t="shared" ca="1" si="972"/>
        <v>#N/A</v>
      </c>
      <c r="P2512" s="13" t="e">
        <f t="shared" ca="1" si="973"/>
        <v>#N/A</v>
      </c>
      <c r="Q2512" t="e">
        <f t="shared" ca="1" si="974"/>
        <v>#N/A</v>
      </c>
    </row>
    <row r="2513" spans="1:17" hidden="1" x14ac:dyDescent="0.2">
      <c r="A2513">
        <f t="shared" si="978"/>
        <v>412</v>
      </c>
      <c r="B2513" s="83" t="str">
        <f t="shared" si="975"/>
        <v>Adorer_Schedule!AI412</v>
      </c>
      <c r="C2513" t="str">
        <f t="shared" si="976"/>
        <v>Adorer_Schedule!AL412</v>
      </c>
      <c r="D2513" s="150" t="str">
        <f t="shared" si="977"/>
        <v>Adorer_Schedule!AN412</v>
      </c>
      <c r="E2513">
        <f t="shared" ca="1" si="970"/>
        <v>0</v>
      </c>
      <c r="F2513" t="str">
        <f ca="1">IF(OR(H2513=0,H2513=""),(""),(MAX($F$128:F2512)+1))</f>
        <v/>
      </c>
      <c r="H2513" t="str">
        <f ca="1">IF($N$4=Adorer_Schedule!$A$398,INDIRECT(B2513),(""))</f>
        <v/>
      </c>
      <c r="I2513" t="str">
        <f ca="1">IF($N$4=Adorer_Schedule!$A$398,INDIRECT(C2513),(""))</f>
        <v/>
      </c>
      <c r="J2513" t="str">
        <f ca="1">IF($N$4=Adorer_Schedule!$A$398,INDIRECT(D2513),(""))</f>
        <v/>
      </c>
      <c r="K2513" t="s">
        <v>75</v>
      </c>
      <c r="L2513" s="13" t="b">
        <f t="shared" ca="1" si="960"/>
        <v>0</v>
      </c>
      <c r="M2513" s="13">
        <v>2385</v>
      </c>
      <c r="N2513" s="13" t="e">
        <f t="shared" ca="1" si="971"/>
        <v>#N/A</v>
      </c>
      <c r="O2513" s="13" t="e">
        <f t="shared" ca="1" si="972"/>
        <v>#N/A</v>
      </c>
      <c r="P2513" s="13" t="e">
        <f t="shared" ca="1" si="973"/>
        <v>#N/A</v>
      </c>
      <c r="Q2513" t="e">
        <f t="shared" ca="1" si="974"/>
        <v>#N/A</v>
      </c>
    </row>
    <row r="2514" spans="1:17" hidden="1" x14ac:dyDescent="0.2">
      <c r="A2514">
        <f>A2499</f>
        <v>398</v>
      </c>
      <c r="B2514" s="83" t="str">
        <f>CONCATENATE("Adorer_Schedule!AQ", $A2514)</f>
        <v>Adorer_Schedule!AQ398</v>
      </c>
      <c r="C2514" t="str">
        <f>CONCATENATE("Adorer_Schedule!AT", $A2514)</f>
        <v>Adorer_Schedule!AT398</v>
      </c>
      <c r="D2514" s="150" t="str">
        <f>CONCATENATE("Adorer_Schedule!AV", $A2514)</f>
        <v>Adorer_Schedule!AV398</v>
      </c>
      <c r="E2514">
        <f t="shared" ca="1" si="970"/>
        <v>0</v>
      </c>
      <c r="F2514" t="str">
        <f ca="1">IF(OR(H2514=0,H2514=""),(""),(MAX($F$128:F2513)+1))</f>
        <v/>
      </c>
      <c r="H2514" t="str">
        <f ca="1">IF($N$4=Adorer_Schedule!$A$398,INDIRECT(B2514),(""))</f>
        <v/>
      </c>
      <c r="I2514" t="str">
        <f ca="1">IF($N$4=Adorer_Schedule!$A$398,INDIRECT(C2514),(""))</f>
        <v/>
      </c>
      <c r="J2514" t="str">
        <f ca="1">IF($N$4=Adorer_Schedule!$A$398,INDIRECT(D2514),(""))</f>
        <v/>
      </c>
      <c r="K2514" t="s">
        <v>76</v>
      </c>
      <c r="L2514" s="13" t="b">
        <f t="shared" ca="1" si="960"/>
        <v>0</v>
      </c>
      <c r="M2514" s="13">
        <v>2386</v>
      </c>
      <c r="N2514" s="13" t="e">
        <f t="shared" ca="1" si="971"/>
        <v>#N/A</v>
      </c>
      <c r="O2514" s="13" t="e">
        <f t="shared" ca="1" si="972"/>
        <v>#N/A</v>
      </c>
      <c r="P2514" s="13" t="e">
        <f t="shared" ca="1" si="973"/>
        <v>#N/A</v>
      </c>
      <c r="Q2514" t="e">
        <f t="shared" ca="1" si="974"/>
        <v>#N/A</v>
      </c>
    </row>
    <row r="2515" spans="1:17" hidden="1" x14ac:dyDescent="0.2">
      <c r="A2515">
        <f>A2514+1</f>
        <v>399</v>
      </c>
      <c r="B2515" s="83" t="str">
        <f t="shared" ref="B2515:B2528" si="979">CONCATENATE("Adorer_Schedule!AQ", $A2515)</f>
        <v>Adorer_Schedule!AQ399</v>
      </c>
      <c r="C2515" t="str">
        <f t="shared" ref="C2515:C2528" si="980">CONCATENATE("Adorer_Schedule!AT", $A2515)</f>
        <v>Adorer_Schedule!AT399</v>
      </c>
      <c r="D2515" s="150" t="str">
        <f t="shared" ref="D2515:D2528" si="981">CONCATENATE("Adorer_Schedule!AV", $A2515)</f>
        <v>Adorer_Schedule!AV399</v>
      </c>
      <c r="E2515">
        <f t="shared" ca="1" si="970"/>
        <v>0</v>
      </c>
      <c r="F2515" t="str">
        <f ca="1">IF(OR(H2515=0,H2515=""),(""),(MAX($F$128:F2514)+1))</f>
        <v/>
      </c>
      <c r="H2515" t="str">
        <f ca="1">IF($N$4=Adorer_Schedule!$A$398,INDIRECT(B2515),(""))</f>
        <v/>
      </c>
      <c r="I2515" t="str">
        <f ca="1">IF($N$4=Adorer_Schedule!$A$398,INDIRECT(C2515),(""))</f>
        <v/>
      </c>
      <c r="J2515" t="str">
        <f ca="1">IF($N$4=Adorer_Schedule!$A$398,INDIRECT(D2515),(""))</f>
        <v/>
      </c>
      <c r="K2515" t="s">
        <v>76</v>
      </c>
      <c r="L2515" s="13" t="b">
        <f t="shared" ca="1" si="960"/>
        <v>0</v>
      </c>
      <c r="M2515" s="13">
        <v>2387</v>
      </c>
      <c r="N2515" s="13" t="e">
        <f t="shared" ca="1" si="971"/>
        <v>#N/A</v>
      </c>
      <c r="O2515" s="13" t="e">
        <f t="shared" ca="1" si="972"/>
        <v>#N/A</v>
      </c>
      <c r="P2515" s="13" t="e">
        <f t="shared" ca="1" si="973"/>
        <v>#N/A</v>
      </c>
      <c r="Q2515" t="e">
        <f t="shared" ca="1" si="974"/>
        <v>#N/A</v>
      </c>
    </row>
    <row r="2516" spans="1:17" hidden="1" x14ac:dyDescent="0.2">
      <c r="A2516">
        <f t="shared" ref="A2516:A2528" si="982">A2515+1</f>
        <v>400</v>
      </c>
      <c r="B2516" s="83" t="str">
        <f t="shared" si="979"/>
        <v>Adorer_Schedule!AQ400</v>
      </c>
      <c r="C2516" t="str">
        <f t="shared" si="980"/>
        <v>Adorer_Schedule!AT400</v>
      </c>
      <c r="D2516" s="150" t="str">
        <f t="shared" si="981"/>
        <v>Adorer_Schedule!AV400</v>
      </c>
      <c r="E2516">
        <f t="shared" ca="1" si="970"/>
        <v>0</v>
      </c>
      <c r="F2516" t="str">
        <f ca="1">IF(OR(H2516=0,H2516=""),(""),(MAX($F$128:F2515)+1))</f>
        <v/>
      </c>
      <c r="H2516" t="str">
        <f ca="1">IF($N$4=Adorer_Schedule!$A$398,INDIRECT(B2516),(""))</f>
        <v/>
      </c>
      <c r="I2516" t="str">
        <f ca="1">IF($N$4=Adorer_Schedule!$A$398,INDIRECT(C2516),(""))</f>
        <v/>
      </c>
      <c r="J2516" t="str">
        <f ca="1">IF($N$4=Adorer_Schedule!$A$398,INDIRECT(D2516),(""))</f>
        <v/>
      </c>
      <c r="K2516" t="s">
        <v>76</v>
      </c>
      <c r="L2516" s="13" t="b">
        <f t="shared" ca="1" si="960"/>
        <v>0</v>
      </c>
      <c r="M2516" s="13">
        <v>2388</v>
      </c>
      <c r="N2516" s="13" t="e">
        <f t="shared" ca="1" si="971"/>
        <v>#N/A</v>
      </c>
      <c r="O2516" s="13" t="e">
        <f t="shared" ca="1" si="972"/>
        <v>#N/A</v>
      </c>
      <c r="P2516" s="13" t="e">
        <f t="shared" ca="1" si="973"/>
        <v>#N/A</v>
      </c>
      <c r="Q2516" t="e">
        <f t="shared" ca="1" si="974"/>
        <v>#N/A</v>
      </c>
    </row>
    <row r="2517" spans="1:17" hidden="1" x14ac:dyDescent="0.2">
      <c r="A2517">
        <f t="shared" si="982"/>
        <v>401</v>
      </c>
      <c r="B2517" s="83" t="str">
        <f t="shared" si="979"/>
        <v>Adorer_Schedule!AQ401</v>
      </c>
      <c r="C2517" t="str">
        <f t="shared" si="980"/>
        <v>Adorer_Schedule!AT401</v>
      </c>
      <c r="D2517" s="150" t="str">
        <f t="shared" si="981"/>
        <v>Adorer_Schedule!AV401</v>
      </c>
      <c r="E2517">
        <f t="shared" ca="1" si="970"/>
        <v>0</v>
      </c>
      <c r="F2517" t="str">
        <f ca="1">IF(OR(H2517=0,H2517=""),(""),(MAX($F$128:F2516)+1))</f>
        <v/>
      </c>
      <c r="H2517" t="str">
        <f ca="1">IF($N$4=Adorer_Schedule!$A$398,INDIRECT(B2517),(""))</f>
        <v/>
      </c>
      <c r="I2517" t="str">
        <f ca="1">IF($N$4=Adorer_Schedule!$A$398,INDIRECT(C2517),(""))</f>
        <v/>
      </c>
      <c r="J2517" t="str">
        <f ca="1">IF($N$4=Adorer_Schedule!$A$398,INDIRECT(D2517),(""))</f>
        <v/>
      </c>
      <c r="K2517" t="s">
        <v>76</v>
      </c>
      <c r="L2517" s="13" t="b">
        <f t="shared" ca="1" si="960"/>
        <v>0</v>
      </c>
      <c r="M2517" s="13">
        <v>2389</v>
      </c>
      <c r="N2517" s="13" t="e">
        <f t="shared" ca="1" si="971"/>
        <v>#N/A</v>
      </c>
      <c r="O2517" s="13" t="e">
        <f t="shared" ca="1" si="972"/>
        <v>#N/A</v>
      </c>
      <c r="P2517" s="13" t="e">
        <f t="shared" ca="1" si="973"/>
        <v>#N/A</v>
      </c>
      <c r="Q2517" t="e">
        <f t="shared" ca="1" si="974"/>
        <v>#N/A</v>
      </c>
    </row>
    <row r="2518" spans="1:17" hidden="1" x14ac:dyDescent="0.2">
      <c r="A2518">
        <f t="shared" si="982"/>
        <v>402</v>
      </c>
      <c r="B2518" s="83" t="str">
        <f t="shared" si="979"/>
        <v>Adorer_Schedule!AQ402</v>
      </c>
      <c r="C2518" t="str">
        <f t="shared" si="980"/>
        <v>Adorer_Schedule!AT402</v>
      </c>
      <c r="D2518" s="150" t="str">
        <f t="shared" si="981"/>
        <v>Adorer_Schedule!AV402</v>
      </c>
      <c r="E2518">
        <f t="shared" ca="1" si="970"/>
        <v>0</v>
      </c>
      <c r="F2518" t="str">
        <f ca="1">IF(OR(H2518=0,H2518=""),(""),(MAX($F$128:F2517)+1))</f>
        <v/>
      </c>
      <c r="H2518" t="str">
        <f ca="1">IF($N$4=Adorer_Schedule!$A$398,INDIRECT(B2518),(""))</f>
        <v/>
      </c>
      <c r="I2518" t="str">
        <f ca="1">IF($N$4=Adorer_Schedule!$A$398,INDIRECT(C2518),(""))</f>
        <v/>
      </c>
      <c r="J2518" t="str">
        <f ca="1">IF($N$4=Adorer_Schedule!$A$398,INDIRECT(D2518),(""))</f>
        <v/>
      </c>
      <c r="K2518" t="s">
        <v>76</v>
      </c>
      <c r="L2518" s="13" t="b">
        <f t="shared" ca="1" si="960"/>
        <v>0</v>
      </c>
      <c r="M2518" s="13">
        <v>2390</v>
      </c>
      <c r="N2518" s="13" t="e">
        <f t="shared" ca="1" si="971"/>
        <v>#N/A</v>
      </c>
      <c r="O2518" s="13" t="e">
        <f t="shared" ca="1" si="972"/>
        <v>#N/A</v>
      </c>
      <c r="P2518" s="13" t="e">
        <f t="shared" ca="1" si="973"/>
        <v>#N/A</v>
      </c>
      <c r="Q2518" t="e">
        <f t="shared" ca="1" si="974"/>
        <v>#N/A</v>
      </c>
    </row>
    <row r="2519" spans="1:17" hidden="1" x14ac:dyDescent="0.2">
      <c r="A2519">
        <f t="shared" si="982"/>
        <v>403</v>
      </c>
      <c r="B2519" s="83" t="str">
        <f t="shared" si="979"/>
        <v>Adorer_Schedule!AQ403</v>
      </c>
      <c r="C2519" t="str">
        <f t="shared" si="980"/>
        <v>Adorer_Schedule!AT403</v>
      </c>
      <c r="D2519" s="150" t="str">
        <f t="shared" si="981"/>
        <v>Adorer_Schedule!AV403</v>
      </c>
      <c r="E2519">
        <f t="shared" ca="1" si="970"/>
        <v>0</v>
      </c>
      <c r="F2519" t="str">
        <f ca="1">IF(OR(H2519=0,H2519=""),(""),(MAX($F$128:F2518)+1))</f>
        <v/>
      </c>
      <c r="H2519" t="str">
        <f ca="1">IF($N$4=Adorer_Schedule!$A$398,INDIRECT(B2519),(""))</f>
        <v/>
      </c>
      <c r="I2519" t="str">
        <f ca="1">IF($N$4=Adorer_Schedule!$A$398,INDIRECT(C2519),(""))</f>
        <v/>
      </c>
      <c r="J2519" t="str">
        <f ca="1">IF($N$4=Adorer_Schedule!$A$398,INDIRECT(D2519),(""))</f>
        <v/>
      </c>
      <c r="K2519" t="s">
        <v>76</v>
      </c>
      <c r="L2519" s="13" t="b">
        <f t="shared" ref="L2519:L2582" ca="1" si="983">OR(COUNTIF(N2519:Q2519,"*"),COUNT(N2519:Q2519))</f>
        <v>0</v>
      </c>
      <c r="M2519" s="13">
        <v>2391</v>
      </c>
      <c r="N2519" s="13" t="e">
        <f t="shared" ca="1" si="971"/>
        <v>#N/A</v>
      </c>
      <c r="O2519" s="13" t="e">
        <f t="shared" ca="1" si="972"/>
        <v>#N/A</v>
      </c>
      <c r="P2519" s="13" t="e">
        <f t="shared" ca="1" si="973"/>
        <v>#N/A</v>
      </c>
      <c r="Q2519" t="e">
        <f t="shared" ca="1" si="974"/>
        <v>#N/A</v>
      </c>
    </row>
    <row r="2520" spans="1:17" hidden="1" x14ac:dyDescent="0.2">
      <c r="A2520">
        <f t="shared" si="982"/>
        <v>404</v>
      </c>
      <c r="B2520" s="83" t="str">
        <f t="shared" si="979"/>
        <v>Adorer_Schedule!AQ404</v>
      </c>
      <c r="C2520" t="str">
        <f t="shared" si="980"/>
        <v>Adorer_Schedule!AT404</v>
      </c>
      <c r="D2520" s="150" t="str">
        <f t="shared" si="981"/>
        <v>Adorer_Schedule!AV404</v>
      </c>
      <c r="E2520">
        <f t="shared" ca="1" si="970"/>
        <v>0</v>
      </c>
      <c r="F2520" t="str">
        <f ca="1">IF(OR(H2520=0,H2520=""),(""),(MAX($F$128:F2519)+1))</f>
        <v/>
      </c>
      <c r="H2520" t="str">
        <f ca="1">IF($N$4=Adorer_Schedule!$A$398,INDIRECT(B2520),(""))</f>
        <v/>
      </c>
      <c r="I2520" t="str">
        <f ca="1">IF($N$4=Adorer_Schedule!$A$398,INDIRECT(C2520),(""))</f>
        <v/>
      </c>
      <c r="J2520" t="str">
        <f ca="1">IF($N$4=Adorer_Schedule!$A$398,INDIRECT(D2520),(""))</f>
        <v/>
      </c>
      <c r="K2520" t="s">
        <v>76</v>
      </c>
      <c r="L2520" s="13" t="b">
        <f t="shared" ca="1" si="983"/>
        <v>0</v>
      </c>
      <c r="M2520" s="13">
        <v>2392</v>
      </c>
      <c r="N2520" s="13" t="e">
        <f t="shared" ca="1" si="971"/>
        <v>#N/A</v>
      </c>
      <c r="O2520" s="13" t="e">
        <f t="shared" ca="1" si="972"/>
        <v>#N/A</v>
      </c>
      <c r="P2520" s="13" t="e">
        <f t="shared" ca="1" si="973"/>
        <v>#N/A</v>
      </c>
      <c r="Q2520" t="e">
        <f t="shared" ca="1" si="974"/>
        <v>#N/A</v>
      </c>
    </row>
    <row r="2521" spans="1:17" hidden="1" x14ac:dyDescent="0.2">
      <c r="A2521">
        <f t="shared" si="982"/>
        <v>405</v>
      </c>
      <c r="B2521" s="83" t="str">
        <f t="shared" si="979"/>
        <v>Adorer_Schedule!AQ405</v>
      </c>
      <c r="C2521" t="str">
        <f t="shared" si="980"/>
        <v>Adorer_Schedule!AT405</v>
      </c>
      <c r="D2521" s="150" t="str">
        <f t="shared" si="981"/>
        <v>Adorer_Schedule!AV405</v>
      </c>
      <c r="E2521">
        <f t="shared" ca="1" si="970"/>
        <v>0</v>
      </c>
      <c r="F2521" t="str">
        <f ca="1">IF(OR(H2521=0,H2521=""),(""),(MAX($F$128:F2520)+1))</f>
        <v/>
      </c>
      <c r="H2521" t="str">
        <f ca="1">IF($N$4=Adorer_Schedule!$A$398,INDIRECT(B2521),(""))</f>
        <v/>
      </c>
      <c r="I2521" t="str">
        <f ca="1">IF($N$4=Adorer_Schedule!$A$398,INDIRECT(C2521),(""))</f>
        <v/>
      </c>
      <c r="J2521" t="str">
        <f ca="1">IF($N$4=Adorer_Schedule!$A$398,INDIRECT(D2521),(""))</f>
        <v/>
      </c>
      <c r="K2521" t="s">
        <v>76</v>
      </c>
      <c r="L2521" s="13" t="b">
        <f t="shared" ca="1" si="983"/>
        <v>0</v>
      </c>
      <c r="M2521" s="13">
        <v>2393</v>
      </c>
      <c r="N2521" s="13" t="e">
        <f t="shared" ca="1" si="971"/>
        <v>#N/A</v>
      </c>
      <c r="O2521" s="13" t="e">
        <f t="shared" ca="1" si="972"/>
        <v>#N/A</v>
      </c>
      <c r="P2521" s="13" t="e">
        <f t="shared" ca="1" si="973"/>
        <v>#N/A</v>
      </c>
      <c r="Q2521" t="e">
        <f t="shared" ca="1" si="974"/>
        <v>#N/A</v>
      </c>
    </row>
    <row r="2522" spans="1:17" hidden="1" x14ac:dyDescent="0.2">
      <c r="A2522">
        <f t="shared" si="982"/>
        <v>406</v>
      </c>
      <c r="B2522" s="83" t="str">
        <f t="shared" si="979"/>
        <v>Adorer_Schedule!AQ406</v>
      </c>
      <c r="C2522" t="str">
        <f t="shared" si="980"/>
        <v>Adorer_Schedule!AT406</v>
      </c>
      <c r="D2522" s="150" t="str">
        <f t="shared" si="981"/>
        <v>Adorer_Schedule!AV406</v>
      </c>
      <c r="E2522">
        <f t="shared" ca="1" si="970"/>
        <v>0</v>
      </c>
      <c r="F2522" t="str">
        <f ca="1">IF(OR(H2522=0,H2522=""),(""),(MAX($F$128:F2521)+1))</f>
        <v/>
      </c>
      <c r="H2522" t="str">
        <f ca="1">IF($N$4=Adorer_Schedule!$A$398,INDIRECT(B2522),(""))</f>
        <v/>
      </c>
      <c r="I2522" t="str">
        <f ca="1">IF($N$4=Adorer_Schedule!$A$398,INDIRECT(C2522),(""))</f>
        <v/>
      </c>
      <c r="J2522" t="str">
        <f ca="1">IF($N$4=Adorer_Schedule!$A$398,INDIRECT(D2522),(""))</f>
        <v/>
      </c>
      <c r="K2522" t="s">
        <v>76</v>
      </c>
      <c r="L2522" s="13" t="b">
        <f t="shared" ca="1" si="983"/>
        <v>0</v>
      </c>
      <c r="M2522" s="13">
        <v>2394</v>
      </c>
      <c r="N2522" s="13" t="e">
        <f t="shared" ca="1" si="971"/>
        <v>#N/A</v>
      </c>
      <c r="O2522" s="13" t="e">
        <f t="shared" ca="1" si="972"/>
        <v>#N/A</v>
      </c>
      <c r="P2522" s="13" t="e">
        <f t="shared" ca="1" si="973"/>
        <v>#N/A</v>
      </c>
      <c r="Q2522" t="e">
        <f t="shared" ca="1" si="974"/>
        <v>#N/A</v>
      </c>
    </row>
    <row r="2523" spans="1:17" hidden="1" x14ac:dyDescent="0.2">
      <c r="A2523">
        <f t="shared" si="982"/>
        <v>407</v>
      </c>
      <c r="B2523" s="83" t="str">
        <f t="shared" si="979"/>
        <v>Adorer_Schedule!AQ407</v>
      </c>
      <c r="C2523" t="str">
        <f t="shared" si="980"/>
        <v>Adorer_Schedule!AT407</v>
      </c>
      <c r="D2523" s="150" t="str">
        <f t="shared" si="981"/>
        <v>Adorer_Schedule!AV407</v>
      </c>
      <c r="E2523">
        <f t="shared" ca="1" si="970"/>
        <v>0</v>
      </c>
      <c r="F2523" t="str">
        <f ca="1">IF(OR(H2523=0,H2523=""),(""),(MAX($F$128:F2522)+1))</f>
        <v/>
      </c>
      <c r="H2523" t="str">
        <f ca="1">IF($N$4=Adorer_Schedule!$A$398,INDIRECT(B2523),(""))</f>
        <v/>
      </c>
      <c r="I2523" t="str">
        <f ca="1">IF($N$4=Adorer_Schedule!$A$398,INDIRECT(C2523),(""))</f>
        <v/>
      </c>
      <c r="J2523" t="str">
        <f ca="1">IF($N$4=Adorer_Schedule!$A$398,INDIRECT(D2523),(""))</f>
        <v/>
      </c>
      <c r="K2523" t="s">
        <v>76</v>
      </c>
      <c r="L2523" s="13" t="b">
        <f t="shared" ca="1" si="983"/>
        <v>0</v>
      </c>
      <c r="M2523" s="13">
        <v>2395</v>
      </c>
      <c r="N2523" s="13" t="e">
        <f t="shared" ca="1" si="971"/>
        <v>#N/A</v>
      </c>
      <c r="O2523" s="13" t="e">
        <f t="shared" ca="1" si="972"/>
        <v>#N/A</v>
      </c>
      <c r="P2523" s="13" t="e">
        <f t="shared" ca="1" si="973"/>
        <v>#N/A</v>
      </c>
      <c r="Q2523" t="e">
        <f t="shared" ca="1" si="974"/>
        <v>#N/A</v>
      </c>
    </row>
    <row r="2524" spans="1:17" hidden="1" x14ac:dyDescent="0.2">
      <c r="A2524">
        <f t="shared" si="982"/>
        <v>408</v>
      </c>
      <c r="B2524" s="83" t="str">
        <f t="shared" si="979"/>
        <v>Adorer_Schedule!AQ408</v>
      </c>
      <c r="C2524" t="str">
        <f t="shared" si="980"/>
        <v>Adorer_Schedule!AT408</v>
      </c>
      <c r="D2524" s="150" t="str">
        <f t="shared" si="981"/>
        <v>Adorer_Schedule!AV408</v>
      </c>
      <c r="E2524">
        <f t="shared" ca="1" si="970"/>
        <v>0</v>
      </c>
      <c r="F2524" t="str">
        <f ca="1">IF(OR(H2524=0,H2524=""),(""),(MAX($F$128:F2523)+1))</f>
        <v/>
      </c>
      <c r="H2524" t="str">
        <f ca="1">IF($N$4=Adorer_Schedule!$A$398,INDIRECT(B2524),(""))</f>
        <v/>
      </c>
      <c r="I2524" t="str">
        <f ca="1">IF($N$4=Adorer_Schedule!$A$398,INDIRECT(C2524),(""))</f>
        <v/>
      </c>
      <c r="J2524" t="str">
        <f ca="1">IF($N$4=Adorer_Schedule!$A$398,INDIRECT(D2524),(""))</f>
        <v/>
      </c>
      <c r="K2524" t="s">
        <v>76</v>
      </c>
      <c r="L2524" s="13" t="b">
        <f t="shared" ca="1" si="983"/>
        <v>0</v>
      </c>
      <c r="M2524" s="13">
        <v>2396</v>
      </c>
      <c r="N2524" s="13" t="e">
        <f t="shared" ca="1" si="971"/>
        <v>#N/A</v>
      </c>
      <c r="O2524" s="13" t="e">
        <f t="shared" ca="1" si="972"/>
        <v>#N/A</v>
      </c>
      <c r="P2524" s="13" t="e">
        <f t="shared" ca="1" si="973"/>
        <v>#N/A</v>
      </c>
      <c r="Q2524" t="e">
        <f t="shared" ca="1" si="974"/>
        <v>#N/A</v>
      </c>
    </row>
    <row r="2525" spans="1:17" hidden="1" x14ac:dyDescent="0.2">
      <c r="A2525">
        <f t="shared" si="982"/>
        <v>409</v>
      </c>
      <c r="B2525" s="83" t="str">
        <f t="shared" si="979"/>
        <v>Adorer_Schedule!AQ409</v>
      </c>
      <c r="C2525" t="str">
        <f t="shared" si="980"/>
        <v>Adorer_Schedule!AT409</v>
      </c>
      <c r="D2525" s="150" t="str">
        <f t="shared" si="981"/>
        <v>Adorer_Schedule!AV409</v>
      </c>
      <c r="E2525">
        <f t="shared" ca="1" si="970"/>
        <v>0</v>
      </c>
      <c r="F2525" t="str">
        <f ca="1">IF(OR(H2525=0,H2525=""),(""),(MAX($F$128:F2524)+1))</f>
        <v/>
      </c>
      <c r="H2525" t="str">
        <f ca="1">IF($N$4=Adorer_Schedule!$A$398,INDIRECT(B2525),(""))</f>
        <v/>
      </c>
      <c r="I2525" t="str">
        <f ca="1">IF($N$4=Adorer_Schedule!$A$398,INDIRECT(C2525),(""))</f>
        <v/>
      </c>
      <c r="J2525" t="str">
        <f ca="1">IF($N$4=Adorer_Schedule!$A$398,INDIRECT(D2525),(""))</f>
        <v/>
      </c>
      <c r="K2525" t="s">
        <v>76</v>
      </c>
      <c r="L2525" s="13" t="b">
        <f t="shared" ca="1" si="983"/>
        <v>0</v>
      </c>
      <c r="M2525" s="13">
        <v>2397</v>
      </c>
      <c r="N2525" s="13" t="e">
        <f t="shared" ca="1" si="971"/>
        <v>#N/A</v>
      </c>
      <c r="O2525" s="13" t="e">
        <f t="shared" ca="1" si="972"/>
        <v>#N/A</v>
      </c>
      <c r="P2525" s="13" t="e">
        <f t="shared" ca="1" si="973"/>
        <v>#N/A</v>
      </c>
      <c r="Q2525" t="e">
        <f t="shared" ca="1" si="974"/>
        <v>#N/A</v>
      </c>
    </row>
    <row r="2526" spans="1:17" hidden="1" x14ac:dyDescent="0.2">
      <c r="A2526">
        <f t="shared" si="982"/>
        <v>410</v>
      </c>
      <c r="B2526" s="83" t="str">
        <f t="shared" si="979"/>
        <v>Adorer_Schedule!AQ410</v>
      </c>
      <c r="C2526" t="str">
        <f t="shared" si="980"/>
        <v>Adorer_Schedule!AT410</v>
      </c>
      <c r="D2526" s="150" t="str">
        <f t="shared" si="981"/>
        <v>Adorer_Schedule!AV410</v>
      </c>
      <c r="E2526">
        <f t="shared" ca="1" si="970"/>
        <v>0</v>
      </c>
      <c r="F2526" t="str">
        <f ca="1">IF(OR(H2526=0,H2526=""),(""),(MAX($F$128:F2525)+1))</f>
        <v/>
      </c>
      <c r="H2526" t="str">
        <f ca="1">IF($N$4=Adorer_Schedule!$A$398,INDIRECT(B2526),(""))</f>
        <v/>
      </c>
      <c r="I2526" t="str">
        <f ca="1">IF($N$4=Adorer_Schedule!$A$398,INDIRECT(C2526),(""))</f>
        <v/>
      </c>
      <c r="J2526" t="str">
        <f ca="1">IF($N$4=Adorer_Schedule!$A$398,INDIRECT(D2526),(""))</f>
        <v/>
      </c>
      <c r="K2526" t="s">
        <v>76</v>
      </c>
      <c r="L2526" s="13" t="b">
        <f t="shared" ca="1" si="983"/>
        <v>0</v>
      </c>
      <c r="M2526" s="13">
        <v>2398</v>
      </c>
      <c r="N2526" s="13" t="e">
        <f t="shared" ca="1" si="971"/>
        <v>#N/A</v>
      </c>
      <c r="O2526" s="13" t="e">
        <f t="shared" ca="1" si="972"/>
        <v>#N/A</v>
      </c>
      <c r="P2526" s="13" t="e">
        <f t="shared" ca="1" si="973"/>
        <v>#N/A</v>
      </c>
      <c r="Q2526" t="e">
        <f t="shared" ca="1" si="974"/>
        <v>#N/A</v>
      </c>
    </row>
    <row r="2527" spans="1:17" hidden="1" x14ac:dyDescent="0.2">
      <c r="A2527">
        <f t="shared" si="982"/>
        <v>411</v>
      </c>
      <c r="B2527" s="83" t="str">
        <f t="shared" si="979"/>
        <v>Adorer_Schedule!AQ411</v>
      </c>
      <c r="C2527" t="str">
        <f t="shared" si="980"/>
        <v>Adorer_Schedule!AT411</v>
      </c>
      <c r="D2527" s="150" t="str">
        <f t="shared" si="981"/>
        <v>Adorer_Schedule!AV411</v>
      </c>
      <c r="E2527">
        <f t="shared" ca="1" si="970"/>
        <v>0</v>
      </c>
      <c r="F2527" t="str">
        <f ca="1">IF(OR(H2527=0,H2527=""),(""),(MAX($F$128:F2526)+1))</f>
        <v/>
      </c>
      <c r="H2527" t="str">
        <f ca="1">IF($N$4=Adorer_Schedule!$A$398,INDIRECT(B2527),(""))</f>
        <v/>
      </c>
      <c r="I2527" t="str">
        <f ca="1">IF($N$4=Adorer_Schedule!$A$398,INDIRECT(C2527),(""))</f>
        <v/>
      </c>
      <c r="J2527" t="str">
        <f ca="1">IF($N$4=Adorer_Schedule!$A$398,INDIRECT(D2527),(""))</f>
        <v/>
      </c>
      <c r="K2527" t="s">
        <v>76</v>
      </c>
      <c r="L2527" s="13" t="b">
        <f t="shared" ca="1" si="983"/>
        <v>0</v>
      </c>
      <c r="M2527" s="13">
        <v>2399</v>
      </c>
      <c r="N2527" s="13" t="e">
        <f t="shared" ca="1" si="971"/>
        <v>#N/A</v>
      </c>
      <c r="O2527" s="13" t="e">
        <f t="shared" ca="1" si="972"/>
        <v>#N/A</v>
      </c>
      <c r="P2527" s="13" t="e">
        <f t="shared" ca="1" si="973"/>
        <v>#N/A</v>
      </c>
      <c r="Q2527" t="e">
        <f t="shared" ca="1" si="974"/>
        <v>#N/A</v>
      </c>
    </row>
    <row r="2528" spans="1:17" hidden="1" x14ac:dyDescent="0.2">
      <c r="A2528">
        <f t="shared" si="982"/>
        <v>412</v>
      </c>
      <c r="B2528" s="83" t="str">
        <f t="shared" si="979"/>
        <v>Adorer_Schedule!AQ412</v>
      </c>
      <c r="C2528" t="str">
        <f t="shared" si="980"/>
        <v>Adorer_Schedule!AT412</v>
      </c>
      <c r="D2528" s="150" t="str">
        <f t="shared" si="981"/>
        <v>Adorer_Schedule!AV412</v>
      </c>
      <c r="E2528">
        <f t="shared" ca="1" si="970"/>
        <v>0</v>
      </c>
      <c r="F2528" t="str">
        <f ca="1">IF(OR(H2528=0,H2528=""),(""),(MAX($F$128:F2527)+1))</f>
        <v/>
      </c>
      <c r="H2528" t="str">
        <f ca="1">IF($N$4=Adorer_Schedule!$A$398,INDIRECT(B2528),(""))</f>
        <v/>
      </c>
      <c r="I2528" t="str">
        <f ca="1">IF($N$4=Adorer_Schedule!$A$398,INDIRECT(C2528),(""))</f>
        <v/>
      </c>
      <c r="J2528" t="str">
        <f ca="1">IF($N$4=Adorer_Schedule!$A$398,INDIRECT(D2528),(""))</f>
        <v/>
      </c>
      <c r="K2528" t="s">
        <v>76</v>
      </c>
      <c r="L2528" s="13" t="b">
        <f t="shared" ca="1" si="983"/>
        <v>0</v>
      </c>
      <c r="M2528" s="13">
        <v>2400</v>
      </c>
      <c r="N2528" s="13" t="e">
        <f t="shared" ca="1" si="971"/>
        <v>#N/A</v>
      </c>
      <c r="O2528" s="13" t="e">
        <f t="shared" ca="1" si="972"/>
        <v>#N/A</v>
      </c>
      <c r="P2528" s="13" t="e">
        <f t="shared" ca="1" si="973"/>
        <v>#N/A</v>
      </c>
      <c r="Q2528" t="e">
        <f t="shared" ca="1" si="974"/>
        <v>#N/A</v>
      </c>
    </row>
    <row r="2529" spans="1:17" hidden="1" x14ac:dyDescent="0.2">
      <c r="A2529">
        <f>A2514</f>
        <v>398</v>
      </c>
      <c r="B2529" s="83" t="str">
        <f>CONCATENATE("Adorer_Schedule!AY", $A2529)</f>
        <v>Adorer_Schedule!AY398</v>
      </c>
      <c r="C2529" t="str">
        <f>CONCATENATE("Adorer_Schedule!BB", $A2529)</f>
        <v>Adorer_Schedule!BB398</v>
      </c>
      <c r="D2529" s="150" t="str">
        <f>CONCATENATE("Adorer_Schedule!BD", $A2529)</f>
        <v>Adorer_Schedule!BD398</v>
      </c>
      <c r="E2529">
        <f t="shared" ca="1" si="970"/>
        <v>0</v>
      </c>
      <c r="F2529" t="str">
        <f ca="1">IF(OR(H2529=0,H2529=""),(""),(MAX($F$128:F2528)+1))</f>
        <v/>
      </c>
      <c r="H2529" t="str">
        <f ca="1">IF($N$4=Adorer_Schedule!$A$398,INDIRECT(B2529),(""))</f>
        <v/>
      </c>
      <c r="I2529" t="str">
        <f ca="1">IF($N$4=Adorer_Schedule!$A$398,INDIRECT(C2529),(""))</f>
        <v/>
      </c>
      <c r="J2529" t="str">
        <f ca="1">IF($N$4=Adorer_Schedule!$A$398,INDIRECT(D2529),(""))</f>
        <v/>
      </c>
      <c r="K2529" t="s">
        <v>77</v>
      </c>
      <c r="L2529" s="13" t="b">
        <f t="shared" ca="1" si="983"/>
        <v>0</v>
      </c>
      <c r="M2529" s="13">
        <v>2401</v>
      </c>
      <c r="N2529" s="13" t="e">
        <f t="shared" ca="1" si="971"/>
        <v>#N/A</v>
      </c>
      <c r="O2529" s="13" t="e">
        <f t="shared" ca="1" si="972"/>
        <v>#N/A</v>
      </c>
      <c r="P2529" s="13" t="e">
        <f t="shared" ca="1" si="973"/>
        <v>#N/A</v>
      </c>
      <c r="Q2529" t="e">
        <f t="shared" ca="1" si="974"/>
        <v>#N/A</v>
      </c>
    </row>
    <row r="2530" spans="1:17" hidden="1" x14ac:dyDescent="0.2">
      <c r="A2530">
        <f>A2529+1</f>
        <v>399</v>
      </c>
      <c r="B2530" s="83" t="str">
        <f t="shared" ref="B2530:B2543" si="984">CONCATENATE("Adorer_Schedule!AY", $A2530)</f>
        <v>Adorer_Schedule!AY399</v>
      </c>
      <c r="C2530" t="str">
        <f t="shared" ref="C2530:C2543" si="985">CONCATENATE("Adorer_Schedule!BB", $A2530)</f>
        <v>Adorer_Schedule!BB399</v>
      </c>
      <c r="D2530" s="150" t="str">
        <f t="shared" ref="D2530:D2543" si="986">CONCATENATE("Adorer_Schedule!BD", $A2530)</f>
        <v>Adorer_Schedule!BD399</v>
      </c>
      <c r="E2530">
        <f t="shared" ca="1" si="970"/>
        <v>0</v>
      </c>
      <c r="F2530" t="str">
        <f ca="1">IF(OR(H2530=0,H2530=""),(""),(MAX($F$128:F2529)+1))</f>
        <v/>
      </c>
      <c r="H2530" t="str">
        <f ca="1">IF($N$4=Adorer_Schedule!$A$398,INDIRECT(B2530),(""))</f>
        <v/>
      </c>
      <c r="I2530" t="str">
        <f ca="1">IF($N$4=Adorer_Schedule!$A$398,INDIRECT(C2530),(""))</f>
        <v/>
      </c>
      <c r="J2530" t="str">
        <f ca="1">IF($N$4=Adorer_Schedule!$A$398,INDIRECT(D2530),(""))</f>
        <v/>
      </c>
      <c r="K2530" t="s">
        <v>77</v>
      </c>
      <c r="L2530" s="13" t="b">
        <f t="shared" ca="1" si="983"/>
        <v>0</v>
      </c>
      <c r="M2530" s="13">
        <v>2402</v>
      </c>
      <c r="N2530" s="13" t="e">
        <f t="shared" ca="1" si="971"/>
        <v>#N/A</v>
      </c>
      <c r="O2530" s="13" t="e">
        <f t="shared" ca="1" si="972"/>
        <v>#N/A</v>
      </c>
      <c r="P2530" s="13" t="e">
        <f t="shared" ca="1" si="973"/>
        <v>#N/A</v>
      </c>
      <c r="Q2530" t="e">
        <f t="shared" ca="1" si="974"/>
        <v>#N/A</v>
      </c>
    </row>
    <row r="2531" spans="1:17" hidden="1" x14ac:dyDescent="0.2">
      <c r="A2531">
        <f t="shared" ref="A2531:A2543" si="987">A2530+1</f>
        <v>400</v>
      </c>
      <c r="B2531" s="83" t="str">
        <f t="shared" si="984"/>
        <v>Adorer_Schedule!AY400</v>
      </c>
      <c r="C2531" t="str">
        <f t="shared" si="985"/>
        <v>Adorer_Schedule!BB400</v>
      </c>
      <c r="D2531" s="150" t="str">
        <f t="shared" si="986"/>
        <v>Adorer_Schedule!BD400</v>
      </c>
      <c r="E2531">
        <f t="shared" ca="1" si="970"/>
        <v>0</v>
      </c>
      <c r="F2531" t="str">
        <f ca="1">IF(OR(H2531=0,H2531=""),(""),(MAX($F$128:F2530)+1))</f>
        <v/>
      </c>
      <c r="H2531" t="str">
        <f ca="1">IF($N$4=Adorer_Schedule!$A$398,INDIRECT(B2531),(""))</f>
        <v/>
      </c>
      <c r="I2531" t="str">
        <f ca="1">IF($N$4=Adorer_Schedule!$A$398,INDIRECT(C2531),(""))</f>
        <v/>
      </c>
      <c r="J2531" t="str">
        <f ca="1">IF($N$4=Adorer_Schedule!$A$398,INDIRECT(D2531),(""))</f>
        <v/>
      </c>
      <c r="K2531" t="s">
        <v>77</v>
      </c>
      <c r="L2531" s="13" t="b">
        <f t="shared" ca="1" si="983"/>
        <v>0</v>
      </c>
      <c r="M2531" s="13">
        <v>2403</v>
      </c>
      <c r="N2531" s="13" t="e">
        <f t="shared" ca="1" si="971"/>
        <v>#N/A</v>
      </c>
      <c r="O2531" s="13" t="e">
        <f t="shared" ca="1" si="972"/>
        <v>#N/A</v>
      </c>
      <c r="P2531" s="13" t="e">
        <f t="shared" ca="1" si="973"/>
        <v>#N/A</v>
      </c>
      <c r="Q2531" t="e">
        <f t="shared" ca="1" si="974"/>
        <v>#N/A</v>
      </c>
    </row>
    <row r="2532" spans="1:17" hidden="1" x14ac:dyDescent="0.2">
      <c r="A2532">
        <f t="shared" si="987"/>
        <v>401</v>
      </c>
      <c r="B2532" s="83" t="str">
        <f t="shared" si="984"/>
        <v>Adorer_Schedule!AY401</v>
      </c>
      <c r="C2532" t="str">
        <f t="shared" si="985"/>
        <v>Adorer_Schedule!BB401</v>
      </c>
      <c r="D2532" s="150" t="str">
        <f t="shared" si="986"/>
        <v>Adorer_Schedule!BD401</v>
      </c>
      <c r="E2532">
        <f t="shared" ca="1" si="970"/>
        <v>0</v>
      </c>
      <c r="F2532" t="str">
        <f ca="1">IF(OR(H2532=0,H2532=""),(""),(MAX($F$128:F2531)+1))</f>
        <v/>
      </c>
      <c r="H2532" t="str">
        <f ca="1">IF($N$4=Adorer_Schedule!$A$398,INDIRECT(B2532),(""))</f>
        <v/>
      </c>
      <c r="I2532" t="str">
        <f ca="1">IF($N$4=Adorer_Schedule!$A$398,INDIRECT(C2532),(""))</f>
        <v/>
      </c>
      <c r="J2532" t="str">
        <f ca="1">IF($N$4=Adorer_Schedule!$A$398,INDIRECT(D2532),(""))</f>
        <v/>
      </c>
      <c r="K2532" t="s">
        <v>77</v>
      </c>
      <c r="L2532" s="13" t="b">
        <f t="shared" ca="1" si="983"/>
        <v>0</v>
      </c>
      <c r="M2532" s="13">
        <v>2404</v>
      </c>
      <c r="N2532" s="13" t="e">
        <f t="shared" ca="1" si="971"/>
        <v>#N/A</v>
      </c>
      <c r="O2532" s="13" t="e">
        <f t="shared" ca="1" si="972"/>
        <v>#N/A</v>
      </c>
      <c r="P2532" s="13" t="e">
        <f t="shared" ca="1" si="973"/>
        <v>#N/A</v>
      </c>
      <c r="Q2532" t="e">
        <f t="shared" ca="1" si="974"/>
        <v>#N/A</v>
      </c>
    </row>
    <row r="2533" spans="1:17" hidden="1" x14ac:dyDescent="0.2">
      <c r="A2533">
        <f t="shared" si="987"/>
        <v>402</v>
      </c>
      <c r="B2533" s="83" t="str">
        <f t="shared" si="984"/>
        <v>Adorer_Schedule!AY402</v>
      </c>
      <c r="C2533" t="str">
        <f t="shared" si="985"/>
        <v>Adorer_Schedule!BB402</v>
      </c>
      <c r="D2533" s="150" t="str">
        <f t="shared" si="986"/>
        <v>Adorer_Schedule!BD402</v>
      </c>
      <c r="E2533">
        <f t="shared" ca="1" si="970"/>
        <v>0</v>
      </c>
      <c r="F2533" t="str">
        <f ca="1">IF(OR(H2533=0,H2533=""),(""),(MAX($F$128:F2532)+1))</f>
        <v/>
      </c>
      <c r="H2533" t="str">
        <f ca="1">IF($N$4=Adorer_Schedule!$A$398,INDIRECT(B2533),(""))</f>
        <v/>
      </c>
      <c r="I2533" t="str">
        <f ca="1">IF($N$4=Adorer_Schedule!$A$398,INDIRECT(C2533),(""))</f>
        <v/>
      </c>
      <c r="J2533" t="str">
        <f ca="1">IF($N$4=Adorer_Schedule!$A$398,INDIRECT(D2533),(""))</f>
        <v/>
      </c>
      <c r="K2533" t="s">
        <v>77</v>
      </c>
      <c r="L2533" s="13" t="b">
        <f t="shared" ca="1" si="983"/>
        <v>0</v>
      </c>
      <c r="M2533" s="13">
        <v>2405</v>
      </c>
      <c r="N2533" s="13" t="e">
        <f t="shared" ca="1" si="971"/>
        <v>#N/A</v>
      </c>
      <c r="O2533" s="13" t="e">
        <f t="shared" ca="1" si="972"/>
        <v>#N/A</v>
      </c>
      <c r="P2533" s="13" t="e">
        <f t="shared" ca="1" si="973"/>
        <v>#N/A</v>
      </c>
      <c r="Q2533" t="e">
        <f t="shared" ca="1" si="974"/>
        <v>#N/A</v>
      </c>
    </row>
    <row r="2534" spans="1:17" hidden="1" x14ac:dyDescent="0.2">
      <c r="A2534">
        <f t="shared" si="987"/>
        <v>403</v>
      </c>
      <c r="B2534" s="83" t="str">
        <f t="shared" si="984"/>
        <v>Adorer_Schedule!AY403</v>
      </c>
      <c r="C2534" t="str">
        <f t="shared" si="985"/>
        <v>Adorer_Schedule!BB403</v>
      </c>
      <c r="D2534" s="150" t="str">
        <f t="shared" si="986"/>
        <v>Adorer_Schedule!BD403</v>
      </c>
      <c r="E2534">
        <f t="shared" ca="1" si="970"/>
        <v>0</v>
      </c>
      <c r="F2534" t="str">
        <f ca="1">IF(OR(H2534=0,H2534=""),(""),(MAX($F$128:F2533)+1))</f>
        <v/>
      </c>
      <c r="H2534" t="str">
        <f ca="1">IF($N$4=Adorer_Schedule!$A$398,INDIRECT(B2534),(""))</f>
        <v/>
      </c>
      <c r="I2534" t="str">
        <f ca="1">IF($N$4=Adorer_Schedule!$A$398,INDIRECT(C2534),(""))</f>
        <v/>
      </c>
      <c r="J2534" t="str">
        <f ca="1">IF($N$4=Adorer_Schedule!$A$398,INDIRECT(D2534),(""))</f>
        <v/>
      </c>
      <c r="K2534" t="s">
        <v>77</v>
      </c>
      <c r="L2534" s="13" t="b">
        <f t="shared" ca="1" si="983"/>
        <v>0</v>
      </c>
      <c r="M2534" s="13">
        <v>2406</v>
      </c>
      <c r="N2534" s="13" t="e">
        <f t="shared" ca="1" si="971"/>
        <v>#N/A</v>
      </c>
      <c r="O2534" s="13" t="e">
        <f t="shared" ca="1" si="972"/>
        <v>#N/A</v>
      </c>
      <c r="P2534" s="13" t="e">
        <f t="shared" ca="1" si="973"/>
        <v>#N/A</v>
      </c>
      <c r="Q2534" t="e">
        <f t="shared" ca="1" si="974"/>
        <v>#N/A</v>
      </c>
    </row>
    <row r="2535" spans="1:17" hidden="1" x14ac:dyDescent="0.2">
      <c r="A2535">
        <f t="shared" si="987"/>
        <v>404</v>
      </c>
      <c r="B2535" s="83" t="str">
        <f t="shared" si="984"/>
        <v>Adorer_Schedule!AY404</v>
      </c>
      <c r="C2535" t="str">
        <f t="shared" si="985"/>
        <v>Adorer_Schedule!BB404</v>
      </c>
      <c r="D2535" s="150" t="str">
        <f t="shared" si="986"/>
        <v>Adorer_Schedule!BD404</v>
      </c>
      <c r="E2535">
        <f t="shared" ca="1" si="970"/>
        <v>0</v>
      </c>
      <c r="F2535" t="str">
        <f ca="1">IF(OR(H2535=0,H2535=""),(""),(MAX($F$128:F2534)+1))</f>
        <v/>
      </c>
      <c r="H2535" t="str">
        <f ca="1">IF($N$4=Adorer_Schedule!$A$398,INDIRECT(B2535),(""))</f>
        <v/>
      </c>
      <c r="I2535" t="str">
        <f ca="1">IF($N$4=Adorer_Schedule!$A$398,INDIRECT(C2535),(""))</f>
        <v/>
      </c>
      <c r="J2535" t="str">
        <f ca="1">IF($N$4=Adorer_Schedule!$A$398,INDIRECT(D2535),(""))</f>
        <v/>
      </c>
      <c r="K2535" t="s">
        <v>77</v>
      </c>
      <c r="L2535" s="13" t="b">
        <f t="shared" ca="1" si="983"/>
        <v>0</v>
      </c>
      <c r="M2535" s="13">
        <v>2407</v>
      </c>
      <c r="N2535" s="13" t="e">
        <f t="shared" ca="1" si="971"/>
        <v>#N/A</v>
      </c>
      <c r="O2535" s="13" t="e">
        <f t="shared" ca="1" si="972"/>
        <v>#N/A</v>
      </c>
      <c r="P2535" s="13" t="e">
        <f t="shared" ca="1" si="973"/>
        <v>#N/A</v>
      </c>
      <c r="Q2535" t="e">
        <f t="shared" ca="1" si="974"/>
        <v>#N/A</v>
      </c>
    </row>
    <row r="2536" spans="1:17" hidden="1" x14ac:dyDescent="0.2">
      <c r="A2536">
        <f t="shared" si="987"/>
        <v>405</v>
      </c>
      <c r="B2536" s="83" t="str">
        <f t="shared" si="984"/>
        <v>Adorer_Schedule!AY405</v>
      </c>
      <c r="C2536" t="str">
        <f t="shared" si="985"/>
        <v>Adorer_Schedule!BB405</v>
      </c>
      <c r="D2536" s="150" t="str">
        <f t="shared" si="986"/>
        <v>Adorer_Schedule!BD405</v>
      </c>
      <c r="E2536">
        <f t="shared" ca="1" si="970"/>
        <v>0</v>
      </c>
      <c r="F2536" t="str">
        <f ca="1">IF(OR(H2536=0,H2536=""),(""),(MAX($F$128:F2535)+1))</f>
        <v/>
      </c>
      <c r="H2536" t="str">
        <f ca="1">IF($N$4=Adorer_Schedule!$A$398,INDIRECT(B2536),(""))</f>
        <v/>
      </c>
      <c r="I2536" t="str">
        <f ca="1">IF($N$4=Adorer_Schedule!$A$398,INDIRECT(C2536),(""))</f>
        <v/>
      </c>
      <c r="J2536" t="str">
        <f ca="1">IF($N$4=Adorer_Schedule!$A$398,INDIRECT(D2536),(""))</f>
        <v/>
      </c>
      <c r="K2536" t="s">
        <v>77</v>
      </c>
      <c r="L2536" s="13" t="b">
        <f t="shared" ca="1" si="983"/>
        <v>0</v>
      </c>
      <c r="M2536" s="13">
        <v>2408</v>
      </c>
      <c r="N2536" s="13" t="e">
        <f t="shared" ca="1" si="971"/>
        <v>#N/A</v>
      </c>
      <c r="O2536" s="13" t="e">
        <f t="shared" ca="1" si="972"/>
        <v>#N/A</v>
      </c>
      <c r="P2536" s="13" t="e">
        <f t="shared" ca="1" si="973"/>
        <v>#N/A</v>
      </c>
      <c r="Q2536" t="e">
        <f t="shared" ca="1" si="974"/>
        <v>#N/A</v>
      </c>
    </row>
    <row r="2537" spans="1:17" hidden="1" x14ac:dyDescent="0.2">
      <c r="A2537">
        <f t="shared" si="987"/>
        <v>406</v>
      </c>
      <c r="B2537" s="83" t="str">
        <f t="shared" si="984"/>
        <v>Adorer_Schedule!AY406</v>
      </c>
      <c r="C2537" t="str">
        <f t="shared" si="985"/>
        <v>Adorer_Schedule!BB406</v>
      </c>
      <c r="D2537" s="150" t="str">
        <f t="shared" si="986"/>
        <v>Adorer_Schedule!BD406</v>
      </c>
      <c r="E2537">
        <f t="shared" ca="1" si="970"/>
        <v>0</v>
      </c>
      <c r="F2537" t="str">
        <f ca="1">IF(OR(H2537=0,H2537=""),(""),(MAX($F$128:F2536)+1))</f>
        <v/>
      </c>
      <c r="H2537" t="str">
        <f ca="1">IF($N$4=Adorer_Schedule!$A$398,INDIRECT(B2537),(""))</f>
        <v/>
      </c>
      <c r="I2537" t="str">
        <f ca="1">IF($N$4=Adorer_Schedule!$A$398,INDIRECT(C2537),(""))</f>
        <v/>
      </c>
      <c r="J2537" t="str">
        <f ca="1">IF($N$4=Adorer_Schedule!$A$398,INDIRECT(D2537),(""))</f>
        <v/>
      </c>
      <c r="K2537" t="s">
        <v>77</v>
      </c>
      <c r="L2537" s="13" t="b">
        <f t="shared" ca="1" si="983"/>
        <v>0</v>
      </c>
      <c r="M2537" s="13">
        <v>2409</v>
      </c>
      <c r="N2537" s="13" t="e">
        <f t="shared" ca="1" si="971"/>
        <v>#N/A</v>
      </c>
      <c r="O2537" s="13" t="e">
        <f t="shared" ca="1" si="972"/>
        <v>#N/A</v>
      </c>
      <c r="P2537" s="13" t="e">
        <f t="shared" ca="1" si="973"/>
        <v>#N/A</v>
      </c>
      <c r="Q2537" t="e">
        <f t="shared" ca="1" si="974"/>
        <v>#N/A</v>
      </c>
    </row>
    <row r="2538" spans="1:17" hidden="1" x14ac:dyDescent="0.2">
      <c r="A2538">
        <f t="shared" si="987"/>
        <v>407</v>
      </c>
      <c r="B2538" s="83" t="str">
        <f t="shared" si="984"/>
        <v>Adorer_Schedule!AY407</v>
      </c>
      <c r="C2538" t="str">
        <f t="shared" si="985"/>
        <v>Adorer_Schedule!BB407</v>
      </c>
      <c r="D2538" s="150" t="str">
        <f t="shared" si="986"/>
        <v>Adorer_Schedule!BD407</v>
      </c>
      <c r="E2538">
        <f t="shared" ca="1" si="970"/>
        <v>0</v>
      </c>
      <c r="F2538" t="str">
        <f ca="1">IF(OR(H2538=0,H2538=""),(""),(MAX($F$128:F2537)+1))</f>
        <v/>
      </c>
      <c r="H2538" t="str">
        <f ca="1">IF($N$4=Adorer_Schedule!$A$398,INDIRECT(B2538),(""))</f>
        <v/>
      </c>
      <c r="I2538" t="str">
        <f ca="1">IF($N$4=Adorer_Schedule!$A$398,INDIRECT(C2538),(""))</f>
        <v/>
      </c>
      <c r="J2538" t="str">
        <f ca="1">IF($N$4=Adorer_Schedule!$A$398,INDIRECT(D2538),(""))</f>
        <v/>
      </c>
      <c r="K2538" t="s">
        <v>77</v>
      </c>
      <c r="L2538" s="13" t="b">
        <f t="shared" ca="1" si="983"/>
        <v>0</v>
      </c>
      <c r="M2538" s="13">
        <v>2410</v>
      </c>
      <c r="N2538" s="13" t="e">
        <f t="shared" ca="1" si="971"/>
        <v>#N/A</v>
      </c>
      <c r="O2538" s="13" t="e">
        <f t="shared" ca="1" si="972"/>
        <v>#N/A</v>
      </c>
      <c r="P2538" s="13" t="e">
        <f t="shared" ca="1" si="973"/>
        <v>#N/A</v>
      </c>
      <c r="Q2538" t="e">
        <f t="shared" ca="1" si="974"/>
        <v>#N/A</v>
      </c>
    </row>
    <row r="2539" spans="1:17" hidden="1" x14ac:dyDescent="0.2">
      <c r="A2539">
        <f t="shared" si="987"/>
        <v>408</v>
      </c>
      <c r="B2539" s="83" t="str">
        <f t="shared" si="984"/>
        <v>Adorer_Schedule!AY408</v>
      </c>
      <c r="C2539" t="str">
        <f t="shared" si="985"/>
        <v>Adorer_Schedule!BB408</v>
      </c>
      <c r="D2539" s="150" t="str">
        <f t="shared" si="986"/>
        <v>Adorer_Schedule!BD408</v>
      </c>
      <c r="E2539">
        <f t="shared" ca="1" si="970"/>
        <v>0</v>
      </c>
      <c r="F2539" t="str">
        <f ca="1">IF(OR(H2539=0,H2539=""),(""),(MAX($F$128:F2538)+1))</f>
        <v/>
      </c>
      <c r="H2539" t="str">
        <f ca="1">IF($N$4=Adorer_Schedule!$A$398,INDIRECT(B2539),(""))</f>
        <v/>
      </c>
      <c r="I2539" t="str">
        <f ca="1">IF($N$4=Adorer_Schedule!$A$398,INDIRECT(C2539),(""))</f>
        <v/>
      </c>
      <c r="J2539" t="str">
        <f ca="1">IF($N$4=Adorer_Schedule!$A$398,INDIRECT(D2539),(""))</f>
        <v/>
      </c>
      <c r="K2539" t="s">
        <v>77</v>
      </c>
      <c r="L2539" s="13" t="b">
        <f t="shared" ca="1" si="983"/>
        <v>0</v>
      </c>
      <c r="M2539" s="13">
        <v>2411</v>
      </c>
      <c r="N2539" s="13" t="e">
        <f t="shared" ca="1" si="971"/>
        <v>#N/A</v>
      </c>
      <c r="O2539" s="13" t="e">
        <f t="shared" ca="1" si="972"/>
        <v>#N/A</v>
      </c>
      <c r="P2539" s="13" t="e">
        <f t="shared" ca="1" si="973"/>
        <v>#N/A</v>
      </c>
      <c r="Q2539" t="e">
        <f t="shared" ca="1" si="974"/>
        <v>#N/A</v>
      </c>
    </row>
    <row r="2540" spans="1:17" hidden="1" x14ac:dyDescent="0.2">
      <c r="A2540">
        <f t="shared" si="987"/>
        <v>409</v>
      </c>
      <c r="B2540" s="83" t="str">
        <f t="shared" si="984"/>
        <v>Adorer_Schedule!AY409</v>
      </c>
      <c r="C2540" t="str">
        <f t="shared" si="985"/>
        <v>Adorer_Schedule!BB409</v>
      </c>
      <c r="D2540" s="150" t="str">
        <f t="shared" si="986"/>
        <v>Adorer_Schedule!BD409</v>
      </c>
      <c r="E2540">
        <f t="shared" ca="1" si="970"/>
        <v>0</v>
      </c>
      <c r="F2540" t="str">
        <f ca="1">IF(OR(H2540=0,H2540=""),(""),(MAX($F$128:F2539)+1))</f>
        <v/>
      </c>
      <c r="H2540" t="str">
        <f ca="1">IF($N$4=Adorer_Schedule!$A$398,INDIRECT(B2540),(""))</f>
        <v/>
      </c>
      <c r="I2540" t="str">
        <f ca="1">IF($N$4=Adorer_Schedule!$A$398,INDIRECT(C2540),(""))</f>
        <v/>
      </c>
      <c r="J2540" t="str">
        <f ca="1">IF($N$4=Adorer_Schedule!$A$398,INDIRECT(D2540),(""))</f>
        <v/>
      </c>
      <c r="K2540" t="s">
        <v>77</v>
      </c>
      <c r="L2540" s="13" t="b">
        <f t="shared" ca="1" si="983"/>
        <v>0</v>
      </c>
      <c r="M2540" s="13">
        <v>2412</v>
      </c>
      <c r="N2540" s="13" t="e">
        <f t="shared" ca="1" si="971"/>
        <v>#N/A</v>
      </c>
      <c r="O2540" s="13" t="e">
        <f t="shared" ca="1" si="972"/>
        <v>#N/A</v>
      </c>
      <c r="P2540" s="13" t="e">
        <f t="shared" ca="1" si="973"/>
        <v>#N/A</v>
      </c>
      <c r="Q2540" t="e">
        <f t="shared" ca="1" si="974"/>
        <v>#N/A</v>
      </c>
    </row>
    <row r="2541" spans="1:17" hidden="1" x14ac:dyDescent="0.2">
      <c r="A2541">
        <f t="shared" si="987"/>
        <v>410</v>
      </c>
      <c r="B2541" s="83" t="str">
        <f t="shared" si="984"/>
        <v>Adorer_Schedule!AY410</v>
      </c>
      <c r="C2541" t="str">
        <f t="shared" si="985"/>
        <v>Adorer_Schedule!BB410</v>
      </c>
      <c r="D2541" s="150" t="str">
        <f t="shared" si="986"/>
        <v>Adorer_Schedule!BD410</v>
      </c>
      <c r="E2541">
        <f t="shared" ca="1" si="970"/>
        <v>0</v>
      </c>
      <c r="F2541" t="str">
        <f ca="1">IF(OR(H2541=0,H2541=""),(""),(MAX($F$128:F2540)+1))</f>
        <v/>
      </c>
      <c r="H2541" t="str">
        <f ca="1">IF($N$4=Adorer_Schedule!$A$398,INDIRECT(B2541),(""))</f>
        <v/>
      </c>
      <c r="I2541" t="str">
        <f ca="1">IF($N$4=Adorer_Schedule!$A$398,INDIRECT(C2541),(""))</f>
        <v/>
      </c>
      <c r="J2541" t="str">
        <f ca="1">IF($N$4=Adorer_Schedule!$A$398,INDIRECT(D2541),(""))</f>
        <v/>
      </c>
      <c r="K2541" t="s">
        <v>77</v>
      </c>
      <c r="L2541" s="13" t="b">
        <f t="shared" ca="1" si="983"/>
        <v>0</v>
      </c>
      <c r="M2541" s="13">
        <v>2413</v>
      </c>
      <c r="N2541" s="13" t="e">
        <f t="shared" ca="1" si="971"/>
        <v>#N/A</v>
      </c>
      <c r="O2541" s="13" t="e">
        <f t="shared" ca="1" si="972"/>
        <v>#N/A</v>
      </c>
      <c r="P2541" s="13" t="e">
        <f t="shared" ca="1" si="973"/>
        <v>#N/A</v>
      </c>
      <c r="Q2541" t="e">
        <f t="shared" ca="1" si="974"/>
        <v>#N/A</v>
      </c>
    </row>
    <row r="2542" spans="1:17" hidden="1" x14ac:dyDescent="0.2">
      <c r="A2542">
        <f t="shared" si="987"/>
        <v>411</v>
      </c>
      <c r="B2542" s="83" t="str">
        <f t="shared" si="984"/>
        <v>Adorer_Schedule!AY411</v>
      </c>
      <c r="C2542" t="str">
        <f t="shared" si="985"/>
        <v>Adorer_Schedule!BB411</v>
      </c>
      <c r="D2542" s="150" t="str">
        <f t="shared" si="986"/>
        <v>Adorer_Schedule!BD411</v>
      </c>
      <c r="E2542">
        <f t="shared" ca="1" si="970"/>
        <v>0</v>
      </c>
      <c r="F2542" t="str">
        <f ca="1">IF(OR(H2542=0,H2542=""),(""),(MAX($F$128:F2541)+1))</f>
        <v/>
      </c>
      <c r="H2542" t="str">
        <f ca="1">IF($N$4=Adorer_Schedule!$A$398,INDIRECT(B2542),(""))</f>
        <v/>
      </c>
      <c r="I2542" t="str">
        <f ca="1">IF($N$4=Adorer_Schedule!$A$398,INDIRECT(C2542),(""))</f>
        <v/>
      </c>
      <c r="J2542" t="str">
        <f ca="1">IF($N$4=Adorer_Schedule!$A$398,INDIRECT(D2542),(""))</f>
        <v/>
      </c>
      <c r="K2542" t="s">
        <v>77</v>
      </c>
      <c r="L2542" s="13" t="b">
        <f t="shared" ca="1" si="983"/>
        <v>0</v>
      </c>
      <c r="M2542" s="13">
        <v>2414</v>
      </c>
      <c r="N2542" s="13" t="e">
        <f t="shared" ca="1" si="971"/>
        <v>#N/A</v>
      </c>
      <c r="O2542" s="13" t="e">
        <f t="shared" ca="1" si="972"/>
        <v>#N/A</v>
      </c>
      <c r="P2542" s="13" t="e">
        <f t="shared" ca="1" si="973"/>
        <v>#N/A</v>
      </c>
      <c r="Q2542" t="e">
        <f t="shared" ca="1" si="974"/>
        <v>#N/A</v>
      </c>
    </row>
    <row r="2543" spans="1:17" hidden="1" x14ac:dyDescent="0.2">
      <c r="A2543">
        <f t="shared" si="987"/>
        <v>412</v>
      </c>
      <c r="B2543" s="241" t="str">
        <f t="shared" si="984"/>
        <v>Adorer_Schedule!AY412</v>
      </c>
      <c r="C2543" s="242" t="str">
        <f t="shared" si="985"/>
        <v>Adorer_Schedule!BB412</v>
      </c>
      <c r="D2543" s="243" t="str">
        <f t="shared" si="986"/>
        <v>Adorer_Schedule!BD412</v>
      </c>
      <c r="E2543">
        <f t="shared" ca="1" si="970"/>
        <v>0</v>
      </c>
      <c r="F2543" t="str">
        <f ca="1">IF(OR(H2543=0,H2543=""),(""),(MAX($F$128:F2542)+1))</f>
        <v/>
      </c>
      <c r="H2543" t="str">
        <f ca="1">IF($N$4=Adorer_Schedule!$A$398,INDIRECT(B2543),(""))</f>
        <v/>
      </c>
      <c r="I2543" t="str">
        <f ca="1">IF($N$4=Adorer_Schedule!$A$398,INDIRECT(C2543),(""))</f>
        <v/>
      </c>
      <c r="J2543" t="str">
        <f ca="1">IF($N$4=Adorer_Schedule!$A$398,INDIRECT(D2543),(""))</f>
        <v/>
      </c>
      <c r="K2543" t="s">
        <v>77</v>
      </c>
      <c r="L2543" s="13" t="b">
        <f t="shared" ca="1" si="983"/>
        <v>0</v>
      </c>
      <c r="M2543" s="13">
        <v>2415</v>
      </c>
      <c r="N2543" s="13" t="e">
        <f t="shared" ca="1" si="971"/>
        <v>#N/A</v>
      </c>
      <c r="O2543" s="13" t="e">
        <f t="shared" ca="1" si="972"/>
        <v>#N/A</v>
      </c>
      <c r="P2543" s="13" t="e">
        <f t="shared" ca="1" si="973"/>
        <v>#N/A</v>
      </c>
      <c r="Q2543" t="e">
        <f t="shared" ca="1" si="974"/>
        <v>#N/A</v>
      </c>
    </row>
    <row r="2544" spans="1:17" hidden="1" x14ac:dyDescent="0.2">
      <c r="A2544">
        <v>4</v>
      </c>
      <c r="B2544" s="83" t="str">
        <f>CONCATENATE("Adorer_Schedule!C", $A2544)</f>
        <v>Adorer_Schedule!C4</v>
      </c>
      <c r="C2544" t="str">
        <f>CONCATENATE("Adorer_Schedule!F", $A2544)</f>
        <v>Adorer_Schedule!F4</v>
      </c>
      <c r="D2544" s="150" t="str">
        <f>CONCATENATE("Adorer_Schedule!H", $A2544)</f>
        <v>Adorer_Schedule!H4</v>
      </c>
      <c r="E2544">
        <f t="shared" ca="1" si="970"/>
        <v>0</v>
      </c>
      <c r="F2544" t="str">
        <f ca="1">IF(OR(H2544=0,H2544=""),(""),(MAX($F$128:F2543)+1))</f>
        <v/>
      </c>
      <c r="G2544" s="174">
        <v>0.25</v>
      </c>
      <c r="H2544">
        <f ca="1">IF($N$4=Adorer_Schedule!$A$4,INDIRECT(B2544),(""))</f>
        <v>0</v>
      </c>
      <c r="I2544">
        <f ca="1">IF($N$4=Adorer_Schedule!$A$4,INDIRECT(C2544),(""))</f>
        <v>0</v>
      </c>
      <c r="J2544">
        <f ca="1">IF($N$4=Adorer_Schedule!$A$4,INDIRECT(D2544),(""))</f>
        <v>0</v>
      </c>
      <c r="K2544" t="s">
        <v>71</v>
      </c>
      <c r="L2544" s="13" t="b">
        <f t="shared" ca="1" si="983"/>
        <v>0</v>
      </c>
      <c r="M2544" s="13">
        <v>2416</v>
      </c>
      <c r="N2544" s="13" t="e">
        <f t="shared" ca="1" si="971"/>
        <v>#N/A</v>
      </c>
      <c r="O2544" s="13" t="e">
        <f t="shared" ca="1" si="972"/>
        <v>#N/A</v>
      </c>
      <c r="P2544" s="13" t="e">
        <f t="shared" ca="1" si="973"/>
        <v>#N/A</v>
      </c>
      <c r="Q2544" t="e">
        <f t="shared" ca="1" si="974"/>
        <v>#N/A</v>
      </c>
    </row>
    <row r="2545" spans="1:17" hidden="1" x14ac:dyDescent="0.2">
      <c r="A2545">
        <f>A2544+1</f>
        <v>5</v>
      </c>
      <c r="B2545" s="83" t="str">
        <f>CONCATENATE("Adorer_Schedule!C", $A2545)</f>
        <v>Adorer_Schedule!C5</v>
      </c>
      <c r="C2545" t="str">
        <f t="shared" ref="C2545:C2558" si="988">CONCATENATE("Adorer_Schedule!F", $A2545)</f>
        <v>Adorer_Schedule!F5</v>
      </c>
      <c r="D2545" s="150" t="str">
        <f t="shared" ref="D2545:D2558" si="989">CONCATENATE("Adorer_Schedule!H", $A2545)</f>
        <v>Adorer_Schedule!H5</v>
      </c>
      <c r="E2545">
        <f t="shared" ca="1" si="970"/>
        <v>0</v>
      </c>
      <c r="F2545" t="str">
        <f ca="1">IF(OR(H2545=0,H2545=""),(""),(MAX($F$128:F2544)+1))</f>
        <v/>
      </c>
      <c r="H2545">
        <f ca="1">IF($N$4=Adorer_Schedule!$A$4,INDIRECT(B2545),(""))</f>
        <v>0</v>
      </c>
      <c r="I2545">
        <f ca="1">IF($N$4=Adorer_Schedule!$A$4,INDIRECT(C2545),(""))</f>
        <v>0</v>
      </c>
      <c r="J2545">
        <f ca="1">IF($N$4=Adorer_Schedule!$A$4,INDIRECT(D2545),(""))</f>
        <v>0</v>
      </c>
      <c r="K2545" t="s">
        <v>71</v>
      </c>
      <c r="L2545" s="13" t="b">
        <f t="shared" ca="1" si="983"/>
        <v>0</v>
      </c>
      <c r="M2545" s="13">
        <v>2417</v>
      </c>
      <c r="N2545" s="13" t="e">
        <f t="shared" ca="1" si="971"/>
        <v>#N/A</v>
      </c>
      <c r="O2545" s="13" t="e">
        <f t="shared" ca="1" si="972"/>
        <v>#N/A</v>
      </c>
      <c r="P2545" s="13" t="e">
        <f t="shared" ca="1" si="973"/>
        <v>#N/A</v>
      </c>
      <c r="Q2545" t="e">
        <f t="shared" ca="1" si="974"/>
        <v>#N/A</v>
      </c>
    </row>
    <row r="2546" spans="1:17" hidden="1" x14ac:dyDescent="0.2">
      <c r="A2546">
        <f t="shared" ref="A2546:A2558" si="990">A2545+1</f>
        <v>6</v>
      </c>
      <c r="B2546" s="83" t="str">
        <f t="shared" ref="B2546:B2558" si="991">CONCATENATE("Adorer_Schedule!C", $A2546)</f>
        <v>Adorer_Schedule!C6</v>
      </c>
      <c r="C2546" t="str">
        <f t="shared" si="988"/>
        <v>Adorer_Schedule!F6</v>
      </c>
      <c r="D2546" s="150" t="str">
        <f t="shared" si="989"/>
        <v>Adorer_Schedule!H6</v>
      </c>
      <c r="E2546">
        <f t="shared" ca="1" si="970"/>
        <v>0</v>
      </c>
      <c r="F2546" t="str">
        <f ca="1">IF(OR(H2546=0,H2546=""),(""),(MAX($F$128:F2545)+1))</f>
        <v/>
      </c>
      <c r="H2546">
        <f ca="1">IF($N$4=Adorer_Schedule!$A$4,INDIRECT(B2546),(""))</f>
        <v>0</v>
      </c>
      <c r="I2546">
        <f ca="1">IF($N$4=Adorer_Schedule!$A$4,INDIRECT(C2546),(""))</f>
        <v>0</v>
      </c>
      <c r="J2546">
        <f ca="1">IF($N$4=Adorer_Schedule!$A$4,INDIRECT(D2546),(""))</f>
        <v>0</v>
      </c>
      <c r="K2546" t="s">
        <v>71</v>
      </c>
      <c r="L2546" s="13" t="b">
        <f t="shared" ca="1" si="983"/>
        <v>0</v>
      </c>
      <c r="M2546" s="13">
        <v>2418</v>
      </c>
      <c r="N2546" s="13" t="e">
        <f t="shared" ca="1" si="971"/>
        <v>#N/A</v>
      </c>
      <c r="O2546" s="13" t="e">
        <f t="shared" ca="1" si="972"/>
        <v>#N/A</v>
      </c>
      <c r="P2546" s="13" t="e">
        <f t="shared" ca="1" si="973"/>
        <v>#N/A</v>
      </c>
      <c r="Q2546" t="e">
        <f t="shared" ca="1" si="974"/>
        <v>#N/A</v>
      </c>
    </row>
    <row r="2547" spans="1:17" hidden="1" x14ac:dyDescent="0.2">
      <c r="A2547">
        <f t="shared" si="990"/>
        <v>7</v>
      </c>
      <c r="B2547" s="83" t="str">
        <f t="shared" si="991"/>
        <v>Adorer_Schedule!C7</v>
      </c>
      <c r="C2547" t="str">
        <f t="shared" si="988"/>
        <v>Adorer_Schedule!F7</v>
      </c>
      <c r="D2547" s="150" t="str">
        <f t="shared" si="989"/>
        <v>Adorer_Schedule!H7</v>
      </c>
      <c r="E2547">
        <f t="shared" ca="1" si="970"/>
        <v>0</v>
      </c>
      <c r="F2547" t="str">
        <f ca="1">IF(OR(H2547=0,H2547=""),(""),(MAX($F$128:F2546)+1))</f>
        <v/>
      </c>
      <c r="H2547">
        <f ca="1">IF($N$4=Adorer_Schedule!$A$4,INDIRECT(B2547),(""))</f>
        <v>0</v>
      </c>
      <c r="I2547">
        <f ca="1">IF($N$4=Adorer_Schedule!$A$4,INDIRECT(C2547),(""))</f>
        <v>0</v>
      </c>
      <c r="J2547">
        <f ca="1">IF($N$4=Adorer_Schedule!$A$4,INDIRECT(D2547),(""))</f>
        <v>0</v>
      </c>
      <c r="K2547" t="s">
        <v>71</v>
      </c>
      <c r="L2547" s="13" t="b">
        <f t="shared" ca="1" si="983"/>
        <v>0</v>
      </c>
      <c r="M2547" s="13">
        <v>2419</v>
      </c>
      <c r="N2547" s="13" t="e">
        <f t="shared" ca="1" si="971"/>
        <v>#N/A</v>
      </c>
      <c r="O2547" s="13" t="e">
        <f t="shared" ca="1" si="972"/>
        <v>#N/A</v>
      </c>
      <c r="P2547" s="13" t="e">
        <f t="shared" ca="1" si="973"/>
        <v>#N/A</v>
      </c>
      <c r="Q2547" t="e">
        <f t="shared" ca="1" si="974"/>
        <v>#N/A</v>
      </c>
    </row>
    <row r="2548" spans="1:17" hidden="1" x14ac:dyDescent="0.2">
      <c r="A2548">
        <f t="shared" si="990"/>
        <v>8</v>
      </c>
      <c r="B2548" s="83" t="str">
        <f t="shared" si="991"/>
        <v>Adorer_Schedule!C8</v>
      </c>
      <c r="C2548" t="str">
        <f t="shared" si="988"/>
        <v>Adorer_Schedule!F8</v>
      </c>
      <c r="D2548" s="150" t="str">
        <f t="shared" si="989"/>
        <v>Adorer_Schedule!H8</v>
      </c>
      <c r="E2548">
        <f t="shared" ca="1" si="970"/>
        <v>0</v>
      </c>
      <c r="F2548" t="str">
        <f ca="1">IF(OR(H2548=0,H2548=""),(""),(MAX($F$128:F2547)+1))</f>
        <v/>
      </c>
      <c r="H2548">
        <f ca="1">IF($N$4=Adorer_Schedule!$A$4,INDIRECT(B2548),(""))</f>
        <v>0</v>
      </c>
      <c r="I2548">
        <f ca="1">IF($N$4=Adorer_Schedule!$A$4,INDIRECT(C2548),(""))</f>
        <v>0</v>
      </c>
      <c r="J2548">
        <f ca="1">IF($N$4=Adorer_Schedule!$A$4,INDIRECT(D2548),(""))</f>
        <v>0</v>
      </c>
      <c r="K2548" t="s">
        <v>71</v>
      </c>
      <c r="L2548" s="13" t="b">
        <f t="shared" ca="1" si="983"/>
        <v>0</v>
      </c>
      <c r="M2548" s="13">
        <v>2420</v>
      </c>
      <c r="N2548" s="13" t="e">
        <f t="shared" ca="1" si="971"/>
        <v>#N/A</v>
      </c>
      <c r="O2548" s="13" t="e">
        <f t="shared" ca="1" si="972"/>
        <v>#N/A</v>
      </c>
      <c r="P2548" s="13" t="e">
        <f t="shared" ca="1" si="973"/>
        <v>#N/A</v>
      </c>
      <c r="Q2548" t="e">
        <f t="shared" ca="1" si="974"/>
        <v>#N/A</v>
      </c>
    </row>
    <row r="2549" spans="1:17" hidden="1" x14ac:dyDescent="0.2">
      <c r="A2549">
        <f t="shared" si="990"/>
        <v>9</v>
      </c>
      <c r="B2549" s="83" t="str">
        <f t="shared" si="991"/>
        <v>Adorer_Schedule!C9</v>
      </c>
      <c r="C2549" t="str">
        <f t="shared" si="988"/>
        <v>Adorer_Schedule!F9</v>
      </c>
      <c r="D2549" s="150" t="str">
        <f t="shared" si="989"/>
        <v>Adorer_Schedule!H9</v>
      </c>
      <c r="E2549">
        <f t="shared" ca="1" si="970"/>
        <v>0</v>
      </c>
      <c r="F2549" t="str">
        <f ca="1">IF(OR(H2549=0,H2549=""),(""),(MAX($F$128:F2548)+1))</f>
        <v/>
      </c>
      <c r="H2549">
        <f ca="1">IF($N$4=Adorer_Schedule!$A$4,INDIRECT(B2549),(""))</f>
        <v>0</v>
      </c>
      <c r="I2549">
        <f ca="1">IF($N$4=Adorer_Schedule!$A$4,INDIRECT(C2549),(""))</f>
        <v>0</v>
      </c>
      <c r="J2549">
        <f ca="1">IF($N$4=Adorer_Schedule!$A$4,INDIRECT(D2549),(""))</f>
        <v>0</v>
      </c>
      <c r="K2549" t="s">
        <v>71</v>
      </c>
      <c r="L2549" s="13" t="b">
        <f t="shared" ca="1" si="983"/>
        <v>0</v>
      </c>
      <c r="M2549" s="13">
        <v>2421</v>
      </c>
      <c r="N2549" s="13" t="e">
        <f t="shared" ca="1" si="971"/>
        <v>#N/A</v>
      </c>
      <c r="O2549" s="13" t="e">
        <f t="shared" ca="1" si="972"/>
        <v>#N/A</v>
      </c>
      <c r="P2549" s="13" t="e">
        <f t="shared" ca="1" si="973"/>
        <v>#N/A</v>
      </c>
      <c r="Q2549" t="e">
        <f t="shared" ca="1" si="974"/>
        <v>#N/A</v>
      </c>
    </row>
    <row r="2550" spans="1:17" hidden="1" x14ac:dyDescent="0.2">
      <c r="A2550">
        <f t="shared" si="990"/>
        <v>10</v>
      </c>
      <c r="B2550" s="83" t="str">
        <f t="shared" si="991"/>
        <v>Adorer_Schedule!C10</v>
      </c>
      <c r="C2550" t="str">
        <f t="shared" si="988"/>
        <v>Adorer_Schedule!F10</v>
      </c>
      <c r="D2550" s="150" t="str">
        <f t="shared" si="989"/>
        <v>Adorer_Schedule!H10</v>
      </c>
      <c r="E2550">
        <f t="shared" ca="1" si="970"/>
        <v>0</v>
      </c>
      <c r="F2550" t="str">
        <f ca="1">IF(OR(H2550=0,H2550=""),(""),(MAX($F$128:F2549)+1))</f>
        <v/>
      </c>
      <c r="H2550">
        <f ca="1">IF($N$4=Adorer_Schedule!$A$4,INDIRECT(B2550),(""))</f>
        <v>0</v>
      </c>
      <c r="I2550">
        <f ca="1">IF($N$4=Adorer_Schedule!$A$4,INDIRECT(C2550),(""))</f>
        <v>0</v>
      </c>
      <c r="J2550">
        <f ca="1">IF($N$4=Adorer_Schedule!$A$4,INDIRECT(D2550),(""))</f>
        <v>0</v>
      </c>
      <c r="K2550" t="s">
        <v>71</v>
      </c>
      <c r="L2550" s="13" t="b">
        <f t="shared" ca="1" si="983"/>
        <v>0</v>
      </c>
      <c r="M2550" s="13">
        <v>2422</v>
      </c>
      <c r="N2550" s="13" t="e">
        <f t="shared" ca="1" si="971"/>
        <v>#N/A</v>
      </c>
      <c r="O2550" s="13" t="e">
        <f t="shared" ca="1" si="972"/>
        <v>#N/A</v>
      </c>
      <c r="P2550" s="13" t="e">
        <f t="shared" ca="1" si="973"/>
        <v>#N/A</v>
      </c>
      <c r="Q2550" t="e">
        <f t="shared" ca="1" si="974"/>
        <v>#N/A</v>
      </c>
    </row>
    <row r="2551" spans="1:17" hidden="1" x14ac:dyDescent="0.2">
      <c r="A2551">
        <f t="shared" si="990"/>
        <v>11</v>
      </c>
      <c r="B2551" s="83" t="str">
        <f t="shared" si="991"/>
        <v>Adorer_Schedule!C11</v>
      </c>
      <c r="C2551" t="str">
        <f t="shared" si="988"/>
        <v>Adorer_Schedule!F11</v>
      </c>
      <c r="D2551" s="150" t="str">
        <f t="shared" si="989"/>
        <v>Adorer_Schedule!H11</v>
      </c>
      <c r="E2551">
        <f t="shared" ca="1" si="970"/>
        <v>0</v>
      </c>
      <c r="F2551" t="str">
        <f ca="1">IF(OR(H2551=0,H2551=""),(""),(MAX($F$128:F2550)+1))</f>
        <v/>
      </c>
      <c r="H2551">
        <f ca="1">IF($N$4=Adorer_Schedule!$A$4,INDIRECT(B2551),(""))</f>
        <v>0</v>
      </c>
      <c r="I2551">
        <f ca="1">IF($N$4=Adorer_Schedule!$A$4,INDIRECT(C2551),(""))</f>
        <v>0</v>
      </c>
      <c r="J2551">
        <f ca="1">IF($N$4=Adorer_Schedule!$A$4,INDIRECT(D2551),(""))</f>
        <v>0</v>
      </c>
      <c r="K2551" t="s">
        <v>71</v>
      </c>
      <c r="L2551" s="13" t="b">
        <f t="shared" ca="1" si="983"/>
        <v>0</v>
      </c>
      <c r="M2551" s="13">
        <v>2423</v>
      </c>
      <c r="N2551" s="13" t="e">
        <f t="shared" ca="1" si="971"/>
        <v>#N/A</v>
      </c>
      <c r="O2551" s="13" t="e">
        <f t="shared" ca="1" si="972"/>
        <v>#N/A</v>
      </c>
      <c r="P2551" s="13" t="e">
        <f t="shared" ca="1" si="973"/>
        <v>#N/A</v>
      </c>
      <c r="Q2551" t="e">
        <f t="shared" ca="1" si="974"/>
        <v>#N/A</v>
      </c>
    </row>
    <row r="2552" spans="1:17" hidden="1" x14ac:dyDescent="0.2">
      <c r="A2552">
        <f t="shared" si="990"/>
        <v>12</v>
      </c>
      <c r="B2552" s="83" t="str">
        <f t="shared" si="991"/>
        <v>Adorer_Schedule!C12</v>
      </c>
      <c r="C2552" t="str">
        <f t="shared" si="988"/>
        <v>Adorer_Schedule!F12</v>
      </c>
      <c r="D2552" s="150" t="str">
        <f t="shared" si="989"/>
        <v>Adorer_Schedule!H12</v>
      </c>
      <c r="E2552">
        <f t="shared" ca="1" si="970"/>
        <v>0</v>
      </c>
      <c r="F2552" t="str">
        <f ca="1">IF(OR(H2552=0,H2552=""),(""),(MAX($F$128:F2551)+1))</f>
        <v/>
      </c>
      <c r="H2552">
        <f ca="1">IF($N$4=Adorer_Schedule!$A$4,INDIRECT(B2552),(""))</f>
        <v>0</v>
      </c>
      <c r="I2552">
        <f ca="1">IF($N$4=Adorer_Schedule!$A$4,INDIRECT(C2552),(""))</f>
        <v>0</v>
      </c>
      <c r="J2552">
        <f ca="1">IF($N$4=Adorer_Schedule!$A$4,INDIRECT(D2552),(""))</f>
        <v>0</v>
      </c>
      <c r="K2552" t="s">
        <v>71</v>
      </c>
      <c r="L2552" s="13" t="b">
        <f t="shared" ca="1" si="983"/>
        <v>0</v>
      </c>
      <c r="M2552" s="13">
        <v>2424</v>
      </c>
      <c r="N2552" s="13" t="e">
        <f t="shared" ca="1" si="971"/>
        <v>#N/A</v>
      </c>
      <c r="O2552" s="13" t="e">
        <f t="shared" ca="1" si="972"/>
        <v>#N/A</v>
      </c>
      <c r="P2552" s="13" t="e">
        <f t="shared" ca="1" si="973"/>
        <v>#N/A</v>
      </c>
      <c r="Q2552" t="e">
        <f t="shared" ca="1" si="974"/>
        <v>#N/A</v>
      </c>
    </row>
    <row r="2553" spans="1:17" hidden="1" x14ac:dyDescent="0.2">
      <c r="A2553">
        <f t="shared" si="990"/>
        <v>13</v>
      </c>
      <c r="B2553" s="83" t="str">
        <f t="shared" si="991"/>
        <v>Adorer_Schedule!C13</v>
      </c>
      <c r="C2553" t="str">
        <f t="shared" si="988"/>
        <v>Adorer_Schedule!F13</v>
      </c>
      <c r="D2553" s="150" t="str">
        <f t="shared" si="989"/>
        <v>Adorer_Schedule!H13</v>
      </c>
      <c r="E2553">
        <f t="shared" ca="1" si="970"/>
        <v>0</v>
      </c>
      <c r="F2553" t="str">
        <f ca="1">IF(OR(H2553=0,H2553=""),(""),(MAX($F$128:F2552)+1))</f>
        <v/>
      </c>
      <c r="H2553">
        <f ca="1">IF($N$4=Adorer_Schedule!$A$4,INDIRECT(B2553),(""))</f>
        <v>0</v>
      </c>
      <c r="I2553">
        <f ca="1">IF($N$4=Adorer_Schedule!$A$4,INDIRECT(C2553),(""))</f>
        <v>0</v>
      </c>
      <c r="J2553">
        <f ca="1">IF($N$4=Adorer_Schedule!$A$4,INDIRECT(D2553),(""))</f>
        <v>0</v>
      </c>
      <c r="K2553" t="s">
        <v>71</v>
      </c>
      <c r="L2553" s="13" t="b">
        <f t="shared" ca="1" si="983"/>
        <v>0</v>
      </c>
      <c r="M2553" s="13">
        <v>2425</v>
      </c>
      <c r="N2553" s="13" t="e">
        <f t="shared" ca="1" si="971"/>
        <v>#N/A</v>
      </c>
      <c r="O2553" s="13" t="e">
        <f t="shared" ca="1" si="972"/>
        <v>#N/A</v>
      </c>
      <c r="P2553" s="13" t="e">
        <f t="shared" ca="1" si="973"/>
        <v>#N/A</v>
      </c>
      <c r="Q2553" t="e">
        <f t="shared" ca="1" si="974"/>
        <v>#N/A</v>
      </c>
    </row>
    <row r="2554" spans="1:17" hidden="1" x14ac:dyDescent="0.2">
      <c r="A2554">
        <f t="shared" si="990"/>
        <v>14</v>
      </c>
      <c r="B2554" s="83" t="str">
        <f t="shared" si="991"/>
        <v>Adorer_Schedule!C14</v>
      </c>
      <c r="C2554" t="str">
        <f t="shared" si="988"/>
        <v>Adorer_Schedule!F14</v>
      </c>
      <c r="D2554" s="150" t="str">
        <f t="shared" si="989"/>
        <v>Adorer_Schedule!H14</v>
      </c>
      <c r="E2554">
        <f t="shared" ca="1" si="970"/>
        <v>0</v>
      </c>
      <c r="F2554" t="str">
        <f ca="1">IF(OR(H2554=0,H2554=""),(""),(MAX($F$128:F2553)+1))</f>
        <v/>
      </c>
      <c r="H2554">
        <f ca="1">IF($N$4=Adorer_Schedule!$A$4,INDIRECT(B2554),(""))</f>
        <v>0</v>
      </c>
      <c r="I2554">
        <f ca="1">IF($N$4=Adorer_Schedule!$A$4,INDIRECT(C2554),(""))</f>
        <v>0</v>
      </c>
      <c r="J2554">
        <f ca="1">IF($N$4=Adorer_Schedule!$A$4,INDIRECT(D2554),(""))</f>
        <v>0</v>
      </c>
      <c r="K2554" t="s">
        <v>71</v>
      </c>
      <c r="L2554" s="13" t="b">
        <f t="shared" ca="1" si="983"/>
        <v>0</v>
      </c>
      <c r="M2554" s="13">
        <v>2426</v>
      </c>
      <c r="N2554" s="13" t="e">
        <f t="shared" ca="1" si="971"/>
        <v>#N/A</v>
      </c>
      <c r="O2554" s="13" t="e">
        <f t="shared" ca="1" si="972"/>
        <v>#N/A</v>
      </c>
      <c r="P2554" s="13" t="e">
        <f t="shared" ca="1" si="973"/>
        <v>#N/A</v>
      </c>
      <c r="Q2554" t="e">
        <f t="shared" ca="1" si="974"/>
        <v>#N/A</v>
      </c>
    </row>
    <row r="2555" spans="1:17" hidden="1" x14ac:dyDescent="0.2">
      <c r="A2555">
        <f t="shared" si="990"/>
        <v>15</v>
      </c>
      <c r="B2555" s="83" t="str">
        <f t="shared" si="991"/>
        <v>Adorer_Schedule!C15</v>
      </c>
      <c r="C2555" t="str">
        <f t="shared" si="988"/>
        <v>Adorer_Schedule!F15</v>
      </c>
      <c r="D2555" s="150" t="str">
        <f t="shared" si="989"/>
        <v>Adorer_Schedule!H15</v>
      </c>
      <c r="E2555">
        <f t="shared" ca="1" si="970"/>
        <v>0</v>
      </c>
      <c r="F2555" t="str">
        <f ca="1">IF(OR(H2555=0,H2555=""),(""),(MAX($F$128:F2554)+1))</f>
        <v/>
      </c>
      <c r="H2555">
        <f ca="1">IF($N$4=Adorer_Schedule!$A$4,INDIRECT(B2555),(""))</f>
        <v>0</v>
      </c>
      <c r="I2555">
        <f ca="1">IF($N$4=Adorer_Schedule!$A$4,INDIRECT(C2555),(""))</f>
        <v>0</v>
      </c>
      <c r="J2555">
        <f ca="1">IF($N$4=Adorer_Schedule!$A$4,INDIRECT(D2555),(""))</f>
        <v>0</v>
      </c>
      <c r="K2555" t="s">
        <v>71</v>
      </c>
      <c r="L2555" s="13" t="b">
        <f t="shared" ca="1" si="983"/>
        <v>0</v>
      </c>
      <c r="M2555" s="13">
        <v>2427</v>
      </c>
      <c r="N2555" s="13" t="e">
        <f t="shared" ca="1" si="971"/>
        <v>#N/A</v>
      </c>
      <c r="O2555" s="13" t="e">
        <f t="shared" ca="1" si="972"/>
        <v>#N/A</v>
      </c>
      <c r="P2555" s="13" t="e">
        <f t="shared" ca="1" si="973"/>
        <v>#N/A</v>
      </c>
      <c r="Q2555" t="e">
        <f t="shared" ca="1" si="974"/>
        <v>#N/A</v>
      </c>
    </row>
    <row r="2556" spans="1:17" hidden="1" x14ac:dyDescent="0.2">
      <c r="A2556">
        <f t="shared" si="990"/>
        <v>16</v>
      </c>
      <c r="B2556" s="83" t="str">
        <f t="shared" si="991"/>
        <v>Adorer_Schedule!C16</v>
      </c>
      <c r="C2556" t="str">
        <f t="shared" si="988"/>
        <v>Adorer_Schedule!F16</v>
      </c>
      <c r="D2556" s="150" t="str">
        <f t="shared" si="989"/>
        <v>Adorer_Schedule!H16</v>
      </c>
      <c r="E2556">
        <f t="shared" ca="1" si="970"/>
        <v>0</v>
      </c>
      <c r="F2556" t="str">
        <f ca="1">IF(OR(H2556=0,H2556=""),(""),(MAX($F$128:F2555)+1))</f>
        <v/>
      </c>
      <c r="H2556">
        <f ca="1">IF($N$4=Adorer_Schedule!$A$4,INDIRECT(B2556),(""))</f>
        <v>0</v>
      </c>
      <c r="I2556">
        <f ca="1">IF($N$4=Adorer_Schedule!$A$4,INDIRECT(C2556),(""))</f>
        <v>0</v>
      </c>
      <c r="J2556">
        <f ca="1">IF($N$4=Adorer_Schedule!$A$4,INDIRECT(D2556),(""))</f>
        <v>0</v>
      </c>
      <c r="K2556" t="s">
        <v>71</v>
      </c>
      <c r="L2556" s="13" t="b">
        <f t="shared" ca="1" si="983"/>
        <v>0</v>
      </c>
      <c r="M2556" s="13">
        <v>2428</v>
      </c>
      <c r="N2556" s="13" t="e">
        <f t="shared" ca="1" si="971"/>
        <v>#N/A</v>
      </c>
      <c r="O2556" s="13" t="e">
        <f t="shared" ca="1" si="972"/>
        <v>#N/A</v>
      </c>
      <c r="P2556" s="13" t="e">
        <f t="shared" ca="1" si="973"/>
        <v>#N/A</v>
      </c>
      <c r="Q2556" t="e">
        <f t="shared" ca="1" si="974"/>
        <v>#N/A</v>
      </c>
    </row>
    <row r="2557" spans="1:17" hidden="1" x14ac:dyDescent="0.2">
      <c r="A2557">
        <f t="shared" si="990"/>
        <v>17</v>
      </c>
      <c r="B2557" s="83" t="str">
        <f t="shared" si="991"/>
        <v>Adorer_Schedule!C17</v>
      </c>
      <c r="C2557" t="str">
        <f t="shared" si="988"/>
        <v>Adorer_Schedule!F17</v>
      </c>
      <c r="D2557" s="150" t="str">
        <f t="shared" si="989"/>
        <v>Adorer_Schedule!H17</v>
      </c>
      <c r="E2557">
        <f t="shared" ca="1" si="970"/>
        <v>0</v>
      </c>
      <c r="F2557" t="str">
        <f ca="1">IF(OR(H2557=0,H2557=""),(""),(MAX($F$128:F2556)+1))</f>
        <v/>
      </c>
      <c r="H2557">
        <f ca="1">IF($N$4=Adorer_Schedule!$A$4,INDIRECT(B2557),(""))</f>
        <v>0</v>
      </c>
      <c r="I2557">
        <f ca="1">IF($N$4=Adorer_Schedule!$A$4,INDIRECT(C2557),(""))</f>
        <v>0</v>
      </c>
      <c r="J2557">
        <f ca="1">IF($N$4=Adorer_Schedule!$A$4,INDIRECT(D2557),(""))</f>
        <v>0</v>
      </c>
      <c r="K2557" t="s">
        <v>71</v>
      </c>
      <c r="L2557" s="13" t="b">
        <f t="shared" ca="1" si="983"/>
        <v>0</v>
      </c>
      <c r="M2557" s="13">
        <v>2429</v>
      </c>
      <c r="N2557" s="13" t="e">
        <f t="shared" ca="1" si="971"/>
        <v>#N/A</v>
      </c>
      <c r="O2557" s="13" t="e">
        <f t="shared" ca="1" si="972"/>
        <v>#N/A</v>
      </c>
      <c r="P2557" s="13" t="e">
        <f t="shared" ca="1" si="973"/>
        <v>#N/A</v>
      </c>
      <c r="Q2557" t="e">
        <f t="shared" ca="1" si="974"/>
        <v>#N/A</v>
      </c>
    </row>
    <row r="2558" spans="1:17" hidden="1" x14ac:dyDescent="0.2">
      <c r="A2558">
        <f t="shared" si="990"/>
        <v>18</v>
      </c>
      <c r="B2558" s="83" t="str">
        <f t="shared" si="991"/>
        <v>Adorer_Schedule!C18</v>
      </c>
      <c r="C2558" t="str">
        <f t="shared" si="988"/>
        <v>Adorer_Schedule!F18</v>
      </c>
      <c r="D2558" s="150" t="str">
        <f t="shared" si="989"/>
        <v>Adorer_Schedule!H18</v>
      </c>
      <c r="E2558">
        <f t="shared" ca="1" si="970"/>
        <v>0</v>
      </c>
      <c r="F2558" t="str">
        <f ca="1">IF(OR(H2558=0,H2558=""),(""),(MAX($F$128:F2557)+1))</f>
        <v/>
      </c>
      <c r="H2558">
        <f ca="1">IF($N$4=Adorer_Schedule!$A$4,INDIRECT(B2558),(""))</f>
        <v>0</v>
      </c>
      <c r="I2558">
        <f ca="1">IF($N$4=Adorer_Schedule!$A$4,INDIRECT(C2558),(""))</f>
        <v>0</v>
      </c>
      <c r="J2558">
        <f ca="1">IF($N$4=Adorer_Schedule!$A$4,INDIRECT(D2558),(""))</f>
        <v>0</v>
      </c>
      <c r="K2558" t="s">
        <v>71</v>
      </c>
      <c r="L2558" s="13" t="b">
        <f t="shared" ca="1" si="983"/>
        <v>0</v>
      </c>
      <c r="M2558" s="13">
        <v>2430</v>
      </c>
      <c r="N2558" s="13" t="e">
        <f t="shared" ca="1" si="971"/>
        <v>#N/A</v>
      </c>
      <c r="O2558" s="13" t="e">
        <f t="shared" ca="1" si="972"/>
        <v>#N/A</v>
      </c>
      <c r="P2558" s="13" t="e">
        <f t="shared" ca="1" si="973"/>
        <v>#N/A</v>
      </c>
      <c r="Q2558" t="e">
        <f t="shared" ca="1" si="974"/>
        <v>#N/A</v>
      </c>
    </row>
    <row r="2559" spans="1:17" hidden="1" x14ac:dyDescent="0.2">
      <c r="A2559">
        <f>A2544</f>
        <v>4</v>
      </c>
      <c r="B2559" s="83" t="str">
        <f>CONCATENATE("Adorer_Schedule!K", $A2559)</f>
        <v>Adorer_Schedule!K4</v>
      </c>
      <c r="C2559" t="str">
        <f>CONCATENATE("Adorer_Schedule!N", $A2559)</f>
        <v>Adorer_Schedule!N4</v>
      </c>
      <c r="D2559" s="150" t="str">
        <f>CONCATENATE("Adorer_Schedule!P", $A2559)</f>
        <v>Adorer_Schedule!P4</v>
      </c>
      <c r="E2559">
        <f t="shared" ca="1" si="970"/>
        <v>0</v>
      </c>
      <c r="F2559" t="str">
        <f ca="1">IF(OR(H2559=0,H2559=""),(""),(MAX($F$128:F2558)+1))</f>
        <v/>
      </c>
      <c r="H2559">
        <f ca="1">IF($N$4=Adorer_Schedule!$A$4,INDIRECT(B2559),(""))</f>
        <v>0</v>
      </c>
      <c r="I2559">
        <f ca="1">IF($N$4=Adorer_Schedule!$A$4,INDIRECT(C2559),(""))</f>
        <v>0</v>
      </c>
      <c r="J2559">
        <f ca="1">IF($N$4=Adorer_Schedule!$A$4,INDIRECT(D2559),(""))</f>
        <v>0</v>
      </c>
      <c r="K2559" t="s">
        <v>72</v>
      </c>
      <c r="L2559" s="13" t="b">
        <f t="shared" ca="1" si="983"/>
        <v>0</v>
      </c>
      <c r="M2559" s="13">
        <v>2431</v>
      </c>
      <c r="N2559" s="13" t="e">
        <f t="shared" ca="1" si="971"/>
        <v>#N/A</v>
      </c>
      <c r="O2559" s="13" t="e">
        <f t="shared" ca="1" si="972"/>
        <v>#N/A</v>
      </c>
      <c r="P2559" s="13" t="e">
        <f t="shared" ca="1" si="973"/>
        <v>#N/A</v>
      </c>
      <c r="Q2559" t="e">
        <f t="shared" ca="1" si="974"/>
        <v>#N/A</v>
      </c>
    </row>
    <row r="2560" spans="1:17" hidden="1" x14ac:dyDescent="0.2">
      <c r="A2560">
        <f>A2559+1</f>
        <v>5</v>
      </c>
      <c r="B2560" s="83" t="str">
        <f t="shared" ref="B2560:B2573" si="992">CONCATENATE("Adorer_Schedule!K", $A2560)</f>
        <v>Adorer_Schedule!K5</v>
      </c>
      <c r="C2560" t="str">
        <f t="shared" ref="C2560:C2573" si="993">CONCATENATE("Adorer_Schedule!N", $A2560)</f>
        <v>Adorer_Schedule!N5</v>
      </c>
      <c r="D2560" s="150" t="str">
        <f t="shared" ref="D2560:D2573" si="994">CONCATENATE("Adorer_Schedule!P", $A2560)</f>
        <v>Adorer_Schedule!P5</v>
      </c>
      <c r="E2560">
        <f t="shared" ca="1" si="970"/>
        <v>0</v>
      </c>
      <c r="F2560" t="str">
        <f ca="1">IF(OR(H2560=0,H2560=""),(""),(MAX($F$128:F2559)+1))</f>
        <v/>
      </c>
      <c r="H2560">
        <f ca="1">IF($N$4=Adorer_Schedule!$A$4,INDIRECT(B2560),(""))</f>
        <v>0</v>
      </c>
      <c r="I2560">
        <f ca="1">IF($N$4=Adorer_Schedule!$A$4,INDIRECT(C2560),(""))</f>
        <v>0</v>
      </c>
      <c r="J2560">
        <f ca="1">IF($N$4=Adorer_Schedule!$A$4,INDIRECT(D2560),(""))</f>
        <v>0</v>
      </c>
      <c r="K2560" t="s">
        <v>72</v>
      </c>
      <c r="L2560" s="13" t="b">
        <f t="shared" ca="1" si="983"/>
        <v>0</v>
      </c>
      <c r="M2560" s="13">
        <v>2432</v>
      </c>
      <c r="N2560" s="13" t="e">
        <f t="shared" ca="1" si="971"/>
        <v>#N/A</v>
      </c>
      <c r="O2560" s="13" t="e">
        <f t="shared" ca="1" si="972"/>
        <v>#N/A</v>
      </c>
      <c r="P2560" s="13" t="e">
        <f t="shared" ca="1" si="973"/>
        <v>#N/A</v>
      </c>
      <c r="Q2560" t="e">
        <f t="shared" ca="1" si="974"/>
        <v>#N/A</v>
      </c>
    </row>
    <row r="2561" spans="1:17" hidden="1" x14ac:dyDescent="0.2">
      <c r="A2561">
        <f t="shared" ref="A2561:A2573" si="995">A2560+1</f>
        <v>6</v>
      </c>
      <c r="B2561" s="83" t="str">
        <f t="shared" si="992"/>
        <v>Adorer_Schedule!K6</v>
      </c>
      <c r="C2561" t="str">
        <f t="shared" si="993"/>
        <v>Adorer_Schedule!N6</v>
      </c>
      <c r="D2561" s="150" t="str">
        <f t="shared" si="994"/>
        <v>Adorer_Schedule!P6</v>
      </c>
      <c r="E2561">
        <f t="shared" ca="1" si="970"/>
        <v>0</v>
      </c>
      <c r="F2561" t="str">
        <f ca="1">IF(OR(H2561=0,H2561=""),(""),(MAX($F$128:F2560)+1))</f>
        <v/>
      </c>
      <c r="H2561">
        <f ca="1">IF($N$4=Adorer_Schedule!$A$4,INDIRECT(B2561),(""))</f>
        <v>0</v>
      </c>
      <c r="I2561">
        <f ca="1">IF($N$4=Adorer_Schedule!$A$4,INDIRECT(C2561),(""))</f>
        <v>0</v>
      </c>
      <c r="J2561">
        <f ca="1">IF($N$4=Adorer_Schedule!$A$4,INDIRECT(D2561),(""))</f>
        <v>0</v>
      </c>
      <c r="K2561" t="s">
        <v>72</v>
      </c>
      <c r="L2561" s="13" t="b">
        <f t="shared" ca="1" si="983"/>
        <v>0</v>
      </c>
      <c r="M2561" s="13">
        <v>2433</v>
      </c>
      <c r="N2561" s="13" t="e">
        <f t="shared" ca="1" si="971"/>
        <v>#N/A</v>
      </c>
      <c r="O2561" s="13" t="e">
        <f t="shared" ca="1" si="972"/>
        <v>#N/A</v>
      </c>
      <c r="P2561" s="13" t="e">
        <f t="shared" ca="1" si="973"/>
        <v>#N/A</v>
      </c>
      <c r="Q2561" t="e">
        <f t="shared" ca="1" si="974"/>
        <v>#N/A</v>
      </c>
    </row>
    <row r="2562" spans="1:17" hidden="1" x14ac:dyDescent="0.2">
      <c r="A2562">
        <f t="shared" si="995"/>
        <v>7</v>
      </c>
      <c r="B2562" s="83" t="str">
        <f t="shared" si="992"/>
        <v>Adorer_Schedule!K7</v>
      </c>
      <c r="C2562" t="str">
        <f t="shared" si="993"/>
        <v>Adorer_Schedule!N7</v>
      </c>
      <c r="D2562" s="150" t="str">
        <f t="shared" si="994"/>
        <v>Adorer_Schedule!P7</v>
      </c>
      <c r="E2562">
        <f t="shared" ref="E2562:E2625" ca="1" si="996">IF(F2562="",(0),(RANK(F2562,$F$129:$F$2648,(1))))</f>
        <v>0</v>
      </c>
      <c r="F2562" t="str">
        <f ca="1">IF(OR(H2562=0,H2562=""),(""),(MAX($F$128:F2561)+1))</f>
        <v/>
      </c>
      <c r="H2562">
        <f ca="1">IF($N$4=Adorer_Schedule!$A$4,INDIRECT(B2562),(""))</f>
        <v>0</v>
      </c>
      <c r="I2562">
        <f ca="1">IF($N$4=Adorer_Schedule!$A$4,INDIRECT(C2562),(""))</f>
        <v>0</v>
      </c>
      <c r="J2562">
        <f ca="1">IF($N$4=Adorer_Schedule!$A$4,INDIRECT(D2562),(""))</f>
        <v>0</v>
      </c>
      <c r="K2562" t="s">
        <v>72</v>
      </c>
      <c r="L2562" s="13" t="b">
        <f t="shared" ca="1" si="983"/>
        <v>0</v>
      </c>
      <c r="M2562" s="13">
        <v>2434</v>
      </c>
      <c r="N2562" s="13" t="e">
        <f t="shared" ref="N2562:N2625" ca="1" si="997">VLOOKUP($M2562,$E$129:$K$2648,7,(FALSE))</f>
        <v>#N/A</v>
      </c>
      <c r="O2562" s="13" t="e">
        <f t="shared" ref="O2562:O2625" ca="1" si="998">VLOOKUP($M2562,$E$129:$K$2648,4,(FALSE))</f>
        <v>#N/A</v>
      </c>
      <c r="P2562" s="13" t="e">
        <f t="shared" ref="P2562:P2625" ca="1" si="999">VLOOKUP($M2562,$E$129:$K$2648,5,(FALSE))</f>
        <v>#N/A</v>
      </c>
      <c r="Q2562" t="e">
        <f t="shared" ref="Q2562:Q2625" ca="1" si="1000">VLOOKUP($M2562,$E$129:$K$2648,6,(FALSE))</f>
        <v>#N/A</v>
      </c>
    </row>
    <row r="2563" spans="1:17" hidden="1" x14ac:dyDescent="0.2">
      <c r="A2563">
        <f t="shared" si="995"/>
        <v>8</v>
      </c>
      <c r="B2563" s="83" t="str">
        <f t="shared" si="992"/>
        <v>Adorer_Schedule!K8</v>
      </c>
      <c r="C2563" t="str">
        <f t="shared" si="993"/>
        <v>Adorer_Schedule!N8</v>
      </c>
      <c r="D2563" s="150" t="str">
        <f t="shared" si="994"/>
        <v>Adorer_Schedule!P8</v>
      </c>
      <c r="E2563">
        <f t="shared" ca="1" si="996"/>
        <v>0</v>
      </c>
      <c r="F2563" t="str">
        <f ca="1">IF(OR(H2563=0,H2563=""),(""),(MAX($F$128:F2562)+1))</f>
        <v/>
      </c>
      <c r="H2563">
        <f ca="1">IF($N$4=Adorer_Schedule!$A$4,INDIRECT(B2563),(""))</f>
        <v>0</v>
      </c>
      <c r="I2563">
        <f ca="1">IF($N$4=Adorer_Schedule!$A$4,INDIRECT(C2563),(""))</f>
        <v>0</v>
      </c>
      <c r="J2563">
        <f ca="1">IF($N$4=Adorer_Schedule!$A$4,INDIRECT(D2563),(""))</f>
        <v>0</v>
      </c>
      <c r="K2563" t="s">
        <v>72</v>
      </c>
      <c r="L2563" s="13" t="b">
        <f t="shared" ca="1" si="983"/>
        <v>0</v>
      </c>
      <c r="M2563" s="13">
        <v>2435</v>
      </c>
      <c r="N2563" s="13" t="e">
        <f t="shared" ca="1" si="997"/>
        <v>#N/A</v>
      </c>
      <c r="O2563" s="13" t="e">
        <f t="shared" ca="1" si="998"/>
        <v>#N/A</v>
      </c>
      <c r="P2563" s="13" t="e">
        <f t="shared" ca="1" si="999"/>
        <v>#N/A</v>
      </c>
      <c r="Q2563" t="e">
        <f t="shared" ca="1" si="1000"/>
        <v>#N/A</v>
      </c>
    </row>
    <row r="2564" spans="1:17" hidden="1" x14ac:dyDescent="0.2">
      <c r="A2564">
        <f t="shared" si="995"/>
        <v>9</v>
      </c>
      <c r="B2564" s="83" t="str">
        <f t="shared" si="992"/>
        <v>Adorer_Schedule!K9</v>
      </c>
      <c r="C2564" t="str">
        <f t="shared" si="993"/>
        <v>Adorer_Schedule!N9</v>
      </c>
      <c r="D2564" s="150" t="str">
        <f t="shared" si="994"/>
        <v>Adorer_Schedule!P9</v>
      </c>
      <c r="E2564">
        <f t="shared" ca="1" si="996"/>
        <v>0</v>
      </c>
      <c r="F2564" t="str">
        <f ca="1">IF(OR(H2564=0,H2564=""),(""),(MAX($F$128:F2563)+1))</f>
        <v/>
      </c>
      <c r="H2564">
        <f ca="1">IF($N$4=Adorer_Schedule!$A$4,INDIRECT(B2564),(""))</f>
        <v>0</v>
      </c>
      <c r="I2564">
        <f ca="1">IF($N$4=Adorer_Schedule!$A$4,INDIRECT(C2564),(""))</f>
        <v>0</v>
      </c>
      <c r="J2564">
        <f ca="1">IF($N$4=Adorer_Schedule!$A$4,INDIRECT(D2564),(""))</f>
        <v>0</v>
      </c>
      <c r="K2564" t="s">
        <v>72</v>
      </c>
      <c r="L2564" s="13" t="b">
        <f t="shared" ca="1" si="983"/>
        <v>0</v>
      </c>
      <c r="M2564" s="13">
        <v>2436</v>
      </c>
      <c r="N2564" s="13" t="e">
        <f t="shared" ca="1" si="997"/>
        <v>#N/A</v>
      </c>
      <c r="O2564" s="13" t="e">
        <f t="shared" ca="1" si="998"/>
        <v>#N/A</v>
      </c>
      <c r="P2564" s="13" t="e">
        <f t="shared" ca="1" si="999"/>
        <v>#N/A</v>
      </c>
      <c r="Q2564" t="e">
        <f t="shared" ca="1" si="1000"/>
        <v>#N/A</v>
      </c>
    </row>
    <row r="2565" spans="1:17" hidden="1" x14ac:dyDescent="0.2">
      <c r="A2565">
        <f t="shared" si="995"/>
        <v>10</v>
      </c>
      <c r="B2565" s="83" t="str">
        <f t="shared" si="992"/>
        <v>Adorer_Schedule!K10</v>
      </c>
      <c r="C2565" t="str">
        <f t="shared" si="993"/>
        <v>Adorer_Schedule!N10</v>
      </c>
      <c r="D2565" s="150" t="str">
        <f t="shared" si="994"/>
        <v>Adorer_Schedule!P10</v>
      </c>
      <c r="E2565">
        <f t="shared" ca="1" si="996"/>
        <v>0</v>
      </c>
      <c r="F2565" t="str">
        <f ca="1">IF(OR(H2565=0,H2565=""),(""),(MAX($F$128:F2564)+1))</f>
        <v/>
      </c>
      <c r="H2565">
        <f ca="1">IF($N$4=Adorer_Schedule!$A$4,INDIRECT(B2565),(""))</f>
        <v>0</v>
      </c>
      <c r="I2565">
        <f ca="1">IF($N$4=Adorer_Schedule!$A$4,INDIRECT(C2565),(""))</f>
        <v>0</v>
      </c>
      <c r="J2565">
        <f ca="1">IF($N$4=Adorer_Schedule!$A$4,INDIRECT(D2565),(""))</f>
        <v>0</v>
      </c>
      <c r="K2565" t="s">
        <v>72</v>
      </c>
      <c r="L2565" s="13" t="b">
        <f t="shared" ca="1" si="983"/>
        <v>0</v>
      </c>
      <c r="M2565" s="13">
        <v>2437</v>
      </c>
      <c r="N2565" s="13" t="e">
        <f t="shared" ca="1" si="997"/>
        <v>#N/A</v>
      </c>
      <c r="O2565" s="13" t="e">
        <f t="shared" ca="1" si="998"/>
        <v>#N/A</v>
      </c>
      <c r="P2565" s="13" t="e">
        <f t="shared" ca="1" si="999"/>
        <v>#N/A</v>
      </c>
      <c r="Q2565" t="e">
        <f t="shared" ca="1" si="1000"/>
        <v>#N/A</v>
      </c>
    </row>
    <row r="2566" spans="1:17" hidden="1" x14ac:dyDescent="0.2">
      <c r="A2566">
        <f t="shared" si="995"/>
        <v>11</v>
      </c>
      <c r="B2566" s="83" t="str">
        <f t="shared" si="992"/>
        <v>Adorer_Schedule!K11</v>
      </c>
      <c r="C2566" t="str">
        <f t="shared" si="993"/>
        <v>Adorer_Schedule!N11</v>
      </c>
      <c r="D2566" s="150" t="str">
        <f t="shared" si="994"/>
        <v>Adorer_Schedule!P11</v>
      </c>
      <c r="E2566">
        <f t="shared" ca="1" si="996"/>
        <v>0</v>
      </c>
      <c r="F2566" t="str">
        <f ca="1">IF(OR(H2566=0,H2566=""),(""),(MAX($F$128:F2565)+1))</f>
        <v/>
      </c>
      <c r="H2566">
        <f ca="1">IF($N$4=Adorer_Schedule!$A$4,INDIRECT(B2566),(""))</f>
        <v>0</v>
      </c>
      <c r="I2566">
        <f ca="1">IF($N$4=Adorer_Schedule!$A$4,INDIRECT(C2566),(""))</f>
        <v>0</v>
      </c>
      <c r="J2566">
        <f ca="1">IF($N$4=Adorer_Schedule!$A$4,INDIRECT(D2566),(""))</f>
        <v>0</v>
      </c>
      <c r="K2566" t="s">
        <v>72</v>
      </c>
      <c r="L2566" s="13" t="b">
        <f t="shared" ca="1" si="983"/>
        <v>0</v>
      </c>
      <c r="M2566" s="13">
        <v>2438</v>
      </c>
      <c r="N2566" s="13" t="e">
        <f t="shared" ca="1" si="997"/>
        <v>#N/A</v>
      </c>
      <c r="O2566" s="13" t="e">
        <f t="shared" ca="1" si="998"/>
        <v>#N/A</v>
      </c>
      <c r="P2566" s="13" t="e">
        <f t="shared" ca="1" si="999"/>
        <v>#N/A</v>
      </c>
      <c r="Q2566" t="e">
        <f t="shared" ca="1" si="1000"/>
        <v>#N/A</v>
      </c>
    </row>
    <row r="2567" spans="1:17" hidden="1" x14ac:dyDescent="0.2">
      <c r="A2567">
        <f t="shared" si="995"/>
        <v>12</v>
      </c>
      <c r="B2567" s="83" t="str">
        <f t="shared" si="992"/>
        <v>Adorer_Schedule!K12</v>
      </c>
      <c r="C2567" t="str">
        <f t="shared" si="993"/>
        <v>Adorer_Schedule!N12</v>
      </c>
      <c r="D2567" s="150" t="str">
        <f t="shared" si="994"/>
        <v>Adorer_Schedule!P12</v>
      </c>
      <c r="E2567">
        <f t="shared" ca="1" si="996"/>
        <v>0</v>
      </c>
      <c r="F2567" t="str">
        <f ca="1">IF(OR(H2567=0,H2567=""),(""),(MAX($F$128:F2566)+1))</f>
        <v/>
      </c>
      <c r="H2567">
        <f ca="1">IF($N$4=Adorer_Schedule!$A$4,INDIRECT(B2567),(""))</f>
        <v>0</v>
      </c>
      <c r="I2567">
        <f ca="1">IF($N$4=Adorer_Schedule!$A$4,INDIRECT(C2567),(""))</f>
        <v>0</v>
      </c>
      <c r="J2567">
        <f ca="1">IF($N$4=Adorer_Schedule!$A$4,INDIRECT(D2567),(""))</f>
        <v>0</v>
      </c>
      <c r="K2567" t="s">
        <v>72</v>
      </c>
      <c r="L2567" s="13" t="b">
        <f t="shared" ca="1" si="983"/>
        <v>0</v>
      </c>
      <c r="M2567" s="13">
        <v>2439</v>
      </c>
      <c r="N2567" s="13" t="e">
        <f t="shared" ca="1" si="997"/>
        <v>#N/A</v>
      </c>
      <c r="O2567" s="13" t="e">
        <f t="shared" ca="1" si="998"/>
        <v>#N/A</v>
      </c>
      <c r="P2567" s="13" t="e">
        <f t="shared" ca="1" si="999"/>
        <v>#N/A</v>
      </c>
      <c r="Q2567" t="e">
        <f t="shared" ca="1" si="1000"/>
        <v>#N/A</v>
      </c>
    </row>
    <row r="2568" spans="1:17" hidden="1" x14ac:dyDescent="0.2">
      <c r="A2568">
        <f t="shared" si="995"/>
        <v>13</v>
      </c>
      <c r="B2568" s="83" t="str">
        <f t="shared" si="992"/>
        <v>Adorer_Schedule!K13</v>
      </c>
      <c r="C2568" t="str">
        <f t="shared" si="993"/>
        <v>Adorer_Schedule!N13</v>
      </c>
      <c r="D2568" s="150" t="str">
        <f t="shared" si="994"/>
        <v>Adorer_Schedule!P13</v>
      </c>
      <c r="E2568">
        <f t="shared" ca="1" si="996"/>
        <v>0</v>
      </c>
      <c r="F2568" t="str">
        <f ca="1">IF(OR(H2568=0,H2568=""),(""),(MAX($F$128:F2567)+1))</f>
        <v/>
      </c>
      <c r="H2568">
        <f ca="1">IF($N$4=Adorer_Schedule!$A$4,INDIRECT(B2568),(""))</f>
        <v>0</v>
      </c>
      <c r="I2568">
        <f ca="1">IF($N$4=Adorer_Schedule!$A$4,INDIRECT(C2568),(""))</f>
        <v>0</v>
      </c>
      <c r="J2568">
        <f ca="1">IF($N$4=Adorer_Schedule!$A$4,INDIRECT(D2568),(""))</f>
        <v>0</v>
      </c>
      <c r="K2568" t="s">
        <v>72</v>
      </c>
      <c r="L2568" s="13" t="b">
        <f t="shared" ca="1" si="983"/>
        <v>0</v>
      </c>
      <c r="M2568" s="13">
        <v>2440</v>
      </c>
      <c r="N2568" s="13" t="e">
        <f t="shared" ca="1" si="997"/>
        <v>#N/A</v>
      </c>
      <c r="O2568" s="13" t="e">
        <f t="shared" ca="1" si="998"/>
        <v>#N/A</v>
      </c>
      <c r="P2568" s="13" t="e">
        <f t="shared" ca="1" si="999"/>
        <v>#N/A</v>
      </c>
      <c r="Q2568" t="e">
        <f t="shared" ca="1" si="1000"/>
        <v>#N/A</v>
      </c>
    </row>
    <row r="2569" spans="1:17" hidden="1" x14ac:dyDescent="0.2">
      <c r="A2569">
        <f t="shared" si="995"/>
        <v>14</v>
      </c>
      <c r="B2569" s="83" t="str">
        <f t="shared" si="992"/>
        <v>Adorer_Schedule!K14</v>
      </c>
      <c r="C2569" t="str">
        <f t="shared" si="993"/>
        <v>Adorer_Schedule!N14</v>
      </c>
      <c r="D2569" s="150" t="str">
        <f t="shared" si="994"/>
        <v>Adorer_Schedule!P14</v>
      </c>
      <c r="E2569">
        <f t="shared" ca="1" si="996"/>
        <v>0</v>
      </c>
      <c r="F2569" t="str">
        <f ca="1">IF(OR(H2569=0,H2569=""),(""),(MAX($F$128:F2568)+1))</f>
        <v/>
      </c>
      <c r="H2569">
        <f ca="1">IF($N$4=Adorer_Schedule!$A$4,INDIRECT(B2569),(""))</f>
        <v>0</v>
      </c>
      <c r="I2569">
        <f ca="1">IF($N$4=Adorer_Schedule!$A$4,INDIRECT(C2569),(""))</f>
        <v>0</v>
      </c>
      <c r="J2569">
        <f ca="1">IF($N$4=Adorer_Schedule!$A$4,INDIRECT(D2569),(""))</f>
        <v>0</v>
      </c>
      <c r="K2569" t="s">
        <v>72</v>
      </c>
      <c r="L2569" s="13" t="b">
        <f t="shared" ca="1" si="983"/>
        <v>0</v>
      </c>
      <c r="M2569" s="13">
        <v>2441</v>
      </c>
      <c r="N2569" s="13" t="e">
        <f t="shared" ca="1" si="997"/>
        <v>#N/A</v>
      </c>
      <c r="O2569" s="13" t="e">
        <f t="shared" ca="1" si="998"/>
        <v>#N/A</v>
      </c>
      <c r="P2569" s="13" t="e">
        <f t="shared" ca="1" si="999"/>
        <v>#N/A</v>
      </c>
      <c r="Q2569" t="e">
        <f t="shared" ca="1" si="1000"/>
        <v>#N/A</v>
      </c>
    </row>
    <row r="2570" spans="1:17" hidden="1" x14ac:dyDescent="0.2">
      <c r="A2570">
        <f t="shared" si="995"/>
        <v>15</v>
      </c>
      <c r="B2570" s="83" t="str">
        <f t="shared" si="992"/>
        <v>Adorer_Schedule!K15</v>
      </c>
      <c r="C2570" t="str">
        <f t="shared" si="993"/>
        <v>Adorer_Schedule!N15</v>
      </c>
      <c r="D2570" s="150" t="str">
        <f t="shared" si="994"/>
        <v>Adorer_Schedule!P15</v>
      </c>
      <c r="E2570">
        <f t="shared" ca="1" si="996"/>
        <v>0</v>
      </c>
      <c r="F2570" t="str">
        <f ca="1">IF(OR(H2570=0,H2570=""),(""),(MAX($F$128:F2569)+1))</f>
        <v/>
      </c>
      <c r="H2570">
        <f ca="1">IF($N$4=Adorer_Schedule!$A$4,INDIRECT(B2570),(""))</f>
        <v>0</v>
      </c>
      <c r="I2570">
        <f ca="1">IF($N$4=Adorer_Schedule!$A$4,INDIRECT(C2570),(""))</f>
        <v>0</v>
      </c>
      <c r="J2570">
        <f ca="1">IF($N$4=Adorer_Schedule!$A$4,INDIRECT(D2570),(""))</f>
        <v>0</v>
      </c>
      <c r="K2570" t="s">
        <v>72</v>
      </c>
      <c r="L2570" s="13" t="b">
        <f t="shared" ca="1" si="983"/>
        <v>0</v>
      </c>
      <c r="M2570" s="13">
        <v>2442</v>
      </c>
      <c r="N2570" s="13" t="e">
        <f t="shared" ca="1" si="997"/>
        <v>#N/A</v>
      </c>
      <c r="O2570" s="13" t="e">
        <f t="shared" ca="1" si="998"/>
        <v>#N/A</v>
      </c>
      <c r="P2570" s="13" t="e">
        <f t="shared" ca="1" si="999"/>
        <v>#N/A</v>
      </c>
      <c r="Q2570" t="e">
        <f t="shared" ca="1" si="1000"/>
        <v>#N/A</v>
      </c>
    </row>
    <row r="2571" spans="1:17" hidden="1" x14ac:dyDescent="0.2">
      <c r="A2571">
        <f t="shared" si="995"/>
        <v>16</v>
      </c>
      <c r="B2571" s="83" t="str">
        <f t="shared" si="992"/>
        <v>Adorer_Schedule!K16</v>
      </c>
      <c r="C2571" t="str">
        <f t="shared" si="993"/>
        <v>Adorer_Schedule!N16</v>
      </c>
      <c r="D2571" s="150" t="str">
        <f t="shared" si="994"/>
        <v>Adorer_Schedule!P16</v>
      </c>
      <c r="E2571">
        <f t="shared" ca="1" si="996"/>
        <v>0</v>
      </c>
      <c r="F2571" t="str">
        <f ca="1">IF(OR(H2571=0,H2571=""),(""),(MAX($F$128:F2570)+1))</f>
        <v/>
      </c>
      <c r="H2571">
        <f ca="1">IF($N$4=Adorer_Schedule!$A$4,INDIRECT(B2571),(""))</f>
        <v>0</v>
      </c>
      <c r="I2571">
        <f ca="1">IF($N$4=Adorer_Schedule!$A$4,INDIRECT(C2571),(""))</f>
        <v>0</v>
      </c>
      <c r="J2571">
        <f ca="1">IF($N$4=Adorer_Schedule!$A$4,INDIRECT(D2571),(""))</f>
        <v>0</v>
      </c>
      <c r="K2571" t="s">
        <v>72</v>
      </c>
      <c r="L2571" s="13" t="b">
        <f t="shared" ca="1" si="983"/>
        <v>0</v>
      </c>
      <c r="M2571" s="13">
        <v>2443</v>
      </c>
      <c r="N2571" s="13" t="e">
        <f t="shared" ca="1" si="997"/>
        <v>#N/A</v>
      </c>
      <c r="O2571" s="13" t="e">
        <f t="shared" ca="1" si="998"/>
        <v>#N/A</v>
      </c>
      <c r="P2571" s="13" t="e">
        <f t="shared" ca="1" si="999"/>
        <v>#N/A</v>
      </c>
      <c r="Q2571" t="e">
        <f t="shared" ca="1" si="1000"/>
        <v>#N/A</v>
      </c>
    </row>
    <row r="2572" spans="1:17" hidden="1" x14ac:dyDescent="0.2">
      <c r="A2572">
        <f t="shared" si="995"/>
        <v>17</v>
      </c>
      <c r="B2572" s="83" t="str">
        <f t="shared" si="992"/>
        <v>Adorer_Schedule!K17</v>
      </c>
      <c r="C2572" t="str">
        <f t="shared" si="993"/>
        <v>Adorer_Schedule!N17</v>
      </c>
      <c r="D2572" s="150" t="str">
        <f t="shared" si="994"/>
        <v>Adorer_Schedule!P17</v>
      </c>
      <c r="E2572">
        <f t="shared" ca="1" si="996"/>
        <v>0</v>
      </c>
      <c r="F2572" t="str">
        <f ca="1">IF(OR(H2572=0,H2572=""),(""),(MAX($F$128:F2571)+1))</f>
        <v/>
      </c>
      <c r="H2572">
        <f ca="1">IF($N$4=Adorer_Schedule!$A$4,INDIRECT(B2572),(""))</f>
        <v>0</v>
      </c>
      <c r="I2572">
        <f ca="1">IF($N$4=Adorer_Schedule!$A$4,INDIRECT(C2572),(""))</f>
        <v>0</v>
      </c>
      <c r="J2572">
        <f ca="1">IF($N$4=Adorer_Schedule!$A$4,INDIRECT(D2572),(""))</f>
        <v>0</v>
      </c>
      <c r="K2572" t="s">
        <v>72</v>
      </c>
      <c r="L2572" s="13" t="b">
        <f t="shared" ca="1" si="983"/>
        <v>0</v>
      </c>
      <c r="M2572" s="13">
        <v>2444</v>
      </c>
      <c r="N2572" s="13" t="e">
        <f t="shared" ca="1" si="997"/>
        <v>#N/A</v>
      </c>
      <c r="O2572" s="13" t="e">
        <f t="shared" ca="1" si="998"/>
        <v>#N/A</v>
      </c>
      <c r="P2572" s="13" t="e">
        <f t="shared" ca="1" si="999"/>
        <v>#N/A</v>
      </c>
      <c r="Q2572" t="e">
        <f t="shared" ca="1" si="1000"/>
        <v>#N/A</v>
      </c>
    </row>
    <row r="2573" spans="1:17" hidden="1" x14ac:dyDescent="0.2">
      <c r="A2573">
        <f t="shared" si="995"/>
        <v>18</v>
      </c>
      <c r="B2573" s="83" t="str">
        <f t="shared" si="992"/>
        <v>Adorer_Schedule!K18</v>
      </c>
      <c r="C2573" t="str">
        <f t="shared" si="993"/>
        <v>Adorer_Schedule!N18</v>
      </c>
      <c r="D2573" s="150" t="str">
        <f t="shared" si="994"/>
        <v>Adorer_Schedule!P18</v>
      </c>
      <c r="E2573">
        <f t="shared" ca="1" si="996"/>
        <v>0</v>
      </c>
      <c r="F2573" t="str">
        <f ca="1">IF(OR(H2573=0,H2573=""),(""),(MAX($F$128:F2572)+1))</f>
        <v/>
      </c>
      <c r="H2573">
        <f ca="1">IF($N$4=Adorer_Schedule!$A$4,INDIRECT(B2573),(""))</f>
        <v>0</v>
      </c>
      <c r="I2573">
        <f ca="1">IF($N$4=Adorer_Schedule!$A$4,INDIRECT(C2573),(""))</f>
        <v>0</v>
      </c>
      <c r="J2573">
        <f ca="1">IF($N$4=Adorer_Schedule!$A$4,INDIRECT(D2573),(""))</f>
        <v>0</v>
      </c>
      <c r="K2573" t="s">
        <v>72</v>
      </c>
      <c r="L2573" s="13" t="b">
        <f t="shared" ca="1" si="983"/>
        <v>0</v>
      </c>
      <c r="M2573" s="13">
        <v>2445</v>
      </c>
      <c r="N2573" s="13" t="e">
        <f t="shared" ca="1" si="997"/>
        <v>#N/A</v>
      </c>
      <c r="O2573" s="13" t="e">
        <f t="shared" ca="1" si="998"/>
        <v>#N/A</v>
      </c>
      <c r="P2573" s="13" t="e">
        <f t="shared" ca="1" si="999"/>
        <v>#N/A</v>
      </c>
      <c r="Q2573" t="e">
        <f t="shared" ca="1" si="1000"/>
        <v>#N/A</v>
      </c>
    </row>
    <row r="2574" spans="1:17" hidden="1" x14ac:dyDescent="0.2">
      <c r="A2574">
        <f>A2559</f>
        <v>4</v>
      </c>
      <c r="B2574" s="83" t="str">
        <f>CONCATENATE("Adorer_Schedule!S", $A2574)</f>
        <v>Adorer_Schedule!S4</v>
      </c>
      <c r="C2574" t="str">
        <f>CONCATENATE("Adorer_Schedule!V", $A2574)</f>
        <v>Adorer_Schedule!V4</v>
      </c>
      <c r="D2574" s="150" t="str">
        <f>CONCATENATE("Adorer_Schedule!X", $A2574)</f>
        <v>Adorer_Schedule!X4</v>
      </c>
      <c r="E2574">
        <f t="shared" ca="1" si="996"/>
        <v>0</v>
      </c>
      <c r="F2574" t="str">
        <f ca="1">IF(OR(H2574=0,H2574=""),(""),(MAX($F$128:F2573)+1))</f>
        <v/>
      </c>
      <c r="H2574">
        <f ca="1">IF($N$4=Adorer_Schedule!$A$4,INDIRECT(B2574),(""))</f>
        <v>0</v>
      </c>
      <c r="I2574">
        <f ca="1">IF($N$4=Adorer_Schedule!$A$4,INDIRECT(C2574),(""))</f>
        <v>0</v>
      </c>
      <c r="J2574">
        <f ca="1">IF($N$4=Adorer_Schedule!$A$4,INDIRECT(D2574),(""))</f>
        <v>0</v>
      </c>
      <c r="K2574" t="s">
        <v>73</v>
      </c>
      <c r="L2574" s="13" t="b">
        <f t="shared" ca="1" si="983"/>
        <v>0</v>
      </c>
      <c r="M2574" s="13">
        <v>2446</v>
      </c>
      <c r="N2574" s="13" t="e">
        <f t="shared" ca="1" si="997"/>
        <v>#N/A</v>
      </c>
      <c r="O2574" s="13" t="e">
        <f t="shared" ca="1" si="998"/>
        <v>#N/A</v>
      </c>
      <c r="P2574" s="13" t="e">
        <f t="shared" ca="1" si="999"/>
        <v>#N/A</v>
      </c>
      <c r="Q2574" t="e">
        <f t="shared" ca="1" si="1000"/>
        <v>#N/A</v>
      </c>
    </row>
    <row r="2575" spans="1:17" hidden="1" x14ac:dyDescent="0.2">
      <c r="A2575">
        <f>A2574+1</f>
        <v>5</v>
      </c>
      <c r="B2575" s="83" t="str">
        <f t="shared" ref="B2575:B2588" si="1001">CONCATENATE("Adorer_Schedule!S", $A2575)</f>
        <v>Adorer_Schedule!S5</v>
      </c>
      <c r="C2575" t="str">
        <f t="shared" ref="C2575:C2588" si="1002">CONCATENATE("Adorer_Schedule!V", $A2575)</f>
        <v>Adorer_Schedule!V5</v>
      </c>
      <c r="D2575" s="150" t="str">
        <f t="shared" ref="D2575:D2588" si="1003">CONCATENATE("Adorer_Schedule!X", $A2575)</f>
        <v>Adorer_Schedule!X5</v>
      </c>
      <c r="E2575">
        <f t="shared" ca="1" si="996"/>
        <v>0</v>
      </c>
      <c r="F2575" t="str">
        <f ca="1">IF(OR(H2575=0,H2575=""),(""),(MAX($F$128:F2574)+1))</f>
        <v/>
      </c>
      <c r="H2575">
        <f ca="1">IF($N$4=Adorer_Schedule!$A$4,INDIRECT(B2575),(""))</f>
        <v>0</v>
      </c>
      <c r="I2575">
        <f ca="1">IF($N$4=Adorer_Schedule!$A$4,INDIRECT(C2575),(""))</f>
        <v>0</v>
      </c>
      <c r="J2575">
        <f ca="1">IF($N$4=Adorer_Schedule!$A$4,INDIRECT(D2575),(""))</f>
        <v>0</v>
      </c>
      <c r="K2575" t="s">
        <v>73</v>
      </c>
      <c r="L2575" s="13" t="b">
        <f t="shared" ca="1" si="983"/>
        <v>0</v>
      </c>
      <c r="M2575" s="13">
        <v>2447</v>
      </c>
      <c r="N2575" s="13" t="e">
        <f t="shared" ca="1" si="997"/>
        <v>#N/A</v>
      </c>
      <c r="O2575" s="13" t="e">
        <f t="shared" ca="1" si="998"/>
        <v>#N/A</v>
      </c>
      <c r="P2575" s="13" t="e">
        <f t="shared" ca="1" si="999"/>
        <v>#N/A</v>
      </c>
      <c r="Q2575" t="e">
        <f t="shared" ca="1" si="1000"/>
        <v>#N/A</v>
      </c>
    </row>
    <row r="2576" spans="1:17" hidden="1" x14ac:dyDescent="0.2">
      <c r="A2576">
        <f t="shared" ref="A2576:A2588" si="1004">A2575+1</f>
        <v>6</v>
      </c>
      <c r="B2576" s="83" t="str">
        <f t="shared" si="1001"/>
        <v>Adorer_Schedule!S6</v>
      </c>
      <c r="C2576" t="str">
        <f t="shared" si="1002"/>
        <v>Adorer_Schedule!V6</v>
      </c>
      <c r="D2576" s="150" t="str">
        <f t="shared" si="1003"/>
        <v>Adorer_Schedule!X6</v>
      </c>
      <c r="E2576">
        <f t="shared" ca="1" si="996"/>
        <v>0</v>
      </c>
      <c r="F2576" t="str">
        <f ca="1">IF(OR(H2576=0,H2576=""),(""),(MAX($F$128:F2575)+1))</f>
        <v/>
      </c>
      <c r="H2576">
        <f ca="1">IF($N$4=Adorer_Schedule!$A$4,INDIRECT(B2576),(""))</f>
        <v>0</v>
      </c>
      <c r="I2576">
        <f ca="1">IF($N$4=Adorer_Schedule!$A$4,INDIRECT(C2576),(""))</f>
        <v>0</v>
      </c>
      <c r="J2576">
        <f ca="1">IF($N$4=Adorer_Schedule!$A$4,INDIRECT(D2576),(""))</f>
        <v>0</v>
      </c>
      <c r="K2576" t="s">
        <v>73</v>
      </c>
      <c r="L2576" s="13" t="b">
        <f t="shared" ca="1" si="983"/>
        <v>0</v>
      </c>
      <c r="M2576" s="13">
        <v>2448</v>
      </c>
      <c r="N2576" s="13" t="e">
        <f t="shared" ca="1" si="997"/>
        <v>#N/A</v>
      </c>
      <c r="O2576" s="13" t="e">
        <f t="shared" ca="1" si="998"/>
        <v>#N/A</v>
      </c>
      <c r="P2576" s="13" t="e">
        <f t="shared" ca="1" si="999"/>
        <v>#N/A</v>
      </c>
      <c r="Q2576" t="e">
        <f t="shared" ca="1" si="1000"/>
        <v>#N/A</v>
      </c>
    </row>
    <row r="2577" spans="1:17" hidden="1" x14ac:dyDescent="0.2">
      <c r="A2577">
        <f t="shared" si="1004"/>
        <v>7</v>
      </c>
      <c r="B2577" s="83" t="str">
        <f t="shared" si="1001"/>
        <v>Adorer_Schedule!S7</v>
      </c>
      <c r="C2577" t="str">
        <f t="shared" si="1002"/>
        <v>Adorer_Schedule!V7</v>
      </c>
      <c r="D2577" s="150" t="str">
        <f t="shared" si="1003"/>
        <v>Adorer_Schedule!X7</v>
      </c>
      <c r="E2577">
        <f t="shared" ca="1" si="996"/>
        <v>0</v>
      </c>
      <c r="F2577" t="str">
        <f ca="1">IF(OR(H2577=0,H2577=""),(""),(MAX($F$128:F2576)+1))</f>
        <v/>
      </c>
      <c r="H2577">
        <f ca="1">IF($N$4=Adorer_Schedule!$A$4,INDIRECT(B2577),(""))</f>
        <v>0</v>
      </c>
      <c r="I2577">
        <f ca="1">IF($N$4=Adorer_Schedule!$A$4,INDIRECT(C2577),(""))</f>
        <v>0</v>
      </c>
      <c r="J2577">
        <f ca="1">IF($N$4=Adorer_Schedule!$A$4,INDIRECT(D2577),(""))</f>
        <v>0</v>
      </c>
      <c r="K2577" t="s">
        <v>73</v>
      </c>
      <c r="L2577" s="13" t="b">
        <f t="shared" ca="1" si="983"/>
        <v>0</v>
      </c>
      <c r="M2577" s="13">
        <v>2449</v>
      </c>
      <c r="N2577" s="13" t="e">
        <f t="shared" ca="1" si="997"/>
        <v>#N/A</v>
      </c>
      <c r="O2577" s="13" t="e">
        <f t="shared" ca="1" si="998"/>
        <v>#N/A</v>
      </c>
      <c r="P2577" s="13" t="e">
        <f t="shared" ca="1" si="999"/>
        <v>#N/A</v>
      </c>
      <c r="Q2577" t="e">
        <f t="shared" ca="1" si="1000"/>
        <v>#N/A</v>
      </c>
    </row>
    <row r="2578" spans="1:17" hidden="1" x14ac:dyDescent="0.2">
      <c r="A2578">
        <f t="shared" si="1004"/>
        <v>8</v>
      </c>
      <c r="B2578" s="83" t="str">
        <f t="shared" si="1001"/>
        <v>Adorer_Schedule!S8</v>
      </c>
      <c r="C2578" t="str">
        <f t="shared" si="1002"/>
        <v>Adorer_Schedule!V8</v>
      </c>
      <c r="D2578" s="150" t="str">
        <f t="shared" si="1003"/>
        <v>Adorer_Schedule!X8</v>
      </c>
      <c r="E2578">
        <f t="shared" ca="1" si="996"/>
        <v>0</v>
      </c>
      <c r="F2578" t="str">
        <f ca="1">IF(OR(H2578=0,H2578=""),(""),(MAX($F$128:F2577)+1))</f>
        <v/>
      </c>
      <c r="H2578">
        <f ca="1">IF($N$4=Adorer_Schedule!$A$4,INDIRECT(B2578),(""))</f>
        <v>0</v>
      </c>
      <c r="I2578">
        <f ca="1">IF($N$4=Adorer_Schedule!$A$4,INDIRECT(C2578),(""))</f>
        <v>0</v>
      </c>
      <c r="J2578">
        <f ca="1">IF($N$4=Adorer_Schedule!$A$4,INDIRECT(D2578),(""))</f>
        <v>0</v>
      </c>
      <c r="K2578" t="s">
        <v>73</v>
      </c>
      <c r="L2578" s="13" t="b">
        <f t="shared" ca="1" si="983"/>
        <v>0</v>
      </c>
      <c r="M2578" s="13">
        <v>2450</v>
      </c>
      <c r="N2578" s="13" t="e">
        <f t="shared" ca="1" si="997"/>
        <v>#N/A</v>
      </c>
      <c r="O2578" s="13" t="e">
        <f t="shared" ca="1" si="998"/>
        <v>#N/A</v>
      </c>
      <c r="P2578" s="13" t="e">
        <f t="shared" ca="1" si="999"/>
        <v>#N/A</v>
      </c>
      <c r="Q2578" t="e">
        <f t="shared" ca="1" si="1000"/>
        <v>#N/A</v>
      </c>
    </row>
    <row r="2579" spans="1:17" hidden="1" x14ac:dyDescent="0.2">
      <c r="A2579">
        <f t="shared" si="1004"/>
        <v>9</v>
      </c>
      <c r="B2579" s="83" t="str">
        <f t="shared" si="1001"/>
        <v>Adorer_Schedule!S9</v>
      </c>
      <c r="C2579" t="str">
        <f t="shared" si="1002"/>
        <v>Adorer_Schedule!V9</v>
      </c>
      <c r="D2579" s="150" t="str">
        <f t="shared" si="1003"/>
        <v>Adorer_Schedule!X9</v>
      </c>
      <c r="E2579">
        <f t="shared" ca="1" si="996"/>
        <v>0</v>
      </c>
      <c r="F2579" t="str">
        <f ca="1">IF(OR(H2579=0,H2579=""),(""),(MAX($F$128:F2578)+1))</f>
        <v/>
      </c>
      <c r="H2579">
        <f ca="1">IF($N$4=Adorer_Schedule!$A$4,INDIRECT(B2579),(""))</f>
        <v>0</v>
      </c>
      <c r="I2579">
        <f ca="1">IF($N$4=Adorer_Schedule!$A$4,INDIRECT(C2579),(""))</f>
        <v>0</v>
      </c>
      <c r="J2579">
        <f ca="1">IF($N$4=Adorer_Schedule!$A$4,INDIRECT(D2579),(""))</f>
        <v>0</v>
      </c>
      <c r="K2579" t="s">
        <v>73</v>
      </c>
      <c r="L2579" s="13" t="b">
        <f t="shared" ca="1" si="983"/>
        <v>0</v>
      </c>
      <c r="M2579" s="13">
        <v>2451</v>
      </c>
      <c r="N2579" s="13" t="e">
        <f t="shared" ca="1" si="997"/>
        <v>#N/A</v>
      </c>
      <c r="O2579" s="13" t="e">
        <f t="shared" ca="1" si="998"/>
        <v>#N/A</v>
      </c>
      <c r="P2579" s="13" t="e">
        <f t="shared" ca="1" si="999"/>
        <v>#N/A</v>
      </c>
      <c r="Q2579" t="e">
        <f t="shared" ca="1" si="1000"/>
        <v>#N/A</v>
      </c>
    </row>
    <row r="2580" spans="1:17" hidden="1" x14ac:dyDescent="0.2">
      <c r="A2580">
        <f t="shared" si="1004"/>
        <v>10</v>
      </c>
      <c r="B2580" s="83" t="str">
        <f t="shared" si="1001"/>
        <v>Adorer_Schedule!S10</v>
      </c>
      <c r="C2580" t="str">
        <f t="shared" si="1002"/>
        <v>Adorer_Schedule!V10</v>
      </c>
      <c r="D2580" s="150" t="str">
        <f t="shared" si="1003"/>
        <v>Adorer_Schedule!X10</v>
      </c>
      <c r="E2580">
        <f t="shared" ca="1" si="996"/>
        <v>0</v>
      </c>
      <c r="F2580" t="str">
        <f ca="1">IF(OR(H2580=0,H2580=""),(""),(MAX($F$128:F2579)+1))</f>
        <v/>
      </c>
      <c r="H2580">
        <f ca="1">IF($N$4=Adorer_Schedule!$A$4,INDIRECT(B2580),(""))</f>
        <v>0</v>
      </c>
      <c r="I2580">
        <f ca="1">IF($N$4=Adorer_Schedule!$A$4,INDIRECT(C2580),(""))</f>
        <v>0</v>
      </c>
      <c r="J2580">
        <f ca="1">IF($N$4=Adorer_Schedule!$A$4,INDIRECT(D2580),(""))</f>
        <v>0</v>
      </c>
      <c r="K2580" t="s">
        <v>73</v>
      </c>
      <c r="L2580" s="13" t="b">
        <f t="shared" ca="1" si="983"/>
        <v>0</v>
      </c>
      <c r="M2580" s="13">
        <v>2452</v>
      </c>
      <c r="N2580" s="13" t="e">
        <f t="shared" ca="1" si="997"/>
        <v>#N/A</v>
      </c>
      <c r="O2580" s="13" t="e">
        <f t="shared" ca="1" si="998"/>
        <v>#N/A</v>
      </c>
      <c r="P2580" s="13" t="e">
        <f t="shared" ca="1" si="999"/>
        <v>#N/A</v>
      </c>
      <c r="Q2580" t="e">
        <f t="shared" ca="1" si="1000"/>
        <v>#N/A</v>
      </c>
    </row>
    <row r="2581" spans="1:17" hidden="1" x14ac:dyDescent="0.2">
      <c r="A2581">
        <f t="shared" si="1004"/>
        <v>11</v>
      </c>
      <c r="B2581" s="83" t="str">
        <f t="shared" si="1001"/>
        <v>Adorer_Schedule!S11</v>
      </c>
      <c r="C2581" t="str">
        <f t="shared" si="1002"/>
        <v>Adorer_Schedule!V11</v>
      </c>
      <c r="D2581" s="150" t="str">
        <f t="shared" si="1003"/>
        <v>Adorer_Schedule!X11</v>
      </c>
      <c r="E2581">
        <f t="shared" ca="1" si="996"/>
        <v>0</v>
      </c>
      <c r="F2581" t="str">
        <f ca="1">IF(OR(H2581=0,H2581=""),(""),(MAX($F$128:F2580)+1))</f>
        <v/>
      </c>
      <c r="H2581">
        <f ca="1">IF($N$4=Adorer_Schedule!$A$4,INDIRECT(B2581),(""))</f>
        <v>0</v>
      </c>
      <c r="I2581">
        <f ca="1">IF($N$4=Adorer_Schedule!$A$4,INDIRECT(C2581),(""))</f>
        <v>0</v>
      </c>
      <c r="J2581">
        <f ca="1">IF($N$4=Adorer_Schedule!$A$4,INDIRECT(D2581),(""))</f>
        <v>0</v>
      </c>
      <c r="K2581" t="s">
        <v>73</v>
      </c>
      <c r="L2581" s="13" t="b">
        <f t="shared" ca="1" si="983"/>
        <v>0</v>
      </c>
      <c r="M2581" s="13">
        <v>2453</v>
      </c>
      <c r="N2581" s="13" t="e">
        <f t="shared" ca="1" si="997"/>
        <v>#N/A</v>
      </c>
      <c r="O2581" s="13" t="e">
        <f t="shared" ca="1" si="998"/>
        <v>#N/A</v>
      </c>
      <c r="P2581" s="13" t="e">
        <f t="shared" ca="1" si="999"/>
        <v>#N/A</v>
      </c>
      <c r="Q2581" t="e">
        <f t="shared" ca="1" si="1000"/>
        <v>#N/A</v>
      </c>
    </row>
    <row r="2582" spans="1:17" hidden="1" x14ac:dyDescent="0.2">
      <c r="A2582">
        <f t="shared" si="1004"/>
        <v>12</v>
      </c>
      <c r="B2582" s="83" t="str">
        <f t="shared" si="1001"/>
        <v>Adorer_Schedule!S12</v>
      </c>
      <c r="C2582" t="str">
        <f t="shared" si="1002"/>
        <v>Adorer_Schedule!V12</v>
      </c>
      <c r="D2582" s="150" t="str">
        <f t="shared" si="1003"/>
        <v>Adorer_Schedule!X12</v>
      </c>
      <c r="E2582">
        <f t="shared" ca="1" si="996"/>
        <v>0</v>
      </c>
      <c r="F2582" t="str">
        <f ca="1">IF(OR(H2582=0,H2582=""),(""),(MAX($F$128:F2581)+1))</f>
        <v/>
      </c>
      <c r="H2582">
        <f ca="1">IF($N$4=Adorer_Schedule!$A$4,INDIRECT(B2582),(""))</f>
        <v>0</v>
      </c>
      <c r="I2582">
        <f ca="1">IF($N$4=Adorer_Schedule!$A$4,INDIRECT(C2582),(""))</f>
        <v>0</v>
      </c>
      <c r="J2582">
        <f ca="1">IF($N$4=Adorer_Schedule!$A$4,INDIRECT(D2582),(""))</f>
        <v>0</v>
      </c>
      <c r="K2582" t="s">
        <v>73</v>
      </c>
      <c r="L2582" s="13" t="b">
        <f t="shared" ca="1" si="983"/>
        <v>0</v>
      </c>
      <c r="M2582" s="13">
        <v>2454</v>
      </c>
      <c r="N2582" s="13" t="e">
        <f t="shared" ca="1" si="997"/>
        <v>#N/A</v>
      </c>
      <c r="O2582" s="13" t="e">
        <f t="shared" ca="1" si="998"/>
        <v>#N/A</v>
      </c>
      <c r="P2582" s="13" t="e">
        <f t="shared" ca="1" si="999"/>
        <v>#N/A</v>
      </c>
      <c r="Q2582" t="e">
        <f t="shared" ca="1" si="1000"/>
        <v>#N/A</v>
      </c>
    </row>
    <row r="2583" spans="1:17" hidden="1" x14ac:dyDescent="0.2">
      <c r="A2583">
        <f t="shared" si="1004"/>
        <v>13</v>
      </c>
      <c r="B2583" s="83" t="str">
        <f t="shared" si="1001"/>
        <v>Adorer_Schedule!S13</v>
      </c>
      <c r="C2583" t="str">
        <f t="shared" si="1002"/>
        <v>Adorer_Schedule!V13</v>
      </c>
      <c r="D2583" s="150" t="str">
        <f t="shared" si="1003"/>
        <v>Adorer_Schedule!X13</v>
      </c>
      <c r="E2583">
        <f t="shared" ca="1" si="996"/>
        <v>0</v>
      </c>
      <c r="F2583" t="str">
        <f ca="1">IF(OR(H2583=0,H2583=""),(""),(MAX($F$128:F2582)+1))</f>
        <v/>
      </c>
      <c r="H2583">
        <f ca="1">IF($N$4=Adorer_Schedule!$A$4,INDIRECT(B2583),(""))</f>
        <v>0</v>
      </c>
      <c r="I2583">
        <f ca="1">IF($N$4=Adorer_Schedule!$A$4,INDIRECT(C2583),(""))</f>
        <v>0</v>
      </c>
      <c r="J2583">
        <f ca="1">IF($N$4=Adorer_Schedule!$A$4,INDIRECT(D2583),(""))</f>
        <v>0</v>
      </c>
      <c r="K2583" t="s">
        <v>73</v>
      </c>
      <c r="L2583" s="13" t="b">
        <f t="shared" ref="L2583:L2646" ca="1" si="1005">OR(COUNTIF(N2583:Q2583,"*"),COUNT(N2583:Q2583))</f>
        <v>0</v>
      </c>
      <c r="M2583" s="13">
        <v>2455</v>
      </c>
      <c r="N2583" s="13" t="e">
        <f t="shared" ca="1" si="997"/>
        <v>#N/A</v>
      </c>
      <c r="O2583" s="13" t="e">
        <f t="shared" ca="1" si="998"/>
        <v>#N/A</v>
      </c>
      <c r="P2583" s="13" t="e">
        <f t="shared" ca="1" si="999"/>
        <v>#N/A</v>
      </c>
      <c r="Q2583" t="e">
        <f t="shared" ca="1" si="1000"/>
        <v>#N/A</v>
      </c>
    </row>
    <row r="2584" spans="1:17" hidden="1" x14ac:dyDescent="0.2">
      <c r="A2584">
        <f t="shared" si="1004"/>
        <v>14</v>
      </c>
      <c r="B2584" s="83" t="str">
        <f t="shared" si="1001"/>
        <v>Adorer_Schedule!S14</v>
      </c>
      <c r="C2584" t="str">
        <f t="shared" si="1002"/>
        <v>Adorer_Schedule!V14</v>
      </c>
      <c r="D2584" s="150" t="str">
        <f t="shared" si="1003"/>
        <v>Adorer_Schedule!X14</v>
      </c>
      <c r="E2584">
        <f t="shared" ca="1" si="996"/>
        <v>0</v>
      </c>
      <c r="F2584" t="str">
        <f ca="1">IF(OR(H2584=0,H2584=""),(""),(MAX($F$128:F2583)+1))</f>
        <v/>
      </c>
      <c r="H2584">
        <f ca="1">IF($N$4=Adorer_Schedule!$A$4,INDIRECT(B2584),(""))</f>
        <v>0</v>
      </c>
      <c r="I2584">
        <f ca="1">IF($N$4=Adorer_Schedule!$A$4,INDIRECT(C2584),(""))</f>
        <v>0</v>
      </c>
      <c r="J2584">
        <f ca="1">IF($N$4=Adorer_Schedule!$A$4,INDIRECT(D2584),(""))</f>
        <v>0</v>
      </c>
      <c r="K2584" t="s">
        <v>73</v>
      </c>
      <c r="L2584" s="13" t="b">
        <f t="shared" ca="1" si="1005"/>
        <v>0</v>
      </c>
      <c r="M2584" s="13">
        <v>2456</v>
      </c>
      <c r="N2584" s="13" t="e">
        <f t="shared" ca="1" si="997"/>
        <v>#N/A</v>
      </c>
      <c r="O2584" s="13" t="e">
        <f t="shared" ca="1" si="998"/>
        <v>#N/A</v>
      </c>
      <c r="P2584" s="13" t="e">
        <f t="shared" ca="1" si="999"/>
        <v>#N/A</v>
      </c>
      <c r="Q2584" t="e">
        <f t="shared" ca="1" si="1000"/>
        <v>#N/A</v>
      </c>
    </row>
    <row r="2585" spans="1:17" hidden="1" x14ac:dyDescent="0.2">
      <c r="A2585">
        <f t="shared" si="1004"/>
        <v>15</v>
      </c>
      <c r="B2585" s="83" t="str">
        <f t="shared" si="1001"/>
        <v>Adorer_Schedule!S15</v>
      </c>
      <c r="C2585" t="str">
        <f t="shared" si="1002"/>
        <v>Adorer_Schedule!V15</v>
      </c>
      <c r="D2585" s="150" t="str">
        <f t="shared" si="1003"/>
        <v>Adorer_Schedule!X15</v>
      </c>
      <c r="E2585">
        <f t="shared" ca="1" si="996"/>
        <v>0</v>
      </c>
      <c r="F2585" t="str">
        <f ca="1">IF(OR(H2585=0,H2585=""),(""),(MAX($F$128:F2584)+1))</f>
        <v/>
      </c>
      <c r="H2585">
        <f ca="1">IF($N$4=Adorer_Schedule!$A$4,INDIRECT(B2585),(""))</f>
        <v>0</v>
      </c>
      <c r="I2585">
        <f ca="1">IF($N$4=Adorer_Schedule!$A$4,INDIRECT(C2585),(""))</f>
        <v>0</v>
      </c>
      <c r="J2585">
        <f ca="1">IF($N$4=Adorer_Schedule!$A$4,INDIRECT(D2585),(""))</f>
        <v>0</v>
      </c>
      <c r="K2585" t="s">
        <v>73</v>
      </c>
      <c r="L2585" s="13" t="b">
        <f t="shared" ca="1" si="1005"/>
        <v>0</v>
      </c>
      <c r="M2585" s="13">
        <v>2457</v>
      </c>
      <c r="N2585" s="13" t="e">
        <f t="shared" ca="1" si="997"/>
        <v>#N/A</v>
      </c>
      <c r="O2585" s="13" t="e">
        <f t="shared" ca="1" si="998"/>
        <v>#N/A</v>
      </c>
      <c r="P2585" s="13" t="e">
        <f t="shared" ca="1" si="999"/>
        <v>#N/A</v>
      </c>
      <c r="Q2585" t="e">
        <f t="shared" ca="1" si="1000"/>
        <v>#N/A</v>
      </c>
    </row>
    <row r="2586" spans="1:17" hidden="1" x14ac:dyDescent="0.2">
      <c r="A2586">
        <f t="shared" si="1004"/>
        <v>16</v>
      </c>
      <c r="B2586" s="83" t="str">
        <f t="shared" si="1001"/>
        <v>Adorer_Schedule!S16</v>
      </c>
      <c r="C2586" t="str">
        <f t="shared" si="1002"/>
        <v>Adorer_Schedule!V16</v>
      </c>
      <c r="D2586" s="150" t="str">
        <f t="shared" si="1003"/>
        <v>Adorer_Schedule!X16</v>
      </c>
      <c r="E2586">
        <f t="shared" ca="1" si="996"/>
        <v>0</v>
      </c>
      <c r="F2586" t="str">
        <f ca="1">IF(OR(H2586=0,H2586=""),(""),(MAX($F$128:F2585)+1))</f>
        <v/>
      </c>
      <c r="H2586">
        <f ca="1">IF($N$4=Adorer_Schedule!$A$4,INDIRECT(B2586),(""))</f>
        <v>0</v>
      </c>
      <c r="I2586">
        <f ca="1">IF($N$4=Adorer_Schedule!$A$4,INDIRECT(C2586),(""))</f>
        <v>0</v>
      </c>
      <c r="J2586">
        <f ca="1">IF($N$4=Adorer_Schedule!$A$4,INDIRECT(D2586),(""))</f>
        <v>0</v>
      </c>
      <c r="K2586" t="s">
        <v>73</v>
      </c>
      <c r="L2586" s="13" t="b">
        <f t="shared" ca="1" si="1005"/>
        <v>0</v>
      </c>
      <c r="M2586" s="13">
        <v>2458</v>
      </c>
      <c r="N2586" s="13" t="e">
        <f t="shared" ca="1" si="997"/>
        <v>#N/A</v>
      </c>
      <c r="O2586" s="13" t="e">
        <f t="shared" ca="1" si="998"/>
        <v>#N/A</v>
      </c>
      <c r="P2586" s="13" t="e">
        <f t="shared" ca="1" si="999"/>
        <v>#N/A</v>
      </c>
      <c r="Q2586" t="e">
        <f t="shared" ca="1" si="1000"/>
        <v>#N/A</v>
      </c>
    </row>
    <row r="2587" spans="1:17" hidden="1" x14ac:dyDescent="0.2">
      <c r="A2587">
        <f t="shared" si="1004"/>
        <v>17</v>
      </c>
      <c r="B2587" s="83" t="str">
        <f t="shared" si="1001"/>
        <v>Adorer_Schedule!S17</v>
      </c>
      <c r="C2587" t="str">
        <f t="shared" si="1002"/>
        <v>Adorer_Schedule!V17</v>
      </c>
      <c r="D2587" s="150" t="str">
        <f t="shared" si="1003"/>
        <v>Adorer_Schedule!X17</v>
      </c>
      <c r="E2587">
        <f t="shared" ca="1" si="996"/>
        <v>0</v>
      </c>
      <c r="F2587" t="str">
        <f ca="1">IF(OR(H2587=0,H2587=""),(""),(MAX($F$128:F2586)+1))</f>
        <v/>
      </c>
      <c r="H2587">
        <f ca="1">IF($N$4=Adorer_Schedule!$A$4,INDIRECT(B2587),(""))</f>
        <v>0</v>
      </c>
      <c r="I2587">
        <f ca="1">IF($N$4=Adorer_Schedule!$A$4,INDIRECT(C2587),(""))</f>
        <v>0</v>
      </c>
      <c r="J2587">
        <f ca="1">IF($N$4=Adorer_Schedule!$A$4,INDIRECT(D2587),(""))</f>
        <v>0</v>
      </c>
      <c r="K2587" t="s">
        <v>73</v>
      </c>
      <c r="L2587" s="13" t="b">
        <f t="shared" ca="1" si="1005"/>
        <v>0</v>
      </c>
      <c r="M2587" s="13">
        <v>2459</v>
      </c>
      <c r="N2587" s="13" t="e">
        <f t="shared" ca="1" si="997"/>
        <v>#N/A</v>
      </c>
      <c r="O2587" s="13" t="e">
        <f t="shared" ca="1" si="998"/>
        <v>#N/A</v>
      </c>
      <c r="P2587" s="13" t="e">
        <f t="shared" ca="1" si="999"/>
        <v>#N/A</v>
      </c>
      <c r="Q2587" t="e">
        <f t="shared" ca="1" si="1000"/>
        <v>#N/A</v>
      </c>
    </row>
    <row r="2588" spans="1:17" hidden="1" x14ac:dyDescent="0.2">
      <c r="A2588">
        <f t="shared" si="1004"/>
        <v>18</v>
      </c>
      <c r="B2588" s="83" t="str">
        <f t="shared" si="1001"/>
        <v>Adorer_Schedule!S18</v>
      </c>
      <c r="C2588" t="str">
        <f t="shared" si="1002"/>
        <v>Adorer_Schedule!V18</v>
      </c>
      <c r="D2588" s="150" t="str">
        <f t="shared" si="1003"/>
        <v>Adorer_Schedule!X18</v>
      </c>
      <c r="E2588">
        <f t="shared" ca="1" si="996"/>
        <v>0</v>
      </c>
      <c r="F2588" t="str">
        <f ca="1">IF(OR(H2588=0,H2588=""),(""),(MAX($F$128:F2587)+1))</f>
        <v/>
      </c>
      <c r="H2588">
        <f ca="1">IF($N$4=Adorer_Schedule!$A$4,INDIRECT(B2588),(""))</f>
        <v>0</v>
      </c>
      <c r="I2588">
        <f ca="1">IF($N$4=Adorer_Schedule!$A$4,INDIRECT(C2588),(""))</f>
        <v>0</v>
      </c>
      <c r="J2588">
        <f ca="1">IF($N$4=Adorer_Schedule!$A$4,INDIRECT(D2588),(""))</f>
        <v>0</v>
      </c>
      <c r="K2588" t="s">
        <v>73</v>
      </c>
      <c r="L2588" s="13" t="b">
        <f t="shared" ca="1" si="1005"/>
        <v>0</v>
      </c>
      <c r="M2588" s="13">
        <v>2460</v>
      </c>
      <c r="N2588" s="13" t="e">
        <f t="shared" ca="1" si="997"/>
        <v>#N/A</v>
      </c>
      <c r="O2588" s="13" t="e">
        <f t="shared" ca="1" si="998"/>
        <v>#N/A</v>
      </c>
      <c r="P2588" s="13" t="e">
        <f t="shared" ca="1" si="999"/>
        <v>#N/A</v>
      </c>
      <c r="Q2588" t="e">
        <f t="shared" ca="1" si="1000"/>
        <v>#N/A</v>
      </c>
    </row>
    <row r="2589" spans="1:17" hidden="1" x14ac:dyDescent="0.2">
      <c r="A2589">
        <f>A2574</f>
        <v>4</v>
      </c>
      <c r="B2589" s="83" t="str">
        <f>CONCATENATE("Adorer_Schedule!AA", $A2589)</f>
        <v>Adorer_Schedule!AA4</v>
      </c>
      <c r="C2589" t="str">
        <f>CONCATENATE("Adorer_Schedule!AD", $A2589)</f>
        <v>Adorer_Schedule!AD4</v>
      </c>
      <c r="D2589" s="150" t="str">
        <f>CONCATENATE("Adorer_Schedule!AF", $A2589)</f>
        <v>Adorer_Schedule!AF4</v>
      </c>
      <c r="E2589">
        <f t="shared" ca="1" si="996"/>
        <v>0</v>
      </c>
      <c r="F2589" t="str">
        <f ca="1">IF(OR(H2589=0,H2589=""),(""),(MAX($F$128:F2588)+1))</f>
        <v/>
      </c>
      <c r="H2589">
        <f ca="1">IF($N$4=Adorer_Schedule!$A$4,INDIRECT(B2589),(""))</f>
        <v>0</v>
      </c>
      <c r="I2589">
        <f ca="1">IF($N$4=Adorer_Schedule!$A$4,INDIRECT(C2589),(""))</f>
        <v>0</v>
      </c>
      <c r="J2589">
        <f ca="1">IF($N$4=Adorer_Schedule!$A$4,INDIRECT(D2589),(""))</f>
        <v>0</v>
      </c>
      <c r="K2589" t="s">
        <v>74</v>
      </c>
      <c r="L2589" s="13" t="b">
        <f t="shared" ca="1" si="1005"/>
        <v>0</v>
      </c>
      <c r="M2589" s="13">
        <v>2461</v>
      </c>
      <c r="N2589" s="13" t="e">
        <f t="shared" ca="1" si="997"/>
        <v>#N/A</v>
      </c>
      <c r="O2589" s="13" t="e">
        <f t="shared" ca="1" si="998"/>
        <v>#N/A</v>
      </c>
      <c r="P2589" s="13" t="e">
        <f t="shared" ca="1" si="999"/>
        <v>#N/A</v>
      </c>
      <c r="Q2589" t="e">
        <f t="shared" ca="1" si="1000"/>
        <v>#N/A</v>
      </c>
    </row>
    <row r="2590" spans="1:17" hidden="1" x14ac:dyDescent="0.2">
      <c r="A2590">
        <f>A2589+1</f>
        <v>5</v>
      </c>
      <c r="B2590" s="83" t="str">
        <f t="shared" ref="B2590:B2603" si="1006">CONCATENATE("Adorer_Schedule!AA", $A2590)</f>
        <v>Adorer_Schedule!AA5</v>
      </c>
      <c r="C2590" t="str">
        <f t="shared" ref="C2590:C2603" si="1007">CONCATENATE("Adorer_Schedule!AD", $A2590)</f>
        <v>Adorer_Schedule!AD5</v>
      </c>
      <c r="D2590" s="150" t="str">
        <f t="shared" ref="D2590:D2603" si="1008">CONCATENATE("Adorer_Schedule!AF", $A2590)</f>
        <v>Adorer_Schedule!AF5</v>
      </c>
      <c r="E2590">
        <f t="shared" ca="1" si="996"/>
        <v>0</v>
      </c>
      <c r="F2590" t="str">
        <f ca="1">IF(OR(H2590=0,H2590=""),(""),(MAX($F$128:F2589)+1))</f>
        <v/>
      </c>
      <c r="H2590">
        <f ca="1">IF($N$4=Adorer_Schedule!$A$4,INDIRECT(B2590),(""))</f>
        <v>0</v>
      </c>
      <c r="I2590">
        <f ca="1">IF($N$4=Adorer_Schedule!$A$4,INDIRECT(C2590),(""))</f>
        <v>0</v>
      </c>
      <c r="J2590">
        <f ca="1">IF($N$4=Adorer_Schedule!$A$4,INDIRECT(D2590),(""))</f>
        <v>0</v>
      </c>
      <c r="K2590" t="s">
        <v>74</v>
      </c>
      <c r="L2590" s="13" t="b">
        <f t="shared" ca="1" si="1005"/>
        <v>0</v>
      </c>
      <c r="M2590" s="13">
        <v>2462</v>
      </c>
      <c r="N2590" s="13" t="e">
        <f t="shared" ca="1" si="997"/>
        <v>#N/A</v>
      </c>
      <c r="O2590" s="13" t="e">
        <f t="shared" ca="1" si="998"/>
        <v>#N/A</v>
      </c>
      <c r="P2590" s="13" t="e">
        <f t="shared" ca="1" si="999"/>
        <v>#N/A</v>
      </c>
      <c r="Q2590" t="e">
        <f t="shared" ca="1" si="1000"/>
        <v>#N/A</v>
      </c>
    </row>
    <row r="2591" spans="1:17" hidden="1" x14ac:dyDescent="0.2">
      <c r="A2591">
        <f t="shared" ref="A2591:A2603" si="1009">A2590+1</f>
        <v>6</v>
      </c>
      <c r="B2591" s="83" t="str">
        <f t="shared" si="1006"/>
        <v>Adorer_Schedule!AA6</v>
      </c>
      <c r="C2591" t="str">
        <f t="shared" si="1007"/>
        <v>Adorer_Schedule!AD6</v>
      </c>
      <c r="D2591" s="150" t="str">
        <f t="shared" si="1008"/>
        <v>Adorer_Schedule!AF6</v>
      </c>
      <c r="E2591">
        <f t="shared" ca="1" si="996"/>
        <v>0</v>
      </c>
      <c r="F2591" t="str">
        <f ca="1">IF(OR(H2591=0,H2591=""),(""),(MAX($F$128:F2590)+1))</f>
        <v/>
      </c>
      <c r="H2591">
        <f ca="1">IF($N$4=Adorer_Schedule!$A$4,INDIRECT(B2591),(""))</f>
        <v>0</v>
      </c>
      <c r="I2591">
        <f ca="1">IF($N$4=Adorer_Schedule!$A$4,INDIRECT(C2591),(""))</f>
        <v>0</v>
      </c>
      <c r="J2591">
        <f ca="1">IF($N$4=Adorer_Schedule!$A$4,INDIRECT(D2591),(""))</f>
        <v>0</v>
      </c>
      <c r="K2591" t="s">
        <v>74</v>
      </c>
      <c r="L2591" s="13" t="b">
        <f t="shared" ca="1" si="1005"/>
        <v>0</v>
      </c>
      <c r="M2591" s="13">
        <v>2463</v>
      </c>
      <c r="N2591" s="13" t="e">
        <f t="shared" ca="1" si="997"/>
        <v>#N/A</v>
      </c>
      <c r="O2591" s="13" t="e">
        <f t="shared" ca="1" si="998"/>
        <v>#N/A</v>
      </c>
      <c r="P2591" s="13" t="e">
        <f t="shared" ca="1" si="999"/>
        <v>#N/A</v>
      </c>
      <c r="Q2591" t="e">
        <f t="shared" ca="1" si="1000"/>
        <v>#N/A</v>
      </c>
    </row>
    <row r="2592" spans="1:17" hidden="1" x14ac:dyDescent="0.2">
      <c r="A2592">
        <f t="shared" si="1009"/>
        <v>7</v>
      </c>
      <c r="B2592" s="83" t="str">
        <f t="shared" si="1006"/>
        <v>Adorer_Schedule!AA7</v>
      </c>
      <c r="C2592" t="str">
        <f t="shared" si="1007"/>
        <v>Adorer_Schedule!AD7</v>
      </c>
      <c r="D2592" s="150" t="str">
        <f t="shared" si="1008"/>
        <v>Adorer_Schedule!AF7</v>
      </c>
      <c r="E2592">
        <f t="shared" ca="1" si="996"/>
        <v>0</v>
      </c>
      <c r="F2592" t="str">
        <f ca="1">IF(OR(H2592=0,H2592=""),(""),(MAX($F$128:F2591)+1))</f>
        <v/>
      </c>
      <c r="H2592">
        <f ca="1">IF($N$4=Adorer_Schedule!$A$4,INDIRECT(B2592),(""))</f>
        <v>0</v>
      </c>
      <c r="I2592">
        <f ca="1">IF($N$4=Adorer_Schedule!$A$4,INDIRECT(C2592),(""))</f>
        <v>0</v>
      </c>
      <c r="J2592">
        <f ca="1">IF($N$4=Adorer_Schedule!$A$4,INDIRECT(D2592),(""))</f>
        <v>0</v>
      </c>
      <c r="K2592" t="s">
        <v>74</v>
      </c>
      <c r="L2592" s="13" t="b">
        <f t="shared" ca="1" si="1005"/>
        <v>0</v>
      </c>
      <c r="M2592" s="13">
        <v>2464</v>
      </c>
      <c r="N2592" s="13" t="e">
        <f t="shared" ca="1" si="997"/>
        <v>#N/A</v>
      </c>
      <c r="O2592" s="13" t="e">
        <f t="shared" ca="1" si="998"/>
        <v>#N/A</v>
      </c>
      <c r="P2592" s="13" t="e">
        <f t="shared" ca="1" si="999"/>
        <v>#N/A</v>
      </c>
      <c r="Q2592" t="e">
        <f t="shared" ca="1" si="1000"/>
        <v>#N/A</v>
      </c>
    </row>
    <row r="2593" spans="1:17" hidden="1" x14ac:dyDescent="0.2">
      <c r="A2593">
        <f t="shared" si="1009"/>
        <v>8</v>
      </c>
      <c r="B2593" s="83" t="str">
        <f t="shared" si="1006"/>
        <v>Adorer_Schedule!AA8</v>
      </c>
      <c r="C2593" t="str">
        <f t="shared" si="1007"/>
        <v>Adorer_Schedule!AD8</v>
      </c>
      <c r="D2593" s="150" t="str">
        <f t="shared" si="1008"/>
        <v>Adorer_Schedule!AF8</v>
      </c>
      <c r="E2593">
        <f t="shared" ca="1" si="996"/>
        <v>0</v>
      </c>
      <c r="F2593" t="str">
        <f ca="1">IF(OR(H2593=0,H2593=""),(""),(MAX($F$128:F2592)+1))</f>
        <v/>
      </c>
      <c r="H2593">
        <f ca="1">IF($N$4=Adorer_Schedule!$A$4,INDIRECT(B2593),(""))</f>
        <v>0</v>
      </c>
      <c r="I2593">
        <f ca="1">IF($N$4=Adorer_Schedule!$A$4,INDIRECT(C2593),(""))</f>
        <v>0</v>
      </c>
      <c r="J2593">
        <f ca="1">IF($N$4=Adorer_Schedule!$A$4,INDIRECT(D2593),(""))</f>
        <v>0</v>
      </c>
      <c r="K2593" t="s">
        <v>74</v>
      </c>
      <c r="L2593" s="13" t="b">
        <f t="shared" ca="1" si="1005"/>
        <v>0</v>
      </c>
      <c r="M2593" s="13">
        <v>2465</v>
      </c>
      <c r="N2593" s="13" t="e">
        <f t="shared" ca="1" si="997"/>
        <v>#N/A</v>
      </c>
      <c r="O2593" s="13" t="e">
        <f t="shared" ca="1" si="998"/>
        <v>#N/A</v>
      </c>
      <c r="P2593" s="13" t="e">
        <f t="shared" ca="1" si="999"/>
        <v>#N/A</v>
      </c>
      <c r="Q2593" t="e">
        <f t="shared" ca="1" si="1000"/>
        <v>#N/A</v>
      </c>
    </row>
    <row r="2594" spans="1:17" hidden="1" x14ac:dyDescent="0.2">
      <c r="A2594">
        <f t="shared" si="1009"/>
        <v>9</v>
      </c>
      <c r="B2594" s="83" t="str">
        <f t="shared" si="1006"/>
        <v>Adorer_Schedule!AA9</v>
      </c>
      <c r="C2594" t="str">
        <f t="shared" si="1007"/>
        <v>Adorer_Schedule!AD9</v>
      </c>
      <c r="D2594" s="150" t="str">
        <f t="shared" si="1008"/>
        <v>Adorer_Schedule!AF9</v>
      </c>
      <c r="E2594">
        <f t="shared" ca="1" si="996"/>
        <v>0</v>
      </c>
      <c r="F2594" t="str">
        <f ca="1">IF(OR(H2594=0,H2594=""),(""),(MAX($F$128:F2593)+1))</f>
        <v/>
      </c>
      <c r="H2594">
        <f ca="1">IF($N$4=Adorer_Schedule!$A$4,INDIRECT(B2594),(""))</f>
        <v>0</v>
      </c>
      <c r="I2594">
        <f ca="1">IF($N$4=Adorer_Schedule!$A$4,INDIRECT(C2594),(""))</f>
        <v>0</v>
      </c>
      <c r="J2594">
        <f ca="1">IF($N$4=Adorer_Schedule!$A$4,INDIRECT(D2594),(""))</f>
        <v>0</v>
      </c>
      <c r="K2594" t="s">
        <v>74</v>
      </c>
      <c r="L2594" s="13" t="b">
        <f t="shared" ca="1" si="1005"/>
        <v>0</v>
      </c>
      <c r="M2594" s="13">
        <v>2466</v>
      </c>
      <c r="N2594" s="13" t="e">
        <f t="shared" ca="1" si="997"/>
        <v>#N/A</v>
      </c>
      <c r="O2594" s="13" t="e">
        <f t="shared" ca="1" si="998"/>
        <v>#N/A</v>
      </c>
      <c r="P2594" s="13" t="e">
        <f t="shared" ca="1" si="999"/>
        <v>#N/A</v>
      </c>
      <c r="Q2594" t="e">
        <f t="shared" ca="1" si="1000"/>
        <v>#N/A</v>
      </c>
    </row>
    <row r="2595" spans="1:17" hidden="1" x14ac:dyDescent="0.2">
      <c r="A2595">
        <f t="shared" si="1009"/>
        <v>10</v>
      </c>
      <c r="B2595" s="83" t="str">
        <f t="shared" si="1006"/>
        <v>Adorer_Schedule!AA10</v>
      </c>
      <c r="C2595" t="str">
        <f t="shared" si="1007"/>
        <v>Adorer_Schedule!AD10</v>
      </c>
      <c r="D2595" s="150" t="str">
        <f t="shared" si="1008"/>
        <v>Adorer_Schedule!AF10</v>
      </c>
      <c r="E2595">
        <f t="shared" ca="1" si="996"/>
        <v>0</v>
      </c>
      <c r="F2595" t="str">
        <f ca="1">IF(OR(H2595=0,H2595=""),(""),(MAX($F$128:F2594)+1))</f>
        <v/>
      </c>
      <c r="H2595">
        <f ca="1">IF($N$4=Adorer_Schedule!$A$4,INDIRECT(B2595),(""))</f>
        <v>0</v>
      </c>
      <c r="I2595">
        <f ca="1">IF($N$4=Adorer_Schedule!$A$4,INDIRECT(C2595),(""))</f>
        <v>0</v>
      </c>
      <c r="J2595">
        <f ca="1">IF($N$4=Adorer_Schedule!$A$4,INDIRECT(D2595),(""))</f>
        <v>0</v>
      </c>
      <c r="K2595" t="s">
        <v>74</v>
      </c>
      <c r="L2595" s="13" t="b">
        <f t="shared" ca="1" si="1005"/>
        <v>0</v>
      </c>
      <c r="M2595" s="13">
        <v>2467</v>
      </c>
      <c r="N2595" s="13" t="e">
        <f t="shared" ca="1" si="997"/>
        <v>#N/A</v>
      </c>
      <c r="O2595" s="13" t="e">
        <f t="shared" ca="1" si="998"/>
        <v>#N/A</v>
      </c>
      <c r="P2595" s="13" t="e">
        <f t="shared" ca="1" si="999"/>
        <v>#N/A</v>
      </c>
      <c r="Q2595" t="e">
        <f t="shared" ca="1" si="1000"/>
        <v>#N/A</v>
      </c>
    </row>
    <row r="2596" spans="1:17" hidden="1" x14ac:dyDescent="0.2">
      <c r="A2596">
        <f t="shared" si="1009"/>
        <v>11</v>
      </c>
      <c r="B2596" s="83" t="str">
        <f t="shared" si="1006"/>
        <v>Adorer_Schedule!AA11</v>
      </c>
      <c r="C2596" t="str">
        <f t="shared" si="1007"/>
        <v>Adorer_Schedule!AD11</v>
      </c>
      <c r="D2596" s="150" t="str">
        <f t="shared" si="1008"/>
        <v>Adorer_Schedule!AF11</v>
      </c>
      <c r="E2596">
        <f t="shared" ca="1" si="996"/>
        <v>0</v>
      </c>
      <c r="F2596" t="str">
        <f ca="1">IF(OR(H2596=0,H2596=""),(""),(MAX($F$128:F2595)+1))</f>
        <v/>
      </c>
      <c r="H2596">
        <f ca="1">IF($N$4=Adorer_Schedule!$A$4,INDIRECT(B2596),(""))</f>
        <v>0</v>
      </c>
      <c r="I2596">
        <f ca="1">IF($N$4=Adorer_Schedule!$A$4,INDIRECT(C2596),(""))</f>
        <v>0</v>
      </c>
      <c r="J2596">
        <f ca="1">IF($N$4=Adorer_Schedule!$A$4,INDIRECT(D2596),(""))</f>
        <v>0</v>
      </c>
      <c r="K2596" t="s">
        <v>74</v>
      </c>
      <c r="L2596" s="13" t="b">
        <f t="shared" ca="1" si="1005"/>
        <v>0</v>
      </c>
      <c r="M2596" s="13">
        <v>2468</v>
      </c>
      <c r="N2596" s="13" t="e">
        <f t="shared" ca="1" si="997"/>
        <v>#N/A</v>
      </c>
      <c r="O2596" s="13" t="e">
        <f t="shared" ca="1" si="998"/>
        <v>#N/A</v>
      </c>
      <c r="P2596" s="13" t="e">
        <f t="shared" ca="1" si="999"/>
        <v>#N/A</v>
      </c>
      <c r="Q2596" t="e">
        <f t="shared" ca="1" si="1000"/>
        <v>#N/A</v>
      </c>
    </row>
    <row r="2597" spans="1:17" hidden="1" x14ac:dyDescent="0.2">
      <c r="A2597">
        <f t="shared" si="1009"/>
        <v>12</v>
      </c>
      <c r="B2597" s="83" t="str">
        <f t="shared" si="1006"/>
        <v>Adorer_Schedule!AA12</v>
      </c>
      <c r="C2597" t="str">
        <f t="shared" si="1007"/>
        <v>Adorer_Schedule!AD12</v>
      </c>
      <c r="D2597" s="150" t="str">
        <f t="shared" si="1008"/>
        <v>Adorer_Schedule!AF12</v>
      </c>
      <c r="E2597">
        <f t="shared" ca="1" si="996"/>
        <v>0</v>
      </c>
      <c r="F2597" t="str">
        <f ca="1">IF(OR(H2597=0,H2597=""),(""),(MAX($F$128:F2596)+1))</f>
        <v/>
      </c>
      <c r="H2597">
        <f ca="1">IF($N$4=Adorer_Schedule!$A$4,INDIRECT(B2597),(""))</f>
        <v>0</v>
      </c>
      <c r="I2597">
        <f ca="1">IF($N$4=Adorer_Schedule!$A$4,INDIRECT(C2597),(""))</f>
        <v>0</v>
      </c>
      <c r="J2597">
        <f ca="1">IF($N$4=Adorer_Schedule!$A$4,INDIRECT(D2597),(""))</f>
        <v>0</v>
      </c>
      <c r="K2597" t="s">
        <v>74</v>
      </c>
      <c r="L2597" s="13" t="b">
        <f t="shared" ca="1" si="1005"/>
        <v>0</v>
      </c>
      <c r="M2597" s="13">
        <v>2469</v>
      </c>
      <c r="N2597" s="13" t="e">
        <f t="shared" ca="1" si="997"/>
        <v>#N/A</v>
      </c>
      <c r="O2597" s="13" t="e">
        <f t="shared" ca="1" si="998"/>
        <v>#N/A</v>
      </c>
      <c r="P2597" s="13" t="e">
        <f t="shared" ca="1" si="999"/>
        <v>#N/A</v>
      </c>
      <c r="Q2597" t="e">
        <f t="shared" ca="1" si="1000"/>
        <v>#N/A</v>
      </c>
    </row>
    <row r="2598" spans="1:17" hidden="1" x14ac:dyDescent="0.2">
      <c r="A2598">
        <f t="shared" si="1009"/>
        <v>13</v>
      </c>
      <c r="B2598" s="83" t="str">
        <f t="shared" si="1006"/>
        <v>Adorer_Schedule!AA13</v>
      </c>
      <c r="C2598" t="str">
        <f t="shared" si="1007"/>
        <v>Adorer_Schedule!AD13</v>
      </c>
      <c r="D2598" s="150" t="str">
        <f t="shared" si="1008"/>
        <v>Adorer_Schedule!AF13</v>
      </c>
      <c r="E2598">
        <f t="shared" ca="1" si="996"/>
        <v>0</v>
      </c>
      <c r="F2598" t="str">
        <f ca="1">IF(OR(H2598=0,H2598=""),(""),(MAX($F$128:F2597)+1))</f>
        <v/>
      </c>
      <c r="H2598">
        <f ca="1">IF($N$4=Adorer_Schedule!$A$4,INDIRECT(B2598),(""))</f>
        <v>0</v>
      </c>
      <c r="I2598">
        <f ca="1">IF($N$4=Adorer_Schedule!$A$4,INDIRECT(C2598),(""))</f>
        <v>0</v>
      </c>
      <c r="J2598">
        <f ca="1">IF($N$4=Adorer_Schedule!$A$4,INDIRECT(D2598),(""))</f>
        <v>0</v>
      </c>
      <c r="K2598" t="s">
        <v>74</v>
      </c>
      <c r="L2598" s="13" t="b">
        <f t="shared" ca="1" si="1005"/>
        <v>0</v>
      </c>
      <c r="M2598" s="13">
        <v>2470</v>
      </c>
      <c r="N2598" s="13" t="e">
        <f t="shared" ca="1" si="997"/>
        <v>#N/A</v>
      </c>
      <c r="O2598" s="13" t="e">
        <f t="shared" ca="1" si="998"/>
        <v>#N/A</v>
      </c>
      <c r="P2598" s="13" t="e">
        <f t="shared" ca="1" si="999"/>
        <v>#N/A</v>
      </c>
      <c r="Q2598" t="e">
        <f t="shared" ca="1" si="1000"/>
        <v>#N/A</v>
      </c>
    </row>
    <row r="2599" spans="1:17" hidden="1" x14ac:dyDescent="0.2">
      <c r="A2599">
        <f t="shared" si="1009"/>
        <v>14</v>
      </c>
      <c r="B2599" s="83" t="str">
        <f t="shared" si="1006"/>
        <v>Adorer_Schedule!AA14</v>
      </c>
      <c r="C2599" t="str">
        <f t="shared" si="1007"/>
        <v>Adorer_Schedule!AD14</v>
      </c>
      <c r="D2599" s="150" t="str">
        <f t="shared" si="1008"/>
        <v>Adorer_Schedule!AF14</v>
      </c>
      <c r="E2599">
        <f t="shared" ca="1" si="996"/>
        <v>0</v>
      </c>
      <c r="F2599" t="str">
        <f ca="1">IF(OR(H2599=0,H2599=""),(""),(MAX($F$128:F2598)+1))</f>
        <v/>
      </c>
      <c r="H2599">
        <f ca="1">IF($N$4=Adorer_Schedule!$A$4,INDIRECT(B2599),(""))</f>
        <v>0</v>
      </c>
      <c r="I2599">
        <f ca="1">IF($N$4=Adorer_Schedule!$A$4,INDIRECT(C2599),(""))</f>
        <v>0</v>
      </c>
      <c r="J2599">
        <f ca="1">IF($N$4=Adorer_Schedule!$A$4,INDIRECT(D2599),(""))</f>
        <v>0</v>
      </c>
      <c r="K2599" t="s">
        <v>74</v>
      </c>
      <c r="L2599" s="13" t="b">
        <f t="shared" ca="1" si="1005"/>
        <v>0</v>
      </c>
      <c r="M2599" s="13">
        <v>2471</v>
      </c>
      <c r="N2599" s="13" t="e">
        <f t="shared" ca="1" si="997"/>
        <v>#N/A</v>
      </c>
      <c r="O2599" s="13" t="e">
        <f t="shared" ca="1" si="998"/>
        <v>#N/A</v>
      </c>
      <c r="P2599" s="13" t="e">
        <f t="shared" ca="1" si="999"/>
        <v>#N/A</v>
      </c>
      <c r="Q2599" t="e">
        <f t="shared" ca="1" si="1000"/>
        <v>#N/A</v>
      </c>
    </row>
    <row r="2600" spans="1:17" hidden="1" x14ac:dyDescent="0.2">
      <c r="A2600">
        <f t="shared" si="1009"/>
        <v>15</v>
      </c>
      <c r="B2600" s="83" t="str">
        <f t="shared" si="1006"/>
        <v>Adorer_Schedule!AA15</v>
      </c>
      <c r="C2600" t="str">
        <f t="shared" si="1007"/>
        <v>Adorer_Schedule!AD15</v>
      </c>
      <c r="D2600" s="150" t="str">
        <f t="shared" si="1008"/>
        <v>Adorer_Schedule!AF15</v>
      </c>
      <c r="E2600">
        <f t="shared" ca="1" si="996"/>
        <v>0</v>
      </c>
      <c r="F2600" t="str">
        <f ca="1">IF(OR(H2600=0,H2600=""),(""),(MAX($F$128:F2599)+1))</f>
        <v/>
      </c>
      <c r="H2600">
        <f ca="1">IF($N$4=Adorer_Schedule!$A$4,INDIRECT(B2600),(""))</f>
        <v>0</v>
      </c>
      <c r="I2600">
        <f ca="1">IF($N$4=Adorer_Schedule!$A$4,INDIRECT(C2600),(""))</f>
        <v>0</v>
      </c>
      <c r="J2600">
        <f ca="1">IF($N$4=Adorer_Schedule!$A$4,INDIRECT(D2600),(""))</f>
        <v>0</v>
      </c>
      <c r="K2600" t="s">
        <v>74</v>
      </c>
      <c r="L2600" s="13" t="b">
        <f t="shared" ca="1" si="1005"/>
        <v>0</v>
      </c>
      <c r="M2600" s="13">
        <v>2472</v>
      </c>
      <c r="N2600" s="13" t="e">
        <f t="shared" ca="1" si="997"/>
        <v>#N/A</v>
      </c>
      <c r="O2600" s="13" t="e">
        <f t="shared" ca="1" si="998"/>
        <v>#N/A</v>
      </c>
      <c r="P2600" s="13" t="e">
        <f t="shared" ca="1" si="999"/>
        <v>#N/A</v>
      </c>
      <c r="Q2600" t="e">
        <f t="shared" ca="1" si="1000"/>
        <v>#N/A</v>
      </c>
    </row>
    <row r="2601" spans="1:17" hidden="1" x14ac:dyDescent="0.2">
      <c r="A2601">
        <f t="shared" si="1009"/>
        <v>16</v>
      </c>
      <c r="B2601" s="83" t="str">
        <f t="shared" si="1006"/>
        <v>Adorer_Schedule!AA16</v>
      </c>
      <c r="C2601" t="str">
        <f t="shared" si="1007"/>
        <v>Adorer_Schedule!AD16</v>
      </c>
      <c r="D2601" s="150" t="str">
        <f t="shared" si="1008"/>
        <v>Adorer_Schedule!AF16</v>
      </c>
      <c r="E2601">
        <f t="shared" ca="1" si="996"/>
        <v>0</v>
      </c>
      <c r="F2601" t="str">
        <f ca="1">IF(OR(H2601=0,H2601=""),(""),(MAX($F$128:F2600)+1))</f>
        <v/>
      </c>
      <c r="H2601">
        <f ca="1">IF($N$4=Adorer_Schedule!$A$4,INDIRECT(B2601),(""))</f>
        <v>0</v>
      </c>
      <c r="I2601">
        <f ca="1">IF($N$4=Adorer_Schedule!$A$4,INDIRECT(C2601),(""))</f>
        <v>0</v>
      </c>
      <c r="J2601">
        <f ca="1">IF($N$4=Adorer_Schedule!$A$4,INDIRECT(D2601),(""))</f>
        <v>0</v>
      </c>
      <c r="K2601" t="s">
        <v>74</v>
      </c>
      <c r="L2601" s="13" t="b">
        <f t="shared" ca="1" si="1005"/>
        <v>0</v>
      </c>
      <c r="M2601" s="13">
        <v>2473</v>
      </c>
      <c r="N2601" s="13" t="e">
        <f t="shared" ca="1" si="997"/>
        <v>#N/A</v>
      </c>
      <c r="O2601" s="13" t="e">
        <f t="shared" ca="1" si="998"/>
        <v>#N/A</v>
      </c>
      <c r="P2601" s="13" t="e">
        <f t="shared" ca="1" si="999"/>
        <v>#N/A</v>
      </c>
      <c r="Q2601" t="e">
        <f t="shared" ca="1" si="1000"/>
        <v>#N/A</v>
      </c>
    </row>
    <row r="2602" spans="1:17" hidden="1" x14ac:dyDescent="0.2">
      <c r="A2602">
        <f t="shared" si="1009"/>
        <v>17</v>
      </c>
      <c r="B2602" s="83" t="str">
        <f t="shared" si="1006"/>
        <v>Adorer_Schedule!AA17</v>
      </c>
      <c r="C2602" t="str">
        <f t="shared" si="1007"/>
        <v>Adorer_Schedule!AD17</v>
      </c>
      <c r="D2602" s="150" t="str">
        <f t="shared" si="1008"/>
        <v>Adorer_Schedule!AF17</v>
      </c>
      <c r="E2602">
        <f t="shared" ca="1" si="996"/>
        <v>0</v>
      </c>
      <c r="F2602" t="str">
        <f ca="1">IF(OR(H2602=0,H2602=""),(""),(MAX($F$128:F2601)+1))</f>
        <v/>
      </c>
      <c r="H2602">
        <f ca="1">IF($N$4=Adorer_Schedule!$A$4,INDIRECT(B2602),(""))</f>
        <v>0</v>
      </c>
      <c r="I2602">
        <f ca="1">IF($N$4=Adorer_Schedule!$A$4,INDIRECT(C2602),(""))</f>
        <v>0</v>
      </c>
      <c r="J2602">
        <f ca="1">IF($N$4=Adorer_Schedule!$A$4,INDIRECT(D2602),(""))</f>
        <v>0</v>
      </c>
      <c r="K2602" t="s">
        <v>74</v>
      </c>
      <c r="L2602" s="13" t="b">
        <f t="shared" ca="1" si="1005"/>
        <v>0</v>
      </c>
      <c r="M2602" s="13">
        <v>2474</v>
      </c>
      <c r="N2602" s="13" t="e">
        <f t="shared" ca="1" si="997"/>
        <v>#N/A</v>
      </c>
      <c r="O2602" s="13" t="e">
        <f t="shared" ca="1" si="998"/>
        <v>#N/A</v>
      </c>
      <c r="P2602" s="13" t="e">
        <f t="shared" ca="1" si="999"/>
        <v>#N/A</v>
      </c>
      <c r="Q2602" t="e">
        <f t="shared" ca="1" si="1000"/>
        <v>#N/A</v>
      </c>
    </row>
    <row r="2603" spans="1:17" hidden="1" x14ac:dyDescent="0.2">
      <c r="A2603">
        <f t="shared" si="1009"/>
        <v>18</v>
      </c>
      <c r="B2603" s="83" t="str">
        <f t="shared" si="1006"/>
        <v>Adorer_Schedule!AA18</v>
      </c>
      <c r="C2603" t="str">
        <f t="shared" si="1007"/>
        <v>Adorer_Schedule!AD18</v>
      </c>
      <c r="D2603" s="150" t="str">
        <f t="shared" si="1008"/>
        <v>Adorer_Schedule!AF18</v>
      </c>
      <c r="E2603">
        <f t="shared" ca="1" si="996"/>
        <v>0</v>
      </c>
      <c r="F2603" t="str">
        <f ca="1">IF(OR(H2603=0,H2603=""),(""),(MAX($F$128:F2602)+1))</f>
        <v/>
      </c>
      <c r="H2603">
        <f ca="1">IF($N$4=Adorer_Schedule!$A$4,INDIRECT(B2603),(""))</f>
        <v>0</v>
      </c>
      <c r="I2603">
        <f ca="1">IF($N$4=Adorer_Schedule!$A$4,INDIRECT(C2603),(""))</f>
        <v>0</v>
      </c>
      <c r="J2603">
        <f ca="1">IF($N$4=Adorer_Schedule!$A$4,INDIRECT(D2603),(""))</f>
        <v>0</v>
      </c>
      <c r="K2603" t="s">
        <v>74</v>
      </c>
      <c r="L2603" s="13" t="b">
        <f t="shared" ca="1" si="1005"/>
        <v>0</v>
      </c>
      <c r="M2603" s="13">
        <v>2475</v>
      </c>
      <c r="N2603" s="13" t="e">
        <f t="shared" ca="1" si="997"/>
        <v>#N/A</v>
      </c>
      <c r="O2603" s="13" t="e">
        <f t="shared" ca="1" si="998"/>
        <v>#N/A</v>
      </c>
      <c r="P2603" s="13" t="e">
        <f t="shared" ca="1" si="999"/>
        <v>#N/A</v>
      </c>
      <c r="Q2603" t="e">
        <f t="shared" ca="1" si="1000"/>
        <v>#N/A</v>
      </c>
    </row>
    <row r="2604" spans="1:17" hidden="1" x14ac:dyDescent="0.2">
      <c r="A2604">
        <f>A2589</f>
        <v>4</v>
      </c>
      <c r="B2604" s="83" t="str">
        <f>CONCATENATE("Adorer_Schedule!AI", $A2604)</f>
        <v>Adorer_Schedule!AI4</v>
      </c>
      <c r="C2604" t="str">
        <f>CONCATENATE("Adorer_Schedule!AL", $A2604)</f>
        <v>Adorer_Schedule!AL4</v>
      </c>
      <c r="D2604" s="150" t="str">
        <f>CONCATENATE("Adorer_Schedule!AN", $A2604)</f>
        <v>Adorer_Schedule!AN4</v>
      </c>
      <c r="E2604">
        <f t="shared" ca="1" si="996"/>
        <v>0</v>
      </c>
      <c r="F2604" t="str">
        <f ca="1">IF(OR(H2604=0,H2604=""),(""),(MAX($F$128:F2603)+1))</f>
        <v/>
      </c>
      <c r="H2604">
        <f ca="1">IF($N$4=Adorer_Schedule!$A$4,INDIRECT(B2604),(""))</f>
        <v>0</v>
      </c>
      <c r="I2604">
        <f ca="1">IF($N$4=Adorer_Schedule!$A$4,INDIRECT(C2604),(""))</f>
        <v>0</v>
      </c>
      <c r="J2604">
        <f ca="1">IF($N$4=Adorer_Schedule!$A$4,INDIRECT(D2604),(""))</f>
        <v>0</v>
      </c>
      <c r="K2604" t="s">
        <v>75</v>
      </c>
      <c r="L2604" s="13" t="b">
        <f t="shared" ca="1" si="1005"/>
        <v>0</v>
      </c>
      <c r="M2604" s="13">
        <v>2476</v>
      </c>
      <c r="N2604" s="13" t="e">
        <f t="shared" ca="1" si="997"/>
        <v>#N/A</v>
      </c>
      <c r="O2604" s="13" t="e">
        <f t="shared" ca="1" si="998"/>
        <v>#N/A</v>
      </c>
      <c r="P2604" s="13" t="e">
        <f t="shared" ca="1" si="999"/>
        <v>#N/A</v>
      </c>
      <c r="Q2604" t="e">
        <f t="shared" ca="1" si="1000"/>
        <v>#N/A</v>
      </c>
    </row>
    <row r="2605" spans="1:17" hidden="1" x14ac:dyDescent="0.2">
      <c r="A2605">
        <f>A2604+1</f>
        <v>5</v>
      </c>
      <c r="B2605" s="83" t="str">
        <f t="shared" ref="B2605:B2618" si="1010">CONCATENATE("Adorer_Schedule!AI", $A2605)</f>
        <v>Adorer_Schedule!AI5</v>
      </c>
      <c r="C2605" t="str">
        <f t="shared" ref="C2605:C2618" si="1011">CONCATENATE("Adorer_Schedule!AL", $A2605)</f>
        <v>Adorer_Schedule!AL5</v>
      </c>
      <c r="D2605" s="150" t="str">
        <f t="shared" ref="D2605:D2618" si="1012">CONCATENATE("Adorer_Schedule!AN", $A2605)</f>
        <v>Adorer_Schedule!AN5</v>
      </c>
      <c r="E2605">
        <f t="shared" ca="1" si="996"/>
        <v>0</v>
      </c>
      <c r="F2605" t="str">
        <f ca="1">IF(OR(H2605=0,H2605=""),(""),(MAX($F$128:F2604)+1))</f>
        <v/>
      </c>
      <c r="H2605">
        <f ca="1">IF($N$4=Adorer_Schedule!$A$4,INDIRECT(B2605),(""))</f>
        <v>0</v>
      </c>
      <c r="I2605">
        <f ca="1">IF($N$4=Adorer_Schedule!$A$4,INDIRECT(C2605),(""))</f>
        <v>0</v>
      </c>
      <c r="J2605">
        <f ca="1">IF($N$4=Adorer_Schedule!$A$4,INDIRECT(D2605),(""))</f>
        <v>0</v>
      </c>
      <c r="K2605" t="s">
        <v>75</v>
      </c>
      <c r="L2605" s="13" t="b">
        <f t="shared" ca="1" si="1005"/>
        <v>0</v>
      </c>
      <c r="M2605" s="13">
        <v>2477</v>
      </c>
      <c r="N2605" s="13" t="e">
        <f t="shared" ca="1" si="997"/>
        <v>#N/A</v>
      </c>
      <c r="O2605" s="13" t="e">
        <f t="shared" ca="1" si="998"/>
        <v>#N/A</v>
      </c>
      <c r="P2605" s="13" t="e">
        <f t="shared" ca="1" si="999"/>
        <v>#N/A</v>
      </c>
      <c r="Q2605" t="e">
        <f t="shared" ca="1" si="1000"/>
        <v>#N/A</v>
      </c>
    </row>
    <row r="2606" spans="1:17" hidden="1" x14ac:dyDescent="0.2">
      <c r="A2606">
        <f t="shared" ref="A2606:A2618" si="1013">A2605+1</f>
        <v>6</v>
      </c>
      <c r="B2606" s="83" t="str">
        <f t="shared" si="1010"/>
        <v>Adorer_Schedule!AI6</v>
      </c>
      <c r="C2606" t="str">
        <f t="shared" si="1011"/>
        <v>Adorer_Schedule!AL6</v>
      </c>
      <c r="D2606" s="150" t="str">
        <f t="shared" si="1012"/>
        <v>Adorer_Schedule!AN6</v>
      </c>
      <c r="E2606">
        <f t="shared" ca="1" si="996"/>
        <v>0</v>
      </c>
      <c r="F2606" t="str">
        <f ca="1">IF(OR(H2606=0,H2606=""),(""),(MAX($F$128:F2605)+1))</f>
        <v/>
      </c>
      <c r="H2606">
        <f ca="1">IF($N$4=Adorer_Schedule!$A$4,INDIRECT(B2606),(""))</f>
        <v>0</v>
      </c>
      <c r="I2606">
        <f ca="1">IF($N$4=Adorer_Schedule!$A$4,INDIRECT(C2606),(""))</f>
        <v>0</v>
      </c>
      <c r="J2606">
        <f ca="1">IF($N$4=Adorer_Schedule!$A$4,INDIRECT(D2606),(""))</f>
        <v>0</v>
      </c>
      <c r="K2606" t="s">
        <v>75</v>
      </c>
      <c r="L2606" s="13" t="b">
        <f t="shared" ca="1" si="1005"/>
        <v>0</v>
      </c>
      <c r="M2606" s="13">
        <v>2478</v>
      </c>
      <c r="N2606" s="13" t="e">
        <f t="shared" ca="1" si="997"/>
        <v>#N/A</v>
      </c>
      <c r="O2606" s="13" t="e">
        <f t="shared" ca="1" si="998"/>
        <v>#N/A</v>
      </c>
      <c r="P2606" s="13" t="e">
        <f t="shared" ca="1" si="999"/>
        <v>#N/A</v>
      </c>
      <c r="Q2606" t="e">
        <f t="shared" ca="1" si="1000"/>
        <v>#N/A</v>
      </c>
    </row>
    <row r="2607" spans="1:17" hidden="1" x14ac:dyDescent="0.2">
      <c r="A2607">
        <f t="shared" si="1013"/>
        <v>7</v>
      </c>
      <c r="B2607" s="83" t="str">
        <f t="shared" si="1010"/>
        <v>Adorer_Schedule!AI7</v>
      </c>
      <c r="C2607" t="str">
        <f t="shared" si="1011"/>
        <v>Adorer_Schedule!AL7</v>
      </c>
      <c r="D2607" s="150" t="str">
        <f t="shared" si="1012"/>
        <v>Adorer_Schedule!AN7</v>
      </c>
      <c r="E2607">
        <f t="shared" ca="1" si="996"/>
        <v>0</v>
      </c>
      <c r="F2607" t="str">
        <f ca="1">IF(OR(H2607=0,H2607=""),(""),(MAX($F$128:F2606)+1))</f>
        <v/>
      </c>
      <c r="H2607">
        <f ca="1">IF($N$4=Adorer_Schedule!$A$4,INDIRECT(B2607),(""))</f>
        <v>0</v>
      </c>
      <c r="I2607">
        <f ca="1">IF($N$4=Adorer_Schedule!$A$4,INDIRECT(C2607),(""))</f>
        <v>0</v>
      </c>
      <c r="J2607">
        <f ca="1">IF($N$4=Adorer_Schedule!$A$4,INDIRECT(D2607),(""))</f>
        <v>0</v>
      </c>
      <c r="K2607" t="s">
        <v>75</v>
      </c>
      <c r="L2607" s="13" t="b">
        <f t="shared" ca="1" si="1005"/>
        <v>0</v>
      </c>
      <c r="M2607" s="13">
        <v>2479</v>
      </c>
      <c r="N2607" s="13" t="e">
        <f t="shared" ca="1" si="997"/>
        <v>#N/A</v>
      </c>
      <c r="O2607" s="13" t="e">
        <f t="shared" ca="1" si="998"/>
        <v>#N/A</v>
      </c>
      <c r="P2607" s="13" t="e">
        <f t="shared" ca="1" si="999"/>
        <v>#N/A</v>
      </c>
      <c r="Q2607" t="e">
        <f t="shared" ca="1" si="1000"/>
        <v>#N/A</v>
      </c>
    </row>
    <row r="2608" spans="1:17" hidden="1" x14ac:dyDescent="0.2">
      <c r="A2608">
        <f t="shared" si="1013"/>
        <v>8</v>
      </c>
      <c r="B2608" s="83" t="str">
        <f t="shared" si="1010"/>
        <v>Adorer_Schedule!AI8</v>
      </c>
      <c r="C2608" t="str">
        <f t="shared" si="1011"/>
        <v>Adorer_Schedule!AL8</v>
      </c>
      <c r="D2608" s="150" t="str">
        <f t="shared" si="1012"/>
        <v>Adorer_Schedule!AN8</v>
      </c>
      <c r="E2608">
        <f t="shared" ca="1" si="996"/>
        <v>0</v>
      </c>
      <c r="F2608" t="str">
        <f ca="1">IF(OR(H2608=0,H2608=""),(""),(MAX($F$128:F2607)+1))</f>
        <v/>
      </c>
      <c r="H2608">
        <f ca="1">IF($N$4=Adorer_Schedule!$A$4,INDIRECT(B2608),(""))</f>
        <v>0</v>
      </c>
      <c r="I2608">
        <f ca="1">IF($N$4=Adorer_Schedule!$A$4,INDIRECT(C2608),(""))</f>
        <v>0</v>
      </c>
      <c r="J2608">
        <f ca="1">IF($N$4=Adorer_Schedule!$A$4,INDIRECT(D2608),(""))</f>
        <v>0</v>
      </c>
      <c r="K2608" t="s">
        <v>75</v>
      </c>
      <c r="L2608" s="13" t="b">
        <f t="shared" ca="1" si="1005"/>
        <v>0</v>
      </c>
      <c r="M2608" s="13">
        <v>2480</v>
      </c>
      <c r="N2608" s="13" t="e">
        <f t="shared" ca="1" si="997"/>
        <v>#N/A</v>
      </c>
      <c r="O2608" s="13" t="e">
        <f t="shared" ca="1" si="998"/>
        <v>#N/A</v>
      </c>
      <c r="P2608" s="13" t="e">
        <f t="shared" ca="1" si="999"/>
        <v>#N/A</v>
      </c>
      <c r="Q2608" t="e">
        <f t="shared" ca="1" si="1000"/>
        <v>#N/A</v>
      </c>
    </row>
    <row r="2609" spans="1:17" hidden="1" x14ac:dyDescent="0.2">
      <c r="A2609">
        <f t="shared" si="1013"/>
        <v>9</v>
      </c>
      <c r="B2609" s="83" t="str">
        <f t="shared" si="1010"/>
        <v>Adorer_Schedule!AI9</v>
      </c>
      <c r="C2609" t="str">
        <f t="shared" si="1011"/>
        <v>Adorer_Schedule!AL9</v>
      </c>
      <c r="D2609" s="150" t="str">
        <f t="shared" si="1012"/>
        <v>Adorer_Schedule!AN9</v>
      </c>
      <c r="E2609">
        <f t="shared" ca="1" si="996"/>
        <v>0</v>
      </c>
      <c r="F2609" t="str">
        <f ca="1">IF(OR(H2609=0,H2609=""),(""),(MAX($F$128:F2608)+1))</f>
        <v/>
      </c>
      <c r="H2609">
        <f ca="1">IF($N$4=Adorer_Schedule!$A$4,INDIRECT(B2609),(""))</f>
        <v>0</v>
      </c>
      <c r="I2609">
        <f ca="1">IF($N$4=Adorer_Schedule!$A$4,INDIRECT(C2609),(""))</f>
        <v>0</v>
      </c>
      <c r="J2609">
        <f ca="1">IF($N$4=Adorer_Schedule!$A$4,INDIRECT(D2609),(""))</f>
        <v>0</v>
      </c>
      <c r="K2609" t="s">
        <v>75</v>
      </c>
      <c r="L2609" s="13" t="b">
        <f t="shared" ca="1" si="1005"/>
        <v>0</v>
      </c>
      <c r="M2609" s="13">
        <v>2481</v>
      </c>
      <c r="N2609" s="13" t="e">
        <f t="shared" ca="1" si="997"/>
        <v>#N/A</v>
      </c>
      <c r="O2609" s="13" t="e">
        <f t="shared" ca="1" si="998"/>
        <v>#N/A</v>
      </c>
      <c r="P2609" s="13" t="e">
        <f t="shared" ca="1" si="999"/>
        <v>#N/A</v>
      </c>
      <c r="Q2609" t="e">
        <f t="shared" ca="1" si="1000"/>
        <v>#N/A</v>
      </c>
    </row>
    <row r="2610" spans="1:17" hidden="1" x14ac:dyDescent="0.2">
      <c r="A2610">
        <f t="shared" si="1013"/>
        <v>10</v>
      </c>
      <c r="B2610" s="83" t="str">
        <f t="shared" si="1010"/>
        <v>Adorer_Schedule!AI10</v>
      </c>
      <c r="C2610" t="str">
        <f t="shared" si="1011"/>
        <v>Adorer_Schedule!AL10</v>
      </c>
      <c r="D2610" s="150" t="str">
        <f t="shared" si="1012"/>
        <v>Adorer_Schedule!AN10</v>
      </c>
      <c r="E2610">
        <f t="shared" ca="1" si="996"/>
        <v>0</v>
      </c>
      <c r="F2610" t="str">
        <f ca="1">IF(OR(H2610=0,H2610=""),(""),(MAX($F$128:F2609)+1))</f>
        <v/>
      </c>
      <c r="H2610">
        <f ca="1">IF($N$4=Adorer_Schedule!$A$4,INDIRECT(B2610),(""))</f>
        <v>0</v>
      </c>
      <c r="I2610">
        <f ca="1">IF($N$4=Adorer_Schedule!$A$4,INDIRECT(C2610),(""))</f>
        <v>0</v>
      </c>
      <c r="J2610">
        <f ca="1">IF($N$4=Adorer_Schedule!$A$4,INDIRECT(D2610),(""))</f>
        <v>0</v>
      </c>
      <c r="K2610" t="s">
        <v>75</v>
      </c>
      <c r="L2610" s="13" t="b">
        <f t="shared" ca="1" si="1005"/>
        <v>0</v>
      </c>
      <c r="M2610" s="13">
        <v>2482</v>
      </c>
      <c r="N2610" s="13" t="e">
        <f t="shared" ca="1" si="997"/>
        <v>#N/A</v>
      </c>
      <c r="O2610" s="13" t="e">
        <f t="shared" ca="1" si="998"/>
        <v>#N/A</v>
      </c>
      <c r="P2610" s="13" t="e">
        <f t="shared" ca="1" si="999"/>
        <v>#N/A</v>
      </c>
      <c r="Q2610" t="e">
        <f t="shared" ca="1" si="1000"/>
        <v>#N/A</v>
      </c>
    </row>
    <row r="2611" spans="1:17" hidden="1" x14ac:dyDescent="0.2">
      <c r="A2611">
        <f t="shared" si="1013"/>
        <v>11</v>
      </c>
      <c r="B2611" s="83" t="str">
        <f t="shared" si="1010"/>
        <v>Adorer_Schedule!AI11</v>
      </c>
      <c r="C2611" t="str">
        <f t="shared" si="1011"/>
        <v>Adorer_Schedule!AL11</v>
      </c>
      <c r="D2611" s="150" t="str">
        <f t="shared" si="1012"/>
        <v>Adorer_Schedule!AN11</v>
      </c>
      <c r="E2611">
        <f t="shared" ca="1" si="996"/>
        <v>0</v>
      </c>
      <c r="F2611" t="str">
        <f ca="1">IF(OR(H2611=0,H2611=""),(""),(MAX($F$128:F2610)+1))</f>
        <v/>
      </c>
      <c r="H2611">
        <f ca="1">IF($N$4=Adorer_Schedule!$A$4,INDIRECT(B2611),(""))</f>
        <v>0</v>
      </c>
      <c r="I2611">
        <f ca="1">IF($N$4=Adorer_Schedule!$A$4,INDIRECT(C2611),(""))</f>
        <v>0</v>
      </c>
      <c r="J2611">
        <f ca="1">IF($N$4=Adorer_Schedule!$A$4,INDIRECT(D2611),(""))</f>
        <v>0</v>
      </c>
      <c r="K2611" t="s">
        <v>75</v>
      </c>
      <c r="L2611" s="13" t="b">
        <f t="shared" ca="1" si="1005"/>
        <v>0</v>
      </c>
      <c r="M2611" s="13">
        <v>2483</v>
      </c>
      <c r="N2611" s="13" t="e">
        <f t="shared" ca="1" si="997"/>
        <v>#N/A</v>
      </c>
      <c r="O2611" s="13" t="e">
        <f t="shared" ca="1" si="998"/>
        <v>#N/A</v>
      </c>
      <c r="P2611" s="13" t="e">
        <f t="shared" ca="1" si="999"/>
        <v>#N/A</v>
      </c>
      <c r="Q2611" t="e">
        <f t="shared" ca="1" si="1000"/>
        <v>#N/A</v>
      </c>
    </row>
    <row r="2612" spans="1:17" hidden="1" x14ac:dyDescent="0.2">
      <c r="A2612">
        <f t="shared" si="1013"/>
        <v>12</v>
      </c>
      <c r="B2612" s="83" t="str">
        <f t="shared" si="1010"/>
        <v>Adorer_Schedule!AI12</v>
      </c>
      <c r="C2612" t="str">
        <f t="shared" si="1011"/>
        <v>Adorer_Schedule!AL12</v>
      </c>
      <c r="D2612" s="150" t="str">
        <f t="shared" si="1012"/>
        <v>Adorer_Schedule!AN12</v>
      </c>
      <c r="E2612">
        <f t="shared" ca="1" si="996"/>
        <v>0</v>
      </c>
      <c r="F2612" t="str">
        <f ca="1">IF(OR(H2612=0,H2612=""),(""),(MAX($F$128:F2611)+1))</f>
        <v/>
      </c>
      <c r="H2612">
        <f ca="1">IF($N$4=Adorer_Schedule!$A$4,INDIRECT(B2612),(""))</f>
        <v>0</v>
      </c>
      <c r="I2612">
        <f ca="1">IF($N$4=Adorer_Schedule!$A$4,INDIRECT(C2612),(""))</f>
        <v>0</v>
      </c>
      <c r="J2612">
        <f ca="1">IF($N$4=Adorer_Schedule!$A$4,INDIRECT(D2612),(""))</f>
        <v>0</v>
      </c>
      <c r="K2612" t="s">
        <v>75</v>
      </c>
      <c r="L2612" s="13" t="b">
        <f t="shared" ca="1" si="1005"/>
        <v>0</v>
      </c>
      <c r="M2612" s="13">
        <v>2484</v>
      </c>
      <c r="N2612" s="13" t="e">
        <f t="shared" ca="1" si="997"/>
        <v>#N/A</v>
      </c>
      <c r="O2612" s="13" t="e">
        <f t="shared" ca="1" si="998"/>
        <v>#N/A</v>
      </c>
      <c r="P2612" s="13" t="e">
        <f t="shared" ca="1" si="999"/>
        <v>#N/A</v>
      </c>
      <c r="Q2612" t="e">
        <f t="shared" ca="1" si="1000"/>
        <v>#N/A</v>
      </c>
    </row>
    <row r="2613" spans="1:17" hidden="1" x14ac:dyDescent="0.2">
      <c r="A2613">
        <f t="shared" si="1013"/>
        <v>13</v>
      </c>
      <c r="B2613" s="83" t="str">
        <f t="shared" si="1010"/>
        <v>Adorer_Schedule!AI13</v>
      </c>
      <c r="C2613" t="str">
        <f t="shared" si="1011"/>
        <v>Adorer_Schedule!AL13</v>
      </c>
      <c r="D2613" s="150" t="str">
        <f t="shared" si="1012"/>
        <v>Adorer_Schedule!AN13</v>
      </c>
      <c r="E2613">
        <f t="shared" ca="1" si="996"/>
        <v>0</v>
      </c>
      <c r="F2613" t="str">
        <f ca="1">IF(OR(H2613=0,H2613=""),(""),(MAX($F$128:F2612)+1))</f>
        <v/>
      </c>
      <c r="H2613">
        <f ca="1">IF($N$4=Adorer_Schedule!$A$4,INDIRECT(B2613),(""))</f>
        <v>0</v>
      </c>
      <c r="I2613">
        <f ca="1">IF($N$4=Adorer_Schedule!$A$4,INDIRECT(C2613),(""))</f>
        <v>0</v>
      </c>
      <c r="J2613">
        <f ca="1">IF($N$4=Adorer_Schedule!$A$4,INDIRECT(D2613),(""))</f>
        <v>0</v>
      </c>
      <c r="K2613" t="s">
        <v>75</v>
      </c>
      <c r="L2613" s="13" t="b">
        <f t="shared" ca="1" si="1005"/>
        <v>0</v>
      </c>
      <c r="M2613" s="13">
        <v>2485</v>
      </c>
      <c r="N2613" s="13" t="e">
        <f t="shared" ca="1" si="997"/>
        <v>#N/A</v>
      </c>
      <c r="O2613" s="13" t="e">
        <f t="shared" ca="1" si="998"/>
        <v>#N/A</v>
      </c>
      <c r="P2613" s="13" t="e">
        <f t="shared" ca="1" si="999"/>
        <v>#N/A</v>
      </c>
      <c r="Q2613" t="e">
        <f t="shared" ca="1" si="1000"/>
        <v>#N/A</v>
      </c>
    </row>
    <row r="2614" spans="1:17" hidden="1" x14ac:dyDescent="0.2">
      <c r="A2614">
        <f t="shared" si="1013"/>
        <v>14</v>
      </c>
      <c r="B2614" s="83" t="str">
        <f t="shared" si="1010"/>
        <v>Adorer_Schedule!AI14</v>
      </c>
      <c r="C2614" t="str">
        <f t="shared" si="1011"/>
        <v>Adorer_Schedule!AL14</v>
      </c>
      <c r="D2614" s="150" t="str">
        <f t="shared" si="1012"/>
        <v>Adorer_Schedule!AN14</v>
      </c>
      <c r="E2614">
        <f t="shared" ca="1" si="996"/>
        <v>0</v>
      </c>
      <c r="F2614" t="str">
        <f ca="1">IF(OR(H2614=0,H2614=""),(""),(MAX($F$128:F2613)+1))</f>
        <v/>
      </c>
      <c r="H2614">
        <f ca="1">IF($N$4=Adorer_Schedule!$A$4,INDIRECT(B2614),(""))</f>
        <v>0</v>
      </c>
      <c r="I2614">
        <f ca="1">IF($N$4=Adorer_Schedule!$A$4,INDIRECT(C2614),(""))</f>
        <v>0</v>
      </c>
      <c r="J2614">
        <f ca="1">IF($N$4=Adorer_Schedule!$A$4,INDIRECT(D2614),(""))</f>
        <v>0</v>
      </c>
      <c r="K2614" t="s">
        <v>75</v>
      </c>
      <c r="L2614" s="13" t="b">
        <f t="shared" ca="1" si="1005"/>
        <v>0</v>
      </c>
      <c r="M2614" s="13">
        <v>2486</v>
      </c>
      <c r="N2614" s="13" t="e">
        <f t="shared" ca="1" si="997"/>
        <v>#N/A</v>
      </c>
      <c r="O2614" s="13" t="e">
        <f t="shared" ca="1" si="998"/>
        <v>#N/A</v>
      </c>
      <c r="P2614" s="13" t="e">
        <f t="shared" ca="1" si="999"/>
        <v>#N/A</v>
      </c>
      <c r="Q2614" t="e">
        <f t="shared" ca="1" si="1000"/>
        <v>#N/A</v>
      </c>
    </row>
    <row r="2615" spans="1:17" hidden="1" x14ac:dyDescent="0.2">
      <c r="A2615">
        <f t="shared" si="1013"/>
        <v>15</v>
      </c>
      <c r="B2615" s="83" t="str">
        <f t="shared" si="1010"/>
        <v>Adorer_Schedule!AI15</v>
      </c>
      <c r="C2615" t="str">
        <f t="shared" si="1011"/>
        <v>Adorer_Schedule!AL15</v>
      </c>
      <c r="D2615" s="150" t="str">
        <f t="shared" si="1012"/>
        <v>Adorer_Schedule!AN15</v>
      </c>
      <c r="E2615">
        <f t="shared" ca="1" si="996"/>
        <v>0</v>
      </c>
      <c r="F2615" t="str">
        <f ca="1">IF(OR(H2615=0,H2615=""),(""),(MAX($F$128:F2614)+1))</f>
        <v/>
      </c>
      <c r="H2615">
        <f ca="1">IF($N$4=Adorer_Schedule!$A$4,INDIRECT(B2615),(""))</f>
        <v>0</v>
      </c>
      <c r="I2615">
        <f ca="1">IF($N$4=Adorer_Schedule!$A$4,INDIRECT(C2615),(""))</f>
        <v>0</v>
      </c>
      <c r="J2615">
        <f ca="1">IF($N$4=Adorer_Schedule!$A$4,INDIRECT(D2615),(""))</f>
        <v>0</v>
      </c>
      <c r="K2615" t="s">
        <v>75</v>
      </c>
      <c r="L2615" s="13" t="b">
        <f t="shared" ca="1" si="1005"/>
        <v>0</v>
      </c>
      <c r="M2615" s="13">
        <v>2487</v>
      </c>
      <c r="N2615" s="13" t="e">
        <f t="shared" ca="1" si="997"/>
        <v>#N/A</v>
      </c>
      <c r="O2615" s="13" t="e">
        <f t="shared" ca="1" si="998"/>
        <v>#N/A</v>
      </c>
      <c r="P2615" s="13" t="e">
        <f t="shared" ca="1" si="999"/>
        <v>#N/A</v>
      </c>
      <c r="Q2615" t="e">
        <f t="shared" ca="1" si="1000"/>
        <v>#N/A</v>
      </c>
    </row>
    <row r="2616" spans="1:17" hidden="1" x14ac:dyDescent="0.2">
      <c r="A2616">
        <f t="shared" si="1013"/>
        <v>16</v>
      </c>
      <c r="B2616" s="83" t="str">
        <f t="shared" si="1010"/>
        <v>Adorer_Schedule!AI16</v>
      </c>
      <c r="C2616" t="str">
        <f t="shared" si="1011"/>
        <v>Adorer_Schedule!AL16</v>
      </c>
      <c r="D2616" s="150" t="str">
        <f t="shared" si="1012"/>
        <v>Adorer_Schedule!AN16</v>
      </c>
      <c r="E2616">
        <f t="shared" ca="1" si="996"/>
        <v>0</v>
      </c>
      <c r="F2616" t="str">
        <f ca="1">IF(OR(H2616=0,H2616=""),(""),(MAX($F$128:F2615)+1))</f>
        <v/>
      </c>
      <c r="H2616">
        <f ca="1">IF($N$4=Adorer_Schedule!$A$4,INDIRECT(B2616),(""))</f>
        <v>0</v>
      </c>
      <c r="I2616">
        <f ca="1">IF($N$4=Adorer_Schedule!$A$4,INDIRECT(C2616),(""))</f>
        <v>0</v>
      </c>
      <c r="J2616">
        <f ca="1">IF($N$4=Adorer_Schedule!$A$4,INDIRECT(D2616),(""))</f>
        <v>0</v>
      </c>
      <c r="K2616" t="s">
        <v>75</v>
      </c>
      <c r="L2616" s="13" t="b">
        <f t="shared" ca="1" si="1005"/>
        <v>0</v>
      </c>
      <c r="M2616" s="13">
        <v>2488</v>
      </c>
      <c r="N2616" s="13" t="e">
        <f t="shared" ca="1" si="997"/>
        <v>#N/A</v>
      </c>
      <c r="O2616" s="13" t="e">
        <f t="shared" ca="1" si="998"/>
        <v>#N/A</v>
      </c>
      <c r="P2616" s="13" t="e">
        <f t="shared" ca="1" si="999"/>
        <v>#N/A</v>
      </c>
      <c r="Q2616" t="e">
        <f t="shared" ca="1" si="1000"/>
        <v>#N/A</v>
      </c>
    </row>
    <row r="2617" spans="1:17" hidden="1" x14ac:dyDescent="0.2">
      <c r="A2617">
        <f t="shared" si="1013"/>
        <v>17</v>
      </c>
      <c r="B2617" s="83" t="str">
        <f t="shared" si="1010"/>
        <v>Adorer_Schedule!AI17</v>
      </c>
      <c r="C2617" t="str">
        <f t="shared" si="1011"/>
        <v>Adorer_Schedule!AL17</v>
      </c>
      <c r="D2617" s="150" t="str">
        <f t="shared" si="1012"/>
        <v>Adorer_Schedule!AN17</v>
      </c>
      <c r="E2617">
        <f t="shared" ca="1" si="996"/>
        <v>0</v>
      </c>
      <c r="F2617" t="str">
        <f ca="1">IF(OR(H2617=0,H2617=""),(""),(MAX($F$128:F2616)+1))</f>
        <v/>
      </c>
      <c r="H2617">
        <f ca="1">IF($N$4=Adorer_Schedule!$A$4,INDIRECT(B2617),(""))</f>
        <v>0</v>
      </c>
      <c r="I2617">
        <f ca="1">IF($N$4=Adorer_Schedule!$A$4,INDIRECT(C2617),(""))</f>
        <v>0</v>
      </c>
      <c r="J2617">
        <f ca="1">IF($N$4=Adorer_Schedule!$A$4,INDIRECT(D2617),(""))</f>
        <v>0</v>
      </c>
      <c r="K2617" t="s">
        <v>75</v>
      </c>
      <c r="L2617" s="13" t="b">
        <f t="shared" ca="1" si="1005"/>
        <v>0</v>
      </c>
      <c r="M2617" s="13">
        <v>2489</v>
      </c>
      <c r="N2617" s="13" t="e">
        <f t="shared" ca="1" si="997"/>
        <v>#N/A</v>
      </c>
      <c r="O2617" s="13" t="e">
        <f t="shared" ca="1" si="998"/>
        <v>#N/A</v>
      </c>
      <c r="P2617" s="13" t="e">
        <f t="shared" ca="1" si="999"/>
        <v>#N/A</v>
      </c>
      <c r="Q2617" t="e">
        <f t="shared" ca="1" si="1000"/>
        <v>#N/A</v>
      </c>
    </row>
    <row r="2618" spans="1:17" hidden="1" x14ac:dyDescent="0.2">
      <c r="A2618">
        <f t="shared" si="1013"/>
        <v>18</v>
      </c>
      <c r="B2618" s="83" t="str">
        <f t="shared" si="1010"/>
        <v>Adorer_Schedule!AI18</v>
      </c>
      <c r="C2618" t="str">
        <f t="shared" si="1011"/>
        <v>Adorer_Schedule!AL18</v>
      </c>
      <c r="D2618" s="150" t="str">
        <f t="shared" si="1012"/>
        <v>Adorer_Schedule!AN18</v>
      </c>
      <c r="E2618">
        <f t="shared" ca="1" si="996"/>
        <v>0</v>
      </c>
      <c r="F2618" t="str">
        <f ca="1">IF(OR(H2618=0,H2618=""),(""),(MAX($F$128:F2617)+1))</f>
        <v/>
      </c>
      <c r="H2618">
        <f ca="1">IF($N$4=Adorer_Schedule!$A$4,INDIRECT(B2618),(""))</f>
        <v>0</v>
      </c>
      <c r="I2618">
        <f ca="1">IF($N$4=Adorer_Schedule!$A$4,INDIRECT(C2618),(""))</f>
        <v>0</v>
      </c>
      <c r="J2618">
        <f ca="1">IF($N$4=Adorer_Schedule!$A$4,INDIRECT(D2618),(""))</f>
        <v>0</v>
      </c>
      <c r="K2618" t="s">
        <v>75</v>
      </c>
      <c r="L2618" s="13" t="b">
        <f t="shared" ca="1" si="1005"/>
        <v>0</v>
      </c>
      <c r="M2618" s="13">
        <v>2490</v>
      </c>
      <c r="N2618" s="13" t="e">
        <f t="shared" ca="1" si="997"/>
        <v>#N/A</v>
      </c>
      <c r="O2618" s="13" t="e">
        <f t="shared" ca="1" si="998"/>
        <v>#N/A</v>
      </c>
      <c r="P2618" s="13" t="e">
        <f t="shared" ca="1" si="999"/>
        <v>#N/A</v>
      </c>
      <c r="Q2618" t="e">
        <f t="shared" ca="1" si="1000"/>
        <v>#N/A</v>
      </c>
    </row>
    <row r="2619" spans="1:17" hidden="1" x14ac:dyDescent="0.2">
      <c r="A2619">
        <f>A2604</f>
        <v>4</v>
      </c>
      <c r="B2619" s="83" t="str">
        <f>CONCATENATE("Adorer_Schedule!AQ", $A2619)</f>
        <v>Adorer_Schedule!AQ4</v>
      </c>
      <c r="C2619" t="str">
        <f>CONCATENATE("Adorer_Schedule!AT", $A2619)</f>
        <v>Adorer_Schedule!AT4</v>
      </c>
      <c r="D2619" s="150" t="str">
        <f>CONCATENATE("Adorer_Schedule!AV", $A2619)</f>
        <v>Adorer_Schedule!AV4</v>
      </c>
      <c r="E2619">
        <f t="shared" ca="1" si="996"/>
        <v>0</v>
      </c>
      <c r="F2619" t="str">
        <f ca="1">IF(OR(H2619=0,H2619=""),(""),(MAX($F$128:F2618)+1))</f>
        <v/>
      </c>
      <c r="H2619">
        <f ca="1">IF($N$4=Adorer_Schedule!$A$4,INDIRECT(B2619),(""))</f>
        <v>0</v>
      </c>
      <c r="I2619">
        <f ca="1">IF($N$4=Adorer_Schedule!$A$4,INDIRECT(C2619),(""))</f>
        <v>0</v>
      </c>
      <c r="J2619">
        <f ca="1">IF($N$4=Adorer_Schedule!$A$4,INDIRECT(D2619),(""))</f>
        <v>0</v>
      </c>
      <c r="K2619" t="s">
        <v>76</v>
      </c>
      <c r="L2619" s="13" t="b">
        <f t="shared" ca="1" si="1005"/>
        <v>0</v>
      </c>
      <c r="M2619" s="13">
        <v>2491</v>
      </c>
      <c r="N2619" s="13" t="e">
        <f t="shared" ca="1" si="997"/>
        <v>#N/A</v>
      </c>
      <c r="O2619" s="13" t="e">
        <f t="shared" ca="1" si="998"/>
        <v>#N/A</v>
      </c>
      <c r="P2619" s="13" t="e">
        <f t="shared" ca="1" si="999"/>
        <v>#N/A</v>
      </c>
      <c r="Q2619" t="e">
        <f t="shared" ca="1" si="1000"/>
        <v>#N/A</v>
      </c>
    </row>
    <row r="2620" spans="1:17" hidden="1" x14ac:dyDescent="0.2">
      <c r="A2620">
        <f>A2619+1</f>
        <v>5</v>
      </c>
      <c r="B2620" s="83" t="str">
        <f t="shared" ref="B2620:B2633" si="1014">CONCATENATE("Adorer_Schedule!AQ", $A2620)</f>
        <v>Adorer_Schedule!AQ5</v>
      </c>
      <c r="C2620" t="str">
        <f t="shared" ref="C2620:C2633" si="1015">CONCATENATE("Adorer_Schedule!AT", $A2620)</f>
        <v>Adorer_Schedule!AT5</v>
      </c>
      <c r="D2620" s="150" t="str">
        <f t="shared" ref="D2620:D2633" si="1016">CONCATENATE("Adorer_Schedule!AV", $A2620)</f>
        <v>Adorer_Schedule!AV5</v>
      </c>
      <c r="E2620">
        <f t="shared" ca="1" si="996"/>
        <v>0</v>
      </c>
      <c r="F2620" t="str">
        <f ca="1">IF(OR(H2620=0,H2620=""),(""),(MAX($F$128:F2619)+1))</f>
        <v/>
      </c>
      <c r="H2620">
        <f ca="1">IF($N$4=Adorer_Schedule!$A$4,INDIRECT(B2620),(""))</f>
        <v>0</v>
      </c>
      <c r="I2620">
        <f ca="1">IF($N$4=Adorer_Schedule!$A$4,INDIRECT(C2620),(""))</f>
        <v>0</v>
      </c>
      <c r="J2620">
        <f ca="1">IF($N$4=Adorer_Schedule!$A$4,INDIRECT(D2620),(""))</f>
        <v>0</v>
      </c>
      <c r="K2620" t="s">
        <v>76</v>
      </c>
      <c r="L2620" s="13" t="b">
        <f t="shared" ca="1" si="1005"/>
        <v>0</v>
      </c>
      <c r="M2620" s="13">
        <v>2492</v>
      </c>
      <c r="N2620" s="13" t="e">
        <f t="shared" ca="1" si="997"/>
        <v>#N/A</v>
      </c>
      <c r="O2620" s="13" t="e">
        <f t="shared" ca="1" si="998"/>
        <v>#N/A</v>
      </c>
      <c r="P2620" s="13" t="e">
        <f t="shared" ca="1" si="999"/>
        <v>#N/A</v>
      </c>
      <c r="Q2620" t="e">
        <f t="shared" ca="1" si="1000"/>
        <v>#N/A</v>
      </c>
    </row>
    <row r="2621" spans="1:17" hidden="1" x14ac:dyDescent="0.2">
      <c r="A2621">
        <f t="shared" ref="A2621:A2633" si="1017">A2620+1</f>
        <v>6</v>
      </c>
      <c r="B2621" s="83" t="str">
        <f t="shared" si="1014"/>
        <v>Adorer_Schedule!AQ6</v>
      </c>
      <c r="C2621" t="str">
        <f t="shared" si="1015"/>
        <v>Adorer_Schedule!AT6</v>
      </c>
      <c r="D2621" s="150" t="str">
        <f t="shared" si="1016"/>
        <v>Adorer_Schedule!AV6</v>
      </c>
      <c r="E2621">
        <f t="shared" ca="1" si="996"/>
        <v>0</v>
      </c>
      <c r="F2621" t="str">
        <f ca="1">IF(OR(H2621=0,H2621=""),(""),(MAX($F$128:F2620)+1))</f>
        <v/>
      </c>
      <c r="H2621">
        <f ca="1">IF($N$4=Adorer_Schedule!$A$4,INDIRECT(B2621),(""))</f>
        <v>0</v>
      </c>
      <c r="I2621">
        <f ca="1">IF($N$4=Adorer_Schedule!$A$4,INDIRECT(C2621),(""))</f>
        <v>0</v>
      </c>
      <c r="J2621">
        <f ca="1">IF($N$4=Adorer_Schedule!$A$4,INDIRECT(D2621),(""))</f>
        <v>0</v>
      </c>
      <c r="K2621" t="s">
        <v>76</v>
      </c>
      <c r="L2621" s="13" t="b">
        <f t="shared" ca="1" si="1005"/>
        <v>0</v>
      </c>
      <c r="M2621" s="13">
        <v>2493</v>
      </c>
      <c r="N2621" s="13" t="e">
        <f t="shared" ca="1" si="997"/>
        <v>#N/A</v>
      </c>
      <c r="O2621" s="13" t="e">
        <f t="shared" ca="1" si="998"/>
        <v>#N/A</v>
      </c>
      <c r="P2621" s="13" t="e">
        <f t="shared" ca="1" si="999"/>
        <v>#N/A</v>
      </c>
      <c r="Q2621" t="e">
        <f t="shared" ca="1" si="1000"/>
        <v>#N/A</v>
      </c>
    </row>
    <row r="2622" spans="1:17" hidden="1" x14ac:dyDescent="0.2">
      <c r="A2622">
        <f t="shared" si="1017"/>
        <v>7</v>
      </c>
      <c r="B2622" s="83" t="str">
        <f t="shared" si="1014"/>
        <v>Adorer_Schedule!AQ7</v>
      </c>
      <c r="C2622" t="str">
        <f t="shared" si="1015"/>
        <v>Adorer_Schedule!AT7</v>
      </c>
      <c r="D2622" s="150" t="str">
        <f t="shared" si="1016"/>
        <v>Adorer_Schedule!AV7</v>
      </c>
      <c r="E2622">
        <f t="shared" ca="1" si="996"/>
        <v>0</v>
      </c>
      <c r="F2622" t="str">
        <f ca="1">IF(OR(H2622=0,H2622=""),(""),(MAX($F$128:F2621)+1))</f>
        <v/>
      </c>
      <c r="H2622">
        <f ca="1">IF($N$4=Adorer_Schedule!$A$4,INDIRECT(B2622),(""))</f>
        <v>0</v>
      </c>
      <c r="I2622">
        <f ca="1">IF($N$4=Adorer_Schedule!$A$4,INDIRECT(C2622),(""))</f>
        <v>0</v>
      </c>
      <c r="J2622">
        <f ca="1">IF($N$4=Adorer_Schedule!$A$4,INDIRECT(D2622),(""))</f>
        <v>0</v>
      </c>
      <c r="K2622" t="s">
        <v>76</v>
      </c>
      <c r="L2622" s="13" t="b">
        <f t="shared" ca="1" si="1005"/>
        <v>0</v>
      </c>
      <c r="M2622" s="13">
        <v>2494</v>
      </c>
      <c r="N2622" s="13" t="e">
        <f t="shared" ca="1" si="997"/>
        <v>#N/A</v>
      </c>
      <c r="O2622" s="13" t="e">
        <f t="shared" ca="1" si="998"/>
        <v>#N/A</v>
      </c>
      <c r="P2622" s="13" t="e">
        <f t="shared" ca="1" si="999"/>
        <v>#N/A</v>
      </c>
      <c r="Q2622" t="e">
        <f t="shared" ca="1" si="1000"/>
        <v>#N/A</v>
      </c>
    </row>
    <row r="2623" spans="1:17" hidden="1" x14ac:dyDescent="0.2">
      <c r="A2623">
        <f t="shared" si="1017"/>
        <v>8</v>
      </c>
      <c r="B2623" s="83" t="str">
        <f t="shared" si="1014"/>
        <v>Adorer_Schedule!AQ8</v>
      </c>
      <c r="C2623" t="str">
        <f t="shared" si="1015"/>
        <v>Adorer_Schedule!AT8</v>
      </c>
      <c r="D2623" s="150" t="str">
        <f t="shared" si="1016"/>
        <v>Adorer_Schedule!AV8</v>
      </c>
      <c r="E2623">
        <f t="shared" ca="1" si="996"/>
        <v>0</v>
      </c>
      <c r="F2623" t="str">
        <f ca="1">IF(OR(H2623=0,H2623=""),(""),(MAX($F$128:F2622)+1))</f>
        <v/>
      </c>
      <c r="H2623">
        <f ca="1">IF($N$4=Adorer_Schedule!$A$4,INDIRECT(B2623),(""))</f>
        <v>0</v>
      </c>
      <c r="I2623">
        <f ca="1">IF($N$4=Adorer_Schedule!$A$4,INDIRECT(C2623),(""))</f>
        <v>0</v>
      </c>
      <c r="J2623">
        <f ca="1">IF($N$4=Adorer_Schedule!$A$4,INDIRECT(D2623),(""))</f>
        <v>0</v>
      </c>
      <c r="K2623" t="s">
        <v>76</v>
      </c>
      <c r="L2623" s="13" t="b">
        <f t="shared" ca="1" si="1005"/>
        <v>0</v>
      </c>
      <c r="M2623" s="13">
        <v>2495</v>
      </c>
      <c r="N2623" s="13" t="e">
        <f t="shared" ca="1" si="997"/>
        <v>#N/A</v>
      </c>
      <c r="O2623" s="13" t="e">
        <f t="shared" ca="1" si="998"/>
        <v>#N/A</v>
      </c>
      <c r="P2623" s="13" t="e">
        <f t="shared" ca="1" si="999"/>
        <v>#N/A</v>
      </c>
      <c r="Q2623" t="e">
        <f t="shared" ca="1" si="1000"/>
        <v>#N/A</v>
      </c>
    </row>
    <row r="2624" spans="1:17" hidden="1" x14ac:dyDescent="0.2">
      <c r="A2624">
        <f t="shared" si="1017"/>
        <v>9</v>
      </c>
      <c r="B2624" s="83" t="str">
        <f t="shared" si="1014"/>
        <v>Adorer_Schedule!AQ9</v>
      </c>
      <c r="C2624" t="str">
        <f t="shared" si="1015"/>
        <v>Adorer_Schedule!AT9</v>
      </c>
      <c r="D2624" s="150" t="str">
        <f t="shared" si="1016"/>
        <v>Adorer_Schedule!AV9</v>
      </c>
      <c r="E2624">
        <f t="shared" ca="1" si="996"/>
        <v>0</v>
      </c>
      <c r="F2624" t="str">
        <f ca="1">IF(OR(H2624=0,H2624=""),(""),(MAX($F$128:F2623)+1))</f>
        <v/>
      </c>
      <c r="H2624">
        <f ca="1">IF($N$4=Adorer_Schedule!$A$4,INDIRECT(B2624),(""))</f>
        <v>0</v>
      </c>
      <c r="I2624">
        <f ca="1">IF($N$4=Adorer_Schedule!$A$4,INDIRECT(C2624),(""))</f>
        <v>0</v>
      </c>
      <c r="J2624">
        <f ca="1">IF($N$4=Adorer_Schedule!$A$4,INDIRECT(D2624),(""))</f>
        <v>0</v>
      </c>
      <c r="K2624" t="s">
        <v>76</v>
      </c>
      <c r="L2624" s="13" t="b">
        <f t="shared" ca="1" si="1005"/>
        <v>0</v>
      </c>
      <c r="M2624" s="13">
        <v>2496</v>
      </c>
      <c r="N2624" s="13" t="e">
        <f t="shared" ca="1" si="997"/>
        <v>#N/A</v>
      </c>
      <c r="O2624" s="13" t="e">
        <f t="shared" ca="1" si="998"/>
        <v>#N/A</v>
      </c>
      <c r="P2624" s="13" t="e">
        <f t="shared" ca="1" si="999"/>
        <v>#N/A</v>
      </c>
      <c r="Q2624" t="e">
        <f t="shared" ca="1" si="1000"/>
        <v>#N/A</v>
      </c>
    </row>
    <row r="2625" spans="1:17" hidden="1" x14ac:dyDescent="0.2">
      <c r="A2625">
        <f t="shared" si="1017"/>
        <v>10</v>
      </c>
      <c r="B2625" s="83" t="str">
        <f t="shared" si="1014"/>
        <v>Adorer_Schedule!AQ10</v>
      </c>
      <c r="C2625" t="str">
        <f t="shared" si="1015"/>
        <v>Adorer_Schedule!AT10</v>
      </c>
      <c r="D2625" s="150" t="str">
        <f t="shared" si="1016"/>
        <v>Adorer_Schedule!AV10</v>
      </c>
      <c r="E2625">
        <f t="shared" ca="1" si="996"/>
        <v>0</v>
      </c>
      <c r="F2625" t="str">
        <f ca="1">IF(OR(H2625=0,H2625=""),(""),(MAX($F$128:F2624)+1))</f>
        <v/>
      </c>
      <c r="H2625">
        <f ca="1">IF($N$4=Adorer_Schedule!$A$4,INDIRECT(B2625),(""))</f>
        <v>0</v>
      </c>
      <c r="I2625">
        <f ca="1">IF($N$4=Adorer_Schedule!$A$4,INDIRECT(C2625),(""))</f>
        <v>0</v>
      </c>
      <c r="J2625">
        <f ca="1">IF($N$4=Adorer_Schedule!$A$4,INDIRECT(D2625),(""))</f>
        <v>0</v>
      </c>
      <c r="K2625" t="s">
        <v>76</v>
      </c>
      <c r="L2625" s="13" t="b">
        <f t="shared" ca="1" si="1005"/>
        <v>0</v>
      </c>
      <c r="M2625" s="13">
        <v>2497</v>
      </c>
      <c r="N2625" s="13" t="e">
        <f t="shared" ca="1" si="997"/>
        <v>#N/A</v>
      </c>
      <c r="O2625" s="13" t="e">
        <f t="shared" ca="1" si="998"/>
        <v>#N/A</v>
      </c>
      <c r="P2625" s="13" t="e">
        <f t="shared" ca="1" si="999"/>
        <v>#N/A</v>
      </c>
      <c r="Q2625" t="e">
        <f t="shared" ca="1" si="1000"/>
        <v>#N/A</v>
      </c>
    </row>
    <row r="2626" spans="1:17" hidden="1" x14ac:dyDescent="0.2">
      <c r="A2626">
        <f t="shared" si="1017"/>
        <v>11</v>
      </c>
      <c r="B2626" s="83" t="str">
        <f t="shared" si="1014"/>
        <v>Adorer_Schedule!AQ11</v>
      </c>
      <c r="C2626" t="str">
        <f t="shared" si="1015"/>
        <v>Adorer_Schedule!AT11</v>
      </c>
      <c r="D2626" s="150" t="str">
        <f t="shared" si="1016"/>
        <v>Adorer_Schedule!AV11</v>
      </c>
      <c r="E2626">
        <f t="shared" ref="E2626:E2648" ca="1" si="1018">IF(F2626="",(0),(RANK(F2626,$F$129:$F$2648,(1))))</f>
        <v>0</v>
      </c>
      <c r="F2626" t="str">
        <f ca="1">IF(OR(H2626=0,H2626=""),(""),(MAX($F$128:F2625)+1))</f>
        <v/>
      </c>
      <c r="H2626">
        <f ca="1">IF($N$4=Adorer_Schedule!$A$4,INDIRECT(B2626),(""))</f>
        <v>0</v>
      </c>
      <c r="I2626">
        <f ca="1">IF($N$4=Adorer_Schedule!$A$4,INDIRECT(C2626),(""))</f>
        <v>0</v>
      </c>
      <c r="J2626">
        <f ca="1">IF($N$4=Adorer_Schedule!$A$4,INDIRECT(D2626),(""))</f>
        <v>0</v>
      </c>
      <c r="K2626" t="s">
        <v>76</v>
      </c>
      <c r="L2626" s="13" t="b">
        <f t="shared" ca="1" si="1005"/>
        <v>0</v>
      </c>
      <c r="M2626" s="13">
        <v>2498</v>
      </c>
      <c r="N2626" s="13" t="e">
        <f t="shared" ref="N2626:N2648" ca="1" si="1019">VLOOKUP($M2626,$E$129:$K$2648,7,(FALSE))</f>
        <v>#N/A</v>
      </c>
      <c r="O2626" s="13" t="e">
        <f t="shared" ref="O2626:O2648" ca="1" si="1020">VLOOKUP($M2626,$E$129:$K$2648,4,(FALSE))</f>
        <v>#N/A</v>
      </c>
      <c r="P2626" s="13" t="e">
        <f t="shared" ref="P2626:P2648" ca="1" si="1021">VLOOKUP($M2626,$E$129:$K$2648,5,(FALSE))</f>
        <v>#N/A</v>
      </c>
      <c r="Q2626" t="e">
        <f t="shared" ref="Q2626:Q2648" ca="1" si="1022">VLOOKUP($M2626,$E$129:$K$2648,6,(FALSE))</f>
        <v>#N/A</v>
      </c>
    </row>
    <row r="2627" spans="1:17" hidden="1" x14ac:dyDescent="0.2">
      <c r="A2627">
        <f t="shared" si="1017"/>
        <v>12</v>
      </c>
      <c r="B2627" s="83" t="str">
        <f t="shared" si="1014"/>
        <v>Adorer_Schedule!AQ12</v>
      </c>
      <c r="C2627" t="str">
        <f t="shared" si="1015"/>
        <v>Adorer_Schedule!AT12</v>
      </c>
      <c r="D2627" s="150" t="str">
        <f t="shared" si="1016"/>
        <v>Adorer_Schedule!AV12</v>
      </c>
      <c r="E2627">
        <f t="shared" ca="1" si="1018"/>
        <v>0</v>
      </c>
      <c r="F2627" t="str">
        <f ca="1">IF(OR(H2627=0,H2627=""),(""),(MAX($F$128:F2626)+1))</f>
        <v/>
      </c>
      <c r="H2627">
        <f ca="1">IF($N$4=Adorer_Schedule!$A$4,INDIRECT(B2627),(""))</f>
        <v>0</v>
      </c>
      <c r="I2627">
        <f ca="1">IF($N$4=Adorer_Schedule!$A$4,INDIRECT(C2627),(""))</f>
        <v>0</v>
      </c>
      <c r="J2627">
        <f ca="1">IF($N$4=Adorer_Schedule!$A$4,INDIRECT(D2627),(""))</f>
        <v>0</v>
      </c>
      <c r="K2627" t="s">
        <v>76</v>
      </c>
      <c r="L2627" s="13" t="b">
        <f t="shared" ca="1" si="1005"/>
        <v>0</v>
      </c>
      <c r="M2627" s="13">
        <v>2499</v>
      </c>
      <c r="N2627" s="13" t="e">
        <f t="shared" ca="1" si="1019"/>
        <v>#N/A</v>
      </c>
      <c r="O2627" s="13" t="e">
        <f t="shared" ca="1" si="1020"/>
        <v>#N/A</v>
      </c>
      <c r="P2627" s="13" t="e">
        <f t="shared" ca="1" si="1021"/>
        <v>#N/A</v>
      </c>
      <c r="Q2627" t="e">
        <f t="shared" ca="1" si="1022"/>
        <v>#N/A</v>
      </c>
    </row>
    <row r="2628" spans="1:17" hidden="1" x14ac:dyDescent="0.2">
      <c r="A2628">
        <f t="shared" si="1017"/>
        <v>13</v>
      </c>
      <c r="B2628" s="83" t="str">
        <f t="shared" si="1014"/>
        <v>Adorer_Schedule!AQ13</v>
      </c>
      <c r="C2628" t="str">
        <f t="shared" si="1015"/>
        <v>Adorer_Schedule!AT13</v>
      </c>
      <c r="D2628" s="150" t="str">
        <f t="shared" si="1016"/>
        <v>Adorer_Schedule!AV13</v>
      </c>
      <c r="E2628">
        <f t="shared" ca="1" si="1018"/>
        <v>0</v>
      </c>
      <c r="F2628" t="str">
        <f ca="1">IF(OR(H2628=0,H2628=""),(""),(MAX($F$128:F2627)+1))</f>
        <v/>
      </c>
      <c r="H2628">
        <f ca="1">IF($N$4=Adorer_Schedule!$A$4,INDIRECT(B2628),(""))</f>
        <v>0</v>
      </c>
      <c r="I2628">
        <f ca="1">IF($N$4=Adorer_Schedule!$A$4,INDIRECT(C2628),(""))</f>
        <v>0</v>
      </c>
      <c r="J2628">
        <f ca="1">IF($N$4=Adorer_Schedule!$A$4,INDIRECT(D2628),(""))</f>
        <v>0</v>
      </c>
      <c r="K2628" t="s">
        <v>76</v>
      </c>
      <c r="L2628" s="13" t="b">
        <f t="shared" ca="1" si="1005"/>
        <v>0</v>
      </c>
      <c r="M2628" s="13">
        <v>2500</v>
      </c>
      <c r="N2628" s="13" t="e">
        <f t="shared" ca="1" si="1019"/>
        <v>#N/A</v>
      </c>
      <c r="O2628" s="13" t="e">
        <f t="shared" ca="1" si="1020"/>
        <v>#N/A</v>
      </c>
      <c r="P2628" s="13" t="e">
        <f t="shared" ca="1" si="1021"/>
        <v>#N/A</v>
      </c>
      <c r="Q2628" t="e">
        <f t="shared" ca="1" si="1022"/>
        <v>#N/A</v>
      </c>
    </row>
    <row r="2629" spans="1:17" hidden="1" x14ac:dyDescent="0.2">
      <c r="A2629">
        <f t="shared" si="1017"/>
        <v>14</v>
      </c>
      <c r="B2629" s="83" t="str">
        <f t="shared" si="1014"/>
        <v>Adorer_Schedule!AQ14</v>
      </c>
      <c r="C2629" t="str">
        <f t="shared" si="1015"/>
        <v>Adorer_Schedule!AT14</v>
      </c>
      <c r="D2629" s="150" t="str">
        <f t="shared" si="1016"/>
        <v>Adorer_Schedule!AV14</v>
      </c>
      <c r="E2629">
        <f t="shared" ca="1" si="1018"/>
        <v>0</v>
      </c>
      <c r="F2629" t="str">
        <f ca="1">IF(OR(H2629=0,H2629=""),(""),(MAX($F$128:F2628)+1))</f>
        <v/>
      </c>
      <c r="H2629">
        <f ca="1">IF($N$4=Adorer_Schedule!$A$4,INDIRECT(B2629),(""))</f>
        <v>0</v>
      </c>
      <c r="I2629">
        <f ca="1">IF($N$4=Adorer_Schedule!$A$4,INDIRECT(C2629),(""))</f>
        <v>0</v>
      </c>
      <c r="J2629">
        <f ca="1">IF($N$4=Adorer_Schedule!$A$4,INDIRECT(D2629),(""))</f>
        <v>0</v>
      </c>
      <c r="K2629" t="s">
        <v>76</v>
      </c>
      <c r="L2629" s="13" t="b">
        <f t="shared" ca="1" si="1005"/>
        <v>0</v>
      </c>
      <c r="M2629" s="13">
        <v>2501</v>
      </c>
      <c r="N2629" s="13" t="e">
        <f t="shared" ca="1" si="1019"/>
        <v>#N/A</v>
      </c>
      <c r="O2629" s="13" t="e">
        <f t="shared" ca="1" si="1020"/>
        <v>#N/A</v>
      </c>
      <c r="P2629" s="13" t="e">
        <f t="shared" ca="1" si="1021"/>
        <v>#N/A</v>
      </c>
      <c r="Q2629" t="e">
        <f t="shared" ca="1" si="1022"/>
        <v>#N/A</v>
      </c>
    </row>
    <row r="2630" spans="1:17" hidden="1" x14ac:dyDescent="0.2">
      <c r="A2630">
        <f t="shared" si="1017"/>
        <v>15</v>
      </c>
      <c r="B2630" s="83" t="str">
        <f t="shared" si="1014"/>
        <v>Adorer_Schedule!AQ15</v>
      </c>
      <c r="C2630" t="str">
        <f t="shared" si="1015"/>
        <v>Adorer_Schedule!AT15</v>
      </c>
      <c r="D2630" s="150" t="str">
        <f t="shared" si="1016"/>
        <v>Adorer_Schedule!AV15</v>
      </c>
      <c r="E2630">
        <f t="shared" ca="1" si="1018"/>
        <v>0</v>
      </c>
      <c r="F2630" t="str">
        <f ca="1">IF(OR(H2630=0,H2630=""),(""),(MAX($F$128:F2629)+1))</f>
        <v/>
      </c>
      <c r="H2630">
        <f ca="1">IF($N$4=Adorer_Schedule!$A$4,INDIRECT(B2630),(""))</f>
        <v>0</v>
      </c>
      <c r="I2630">
        <f ca="1">IF($N$4=Adorer_Schedule!$A$4,INDIRECT(C2630),(""))</f>
        <v>0</v>
      </c>
      <c r="J2630">
        <f ca="1">IF($N$4=Adorer_Schedule!$A$4,INDIRECT(D2630),(""))</f>
        <v>0</v>
      </c>
      <c r="K2630" t="s">
        <v>76</v>
      </c>
      <c r="L2630" s="13" t="b">
        <f t="shared" ca="1" si="1005"/>
        <v>0</v>
      </c>
      <c r="M2630" s="13">
        <v>2502</v>
      </c>
      <c r="N2630" s="13" t="e">
        <f t="shared" ca="1" si="1019"/>
        <v>#N/A</v>
      </c>
      <c r="O2630" s="13" t="e">
        <f t="shared" ca="1" si="1020"/>
        <v>#N/A</v>
      </c>
      <c r="P2630" s="13" t="e">
        <f t="shared" ca="1" si="1021"/>
        <v>#N/A</v>
      </c>
      <c r="Q2630" t="e">
        <f t="shared" ca="1" si="1022"/>
        <v>#N/A</v>
      </c>
    </row>
    <row r="2631" spans="1:17" hidden="1" x14ac:dyDescent="0.2">
      <c r="A2631">
        <f t="shared" si="1017"/>
        <v>16</v>
      </c>
      <c r="B2631" s="83" t="str">
        <f t="shared" si="1014"/>
        <v>Adorer_Schedule!AQ16</v>
      </c>
      <c r="C2631" t="str">
        <f t="shared" si="1015"/>
        <v>Adorer_Schedule!AT16</v>
      </c>
      <c r="D2631" s="150" t="str">
        <f t="shared" si="1016"/>
        <v>Adorer_Schedule!AV16</v>
      </c>
      <c r="E2631">
        <f t="shared" ca="1" si="1018"/>
        <v>0</v>
      </c>
      <c r="F2631" t="str">
        <f ca="1">IF(OR(H2631=0,H2631=""),(""),(MAX($F$128:F2630)+1))</f>
        <v/>
      </c>
      <c r="H2631">
        <f ca="1">IF($N$4=Adorer_Schedule!$A$4,INDIRECT(B2631),(""))</f>
        <v>0</v>
      </c>
      <c r="I2631">
        <f ca="1">IF($N$4=Adorer_Schedule!$A$4,INDIRECT(C2631),(""))</f>
        <v>0</v>
      </c>
      <c r="J2631">
        <f ca="1">IF($N$4=Adorer_Schedule!$A$4,INDIRECT(D2631),(""))</f>
        <v>0</v>
      </c>
      <c r="K2631" t="s">
        <v>76</v>
      </c>
      <c r="L2631" s="13" t="b">
        <f t="shared" ca="1" si="1005"/>
        <v>0</v>
      </c>
      <c r="M2631" s="13">
        <v>2503</v>
      </c>
      <c r="N2631" s="13" t="e">
        <f t="shared" ca="1" si="1019"/>
        <v>#N/A</v>
      </c>
      <c r="O2631" s="13" t="e">
        <f t="shared" ca="1" si="1020"/>
        <v>#N/A</v>
      </c>
      <c r="P2631" s="13" t="e">
        <f t="shared" ca="1" si="1021"/>
        <v>#N/A</v>
      </c>
      <c r="Q2631" t="e">
        <f t="shared" ca="1" si="1022"/>
        <v>#N/A</v>
      </c>
    </row>
    <row r="2632" spans="1:17" hidden="1" x14ac:dyDescent="0.2">
      <c r="A2632">
        <f t="shared" si="1017"/>
        <v>17</v>
      </c>
      <c r="B2632" s="83" t="str">
        <f t="shared" si="1014"/>
        <v>Adorer_Schedule!AQ17</v>
      </c>
      <c r="C2632" t="str">
        <f t="shared" si="1015"/>
        <v>Adorer_Schedule!AT17</v>
      </c>
      <c r="D2632" s="150" t="str">
        <f t="shared" si="1016"/>
        <v>Adorer_Schedule!AV17</v>
      </c>
      <c r="E2632">
        <f t="shared" ca="1" si="1018"/>
        <v>0</v>
      </c>
      <c r="F2632" t="str">
        <f ca="1">IF(OR(H2632=0,H2632=""),(""),(MAX($F$128:F2631)+1))</f>
        <v/>
      </c>
      <c r="H2632">
        <f ca="1">IF($N$4=Adorer_Schedule!$A$4,INDIRECT(B2632),(""))</f>
        <v>0</v>
      </c>
      <c r="I2632">
        <f ca="1">IF($N$4=Adorer_Schedule!$A$4,INDIRECT(C2632),(""))</f>
        <v>0</v>
      </c>
      <c r="J2632">
        <f ca="1">IF($N$4=Adorer_Schedule!$A$4,INDIRECT(D2632),(""))</f>
        <v>0</v>
      </c>
      <c r="K2632" t="s">
        <v>76</v>
      </c>
      <c r="L2632" s="13" t="b">
        <f t="shared" ca="1" si="1005"/>
        <v>0</v>
      </c>
      <c r="M2632" s="13">
        <v>2504</v>
      </c>
      <c r="N2632" s="13" t="e">
        <f t="shared" ca="1" si="1019"/>
        <v>#N/A</v>
      </c>
      <c r="O2632" s="13" t="e">
        <f t="shared" ca="1" si="1020"/>
        <v>#N/A</v>
      </c>
      <c r="P2632" s="13" t="e">
        <f t="shared" ca="1" si="1021"/>
        <v>#N/A</v>
      </c>
      <c r="Q2632" t="e">
        <f t="shared" ca="1" si="1022"/>
        <v>#N/A</v>
      </c>
    </row>
    <row r="2633" spans="1:17" hidden="1" x14ac:dyDescent="0.2">
      <c r="A2633">
        <f t="shared" si="1017"/>
        <v>18</v>
      </c>
      <c r="B2633" s="83" t="str">
        <f t="shared" si="1014"/>
        <v>Adorer_Schedule!AQ18</v>
      </c>
      <c r="C2633" t="str">
        <f t="shared" si="1015"/>
        <v>Adorer_Schedule!AT18</v>
      </c>
      <c r="D2633" s="150" t="str">
        <f t="shared" si="1016"/>
        <v>Adorer_Schedule!AV18</v>
      </c>
      <c r="E2633">
        <f t="shared" ca="1" si="1018"/>
        <v>0</v>
      </c>
      <c r="F2633" t="str">
        <f ca="1">IF(OR(H2633=0,H2633=""),(""),(MAX($F$128:F2632)+1))</f>
        <v/>
      </c>
      <c r="H2633">
        <f ca="1">IF($N$4=Adorer_Schedule!$A$4,INDIRECT(B2633),(""))</f>
        <v>0</v>
      </c>
      <c r="I2633">
        <f ca="1">IF($N$4=Adorer_Schedule!$A$4,INDIRECT(C2633),(""))</f>
        <v>0</v>
      </c>
      <c r="J2633">
        <f ca="1">IF($N$4=Adorer_Schedule!$A$4,INDIRECT(D2633),(""))</f>
        <v>0</v>
      </c>
      <c r="K2633" t="s">
        <v>76</v>
      </c>
      <c r="L2633" s="13" t="b">
        <f t="shared" ca="1" si="1005"/>
        <v>0</v>
      </c>
      <c r="M2633" s="13">
        <v>2505</v>
      </c>
      <c r="N2633" s="13" t="e">
        <f t="shared" ca="1" si="1019"/>
        <v>#N/A</v>
      </c>
      <c r="O2633" s="13" t="e">
        <f t="shared" ca="1" si="1020"/>
        <v>#N/A</v>
      </c>
      <c r="P2633" s="13" t="e">
        <f t="shared" ca="1" si="1021"/>
        <v>#N/A</v>
      </c>
      <c r="Q2633" t="e">
        <f t="shared" ca="1" si="1022"/>
        <v>#N/A</v>
      </c>
    </row>
    <row r="2634" spans="1:17" hidden="1" x14ac:dyDescent="0.2">
      <c r="A2634">
        <f>A2619</f>
        <v>4</v>
      </c>
      <c r="B2634" s="83" t="str">
        <f>CONCATENATE("Adorer_Schedule!AY", $A2634)</f>
        <v>Adorer_Schedule!AY4</v>
      </c>
      <c r="C2634" t="str">
        <f>CONCATENATE("Adorer_Schedule!BB", $A2634)</f>
        <v>Adorer_Schedule!BB4</v>
      </c>
      <c r="D2634" s="150" t="str">
        <f>CONCATENATE("Adorer_Schedule!BD", $A2634)</f>
        <v>Adorer_Schedule!BD4</v>
      </c>
      <c r="E2634">
        <f t="shared" ca="1" si="1018"/>
        <v>0</v>
      </c>
      <c r="F2634" t="str">
        <f ca="1">IF(OR(H2634=0,H2634=""),(""),(MAX($F$128:F2633)+1))</f>
        <v/>
      </c>
      <c r="H2634">
        <f ca="1">IF($N$4=Adorer_Schedule!$A$4,INDIRECT(B2634),(""))</f>
        <v>0</v>
      </c>
      <c r="I2634">
        <f ca="1">IF($N$4=Adorer_Schedule!$A$4,INDIRECT(C2634),(""))</f>
        <v>0</v>
      </c>
      <c r="J2634">
        <f ca="1">IF($N$4=Adorer_Schedule!$A$4,INDIRECT(D2634),(""))</f>
        <v>0</v>
      </c>
      <c r="K2634" t="s">
        <v>77</v>
      </c>
      <c r="L2634" s="13" t="b">
        <f t="shared" ca="1" si="1005"/>
        <v>0</v>
      </c>
      <c r="M2634" s="13">
        <v>2506</v>
      </c>
      <c r="N2634" s="13" t="e">
        <f t="shared" ca="1" si="1019"/>
        <v>#N/A</v>
      </c>
      <c r="O2634" s="13" t="e">
        <f t="shared" ca="1" si="1020"/>
        <v>#N/A</v>
      </c>
      <c r="P2634" s="13" t="e">
        <f t="shared" ca="1" si="1021"/>
        <v>#N/A</v>
      </c>
      <c r="Q2634" t="e">
        <f t="shared" ca="1" si="1022"/>
        <v>#N/A</v>
      </c>
    </row>
    <row r="2635" spans="1:17" hidden="1" x14ac:dyDescent="0.2">
      <c r="A2635">
        <f>A2634+1</f>
        <v>5</v>
      </c>
      <c r="B2635" s="83" t="str">
        <f t="shared" ref="B2635:B2648" si="1023">CONCATENATE("Adorer_Schedule!AY", $A2635)</f>
        <v>Adorer_Schedule!AY5</v>
      </c>
      <c r="C2635" t="str">
        <f t="shared" ref="C2635:C2648" si="1024">CONCATENATE("Adorer_Schedule!BB", $A2635)</f>
        <v>Adorer_Schedule!BB5</v>
      </c>
      <c r="D2635" s="150" t="str">
        <f t="shared" ref="D2635:D2648" si="1025">CONCATENATE("Adorer_Schedule!BD", $A2635)</f>
        <v>Adorer_Schedule!BD5</v>
      </c>
      <c r="E2635">
        <f t="shared" ca="1" si="1018"/>
        <v>0</v>
      </c>
      <c r="F2635" t="str">
        <f ca="1">IF(OR(H2635=0,H2635=""),(""),(MAX($F$128:F2634)+1))</f>
        <v/>
      </c>
      <c r="H2635">
        <f ca="1">IF($N$4=Adorer_Schedule!$A$4,INDIRECT(B2635),(""))</f>
        <v>0</v>
      </c>
      <c r="I2635">
        <f ca="1">IF($N$4=Adorer_Schedule!$A$4,INDIRECT(C2635),(""))</f>
        <v>0</v>
      </c>
      <c r="J2635">
        <f ca="1">IF($N$4=Adorer_Schedule!$A$4,INDIRECT(D2635),(""))</f>
        <v>0</v>
      </c>
      <c r="K2635" t="s">
        <v>77</v>
      </c>
      <c r="L2635" s="13" t="b">
        <f t="shared" ca="1" si="1005"/>
        <v>0</v>
      </c>
      <c r="M2635" s="13">
        <v>2507</v>
      </c>
      <c r="N2635" s="13" t="e">
        <f t="shared" ca="1" si="1019"/>
        <v>#N/A</v>
      </c>
      <c r="O2635" s="13" t="e">
        <f t="shared" ca="1" si="1020"/>
        <v>#N/A</v>
      </c>
      <c r="P2635" s="13" t="e">
        <f t="shared" ca="1" si="1021"/>
        <v>#N/A</v>
      </c>
      <c r="Q2635" t="e">
        <f t="shared" ca="1" si="1022"/>
        <v>#N/A</v>
      </c>
    </row>
    <row r="2636" spans="1:17" hidden="1" x14ac:dyDescent="0.2">
      <c r="A2636">
        <f t="shared" ref="A2636:A2648" si="1026">A2635+1</f>
        <v>6</v>
      </c>
      <c r="B2636" s="83" t="str">
        <f t="shared" si="1023"/>
        <v>Adorer_Schedule!AY6</v>
      </c>
      <c r="C2636" t="str">
        <f t="shared" si="1024"/>
        <v>Adorer_Schedule!BB6</v>
      </c>
      <c r="D2636" s="150" t="str">
        <f t="shared" si="1025"/>
        <v>Adorer_Schedule!BD6</v>
      </c>
      <c r="E2636">
        <f t="shared" ca="1" si="1018"/>
        <v>0</v>
      </c>
      <c r="F2636" t="str">
        <f ca="1">IF(OR(H2636=0,H2636=""),(""),(MAX($F$128:F2635)+1))</f>
        <v/>
      </c>
      <c r="H2636">
        <f ca="1">IF($N$4=Adorer_Schedule!$A$4,INDIRECT(B2636),(""))</f>
        <v>0</v>
      </c>
      <c r="I2636">
        <f ca="1">IF($N$4=Adorer_Schedule!$A$4,INDIRECT(C2636),(""))</f>
        <v>0</v>
      </c>
      <c r="J2636">
        <f ca="1">IF($N$4=Adorer_Schedule!$A$4,INDIRECT(D2636),(""))</f>
        <v>0</v>
      </c>
      <c r="K2636" t="s">
        <v>77</v>
      </c>
      <c r="L2636" s="13" t="b">
        <f t="shared" ca="1" si="1005"/>
        <v>0</v>
      </c>
      <c r="M2636" s="13">
        <v>2508</v>
      </c>
      <c r="N2636" s="13" t="e">
        <f t="shared" ca="1" si="1019"/>
        <v>#N/A</v>
      </c>
      <c r="O2636" s="13" t="e">
        <f t="shared" ca="1" si="1020"/>
        <v>#N/A</v>
      </c>
      <c r="P2636" s="13" t="e">
        <f t="shared" ca="1" si="1021"/>
        <v>#N/A</v>
      </c>
      <c r="Q2636" t="e">
        <f t="shared" ca="1" si="1022"/>
        <v>#N/A</v>
      </c>
    </row>
    <row r="2637" spans="1:17" hidden="1" x14ac:dyDescent="0.2">
      <c r="A2637">
        <f t="shared" si="1026"/>
        <v>7</v>
      </c>
      <c r="B2637" s="83" t="str">
        <f t="shared" si="1023"/>
        <v>Adorer_Schedule!AY7</v>
      </c>
      <c r="C2637" t="str">
        <f t="shared" si="1024"/>
        <v>Adorer_Schedule!BB7</v>
      </c>
      <c r="D2637" s="150" t="str">
        <f t="shared" si="1025"/>
        <v>Adorer_Schedule!BD7</v>
      </c>
      <c r="E2637">
        <f t="shared" ca="1" si="1018"/>
        <v>0</v>
      </c>
      <c r="F2637" t="str">
        <f ca="1">IF(OR(H2637=0,H2637=""),(""),(MAX($F$128:F2636)+1))</f>
        <v/>
      </c>
      <c r="H2637">
        <f ca="1">IF($N$4=Adorer_Schedule!$A$4,INDIRECT(B2637),(""))</f>
        <v>0</v>
      </c>
      <c r="I2637">
        <f ca="1">IF($N$4=Adorer_Schedule!$A$4,INDIRECT(C2637),(""))</f>
        <v>0</v>
      </c>
      <c r="J2637">
        <f ca="1">IF($N$4=Adorer_Schedule!$A$4,INDIRECT(D2637),(""))</f>
        <v>0</v>
      </c>
      <c r="K2637" t="s">
        <v>77</v>
      </c>
      <c r="L2637" s="13" t="b">
        <f t="shared" ca="1" si="1005"/>
        <v>0</v>
      </c>
      <c r="M2637" s="13">
        <v>2509</v>
      </c>
      <c r="N2637" s="13" t="e">
        <f t="shared" ca="1" si="1019"/>
        <v>#N/A</v>
      </c>
      <c r="O2637" s="13" t="e">
        <f t="shared" ca="1" si="1020"/>
        <v>#N/A</v>
      </c>
      <c r="P2637" s="13" t="e">
        <f t="shared" ca="1" si="1021"/>
        <v>#N/A</v>
      </c>
      <c r="Q2637" t="e">
        <f t="shared" ca="1" si="1022"/>
        <v>#N/A</v>
      </c>
    </row>
    <row r="2638" spans="1:17" hidden="1" x14ac:dyDescent="0.2">
      <c r="A2638">
        <f t="shared" si="1026"/>
        <v>8</v>
      </c>
      <c r="B2638" s="83" t="str">
        <f t="shared" si="1023"/>
        <v>Adorer_Schedule!AY8</v>
      </c>
      <c r="C2638" t="str">
        <f t="shared" si="1024"/>
        <v>Adorer_Schedule!BB8</v>
      </c>
      <c r="D2638" s="150" t="str">
        <f t="shared" si="1025"/>
        <v>Adorer_Schedule!BD8</v>
      </c>
      <c r="E2638">
        <f t="shared" ca="1" si="1018"/>
        <v>0</v>
      </c>
      <c r="F2638" t="str">
        <f ca="1">IF(OR(H2638=0,H2638=""),(""),(MAX($F$128:F2637)+1))</f>
        <v/>
      </c>
      <c r="H2638">
        <f ca="1">IF($N$4=Adorer_Schedule!$A$4,INDIRECT(B2638),(""))</f>
        <v>0</v>
      </c>
      <c r="I2638">
        <f ca="1">IF($N$4=Adorer_Schedule!$A$4,INDIRECT(C2638),(""))</f>
        <v>0</v>
      </c>
      <c r="J2638">
        <f ca="1">IF($N$4=Adorer_Schedule!$A$4,INDIRECT(D2638),(""))</f>
        <v>0</v>
      </c>
      <c r="K2638" t="s">
        <v>77</v>
      </c>
      <c r="L2638" s="13" t="b">
        <f t="shared" ca="1" si="1005"/>
        <v>0</v>
      </c>
      <c r="M2638" s="13">
        <v>2510</v>
      </c>
      <c r="N2638" s="13" t="e">
        <f t="shared" ca="1" si="1019"/>
        <v>#N/A</v>
      </c>
      <c r="O2638" s="13" t="e">
        <f t="shared" ca="1" si="1020"/>
        <v>#N/A</v>
      </c>
      <c r="P2638" s="13" t="e">
        <f t="shared" ca="1" si="1021"/>
        <v>#N/A</v>
      </c>
      <c r="Q2638" t="e">
        <f t="shared" ca="1" si="1022"/>
        <v>#N/A</v>
      </c>
    </row>
    <row r="2639" spans="1:17" hidden="1" x14ac:dyDescent="0.2">
      <c r="A2639">
        <f t="shared" si="1026"/>
        <v>9</v>
      </c>
      <c r="B2639" s="83" t="str">
        <f t="shared" si="1023"/>
        <v>Adorer_Schedule!AY9</v>
      </c>
      <c r="C2639" t="str">
        <f t="shared" si="1024"/>
        <v>Adorer_Schedule!BB9</v>
      </c>
      <c r="D2639" s="150" t="str">
        <f t="shared" si="1025"/>
        <v>Adorer_Schedule!BD9</v>
      </c>
      <c r="E2639">
        <f t="shared" ca="1" si="1018"/>
        <v>0</v>
      </c>
      <c r="F2639" t="str">
        <f ca="1">IF(OR(H2639=0,H2639=""),(""),(MAX($F$128:F2638)+1))</f>
        <v/>
      </c>
      <c r="H2639">
        <f ca="1">IF($N$4=Adorer_Schedule!$A$4,INDIRECT(B2639),(""))</f>
        <v>0</v>
      </c>
      <c r="I2639">
        <f ca="1">IF($N$4=Adorer_Schedule!$A$4,INDIRECT(C2639),(""))</f>
        <v>0</v>
      </c>
      <c r="J2639">
        <f ca="1">IF($N$4=Adorer_Schedule!$A$4,INDIRECT(D2639),(""))</f>
        <v>0</v>
      </c>
      <c r="K2639" t="s">
        <v>77</v>
      </c>
      <c r="L2639" s="13" t="b">
        <f t="shared" ca="1" si="1005"/>
        <v>0</v>
      </c>
      <c r="M2639" s="13">
        <v>2511</v>
      </c>
      <c r="N2639" s="13" t="e">
        <f t="shared" ca="1" si="1019"/>
        <v>#N/A</v>
      </c>
      <c r="O2639" s="13" t="e">
        <f t="shared" ca="1" si="1020"/>
        <v>#N/A</v>
      </c>
      <c r="P2639" s="13" t="e">
        <f t="shared" ca="1" si="1021"/>
        <v>#N/A</v>
      </c>
      <c r="Q2639" t="e">
        <f t="shared" ca="1" si="1022"/>
        <v>#N/A</v>
      </c>
    </row>
    <row r="2640" spans="1:17" hidden="1" x14ac:dyDescent="0.2">
      <c r="A2640">
        <f t="shared" si="1026"/>
        <v>10</v>
      </c>
      <c r="B2640" s="83" t="str">
        <f t="shared" si="1023"/>
        <v>Adorer_Schedule!AY10</v>
      </c>
      <c r="C2640" t="str">
        <f t="shared" si="1024"/>
        <v>Adorer_Schedule!BB10</v>
      </c>
      <c r="D2640" s="150" t="str">
        <f t="shared" si="1025"/>
        <v>Adorer_Schedule!BD10</v>
      </c>
      <c r="E2640">
        <f t="shared" ca="1" si="1018"/>
        <v>0</v>
      </c>
      <c r="F2640" t="str">
        <f ca="1">IF(OR(H2640=0,H2640=""),(""),(MAX($F$128:F2639)+1))</f>
        <v/>
      </c>
      <c r="H2640">
        <f ca="1">IF($N$4=Adorer_Schedule!$A$4,INDIRECT(B2640),(""))</f>
        <v>0</v>
      </c>
      <c r="I2640">
        <f ca="1">IF($N$4=Adorer_Schedule!$A$4,INDIRECT(C2640),(""))</f>
        <v>0</v>
      </c>
      <c r="J2640">
        <f ca="1">IF($N$4=Adorer_Schedule!$A$4,INDIRECT(D2640),(""))</f>
        <v>0</v>
      </c>
      <c r="K2640" t="s">
        <v>77</v>
      </c>
      <c r="L2640" s="13" t="b">
        <f t="shared" ca="1" si="1005"/>
        <v>0</v>
      </c>
      <c r="M2640" s="13">
        <v>2512</v>
      </c>
      <c r="N2640" s="13" t="e">
        <f t="shared" ca="1" si="1019"/>
        <v>#N/A</v>
      </c>
      <c r="O2640" s="13" t="e">
        <f t="shared" ca="1" si="1020"/>
        <v>#N/A</v>
      </c>
      <c r="P2640" s="13" t="e">
        <f t="shared" ca="1" si="1021"/>
        <v>#N/A</v>
      </c>
      <c r="Q2640" t="e">
        <f t="shared" ca="1" si="1022"/>
        <v>#N/A</v>
      </c>
    </row>
    <row r="2641" spans="1:17" hidden="1" x14ac:dyDescent="0.2">
      <c r="A2641">
        <f t="shared" si="1026"/>
        <v>11</v>
      </c>
      <c r="B2641" s="83" t="str">
        <f t="shared" si="1023"/>
        <v>Adorer_Schedule!AY11</v>
      </c>
      <c r="C2641" t="str">
        <f t="shared" si="1024"/>
        <v>Adorer_Schedule!BB11</v>
      </c>
      <c r="D2641" s="150" t="str">
        <f t="shared" si="1025"/>
        <v>Adorer_Schedule!BD11</v>
      </c>
      <c r="E2641">
        <f t="shared" ca="1" si="1018"/>
        <v>0</v>
      </c>
      <c r="F2641" t="str">
        <f ca="1">IF(OR(H2641=0,H2641=""),(""),(MAX($F$128:F2640)+1))</f>
        <v/>
      </c>
      <c r="H2641">
        <f ca="1">IF($N$4=Adorer_Schedule!$A$4,INDIRECT(B2641),(""))</f>
        <v>0</v>
      </c>
      <c r="I2641">
        <f ca="1">IF($N$4=Adorer_Schedule!$A$4,INDIRECT(C2641),(""))</f>
        <v>0</v>
      </c>
      <c r="J2641">
        <f ca="1">IF($N$4=Adorer_Schedule!$A$4,INDIRECT(D2641),(""))</f>
        <v>0</v>
      </c>
      <c r="K2641" t="s">
        <v>77</v>
      </c>
      <c r="L2641" s="13" t="b">
        <f t="shared" ca="1" si="1005"/>
        <v>0</v>
      </c>
      <c r="M2641" s="13">
        <v>2513</v>
      </c>
      <c r="N2641" s="13" t="e">
        <f t="shared" ca="1" si="1019"/>
        <v>#N/A</v>
      </c>
      <c r="O2641" s="13" t="e">
        <f t="shared" ca="1" si="1020"/>
        <v>#N/A</v>
      </c>
      <c r="P2641" s="13" t="e">
        <f t="shared" ca="1" si="1021"/>
        <v>#N/A</v>
      </c>
      <c r="Q2641" t="e">
        <f t="shared" ca="1" si="1022"/>
        <v>#N/A</v>
      </c>
    </row>
    <row r="2642" spans="1:17" hidden="1" x14ac:dyDescent="0.2">
      <c r="A2642">
        <f t="shared" si="1026"/>
        <v>12</v>
      </c>
      <c r="B2642" s="83" t="str">
        <f t="shared" si="1023"/>
        <v>Adorer_Schedule!AY12</v>
      </c>
      <c r="C2642" t="str">
        <f t="shared" si="1024"/>
        <v>Adorer_Schedule!BB12</v>
      </c>
      <c r="D2642" s="150" t="str">
        <f t="shared" si="1025"/>
        <v>Adorer_Schedule!BD12</v>
      </c>
      <c r="E2642">
        <f t="shared" ca="1" si="1018"/>
        <v>0</v>
      </c>
      <c r="F2642" t="str">
        <f ca="1">IF(OR(H2642=0,H2642=""),(""),(MAX($F$128:F2641)+1))</f>
        <v/>
      </c>
      <c r="H2642">
        <f ca="1">IF($N$4=Adorer_Schedule!$A$4,INDIRECT(B2642),(""))</f>
        <v>0</v>
      </c>
      <c r="I2642">
        <f ca="1">IF($N$4=Adorer_Schedule!$A$4,INDIRECT(C2642),(""))</f>
        <v>0</v>
      </c>
      <c r="J2642">
        <f ca="1">IF($N$4=Adorer_Schedule!$A$4,INDIRECT(D2642),(""))</f>
        <v>0</v>
      </c>
      <c r="K2642" t="s">
        <v>77</v>
      </c>
      <c r="L2642" s="13" t="b">
        <f t="shared" ca="1" si="1005"/>
        <v>0</v>
      </c>
      <c r="M2642" s="13">
        <v>2514</v>
      </c>
      <c r="N2642" s="13" t="e">
        <f t="shared" ca="1" si="1019"/>
        <v>#N/A</v>
      </c>
      <c r="O2642" s="13" t="e">
        <f t="shared" ca="1" si="1020"/>
        <v>#N/A</v>
      </c>
      <c r="P2642" s="13" t="e">
        <f t="shared" ca="1" si="1021"/>
        <v>#N/A</v>
      </c>
      <c r="Q2642" t="e">
        <f t="shared" ca="1" si="1022"/>
        <v>#N/A</v>
      </c>
    </row>
    <row r="2643" spans="1:17" hidden="1" x14ac:dyDescent="0.2">
      <c r="A2643">
        <f t="shared" si="1026"/>
        <v>13</v>
      </c>
      <c r="B2643" s="83" t="str">
        <f t="shared" si="1023"/>
        <v>Adorer_Schedule!AY13</v>
      </c>
      <c r="C2643" t="str">
        <f t="shared" si="1024"/>
        <v>Adorer_Schedule!BB13</v>
      </c>
      <c r="D2643" s="150" t="str">
        <f t="shared" si="1025"/>
        <v>Adorer_Schedule!BD13</v>
      </c>
      <c r="E2643">
        <f t="shared" ca="1" si="1018"/>
        <v>0</v>
      </c>
      <c r="F2643" t="str">
        <f ca="1">IF(OR(H2643=0,H2643=""),(""),(MAX($F$128:F2642)+1))</f>
        <v/>
      </c>
      <c r="H2643">
        <f ca="1">IF($N$4=Adorer_Schedule!$A$4,INDIRECT(B2643),(""))</f>
        <v>0</v>
      </c>
      <c r="I2643">
        <f ca="1">IF($N$4=Adorer_Schedule!$A$4,INDIRECT(C2643),(""))</f>
        <v>0</v>
      </c>
      <c r="J2643">
        <f ca="1">IF($N$4=Adorer_Schedule!$A$4,INDIRECT(D2643),(""))</f>
        <v>0</v>
      </c>
      <c r="K2643" t="s">
        <v>77</v>
      </c>
      <c r="L2643" s="13" t="b">
        <f t="shared" ca="1" si="1005"/>
        <v>0</v>
      </c>
      <c r="M2643" s="13">
        <v>2515</v>
      </c>
      <c r="N2643" s="13" t="e">
        <f t="shared" ca="1" si="1019"/>
        <v>#N/A</v>
      </c>
      <c r="O2643" s="13" t="e">
        <f t="shared" ca="1" si="1020"/>
        <v>#N/A</v>
      </c>
      <c r="P2643" s="13" t="e">
        <f t="shared" ca="1" si="1021"/>
        <v>#N/A</v>
      </c>
      <c r="Q2643" t="e">
        <f t="shared" ca="1" si="1022"/>
        <v>#N/A</v>
      </c>
    </row>
    <row r="2644" spans="1:17" hidden="1" x14ac:dyDescent="0.2">
      <c r="A2644">
        <f t="shared" si="1026"/>
        <v>14</v>
      </c>
      <c r="B2644" s="83" t="str">
        <f t="shared" si="1023"/>
        <v>Adorer_Schedule!AY14</v>
      </c>
      <c r="C2644" t="str">
        <f t="shared" si="1024"/>
        <v>Adorer_Schedule!BB14</v>
      </c>
      <c r="D2644" s="150" t="str">
        <f t="shared" si="1025"/>
        <v>Adorer_Schedule!BD14</v>
      </c>
      <c r="E2644">
        <f t="shared" ca="1" si="1018"/>
        <v>0</v>
      </c>
      <c r="F2644" t="str">
        <f ca="1">IF(OR(H2644=0,H2644=""),(""),(MAX($F$128:F2643)+1))</f>
        <v/>
      </c>
      <c r="H2644">
        <f ca="1">IF($N$4=Adorer_Schedule!$A$4,INDIRECT(B2644),(""))</f>
        <v>0</v>
      </c>
      <c r="I2644">
        <f ca="1">IF($N$4=Adorer_Schedule!$A$4,INDIRECT(C2644),(""))</f>
        <v>0</v>
      </c>
      <c r="J2644">
        <f ca="1">IF($N$4=Adorer_Schedule!$A$4,INDIRECT(D2644),(""))</f>
        <v>0</v>
      </c>
      <c r="K2644" t="s">
        <v>77</v>
      </c>
      <c r="L2644" s="13" t="b">
        <f t="shared" ca="1" si="1005"/>
        <v>0</v>
      </c>
      <c r="M2644" s="13">
        <v>2516</v>
      </c>
      <c r="N2644" s="13" t="e">
        <f t="shared" ca="1" si="1019"/>
        <v>#N/A</v>
      </c>
      <c r="O2644" s="13" t="e">
        <f t="shared" ca="1" si="1020"/>
        <v>#N/A</v>
      </c>
      <c r="P2644" s="13" t="e">
        <f t="shared" ca="1" si="1021"/>
        <v>#N/A</v>
      </c>
      <c r="Q2644" t="e">
        <f t="shared" ca="1" si="1022"/>
        <v>#N/A</v>
      </c>
    </row>
    <row r="2645" spans="1:17" hidden="1" x14ac:dyDescent="0.2">
      <c r="A2645">
        <f t="shared" si="1026"/>
        <v>15</v>
      </c>
      <c r="B2645" s="83" t="str">
        <f t="shared" si="1023"/>
        <v>Adorer_Schedule!AY15</v>
      </c>
      <c r="C2645" t="str">
        <f t="shared" si="1024"/>
        <v>Adorer_Schedule!BB15</v>
      </c>
      <c r="D2645" s="150" t="str">
        <f t="shared" si="1025"/>
        <v>Adorer_Schedule!BD15</v>
      </c>
      <c r="E2645">
        <f t="shared" ca="1" si="1018"/>
        <v>0</v>
      </c>
      <c r="F2645" t="str">
        <f ca="1">IF(OR(H2645=0,H2645=""),(""),(MAX($F$128:F2644)+1))</f>
        <v/>
      </c>
      <c r="H2645">
        <f ca="1">IF($N$4=Adorer_Schedule!$A$4,INDIRECT(B2645),(""))</f>
        <v>0</v>
      </c>
      <c r="I2645">
        <f ca="1">IF($N$4=Adorer_Schedule!$A$4,INDIRECT(C2645),(""))</f>
        <v>0</v>
      </c>
      <c r="J2645">
        <f ca="1">IF($N$4=Adorer_Schedule!$A$4,INDIRECT(D2645),(""))</f>
        <v>0</v>
      </c>
      <c r="K2645" t="s">
        <v>77</v>
      </c>
      <c r="L2645" s="13" t="b">
        <f t="shared" ca="1" si="1005"/>
        <v>0</v>
      </c>
      <c r="M2645" s="13">
        <v>2517</v>
      </c>
      <c r="N2645" s="13" t="e">
        <f t="shared" ca="1" si="1019"/>
        <v>#N/A</v>
      </c>
      <c r="O2645" s="13" t="e">
        <f t="shared" ca="1" si="1020"/>
        <v>#N/A</v>
      </c>
      <c r="P2645" s="13" t="e">
        <f t="shared" ca="1" si="1021"/>
        <v>#N/A</v>
      </c>
      <c r="Q2645" t="e">
        <f t="shared" ca="1" si="1022"/>
        <v>#N/A</v>
      </c>
    </row>
    <row r="2646" spans="1:17" hidden="1" x14ac:dyDescent="0.2">
      <c r="A2646">
        <f t="shared" si="1026"/>
        <v>16</v>
      </c>
      <c r="B2646" s="83" t="str">
        <f t="shared" si="1023"/>
        <v>Adorer_Schedule!AY16</v>
      </c>
      <c r="C2646" t="str">
        <f t="shared" si="1024"/>
        <v>Adorer_Schedule!BB16</v>
      </c>
      <c r="D2646" s="150" t="str">
        <f t="shared" si="1025"/>
        <v>Adorer_Schedule!BD16</v>
      </c>
      <c r="E2646">
        <f t="shared" ca="1" si="1018"/>
        <v>0</v>
      </c>
      <c r="F2646" t="str">
        <f ca="1">IF(OR(H2646=0,H2646=""),(""),(MAX($F$128:F2645)+1))</f>
        <v/>
      </c>
      <c r="H2646">
        <f ca="1">IF($N$4=Adorer_Schedule!$A$4,INDIRECT(B2646),(""))</f>
        <v>0</v>
      </c>
      <c r="I2646">
        <f ca="1">IF($N$4=Adorer_Schedule!$A$4,INDIRECT(C2646),(""))</f>
        <v>0</v>
      </c>
      <c r="J2646">
        <f ca="1">IF($N$4=Adorer_Schedule!$A$4,INDIRECT(D2646),(""))</f>
        <v>0</v>
      </c>
      <c r="K2646" t="s">
        <v>77</v>
      </c>
      <c r="L2646" s="13" t="b">
        <f t="shared" ca="1" si="1005"/>
        <v>0</v>
      </c>
      <c r="M2646" s="13">
        <v>2518</v>
      </c>
      <c r="N2646" s="13" t="e">
        <f t="shared" ca="1" si="1019"/>
        <v>#N/A</v>
      </c>
      <c r="O2646" s="13" t="e">
        <f t="shared" ca="1" si="1020"/>
        <v>#N/A</v>
      </c>
      <c r="P2646" s="13" t="e">
        <f t="shared" ca="1" si="1021"/>
        <v>#N/A</v>
      </c>
      <c r="Q2646" t="e">
        <f t="shared" ca="1" si="1022"/>
        <v>#N/A</v>
      </c>
    </row>
    <row r="2647" spans="1:17" hidden="1" x14ac:dyDescent="0.2">
      <c r="A2647">
        <f t="shared" si="1026"/>
        <v>17</v>
      </c>
      <c r="B2647" s="83" t="str">
        <f t="shared" si="1023"/>
        <v>Adorer_Schedule!AY17</v>
      </c>
      <c r="C2647" t="str">
        <f t="shared" si="1024"/>
        <v>Adorer_Schedule!BB17</v>
      </c>
      <c r="D2647" s="150" t="str">
        <f t="shared" si="1025"/>
        <v>Adorer_Schedule!BD17</v>
      </c>
      <c r="E2647">
        <f t="shared" ca="1" si="1018"/>
        <v>0</v>
      </c>
      <c r="F2647" t="str">
        <f ca="1">IF(OR(H2647=0,H2647=""),(""),(MAX($F$128:F2646)+1))</f>
        <v/>
      </c>
      <c r="H2647">
        <f ca="1">IF($N$4=Adorer_Schedule!$A$4,INDIRECT(B2647),(""))</f>
        <v>0</v>
      </c>
      <c r="I2647">
        <f ca="1">IF($N$4=Adorer_Schedule!$A$4,INDIRECT(C2647),(""))</f>
        <v>0</v>
      </c>
      <c r="J2647">
        <f ca="1">IF($N$4=Adorer_Schedule!$A$4,INDIRECT(D2647),(""))</f>
        <v>0</v>
      </c>
      <c r="K2647" t="s">
        <v>77</v>
      </c>
      <c r="L2647" s="13" t="b">
        <f t="shared" ref="L2647:L2648" ca="1" si="1027">OR(COUNTIF(N2647:Q2647,"*"),COUNT(N2647:Q2647))</f>
        <v>0</v>
      </c>
      <c r="M2647" s="13">
        <v>2519</v>
      </c>
      <c r="N2647" s="13" t="e">
        <f t="shared" ca="1" si="1019"/>
        <v>#N/A</v>
      </c>
      <c r="O2647" s="13" t="e">
        <f t="shared" ca="1" si="1020"/>
        <v>#N/A</v>
      </c>
      <c r="P2647" s="13" t="e">
        <f t="shared" ca="1" si="1021"/>
        <v>#N/A</v>
      </c>
      <c r="Q2647" t="e">
        <f t="shared" ca="1" si="1022"/>
        <v>#N/A</v>
      </c>
    </row>
    <row r="2648" spans="1:17" hidden="1" x14ac:dyDescent="0.2">
      <c r="A2648">
        <f t="shared" si="1026"/>
        <v>18</v>
      </c>
      <c r="B2648" s="241" t="str">
        <f t="shared" si="1023"/>
        <v>Adorer_Schedule!AY18</v>
      </c>
      <c r="C2648" s="242" t="str">
        <f t="shared" si="1024"/>
        <v>Adorer_Schedule!BB18</v>
      </c>
      <c r="D2648" s="243" t="str">
        <f t="shared" si="1025"/>
        <v>Adorer_Schedule!BD18</v>
      </c>
      <c r="E2648">
        <f t="shared" ca="1" si="1018"/>
        <v>0</v>
      </c>
      <c r="F2648" t="str">
        <f ca="1">IF(OR(H2648=0,H2648=""),(""),(MAX($F$128:F2647)+1))</f>
        <v/>
      </c>
      <c r="H2648">
        <f ca="1">IF($N$4=Adorer_Schedule!$A$4,INDIRECT(B2648),(""))</f>
        <v>0</v>
      </c>
      <c r="I2648">
        <f ca="1">IF($N$4=Adorer_Schedule!$A$4,INDIRECT(C2648),(""))</f>
        <v>0</v>
      </c>
      <c r="J2648">
        <f ca="1">IF($N$4=Adorer_Schedule!$A$4,INDIRECT(D2648),(""))</f>
        <v>0</v>
      </c>
      <c r="K2648" t="s">
        <v>77</v>
      </c>
      <c r="L2648" s="13" t="b">
        <f t="shared" ca="1" si="1027"/>
        <v>0</v>
      </c>
      <c r="M2648" s="13">
        <v>2520</v>
      </c>
      <c r="N2648" s="13" t="e">
        <f t="shared" ca="1" si="1019"/>
        <v>#N/A</v>
      </c>
      <c r="O2648" s="13" t="e">
        <f t="shared" ca="1" si="1020"/>
        <v>#N/A</v>
      </c>
      <c r="P2648" s="13" t="e">
        <f t="shared" ca="1" si="1021"/>
        <v>#N/A</v>
      </c>
      <c r="Q2648" t="e">
        <f t="shared" ca="1" si="1022"/>
        <v>#N/A</v>
      </c>
    </row>
  </sheetData>
  <sheetProtection algorithmName="SHA-512" hashValue="HveubQW23VFBAT5UYAbDBBlMzBzN24wUr9zGKrTLuJhAJ52+um7p8J6WHoqbkX8k2dt2+7874OKahkXpJtd2XA==" saltValue="M5Hjahx5zewGXbu7PPOkzA==" spinCount="100000" sheet="1" objects="1" scenarios="1" selectLockedCells="1"/>
  <mergeCells count="4">
    <mergeCell ref="E3:K3"/>
    <mergeCell ref="E4:K4"/>
    <mergeCell ref="E11:K11"/>
    <mergeCell ref="B127:D127"/>
  </mergeCells>
  <dataValidations count="1">
    <dataValidation type="list" allowBlank="1" showErrorMessage="1" sqref="N4" xr:uid="{00000000-0002-0000-0400-000000000000}">
      <formula1>$U$7:$U$30</formula1>
      <formula2>0</formula2>
    </dataValidation>
  </dataValidations>
  <printOptions horizontalCentered="1"/>
  <pageMargins left="0.5" right="0.5" top="0.5" bottom="0.5" header="0.51180555555555551" footer="0.51180555555555551"/>
  <pageSetup scale="85" firstPageNumber="0"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368"/>
  <sheetViews>
    <sheetView zoomScale="85" zoomScaleNormal="85" workbookViewId="0">
      <selection activeCell="I6" sqref="I6"/>
    </sheetView>
  </sheetViews>
  <sheetFormatPr defaultColWidth="0" defaultRowHeight="15" zeroHeight="1" x14ac:dyDescent="0.2"/>
  <cols>
    <col min="1" max="1" width="28.7109375" style="1" customWidth="1"/>
    <col min="2" max="3" width="10.7109375" style="1" customWidth="1"/>
    <col min="4" max="4" width="28.7109375" style="1" customWidth="1"/>
    <col min="5" max="6" width="10.7109375" style="1" customWidth="1"/>
    <col min="7" max="7" width="9.140625" style="1" customWidth="1"/>
    <col min="8" max="8" width="17.85546875" style="1" customWidth="1"/>
    <col min="9" max="9" width="16.85546875" style="1" customWidth="1"/>
    <col min="10" max="10" width="9.140625" style="1" customWidth="1"/>
    <col min="11" max="11" width="9.140625" style="1" hidden="1" customWidth="1"/>
    <col min="12" max="14" width="20.140625" style="1" hidden="1" customWidth="1"/>
    <col min="15" max="15" width="21.42578125" style="1" hidden="1" customWidth="1"/>
    <col min="16" max="16" width="20.42578125" style="1" hidden="1" customWidth="1"/>
    <col min="17" max="17" width="21.7109375" style="1" hidden="1" customWidth="1"/>
    <col min="18" max="18" width="21.42578125" style="1" hidden="1" customWidth="1"/>
    <col min="19" max="25" width="9.140625" style="1" hidden="1" customWidth="1"/>
    <col min="26" max="26" width="11.42578125" style="1" hidden="1" customWidth="1"/>
    <col min="27" max="28" width="9.140625" style="1" hidden="1" customWidth="1"/>
    <col min="29" max="29" width="13.28515625" style="1" hidden="1" customWidth="1"/>
    <col min="30" max="40" width="0" style="1" hidden="1" customWidth="1"/>
    <col min="41" max="16384" width="9.140625" style="1" hidden="1"/>
  </cols>
  <sheetData>
    <row r="1" spans="1:40" ht="15.75" x14ac:dyDescent="0.25">
      <c r="A1" s="276" t="str">
        <f>UPPER(CONCATENATE($U$1&amp;" perpetual eucharistic adoration"))</f>
        <v xml:space="preserve"> PERPETUAL EUCHARISTIC ADORATION</v>
      </c>
      <c r="B1" s="276"/>
      <c r="C1" s="276"/>
      <c r="D1" s="276"/>
      <c r="E1" s="276"/>
      <c r="F1" s="276"/>
      <c r="G1" s="2"/>
      <c r="H1" s="3"/>
      <c r="I1" s="16"/>
      <c r="J1" s="2"/>
      <c r="T1" s="196" t="s">
        <v>53</v>
      </c>
      <c r="U1" s="197" t="str">
        <f>IF('Leader &amp; Captain Info'!N2="",(""),('Leader &amp; Captain Info'!N2))</f>
        <v/>
      </c>
    </row>
    <row r="2" spans="1:40" x14ac:dyDescent="0.2">
      <c r="A2" s="285" t="s">
        <v>78</v>
      </c>
      <c r="B2" s="285"/>
      <c r="C2" s="285"/>
      <c r="D2" s="285"/>
      <c r="E2" s="285"/>
      <c r="F2" s="285"/>
      <c r="G2" s="2"/>
      <c r="H2" s="2"/>
      <c r="J2" s="2"/>
      <c r="T2" s="198" t="s">
        <v>79</v>
      </c>
      <c r="U2" s="199">
        <f>'Leader &amp; Captain Info'!N3</f>
        <v>0</v>
      </c>
    </row>
    <row r="3" spans="1:40" x14ac:dyDescent="0.2">
      <c r="A3" s="2"/>
      <c r="B3" s="2"/>
      <c r="C3" s="2"/>
      <c r="D3" s="2"/>
      <c r="E3" s="2"/>
      <c r="F3" s="2"/>
      <c r="G3" s="2"/>
      <c r="H3" s="2"/>
      <c r="I3" s="2"/>
      <c r="J3" s="2"/>
    </row>
    <row r="4" spans="1:40" x14ac:dyDescent="0.2">
      <c r="A4" s="2"/>
      <c r="B4" s="2"/>
      <c r="C4" s="2"/>
      <c r="D4" s="2"/>
      <c r="E4" s="2"/>
      <c r="F4" s="2"/>
      <c r="G4" s="2"/>
      <c r="H4" s="2"/>
      <c r="I4" s="2"/>
      <c r="J4" s="2"/>
      <c r="AB4" s="1" t="s">
        <v>40</v>
      </c>
      <c r="AC4" s="1" t="s">
        <v>41</v>
      </c>
      <c r="AD4" s="1" t="s">
        <v>42</v>
      </c>
      <c r="AE4" s="1" t="s">
        <v>43</v>
      </c>
      <c r="AF4" s="1" t="s">
        <v>44</v>
      </c>
      <c r="AG4" s="1" t="s">
        <v>45</v>
      </c>
      <c r="AH4" s="1" t="s">
        <v>46</v>
      </c>
    </row>
    <row r="5" spans="1:40" x14ac:dyDescent="0.2">
      <c r="A5" s="2"/>
      <c r="B5" s="2"/>
      <c r="C5" s="2"/>
      <c r="D5" s="2"/>
      <c r="E5" s="2"/>
      <c r="F5" s="2"/>
      <c r="G5" s="2"/>
      <c r="H5" s="2"/>
      <c r="I5" s="2"/>
      <c r="J5" s="2"/>
      <c r="AB5" s="200"/>
    </row>
    <row r="6" spans="1:40" ht="15.75" x14ac:dyDescent="0.25">
      <c r="A6" s="286" t="s">
        <v>80</v>
      </c>
      <c r="B6" s="286"/>
      <c r="C6" s="201" t="s">
        <v>81</v>
      </c>
      <c r="D6" s="288"/>
      <c r="E6" s="288"/>
      <c r="F6" s="288"/>
      <c r="G6" s="2"/>
      <c r="H6" s="201" t="s">
        <v>82</v>
      </c>
      <c r="I6" s="202" t="s">
        <v>40</v>
      </c>
      <c r="J6" s="2"/>
      <c r="AB6" s="200"/>
    </row>
    <row r="7" spans="1:40" ht="31.5" x14ac:dyDescent="0.25">
      <c r="A7" s="203"/>
      <c r="B7" s="203" t="s">
        <v>83</v>
      </c>
      <c r="C7" s="203"/>
      <c r="D7" s="204" t="s">
        <v>84</v>
      </c>
      <c r="E7" s="203" t="s">
        <v>85</v>
      </c>
      <c r="F7" s="203" t="s">
        <v>86</v>
      </c>
      <c r="G7" s="2"/>
      <c r="H7" s="2"/>
      <c r="I7" s="2"/>
      <c r="J7" s="2"/>
      <c r="L7" s="278" t="s">
        <v>65</v>
      </c>
      <c r="M7" s="278"/>
      <c r="N7" s="278"/>
      <c r="O7" s="278"/>
      <c r="P7" s="278"/>
      <c r="Q7" s="278"/>
      <c r="R7" s="278"/>
    </row>
    <row r="8" spans="1:40" ht="15.75" x14ac:dyDescent="0.25">
      <c r="A8" s="205" t="str">
        <f>CONCATENATE($I$6&amp;" 12 - 1 AM")</f>
        <v>Monday 12 - 1 AM</v>
      </c>
      <c r="B8" s="206"/>
      <c r="C8" s="206"/>
      <c r="D8" s="206"/>
      <c r="E8" s="206"/>
      <c r="F8" s="207"/>
      <c r="G8" s="2"/>
      <c r="H8" s="2"/>
      <c r="I8" s="2"/>
      <c r="J8" s="2"/>
      <c r="L8" s="208" t="s">
        <v>40</v>
      </c>
      <c r="M8" s="208" t="s">
        <v>41</v>
      </c>
      <c r="N8" s="208" t="s">
        <v>42</v>
      </c>
      <c r="O8" s="208" t="s">
        <v>43</v>
      </c>
      <c r="P8" s="208" t="s">
        <v>44</v>
      </c>
      <c r="Q8" s="208" t="s">
        <v>45</v>
      </c>
      <c r="R8" s="208" t="s">
        <v>46</v>
      </c>
      <c r="S8" s="1" t="s">
        <v>87</v>
      </c>
      <c r="AA8" s="1" t="s">
        <v>88</v>
      </c>
      <c r="AC8" s="209" t="s">
        <v>89</v>
      </c>
      <c r="AG8" s="1" t="s">
        <v>67</v>
      </c>
    </row>
    <row r="9" spans="1:40" x14ac:dyDescent="0.2">
      <c r="A9" s="210" t="str">
        <f ca="1">AC9</f>
        <v/>
      </c>
      <c r="B9" s="211"/>
      <c r="C9" s="211"/>
      <c r="D9" s="211"/>
      <c r="E9" s="211"/>
      <c r="F9" s="212"/>
      <c r="G9" s="2"/>
      <c r="H9" s="2"/>
      <c r="I9" s="2"/>
      <c r="J9" s="2"/>
      <c r="K9" s="1">
        <v>313</v>
      </c>
      <c r="L9" s="83" t="str">
        <f>CONCATENATE("Adorer_Schedule!C",$K9)</f>
        <v>Adorer_Schedule!C313</v>
      </c>
      <c r="M9" s="83" t="str">
        <f>CONCATENATE("Adorer_Schedule!K",$K9)</f>
        <v>Adorer_Schedule!K313</v>
      </c>
      <c r="N9" s="83" t="str">
        <f>CONCATENATE("Adorer_Schedule!S",$K9)</f>
        <v>Adorer_Schedule!S313</v>
      </c>
      <c r="O9" s="83" t="str">
        <f>CONCATENATE("Adorer_Schedule!AA",$K9)</f>
        <v>Adorer_Schedule!AA313</v>
      </c>
      <c r="P9" s="83" t="str">
        <f>CONCATENATE("Adorer_Schedule!AI",$K9)</f>
        <v>Adorer_Schedule!AI313</v>
      </c>
      <c r="Q9" s="83" t="str">
        <f>CONCATENATE("Adorer_Schedule!AQ",$K9)</f>
        <v>Adorer_Schedule!AQ313</v>
      </c>
      <c r="R9" s="83" t="str">
        <f>CONCATENATE("Adorer_Schedule!AY",$K9)</f>
        <v>Adorer_Schedule!AY313</v>
      </c>
      <c r="S9" s="1">
        <f ca="1">IF(T9="",(0),(RANK(T9,$T$9:$T$23,(1))))</f>
        <v>0</v>
      </c>
      <c r="T9" s="1" t="str">
        <f ca="1">IF(OR(V9="",V9=0),(""),(MAX($T$8:T8)+1))</f>
        <v/>
      </c>
      <c r="U9" s="213" t="s">
        <v>90</v>
      </c>
      <c r="V9" s="1">
        <f ca="1">IF($I$6=Adorer_Schedule!$C$1,INDIRECT(L9),(IF('Daily Report (5)'!$I$6=Adorer_Schedule!$K$1,INDIRECT(M9),(IF('Daily Report (5)'!$I$6=Adorer_Schedule!$S$1,INDIRECT(N9),(IF('Daily Report (5)'!$I$6=Adorer_Schedule!$AA$1,INDIRECT(O9),(IF('Daily Report (5)'!$I$6=Adorer_Schedule!$AI$1,INDIRECT(P9),(IF('Daily Report (5)'!$I$6=Adorer_Schedule!$AQ$1,INDIRECT(Q9),(IF('Daily Report (5)'!$I$6=Adorer_Schedule!$AY$1,INDIRECT(R9),(""))))))))))))))</f>
        <v>0</v>
      </c>
      <c r="Y9" s="1">
        <v>1</v>
      </c>
      <c r="Z9" s="1" t="e">
        <f ca="1">VLOOKUP(Y9,S9:V23,4,(FALSE))</f>
        <v>#N/A</v>
      </c>
      <c r="AA9" s="1" t="b">
        <f ca="1">OR(COUNTIF(Z9,"*"),COUNT(Z9))</f>
        <v>0</v>
      </c>
      <c r="AC9" s="209" t="str">
        <f ca="1">IF(AA9=FALSE,(""),(PROPER(Z9)))</f>
        <v/>
      </c>
      <c r="AG9" s="1" t="s">
        <v>91</v>
      </c>
      <c r="AH9" s="1" t="s">
        <v>27</v>
      </c>
      <c r="AM9" s="1" t="s">
        <v>70</v>
      </c>
    </row>
    <row r="10" spans="1:40" x14ac:dyDescent="0.2">
      <c r="A10" s="210" t="str">
        <f ca="1">AC10</f>
        <v/>
      </c>
      <c r="B10" s="211"/>
      <c r="C10" s="211"/>
      <c r="D10" s="211"/>
      <c r="E10" s="211"/>
      <c r="F10" s="212"/>
      <c r="G10" s="2"/>
      <c r="H10" s="2"/>
      <c r="I10" s="2"/>
      <c r="J10" s="2"/>
      <c r="K10" s="1">
        <f>K9+1</f>
        <v>314</v>
      </c>
      <c r="L10" s="83" t="str">
        <f t="shared" ref="L10:L73" si="0">CONCATENATE("Adorer_Schedule!C",$K10)</f>
        <v>Adorer_Schedule!C314</v>
      </c>
      <c r="M10" s="83" t="str">
        <f t="shared" ref="M10:M73" si="1">CONCATENATE("Adorer_Schedule!K",$K10)</f>
        <v>Adorer_Schedule!K314</v>
      </c>
      <c r="N10" s="83" t="str">
        <f t="shared" ref="N10:N73" si="2">CONCATENATE("Adorer_Schedule!S",$K10)</f>
        <v>Adorer_Schedule!S314</v>
      </c>
      <c r="O10" s="83" t="str">
        <f t="shared" ref="O10:O73" si="3">CONCATENATE("Adorer_Schedule!AA",$K10)</f>
        <v>Adorer_Schedule!AA314</v>
      </c>
      <c r="P10" s="83" t="str">
        <f t="shared" ref="P10:P73" si="4">CONCATENATE("Adorer_Schedule!AI",$K10)</f>
        <v>Adorer_Schedule!AI314</v>
      </c>
      <c r="Q10" s="83" t="str">
        <f t="shared" ref="Q10:Q73" si="5">CONCATENATE("Adorer_Schedule!AQ",$K10)</f>
        <v>Adorer_Schedule!AQ314</v>
      </c>
      <c r="R10" s="83" t="str">
        <f t="shared" ref="R10:R73" si="6">CONCATENATE("Adorer_Schedule!AY",$K10)</f>
        <v>Adorer_Schedule!AY314</v>
      </c>
      <c r="S10" s="1">
        <f t="shared" ref="S10:S23" ca="1" si="7">IF(T10="",(0),(RANK(T10,$T$9:$T$23,(1))))</f>
        <v>0</v>
      </c>
      <c r="T10" s="1" t="str">
        <f ca="1">IF(OR(V10="",V10=0),(""),(MAX($T$8:T9)+1))</f>
        <v/>
      </c>
      <c r="V10" s="1">
        <f ca="1">IF($I$6=Adorer_Schedule!$C$1,INDIRECT(L10),(IF('Daily Report (5)'!$I$6=Adorer_Schedule!$K$1,INDIRECT(M10),(IF('Daily Report (5)'!$I$6=Adorer_Schedule!$S$1,INDIRECT(N10),(IF('Daily Report (5)'!$I$6=Adorer_Schedule!$AA$1,INDIRECT(O10),(IF('Daily Report (5)'!$I$6=Adorer_Schedule!$AI$1,INDIRECT(P10),(IF('Daily Report (5)'!$I$6=Adorer_Schedule!$AQ$1,INDIRECT(Q10),(IF('Daily Report (5)'!$I$6=Adorer_Schedule!$AY$1,INDIRECT(R10),(""))))))))))))))</f>
        <v>0</v>
      </c>
      <c r="Y10" s="1">
        <v>2</v>
      </c>
      <c r="Z10" s="1" t="e">
        <f t="shared" ref="Z10:Z73" ca="1" si="8">VLOOKUP(Y10,S10:V24,4,(FALSE))</f>
        <v>#N/A</v>
      </c>
      <c r="AA10" s="1" t="b">
        <f t="shared" ref="AA10:AA73" ca="1" si="9">OR(COUNTIF(Z10,"*"),COUNT(Z10))</f>
        <v>0</v>
      </c>
      <c r="AC10" s="214" t="str">
        <f ca="1">IF(AA10=FALSE,(""),(PROPER(Z10)))</f>
        <v/>
      </c>
      <c r="AE10" s="215">
        <f>IF(AF10="",(0),(RANK(AF10,$AF$10:$AF$11,(1))))</f>
        <v>0</v>
      </c>
      <c r="AF10" s="10" t="str">
        <f>IF(OR(AG10=0,AG10=""),(""),(SUM($AF$9:AF9)+1))</f>
        <v/>
      </c>
      <c r="AG10" s="10" t="str">
        <f>PROPER(IF('Leader &amp; Captain Info'!E12="",(""),('Leader &amp; Captain Info'!E12)))</f>
        <v/>
      </c>
      <c r="AH10" s="216" t="str">
        <f>IF('Leader &amp; Captain Info'!H12="",(""),('Leader &amp; Captain Info'!H12))</f>
        <v/>
      </c>
      <c r="AI10" s="10" t="b">
        <f>OR(COUNTIF(AK10,"*"),COUNT(AK10))</f>
        <v>0</v>
      </c>
      <c r="AJ10" s="10">
        <v>1</v>
      </c>
      <c r="AK10" s="10" t="e">
        <f>VLOOKUP(AJ10,AE10:AH11,3,FALSE)</f>
        <v>#N/A</v>
      </c>
      <c r="AL10" s="216" t="e">
        <f>VLOOKUP(AJ10,AE10:AH11,4,FALSE)</f>
        <v>#N/A</v>
      </c>
      <c r="AM10" s="215" t="str">
        <f>IF(AI10=TRUE,(AK10),(""))</f>
        <v/>
      </c>
      <c r="AN10" s="217" t="str">
        <f>IF(AM10="",(""),(AL10))</f>
        <v/>
      </c>
    </row>
    <row r="11" spans="1:40" x14ac:dyDescent="0.2">
      <c r="A11" s="210" t="str">
        <f ca="1">AC11</f>
        <v/>
      </c>
      <c r="B11" s="211"/>
      <c r="C11" s="211"/>
      <c r="D11" s="211"/>
      <c r="E11" s="211"/>
      <c r="F11" s="212"/>
      <c r="G11" s="2"/>
      <c r="H11" s="2"/>
      <c r="I11" s="2"/>
      <c r="J11" s="2"/>
      <c r="K11" s="1">
        <f t="shared" ref="K11:K23" si="10">K10+1</f>
        <v>315</v>
      </c>
      <c r="L11" s="83" t="str">
        <f t="shared" si="0"/>
        <v>Adorer_Schedule!C315</v>
      </c>
      <c r="M11" s="83" t="str">
        <f t="shared" si="1"/>
        <v>Adorer_Schedule!K315</v>
      </c>
      <c r="N11" s="83" t="str">
        <f t="shared" si="2"/>
        <v>Adorer_Schedule!S315</v>
      </c>
      <c r="O11" s="83" t="str">
        <f t="shared" si="3"/>
        <v>Adorer_Schedule!AA315</v>
      </c>
      <c r="P11" s="83" t="str">
        <f t="shared" si="4"/>
        <v>Adorer_Schedule!AI315</v>
      </c>
      <c r="Q11" s="83" t="str">
        <f t="shared" si="5"/>
        <v>Adorer_Schedule!AQ315</v>
      </c>
      <c r="R11" s="83" t="str">
        <f t="shared" si="6"/>
        <v>Adorer_Schedule!AY315</v>
      </c>
      <c r="S11" s="1">
        <f t="shared" ca="1" si="7"/>
        <v>0</v>
      </c>
      <c r="T11" s="1" t="str">
        <f ca="1">IF(OR(V11="",V11=0),(""),(MAX($T$8:T10)+1))</f>
        <v/>
      </c>
      <c r="V11" s="1">
        <f ca="1">IF($I$6=Adorer_Schedule!$C$1,INDIRECT(L11),(IF('Daily Report (5)'!$I$6=Adorer_Schedule!$K$1,INDIRECT(M11),(IF('Daily Report (5)'!$I$6=Adorer_Schedule!$S$1,INDIRECT(N11),(IF('Daily Report (5)'!$I$6=Adorer_Schedule!$AA$1,INDIRECT(O11),(IF('Daily Report (5)'!$I$6=Adorer_Schedule!$AI$1,INDIRECT(P11),(IF('Daily Report (5)'!$I$6=Adorer_Schedule!$AQ$1,INDIRECT(Q11),(IF('Daily Report (5)'!$I$6=Adorer_Schedule!$AY$1,INDIRECT(R11),(""))))))))))))))</f>
        <v>0</v>
      </c>
      <c r="Y11" s="1">
        <v>3</v>
      </c>
      <c r="Z11" s="1" t="e">
        <f t="shared" ca="1" si="8"/>
        <v>#N/A</v>
      </c>
      <c r="AA11" s="1" t="b">
        <f t="shared" ca="1" si="9"/>
        <v>0</v>
      </c>
      <c r="AC11" s="214" t="str">
        <f ca="1">IF(AA11=FALSE,(""),(PROPER(Z11)))</f>
        <v/>
      </c>
      <c r="AE11" s="218">
        <f>IF(AF11="",(0),(RANK(AF11,$AF$10:$AF$11,(1))))</f>
        <v>0</v>
      </c>
      <c r="AF11" s="219" t="str">
        <f>IF(OR(AG11=0,AG11=""),(""),(SUM($AF$9:AF10)+1))</f>
        <v/>
      </c>
      <c r="AG11" s="219" t="str">
        <f>PROPER(IF('Leader &amp; Captain Info'!E13="",(""),('Leader &amp; Captain Info'!E13)))</f>
        <v/>
      </c>
      <c r="AH11" s="220" t="str">
        <f>IF('Leader &amp; Captain Info'!H13="",(""),('Leader &amp; Captain Info'!H13))</f>
        <v/>
      </c>
      <c r="AI11" s="219" t="b">
        <f>OR(COUNTIF(AK11,"*"),COUNT(AK11))</f>
        <v>0</v>
      </c>
      <c r="AJ11" s="219">
        <v>2</v>
      </c>
      <c r="AK11" s="219" t="e">
        <f>VLOOKUP(AJ11,AE10:AH11,3,FALSE)</f>
        <v>#N/A</v>
      </c>
      <c r="AL11" s="220" t="e">
        <f>VLOOKUP(AJ11,AE10:AH11,4,FALSE)</f>
        <v>#N/A</v>
      </c>
      <c r="AM11" s="218" t="str">
        <f>IF(AI11=TRUE,(AK11),(""))</f>
        <v/>
      </c>
      <c r="AN11" s="221" t="str">
        <f>IF(AM11="",(""),(AL11))</f>
        <v/>
      </c>
    </row>
    <row r="12" spans="1:40" x14ac:dyDescent="0.2">
      <c r="A12" s="210" t="str">
        <f ca="1">AC12</f>
        <v/>
      </c>
      <c r="B12" s="211"/>
      <c r="C12" s="211"/>
      <c r="D12" s="211"/>
      <c r="E12" s="211"/>
      <c r="F12" s="212"/>
      <c r="G12" s="2"/>
      <c r="H12" s="2"/>
      <c r="I12" s="2"/>
      <c r="J12" s="2"/>
      <c r="K12" s="1">
        <f t="shared" si="10"/>
        <v>316</v>
      </c>
      <c r="L12" s="83" t="str">
        <f t="shared" si="0"/>
        <v>Adorer_Schedule!C316</v>
      </c>
      <c r="M12" s="83" t="str">
        <f t="shared" si="1"/>
        <v>Adorer_Schedule!K316</v>
      </c>
      <c r="N12" s="83" t="str">
        <f t="shared" si="2"/>
        <v>Adorer_Schedule!S316</v>
      </c>
      <c r="O12" s="83" t="str">
        <f t="shared" si="3"/>
        <v>Adorer_Schedule!AA316</v>
      </c>
      <c r="P12" s="83" t="str">
        <f t="shared" si="4"/>
        <v>Adorer_Schedule!AI316</v>
      </c>
      <c r="Q12" s="83" t="str">
        <f t="shared" si="5"/>
        <v>Adorer_Schedule!AQ316</v>
      </c>
      <c r="R12" s="83" t="str">
        <f t="shared" si="6"/>
        <v>Adorer_Schedule!AY316</v>
      </c>
      <c r="S12" s="1">
        <f t="shared" ca="1" si="7"/>
        <v>0</v>
      </c>
      <c r="T12" s="1" t="str">
        <f ca="1">IF(OR(V12="",V12=0),(""),(MAX($T$8:T11)+1))</f>
        <v/>
      </c>
      <c r="V12" s="1">
        <f ca="1">IF($I$6=Adorer_Schedule!$C$1,INDIRECT(L12),(IF('Daily Report (5)'!$I$6=Adorer_Schedule!$K$1,INDIRECT(M12),(IF('Daily Report (5)'!$I$6=Adorer_Schedule!$S$1,INDIRECT(N12),(IF('Daily Report (5)'!$I$6=Adorer_Schedule!$AA$1,INDIRECT(O12),(IF('Daily Report (5)'!$I$6=Adorer_Schedule!$AI$1,INDIRECT(P12),(IF('Daily Report (5)'!$I$6=Adorer_Schedule!$AQ$1,INDIRECT(Q12),(IF('Daily Report (5)'!$I$6=Adorer_Schedule!$AY$1,INDIRECT(R12),(""))))))))))))))</f>
        <v>0</v>
      </c>
      <c r="Y12" s="1">
        <v>4</v>
      </c>
      <c r="Z12" s="1" t="e">
        <f t="shared" ca="1" si="8"/>
        <v>#N/A</v>
      </c>
      <c r="AA12" s="1" t="b">
        <f t="shared" ca="1" si="9"/>
        <v>0</v>
      </c>
      <c r="AC12" s="214" t="str">
        <f ca="1">IF(AA12=FALSE,(""),(PROPER(Z12)))</f>
        <v/>
      </c>
    </row>
    <row r="13" spans="1:40" ht="15.75" thickBot="1" x14ac:dyDescent="0.25">
      <c r="A13" s="222" t="str">
        <f ca="1">AC13</f>
        <v/>
      </c>
      <c r="B13" s="223"/>
      <c r="C13" s="223"/>
      <c r="D13" s="223"/>
      <c r="E13" s="223"/>
      <c r="F13" s="224"/>
      <c r="G13" s="2"/>
      <c r="H13" s="2"/>
      <c r="I13" s="2"/>
      <c r="J13" s="2"/>
      <c r="K13" s="1">
        <f t="shared" si="10"/>
        <v>317</v>
      </c>
      <c r="L13" s="83" t="str">
        <f t="shared" si="0"/>
        <v>Adorer_Schedule!C317</v>
      </c>
      <c r="M13" s="83" t="str">
        <f t="shared" si="1"/>
        <v>Adorer_Schedule!K317</v>
      </c>
      <c r="N13" s="83" t="str">
        <f t="shared" si="2"/>
        <v>Adorer_Schedule!S317</v>
      </c>
      <c r="O13" s="83" t="str">
        <f t="shared" si="3"/>
        <v>Adorer_Schedule!AA317</v>
      </c>
      <c r="P13" s="83" t="str">
        <f t="shared" si="4"/>
        <v>Adorer_Schedule!AI317</v>
      </c>
      <c r="Q13" s="83" t="str">
        <f t="shared" si="5"/>
        <v>Adorer_Schedule!AQ317</v>
      </c>
      <c r="R13" s="83" t="str">
        <f t="shared" si="6"/>
        <v>Adorer_Schedule!AY317</v>
      </c>
      <c r="S13" s="1">
        <f t="shared" ca="1" si="7"/>
        <v>0</v>
      </c>
      <c r="T13" s="1" t="str">
        <f ca="1">IF(OR(V13="",V13=0),(""),(MAX($T$8:T12)+1))</f>
        <v/>
      </c>
      <c r="V13" s="1">
        <f ca="1">IF($I$6=Adorer_Schedule!$C$1,INDIRECT(L13),(IF('Daily Report (5)'!$I$6=Adorer_Schedule!$K$1,INDIRECT(M13),(IF('Daily Report (5)'!$I$6=Adorer_Schedule!$S$1,INDIRECT(N13),(IF('Daily Report (5)'!$I$6=Adorer_Schedule!$AA$1,INDIRECT(O13),(IF('Daily Report (5)'!$I$6=Adorer_Schedule!$AI$1,INDIRECT(P13),(IF('Daily Report (5)'!$I$6=Adorer_Schedule!$AQ$1,INDIRECT(Q13),(IF('Daily Report (5)'!$I$6=Adorer_Schedule!$AY$1,INDIRECT(R13),(""))))))))))))))</f>
        <v>0</v>
      </c>
      <c r="Y13" s="1">
        <v>5</v>
      </c>
      <c r="Z13" s="1" t="e">
        <f t="shared" ca="1" si="8"/>
        <v>#N/A</v>
      </c>
      <c r="AA13" s="1" t="b">
        <f t="shared" ca="1" si="9"/>
        <v>0</v>
      </c>
      <c r="AC13" s="214" t="str">
        <f ca="1">IF(AA13=FALSE,(""),(PROPER(Z13)))</f>
        <v/>
      </c>
    </row>
    <row r="14" spans="1:40" ht="15.75" x14ac:dyDescent="0.25">
      <c r="A14" s="205" t="str">
        <f>CONCATENATE($I$6&amp;" 1 - 2 AM")</f>
        <v>Monday 1 - 2 AM</v>
      </c>
      <c r="B14" s="206"/>
      <c r="C14" s="206"/>
      <c r="D14" s="206"/>
      <c r="E14" s="206"/>
      <c r="F14" s="207"/>
      <c r="G14" s="2"/>
      <c r="H14" s="2"/>
      <c r="I14" s="2"/>
      <c r="J14" s="2"/>
      <c r="K14" s="1">
        <f t="shared" si="10"/>
        <v>318</v>
      </c>
      <c r="L14" s="83" t="str">
        <f t="shared" si="0"/>
        <v>Adorer_Schedule!C318</v>
      </c>
      <c r="M14" s="83" t="str">
        <f t="shared" si="1"/>
        <v>Adorer_Schedule!K318</v>
      </c>
      <c r="N14" s="83" t="str">
        <f t="shared" si="2"/>
        <v>Adorer_Schedule!S318</v>
      </c>
      <c r="O14" s="83" t="str">
        <f t="shared" si="3"/>
        <v>Adorer_Schedule!AA318</v>
      </c>
      <c r="P14" s="83" t="str">
        <f t="shared" si="4"/>
        <v>Adorer_Schedule!AI318</v>
      </c>
      <c r="Q14" s="83" t="str">
        <f t="shared" si="5"/>
        <v>Adorer_Schedule!AQ318</v>
      </c>
      <c r="R14" s="83" t="str">
        <f t="shared" si="6"/>
        <v>Adorer_Schedule!AY318</v>
      </c>
      <c r="S14" s="1">
        <f t="shared" ca="1" si="7"/>
        <v>0</v>
      </c>
      <c r="T14" s="1" t="str">
        <f ca="1">IF(OR(V14="",V14=0),(""),(MAX($T$8:T13)+1))</f>
        <v/>
      </c>
      <c r="V14" s="1">
        <f ca="1">IF($I$6=Adorer_Schedule!$C$1,INDIRECT(L14),(IF('Daily Report (5)'!$I$6=Adorer_Schedule!$K$1,INDIRECT(M14),(IF('Daily Report (5)'!$I$6=Adorer_Schedule!$S$1,INDIRECT(N14),(IF('Daily Report (5)'!$I$6=Adorer_Schedule!$AA$1,INDIRECT(O14),(IF('Daily Report (5)'!$I$6=Adorer_Schedule!$AI$1,INDIRECT(P14),(IF('Daily Report (5)'!$I$6=Adorer_Schedule!$AQ$1,INDIRECT(Q14),(IF('Daily Report (5)'!$I$6=Adorer_Schedule!$AY$1,INDIRECT(R14),(""))))))))))))))</f>
        <v>0</v>
      </c>
      <c r="Y14" s="1">
        <v>6</v>
      </c>
      <c r="Z14" s="1" t="e">
        <f t="shared" ca="1" si="8"/>
        <v>#N/A</v>
      </c>
      <c r="AA14" s="1" t="b">
        <f t="shared" ca="1" si="9"/>
        <v>0</v>
      </c>
      <c r="AC14" s="214" t="str">
        <f t="shared" ref="AC14:AC23" ca="1" si="11">IF(AA14=FALSE,(""),(PROPER(Z14)))</f>
        <v/>
      </c>
    </row>
    <row r="15" spans="1:40" x14ac:dyDescent="0.2">
      <c r="A15" s="210" t="str">
        <f ca="1">AC24</f>
        <v/>
      </c>
      <c r="B15" s="211"/>
      <c r="C15" s="211"/>
      <c r="D15" s="211"/>
      <c r="E15" s="211"/>
      <c r="F15" s="212"/>
      <c r="G15" s="2"/>
      <c r="H15" s="2"/>
      <c r="I15" s="2"/>
      <c r="J15" s="2"/>
      <c r="K15" s="1">
        <f t="shared" si="10"/>
        <v>319</v>
      </c>
      <c r="L15" s="83" t="str">
        <f t="shared" si="0"/>
        <v>Adorer_Schedule!C319</v>
      </c>
      <c r="M15" s="83" t="str">
        <f t="shared" si="1"/>
        <v>Adorer_Schedule!K319</v>
      </c>
      <c r="N15" s="83" t="str">
        <f t="shared" si="2"/>
        <v>Adorer_Schedule!S319</v>
      </c>
      <c r="O15" s="83" t="str">
        <f t="shared" si="3"/>
        <v>Adorer_Schedule!AA319</v>
      </c>
      <c r="P15" s="83" t="str">
        <f t="shared" si="4"/>
        <v>Adorer_Schedule!AI319</v>
      </c>
      <c r="Q15" s="83" t="str">
        <f t="shared" si="5"/>
        <v>Adorer_Schedule!AQ319</v>
      </c>
      <c r="R15" s="83" t="str">
        <f t="shared" si="6"/>
        <v>Adorer_Schedule!AY319</v>
      </c>
      <c r="S15" s="1">
        <f t="shared" ca="1" si="7"/>
        <v>0</v>
      </c>
      <c r="T15" s="1" t="str">
        <f ca="1">IF(OR(V15="",V15=0),(""),(MAX($T$8:T14)+1))</f>
        <v/>
      </c>
      <c r="V15" s="1">
        <f ca="1">IF($I$6=Adorer_Schedule!$C$1,INDIRECT(L15),(IF('Daily Report (5)'!$I$6=Adorer_Schedule!$K$1,INDIRECT(M15),(IF('Daily Report (5)'!$I$6=Adorer_Schedule!$S$1,INDIRECT(N15),(IF('Daily Report (5)'!$I$6=Adorer_Schedule!$AA$1,INDIRECT(O15),(IF('Daily Report (5)'!$I$6=Adorer_Schedule!$AI$1,INDIRECT(P15),(IF('Daily Report (5)'!$I$6=Adorer_Schedule!$AQ$1,INDIRECT(Q15),(IF('Daily Report (5)'!$I$6=Adorer_Schedule!$AY$1,INDIRECT(R15),(""))))))))))))))</f>
        <v>0</v>
      </c>
      <c r="Y15" s="1">
        <v>7</v>
      </c>
      <c r="Z15" s="1" t="e">
        <f t="shared" ca="1" si="8"/>
        <v>#N/A</v>
      </c>
      <c r="AA15" s="1" t="b">
        <f t="shared" ca="1" si="9"/>
        <v>0</v>
      </c>
      <c r="AC15" s="214" t="str">
        <f t="shared" ca="1" si="11"/>
        <v/>
      </c>
    </row>
    <row r="16" spans="1:40" x14ac:dyDescent="0.2">
      <c r="A16" s="210" t="str">
        <f ca="1">AC25</f>
        <v/>
      </c>
      <c r="B16" s="211"/>
      <c r="C16" s="211"/>
      <c r="D16" s="211"/>
      <c r="E16" s="211"/>
      <c r="F16" s="212"/>
      <c r="G16" s="2"/>
      <c r="H16" s="2"/>
      <c r="I16" s="2"/>
      <c r="J16" s="2"/>
      <c r="K16" s="1">
        <f t="shared" si="10"/>
        <v>320</v>
      </c>
      <c r="L16" s="83" t="str">
        <f t="shared" si="0"/>
        <v>Adorer_Schedule!C320</v>
      </c>
      <c r="M16" s="83" t="str">
        <f t="shared" si="1"/>
        <v>Adorer_Schedule!K320</v>
      </c>
      <c r="N16" s="83" t="str">
        <f t="shared" si="2"/>
        <v>Adorer_Schedule!S320</v>
      </c>
      <c r="O16" s="83" t="str">
        <f t="shared" si="3"/>
        <v>Adorer_Schedule!AA320</v>
      </c>
      <c r="P16" s="83" t="str">
        <f t="shared" si="4"/>
        <v>Adorer_Schedule!AI320</v>
      </c>
      <c r="Q16" s="83" t="str">
        <f t="shared" si="5"/>
        <v>Adorer_Schedule!AQ320</v>
      </c>
      <c r="R16" s="83" t="str">
        <f t="shared" si="6"/>
        <v>Adorer_Schedule!AY320</v>
      </c>
      <c r="S16" s="1">
        <f t="shared" ca="1" si="7"/>
        <v>0</v>
      </c>
      <c r="T16" s="1" t="str">
        <f ca="1">IF(OR(V16="",V16=0),(""),(MAX($T$8:T15)+1))</f>
        <v/>
      </c>
      <c r="V16" s="1">
        <f ca="1">IF($I$6=Adorer_Schedule!$C$1,INDIRECT(L16),(IF('Daily Report (5)'!$I$6=Adorer_Schedule!$K$1,INDIRECT(M16),(IF('Daily Report (5)'!$I$6=Adorer_Schedule!$S$1,INDIRECT(N16),(IF('Daily Report (5)'!$I$6=Adorer_Schedule!$AA$1,INDIRECT(O16),(IF('Daily Report (5)'!$I$6=Adorer_Schedule!$AI$1,INDIRECT(P16),(IF('Daily Report (5)'!$I$6=Adorer_Schedule!$AQ$1,INDIRECT(Q16),(IF('Daily Report (5)'!$I$6=Adorer_Schedule!$AY$1,INDIRECT(R16),(""))))))))))))))</f>
        <v>0</v>
      </c>
      <c r="Y16" s="1">
        <v>8</v>
      </c>
      <c r="Z16" s="1" t="e">
        <f t="shared" ca="1" si="8"/>
        <v>#N/A</v>
      </c>
      <c r="AA16" s="1" t="b">
        <f t="shared" ca="1" si="9"/>
        <v>0</v>
      </c>
      <c r="AC16" s="214" t="str">
        <f t="shared" ca="1" si="11"/>
        <v/>
      </c>
    </row>
    <row r="17" spans="1:29" x14ac:dyDescent="0.2">
      <c r="A17" s="210" t="str">
        <f ca="1">AC26</f>
        <v/>
      </c>
      <c r="B17" s="211"/>
      <c r="C17" s="211"/>
      <c r="D17" s="211"/>
      <c r="E17" s="211"/>
      <c r="F17" s="212"/>
      <c r="G17" s="2"/>
      <c r="H17" s="2"/>
      <c r="I17" s="2"/>
      <c r="J17" s="2"/>
      <c r="K17" s="1">
        <f t="shared" si="10"/>
        <v>321</v>
      </c>
      <c r="L17" s="83" t="str">
        <f t="shared" si="0"/>
        <v>Adorer_Schedule!C321</v>
      </c>
      <c r="M17" s="83" t="str">
        <f t="shared" si="1"/>
        <v>Adorer_Schedule!K321</v>
      </c>
      <c r="N17" s="83" t="str">
        <f t="shared" si="2"/>
        <v>Adorer_Schedule!S321</v>
      </c>
      <c r="O17" s="83" t="str">
        <f t="shared" si="3"/>
        <v>Adorer_Schedule!AA321</v>
      </c>
      <c r="P17" s="83" t="str">
        <f t="shared" si="4"/>
        <v>Adorer_Schedule!AI321</v>
      </c>
      <c r="Q17" s="83" t="str">
        <f t="shared" si="5"/>
        <v>Adorer_Schedule!AQ321</v>
      </c>
      <c r="R17" s="83" t="str">
        <f t="shared" si="6"/>
        <v>Adorer_Schedule!AY321</v>
      </c>
      <c r="S17" s="1">
        <f t="shared" ca="1" si="7"/>
        <v>0</v>
      </c>
      <c r="T17" s="1" t="str">
        <f ca="1">IF(OR(V17="",V17=0),(""),(MAX($T$8:T16)+1))</f>
        <v/>
      </c>
      <c r="V17" s="1">
        <f ca="1">IF($I$6=Adorer_Schedule!$C$1,INDIRECT(L17),(IF('Daily Report (5)'!$I$6=Adorer_Schedule!$K$1,INDIRECT(M17),(IF('Daily Report (5)'!$I$6=Adorer_Schedule!$S$1,INDIRECT(N17),(IF('Daily Report (5)'!$I$6=Adorer_Schedule!$AA$1,INDIRECT(O17),(IF('Daily Report (5)'!$I$6=Adorer_Schedule!$AI$1,INDIRECT(P17),(IF('Daily Report (5)'!$I$6=Adorer_Schedule!$AQ$1,INDIRECT(Q17),(IF('Daily Report (5)'!$I$6=Adorer_Schedule!$AY$1,INDIRECT(R17),(""))))))))))))))</f>
        <v>0</v>
      </c>
      <c r="Y17" s="1">
        <v>9</v>
      </c>
      <c r="Z17" s="1" t="e">
        <f t="shared" ca="1" si="8"/>
        <v>#N/A</v>
      </c>
      <c r="AA17" s="1" t="b">
        <f t="shared" ca="1" si="9"/>
        <v>0</v>
      </c>
      <c r="AC17" s="214" t="str">
        <f t="shared" ca="1" si="11"/>
        <v/>
      </c>
    </row>
    <row r="18" spans="1:29" x14ac:dyDescent="0.2">
      <c r="A18" s="210" t="str">
        <f ca="1">AC27</f>
        <v/>
      </c>
      <c r="B18" s="211"/>
      <c r="C18" s="211"/>
      <c r="D18" s="211"/>
      <c r="E18" s="211"/>
      <c r="F18" s="212"/>
      <c r="G18" s="2"/>
      <c r="H18" s="2"/>
      <c r="I18" s="2"/>
      <c r="J18" s="2"/>
      <c r="K18" s="1">
        <f t="shared" si="10"/>
        <v>322</v>
      </c>
      <c r="L18" s="83" t="str">
        <f t="shared" si="0"/>
        <v>Adorer_Schedule!C322</v>
      </c>
      <c r="M18" s="83" t="str">
        <f t="shared" si="1"/>
        <v>Adorer_Schedule!K322</v>
      </c>
      <c r="N18" s="83" t="str">
        <f t="shared" si="2"/>
        <v>Adorer_Schedule!S322</v>
      </c>
      <c r="O18" s="83" t="str">
        <f t="shared" si="3"/>
        <v>Adorer_Schedule!AA322</v>
      </c>
      <c r="P18" s="83" t="str">
        <f t="shared" si="4"/>
        <v>Adorer_Schedule!AI322</v>
      </c>
      <c r="Q18" s="83" t="str">
        <f t="shared" si="5"/>
        <v>Adorer_Schedule!AQ322</v>
      </c>
      <c r="R18" s="83" t="str">
        <f t="shared" si="6"/>
        <v>Adorer_Schedule!AY322</v>
      </c>
      <c r="S18" s="1">
        <f t="shared" ca="1" si="7"/>
        <v>0</v>
      </c>
      <c r="T18" s="1" t="str">
        <f ca="1">IF(OR(V18="",V18=0),(""),(MAX($T$8:T17)+1))</f>
        <v/>
      </c>
      <c r="V18" s="1">
        <f ca="1">IF($I$6=Adorer_Schedule!$C$1,INDIRECT(L18),(IF('Daily Report (5)'!$I$6=Adorer_Schedule!$K$1,INDIRECT(M18),(IF('Daily Report (5)'!$I$6=Adorer_Schedule!$S$1,INDIRECT(N18),(IF('Daily Report (5)'!$I$6=Adorer_Schedule!$AA$1,INDIRECT(O18),(IF('Daily Report (5)'!$I$6=Adorer_Schedule!$AI$1,INDIRECT(P18),(IF('Daily Report (5)'!$I$6=Adorer_Schedule!$AQ$1,INDIRECT(Q18),(IF('Daily Report (5)'!$I$6=Adorer_Schedule!$AY$1,INDIRECT(R18),(""))))))))))))))</f>
        <v>0</v>
      </c>
      <c r="Y18" s="1">
        <v>10</v>
      </c>
      <c r="Z18" s="1" t="e">
        <f t="shared" ca="1" si="8"/>
        <v>#N/A</v>
      </c>
      <c r="AA18" s="1" t="b">
        <f t="shared" ca="1" si="9"/>
        <v>0</v>
      </c>
      <c r="AC18" s="214" t="str">
        <f t="shared" ca="1" si="11"/>
        <v/>
      </c>
    </row>
    <row r="19" spans="1:29" ht="15.75" thickBot="1" x14ac:dyDescent="0.25">
      <c r="A19" s="222" t="str">
        <f ca="1">AC28</f>
        <v/>
      </c>
      <c r="B19" s="223"/>
      <c r="C19" s="223"/>
      <c r="D19" s="223"/>
      <c r="E19" s="223"/>
      <c r="F19" s="224"/>
      <c r="G19" s="2"/>
      <c r="H19" s="2"/>
      <c r="I19" s="2"/>
      <c r="J19" s="2"/>
      <c r="K19" s="1">
        <f t="shared" si="10"/>
        <v>323</v>
      </c>
      <c r="L19" s="83" t="str">
        <f t="shared" si="0"/>
        <v>Adorer_Schedule!C323</v>
      </c>
      <c r="M19" s="83" t="str">
        <f t="shared" si="1"/>
        <v>Adorer_Schedule!K323</v>
      </c>
      <c r="N19" s="83" t="str">
        <f t="shared" si="2"/>
        <v>Adorer_Schedule!S323</v>
      </c>
      <c r="O19" s="83" t="str">
        <f t="shared" si="3"/>
        <v>Adorer_Schedule!AA323</v>
      </c>
      <c r="P19" s="83" t="str">
        <f t="shared" si="4"/>
        <v>Adorer_Schedule!AI323</v>
      </c>
      <c r="Q19" s="83" t="str">
        <f t="shared" si="5"/>
        <v>Adorer_Schedule!AQ323</v>
      </c>
      <c r="R19" s="83" t="str">
        <f t="shared" si="6"/>
        <v>Adorer_Schedule!AY323</v>
      </c>
      <c r="S19" s="1">
        <f t="shared" ca="1" si="7"/>
        <v>0</v>
      </c>
      <c r="T19" s="1" t="str">
        <f ca="1">IF(OR(V19="",V19=0),(""),(MAX($T$8:T18)+1))</f>
        <v/>
      </c>
      <c r="V19" s="1">
        <f ca="1">IF($I$6=Adorer_Schedule!$C$1,INDIRECT(L19),(IF('Daily Report (5)'!$I$6=Adorer_Schedule!$K$1,INDIRECT(M19),(IF('Daily Report (5)'!$I$6=Adorer_Schedule!$S$1,INDIRECT(N19),(IF('Daily Report (5)'!$I$6=Adorer_Schedule!$AA$1,INDIRECT(O19),(IF('Daily Report (5)'!$I$6=Adorer_Schedule!$AI$1,INDIRECT(P19),(IF('Daily Report (5)'!$I$6=Adorer_Schedule!$AQ$1,INDIRECT(Q19),(IF('Daily Report (5)'!$I$6=Adorer_Schedule!$AY$1,INDIRECT(R19),(""))))))))))))))</f>
        <v>0</v>
      </c>
      <c r="Y19" s="1">
        <v>11</v>
      </c>
      <c r="Z19" s="1" t="e">
        <f t="shared" ca="1" si="8"/>
        <v>#N/A</v>
      </c>
      <c r="AA19" s="1" t="b">
        <f t="shared" ca="1" si="9"/>
        <v>0</v>
      </c>
      <c r="AC19" s="214" t="str">
        <f t="shared" ca="1" si="11"/>
        <v/>
      </c>
    </row>
    <row r="20" spans="1:29" ht="15.75" x14ac:dyDescent="0.25">
      <c r="A20" s="205" t="str">
        <f>CONCATENATE($I$6&amp;" 2 - 3 AM")</f>
        <v>Monday 2 - 3 AM</v>
      </c>
      <c r="B20" s="206"/>
      <c r="C20" s="206"/>
      <c r="D20" s="206"/>
      <c r="E20" s="206"/>
      <c r="F20" s="207"/>
      <c r="G20" s="2"/>
      <c r="H20" s="2"/>
      <c r="I20" s="2"/>
      <c r="J20" s="2"/>
      <c r="K20" s="1">
        <f t="shared" si="10"/>
        <v>324</v>
      </c>
      <c r="L20" s="83" t="str">
        <f t="shared" si="0"/>
        <v>Adorer_Schedule!C324</v>
      </c>
      <c r="M20" s="83" t="str">
        <f t="shared" si="1"/>
        <v>Adorer_Schedule!K324</v>
      </c>
      <c r="N20" s="83" t="str">
        <f t="shared" si="2"/>
        <v>Adorer_Schedule!S324</v>
      </c>
      <c r="O20" s="83" t="str">
        <f t="shared" si="3"/>
        <v>Adorer_Schedule!AA324</v>
      </c>
      <c r="P20" s="83" t="str">
        <f t="shared" si="4"/>
        <v>Adorer_Schedule!AI324</v>
      </c>
      <c r="Q20" s="83" t="str">
        <f t="shared" si="5"/>
        <v>Adorer_Schedule!AQ324</v>
      </c>
      <c r="R20" s="83" t="str">
        <f t="shared" si="6"/>
        <v>Adorer_Schedule!AY324</v>
      </c>
      <c r="S20" s="1">
        <f t="shared" ca="1" si="7"/>
        <v>0</v>
      </c>
      <c r="T20" s="1" t="str">
        <f ca="1">IF(OR(V20="",V20=0),(""),(MAX($T$8:T19)+1))</f>
        <v/>
      </c>
      <c r="V20" s="1">
        <f ca="1">IF($I$6=Adorer_Schedule!$C$1,INDIRECT(L20),(IF('Daily Report (5)'!$I$6=Adorer_Schedule!$K$1,INDIRECT(M20),(IF('Daily Report (5)'!$I$6=Adorer_Schedule!$S$1,INDIRECT(N20),(IF('Daily Report (5)'!$I$6=Adorer_Schedule!$AA$1,INDIRECT(O20),(IF('Daily Report (5)'!$I$6=Adorer_Schedule!$AI$1,INDIRECT(P20),(IF('Daily Report (5)'!$I$6=Adorer_Schedule!$AQ$1,INDIRECT(Q20),(IF('Daily Report (5)'!$I$6=Adorer_Schedule!$AY$1,INDIRECT(R20),(""))))))))))))))</f>
        <v>0</v>
      </c>
      <c r="Y20" s="1">
        <v>12</v>
      </c>
      <c r="Z20" s="1" t="e">
        <f t="shared" ca="1" si="8"/>
        <v>#N/A</v>
      </c>
      <c r="AA20" s="1" t="b">
        <f t="shared" ca="1" si="9"/>
        <v>0</v>
      </c>
      <c r="AC20" s="214" t="str">
        <f t="shared" ca="1" si="11"/>
        <v/>
      </c>
    </row>
    <row r="21" spans="1:29" x14ac:dyDescent="0.2">
      <c r="A21" s="210" t="str">
        <f ca="1">AC39</f>
        <v/>
      </c>
      <c r="B21" s="211"/>
      <c r="C21" s="211"/>
      <c r="D21" s="211"/>
      <c r="E21" s="211"/>
      <c r="F21" s="212"/>
      <c r="G21" s="2"/>
      <c r="H21" s="2"/>
      <c r="I21" s="2"/>
      <c r="J21" s="2"/>
      <c r="K21" s="1">
        <f t="shared" si="10"/>
        <v>325</v>
      </c>
      <c r="L21" s="83" t="str">
        <f t="shared" si="0"/>
        <v>Adorer_Schedule!C325</v>
      </c>
      <c r="M21" s="83" t="str">
        <f t="shared" si="1"/>
        <v>Adorer_Schedule!K325</v>
      </c>
      <c r="N21" s="83" t="str">
        <f t="shared" si="2"/>
        <v>Adorer_Schedule!S325</v>
      </c>
      <c r="O21" s="83" t="str">
        <f t="shared" si="3"/>
        <v>Adorer_Schedule!AA325</v>
      </c>
      <c r="P21" s="83" t="str">
        <f t="shared" si="4"/>
        <v>Adorer_Schedule!AI325</v>
      </c>
      <c r="Q21" s="83" t="str">
        <f t="shared" si="5"/>
        <v>Adorer_Schedule!AQ325</v>
      </c>
      <c r="R21" s="83" t="str">
        <f t="shared" si="6"/>
        <v>Adorer_Schedule!AY325</v>
      </c>
      <c r="S21" s="1">
        <f t="shared" ca="1" si="7"/>
        <v>0</v>
      </c>
      <c r="T21" s="1" t="str">
        <f ca="1">IF(OR(V21="",V21=0),(""),(MAX($T$8:T20)+1))</f>
        <v/>
      </c>
      <c r="V21" s="1">
        <f ca="1">IF($I$6=Adorer_Schedule!$C$1,INDIRECT(L21),(IF('Daily Report (5)'!$I$6=Adorer_Schedule!$K$1,INDIRECT(M21),(IF('Daily Report (5)'!$I$6=Adorer_Schedule!$S$1,INDIRECT(N21),(IF('Daily Report (5)'!$I$6=Adorer_Schedule!$AA$1,INDIRECT(O21),(IF('Daily Report (5)'!$I$6=Adorer_Schedule!$AI$1,INDIRECT(P21),(IF('Daily Report (5)'!$I$6=Adorer_Schedule!$AQ$1,INDIRECT(Q21),(IF('Daily Report (5)'!$I$6=Adorer_Schedule!$AY$1,INDIRECT(R21),(""))))))))))))))</f>
        <v>0</v>
      </c>
      <c r="Y21" s="1">
        <v>13</v>
      </c>
      <c r="Z21" s="1" t="e">
        <f t="shared" ca="1" si="8"/>
        <v>#N/A</v>
      </c>
      <c r="AA21" s="1" t="b">
        <f t="shared" ca="1" si="9"/>
        <v>0</v>
      </c>
      <c r="AC21" s="214" t="str">
        <f t="shared" ca="1" si="11"/>
        <v/>
      </c>
    </row>
    <row r="22" spans="1:29" x14ac:dyDescent="0.2">
      <c r="A22" s="210" t="str">
        <f ca="1">AC40</f>
        <v/>
      </c>
      <c r="B22" s="211"/>
      <c r="C22" s="211"/>
      <c r="D22" s="211"/>
      <c r="E22" s="211"/>
      <c r="F22" s="212"/>
      <c r="G22" s="2"/>
      <c r="H22" s="2"/>
      <c r="I22" s="2"/>
      <c r="J22" s="2"/>
      <c r="K22" s="1">
        <f t="shared" si="10"/>
        <v>326</v>
      </c>
      <c r="L22" s="83" t="str">
        <f t="shared" si="0"/>
        <v>Adorer_Schedule!C326</v>
      </c>
      <c r="M22" s="83" t="str">
        <f t="shared" si="1"/>
        <v>Adorer_Schedule!K326</v>
      </c>
      <c r="N22" s="83" t="str">
        <f t="shared" si="2"/>
        <v>Adorer_Schedule!S326</v>
      </c>
      <c r="O22" s="83" t="str">
        <f t="shared" si="3"/>
        <v>Adorer_Schedule!AA326</v>
      </c>
      <c r="P22" s="83" t="str">
        <f t="shared" si="4"/>
        <v>Adorer_Schedule!AI326</v>
      </c>
      <c r="Q22" s="83" t="str">
        <f t="shared" si="5"/>
        <v>Adorer_Schedule!AQ326</v>
      </c>
      <c r="R22" s="83" t="str">
        <f t="shared" si="6"/>
        <v>Adorer_Schedule!AY326</v>
      </c>
      <c r="S22" s="1">
        <f t="shared" ca="1" si="7"/>
        <v>0</v>
      </c>
      <c r="T22" s="1" t="str">
        <f ca="1">IF(OR(V22="",V22=0),(""),(MAX($T$8:T21)+1))</f>
        <v/>
      </c>
      <c r="V22" s="1">
        <f ca="1">IF($I$6=Adorer_Schedule!$C$1,INDIRECT(L22),(IF('Daily Report (5)'!$I$6=Adorer_Schedule!$K$1,INDIRECT(M22),(IF('Daily Report (5)'!$I$6=Adorer_Schedule!$S$1,INDIRECT(N22),(IF('Daily Report (5)'!$I$6=Adorer_Schedule!$AA$1,INDIRECT(O22),(IF('Daily Report (5)'!$I$6=Adorer_Schedule!$AI$1,INDIRECT(P22),(IF('Daily Report (5)'!$I$6=Adorer_Schedule!$AQ$1,INDIRECT(Q22),(IF('Daily Report (5)'!$I$6=Adorer_Schedule!$AY$1,INDIRECT(R22),(""))))))))))))))</f>
        <v>0</v>
      </c>
      <c r="Y22" s="1">
        <v>14</v>
      </c>
      <c r="Z22" s="1" t="e">
        <f t="shared" ca="1" si="8"/>
        <v>#N/A</v>
      </c>
      <c r="AA22" s="1" t="b">
        <f t="shared" ca="1" si="9"/>
        <v>0</v>
      </c>
      <c r="AC22" s="214" t="str">
        <f t="shared" ca="1" si="11"/>
        <v/>
      </c>
    </row>
    <row r="23" spans="1:29" ht="15.75" thickBot="1" x14ac:dyDescent="0.25">
      <c r="A23" s="210" t="str">
        <f ca="1">AC41</f>
        <v/>
      </c>
      <c r="B23" s="211"/>
      <c r="C23" s="211"/>
      <c r="D23" s="211"/>
      <c r="E23" s="211"/>
      <c r="F23" s="212"/>
      <c r="G23" s="2"/>
      <c r="H23" s="2"/>
      <c r="I23" s="2"/>
      <c r="J23" s="2"/>
      <c r="K23" s="1">
        <f t="shared" si="10"/>
        <v>327</v>
      </c>
      <c r="L23" s="83" t="str">
        <f t="shared" si="0"/>
        <v>Adorer_Schedule!C327</v>
      </c>
      <c r="M23" s="83" t="str">
        <f t="shared" si="1"/>
        <v>Adorer_Schedule!K327</v>
      </c>
      <c r="N23" s="83" t="str">
        <f t="shared" si="2"/>
        <v>Adorer_Schedule!S327</v>
      </c>
      <c r="O23" s="83" t="str">
        <f t="shared" si="3"/>
        <v>Adorer_Schedule!AA327</v>
      </c>
      <c r="P23" s="83" t="str">
        <f t="shared" si="4"/>
        <v>Adorer_Schedule!AI327</v>
      </c>
      <c r="Q23" s="83" t="str">
        <f t="shared" si="5"/>
        <v>Adorer_Schedule!AQ327</v>
      </c>
      <c r="R23" s="83" t="str">
        <f t="shared" si="6"/>
        <v>Adorer_Schedule!AY327</v>
      </c>
      <c r="S23" s="1">
        <f t="shared" ca="1" si="7"/>
        <v>0</v>
      </c>
      <c r="T23" s="1" t="str">
        <f ca="1">IF(OR(V23="",V23=0),(""),(MAX($T$8:T22)+1))</f>
        <v/>
      </c>
      <c r="V23" s="1">
        <f ca="1">IF($I$6=Adorer_Schedule!$C$1,INDIRECT(L23),(IF('Daily Report (5)'!$I$6=Adorer_Schedule!$K$1,INDIRECT(M23),(IF('Daily Report (5)'!$I$6=Adorer_Schedule!$S$1,INDIRECT(N23),(IF('Daily Report (5)'!$I$6=Adorer_Schedule!$AA$1,INDIRECT(O23),(IF('Daily Report (5)'!$I$6=Adorer_Schedule!$AI$1,INDIRECT(P23),(IF('Daily Report (5)'!$I$6=Adorer_Schedule!$AQ$1,INDIRECT(Q23),(IF('Daily Report (5)'!$I$6=Adorer_Schedule!$AY$1,INDIRECT(R23),(""))))))))))))))</f>
        <v>0</v>
      </c>
      <c r="Y23" s="1">
        <v>15</v>
      </c>
      <c r="Z23" s="1" t="e">
        <f t="shared" ca="1" si="8"/>
        <v>#N/A</v>
      </c>
      <c r="AA23" s="1" t="b">
        <f t="shared" ca="1" si="9"/>
        <v>0</v>
      </c>
      <c r="AC23" s="225" t="str">
        <f t="shared" ca="1" si="11"/>
        <v/>
      </c>
    </row>
    <row r="24" spans="1:29" x14ac:dyDescent="0.2">
      <c r="A24" s="210" t="str">
        <f ca="1">AC42</f>
        <v/>
      </c>
      <c r="B24" s="211"/>
      <c r="C24" s="211"/>
      <c r="D24" s="211"/>
      <c r="E24" s="211"/>
      <c r="F24" s="212"/>
      <c r="G24" s="2"/>
      <c r="H24" s="2"/>
      <c r="I24" s="2"/>
      <c r="J24" s="2"/>
      <c r="K24" s="1">
        <v>330</v>
      </c>
      <c r="L24" s="83" t="str">
        <f t="shared" si="0"/>
        <v>Adorer_Schedule!C330</v>
      </c>
      <c r="M24" s="83" t="str">
        <f t="shared" si="1"/>
        <v>Adorer_Schedule!K330</v>
      </c>
      <c r="N24" s="83" t="str">
        <f t="shared" si="2"/>
        <v>Adorer_Schedule!S330</v>
      </c>
      <c r="O24" s="83" t="str">
        <f t="shared" si="3"/>
        <v>Adorer_Schedule!AA330</v>
      </c>
      <c r="P24" s="83" t="str">
        <f t="shared" si="4"/>
        <v>Adorer_Schedule!AI330</v>
      </c>
      <c r="Q24" s="83" t="str">
        <f t="shared" si="5"/>
        <v>Adorer_Schedule!AQ330</v>
      </c>
      <c r="R24" s="83" t="str">
        <f t="shared" si="6"/>
        <v>Adorer_Schedule!AY330</v>
      </c>
      <c r="S24" s="1">
        <f ca="1">IF(T24="",(0),(RANK(T24,$T$24:$T$38,(1))))</f>
        <v>0</v>
      </c>
      <c r="T24" s="1" t="str">
        <f ca="1">IF(OR(V24="",V24=0),(""),(MAX($T$8:T23)+1))</f>
        <v/>
      </c>
      <c r="U24" s="1" t="s">
        <v>92</v>
      </c>
      <c r="V24" s="1">
        <f ca="1">IF($I$6=Adorer_Schedule!$C$1,INDIRECT(L24),(IF('Daily Report (5)'!$I$6=Adorer_Schedule!$K$1,INDIRECT(M24),(IF('Daily Report (5)'!$I$6=Adorer_Schedule!$S$1,INDIRECT(N24),(IF('Daily Report (5)'!$I$6=Adorer_Schedule!$AA$1,INDIRECT(O24),(IF('Daily Report (5)'!$I$6=Adorer_Schedule!$AI$1,INDIRECT(P24),(IF('Daily Report (5)'!$I$6=Adorer_Schedule!$AQ$1,INDIRECT(Q24),(IF('Daily Report (5)'!$I$6=Adorer_Schedule!$AY$1,INDIRECT(R24),(""))))))))))))))</f>
        <v>0</v>
      </c>
      <c r="Y24" s="1">
        <v>1</v>
      </c>
      <c r="Z24" s="1" t="e">
        <f ca="1">VLOOKUP(Y24,S24:V38,4,(FALSE))</f>
        <v>#N/A</v>
      </c>
      <c r="AA24" s="1" t="b">
        <f t="shared" ca="1" si="9"/>
        <v>0</v>
      </c>
      <c r="AC24" s="209" t="str">
        <f ca="1">IF(AA24=FALSE,(""),(PROPER(Z24)))</f>
        <v/>
      </c>
    </row>
    <row r="25" spans="1:29" ht="15.75" thickBot="1" x14ac:dyDescent="0.25">
      <c r="A25" s="222" t="str">
        <f ca="1">AC43</f>
        <v/>
      </c>
      <c r="B25" s="223"/>
      <c r="C25" s="223"/>
      <c r="D25" s="223"/>
      <c r="E25" s="223"/>
      <c r="F25" s="224"/>
      <c r="G25" s="2"/>
      <c r="H25" s="2"/>
      <c r="I25" s="2"/>
      <c r="J25" s="2"/>
      <c r="K25" s="1">
        <f>K24+1</f>
        <v>331</v>
      </c>
      <c r="L25" s="83" t="str">
        <f t="shared" si="0"/>
        <v>Adorer_Schedule!C331</v>
      </c>
      <c r="M25" s="83" t="str">
        <f t="shared" si="1"/>
        <v>Adorer_Schedule!K331</v>
      </c>
      <c r="N25" s="83" t="str">
        <f t="shared" si="2"/>
        <v>Adorer_Schedule!S331</v>
      </c>
      <c r="O25" s="83" t="str">
        <f t="shared" si="3"/>
        <v>Adorer_Schedule!AA331</v>
      </c>
      <c r="P25" s="83" t="str">
        <f t="shared" si="4"/>
        <v>Adorer_Schedule!AI331</v>
      </c>
      <c r="Q25" s="83" t="str">
        <f t="shared" si="5"/>
        <v>Adorer_Schedule!AQ331</v>
      </c>
      <c r="R25" s="83" t="str">
        <f t="shared" si="6"/>
        <v>Adorer_Schedule!AY331</v>
      </c>
      <c r="S25" s="1">
        <f t="shared" ref="S25:S38" ca="1" si="12">IF(T25="",(0),(RANK(T25,$T$24:$T$38,(1))))</f>
        <v>0</v>
      </c>
      <c r="T25" s="1" t="str">
        <f ca="1">IF(OR(V25="",V25=0),(""),(MAX($T$8:T24)+1))</f>
        <v/>
      </c>
      <c r="V25" s="1">
        <f ca="1">IF($I$6=Adorer_Schedule!$C$1,INDIRECT(L25),(IF('Daily Report (5)'!$I$6=Adorer_Schedule!$K$1,INDIRECT(M25),(IF('Daily Report (5)'!$I$6=Adorer_Schedule!$S$1,INDIRECT(N25),(IF('Daily Report (5)'!$I$6=Adorer_Schedule!$AA$1,INDIRECT(O25),(IF('Daily Report (5)'!$I$6=Adorer_Schedule!$AI$1,INDIRECT(P25),(IF('Daily Report (5)'!$I$6=Adorer_Schedule!$AQ$1,INDIRECT(Q25),(IF('Daily Report (5)'!$I$6=Adorer_Schedule!$AY$1,INDIRECT(R25),(""))))))))))))))</f>
        <v>0</v>
      </c>
      <c r="Y25" s="1">
        <v>2</v>
      </c>
      <c r="Z25" s="1" t="e">
        <f t="shared" ca="1" si="8"/>
        <v>#N/A</v>
      </c>
      <c r="AA25" s="1" t="b">
        <f t="shared" ca="1" si="9"/>
        <v>0</v>
      </c>
      <c r="AC25" s="214" t="str">
        <f ca="1">IF(AA25=FALSE,(""),(PROPER(Z25)))</f>
        <v/>
      </c>
    </row>
    <row r="26" spans="1:29" ht="15.75" x14ac:dyDescent="0.25">
      <c r="A26" s="205" t="str">
        <f>CONCATENATE($I$6&amp;" 3 - 4 AM")</f>
        <v>Monday 3 - 4 AM</v>
      </c>
      <c r="B26" s="206"/>
      <c r="C26" s="206"/>
      <c r="D26" s="206"/>
      <c r="E26" s="206"/>
      <c r="F26" s="207"/>
      <c r="G26" s="2"/>
      <c r="H26" s="2"/>
      <c r="I26" s="2"/>
      <c r="J26" s="2"/>
      <c r="K26" s="1">
        <f t="shared" ref="K26:K38" si="13">K25+1</f>
        <v>332</v>
      </c>
      <c r="L26" s="83" t="str">
        <f t="shared" si="0"/>
        <v>Adorer_Schedule!C332</v>
      </c>
      <c r="M26" s="83" t="str">
        <f t="shared" si="1"/>
        <v>Adorer_Schedule!K332</v>
      </c>
      <c r="N26" s="83" t="str">
        <f t="shared" si="2"/>
        <v>Adorer_Schedule!S332</v>
      </c>
      <c r="O26" s="83" t="str">
        <f t="shared" si="3"/>
        <v>Adorer_Schedule!AA332</v>
      </c>
      <c r="P26" s="83" t="str">
        <f t="shared" si="4"/>
        <v>Adorer_Schedule!AI332</v>
      </c>
      <c r="Q26" s="83" t="str">
        <f t="shared" si="5"/>
        <v>Adorer_Schedule!AQ332</v>
      </c>
      <c r="R26" s="83" t="str">
        <f t="shared" si="6"/>
        <v>Adorer_Schedule!AY332</v>
      </c>
      <c r="S26" s="1">
        <f t="shared" ca="1" si="12"/>
        <v>0</v>
      </c>
      <c r="T26" s="1" t="str">
        <f ca="1">IF(OR(V26="",V26=0),(""),(MAX($T$8:T25)+1))</f>
        <v/>
      </c>
      <c r="V26" s="1">
        <f ca="1">IF($I$6=Adorer_Schedule!$C$1,INDIRECT(L26),(IF('Daily Report (5)'!$I$6=Adorer_Schedule!$K$1,INDIRECT(M26),(IF('Daily Report (5)'!$I$6=Adorer_Schedule!$S$1,INDIRECT(N26),(IF('Daily Report (5)'!$I$6=Adorer_Schedule!$AA$1,INDIRECT(O26),(IF('Daily Report (5)'!$I$6=Adorer_Schedule!$AI$1,INDIRECT(P26),(IF('Daily Report (5)'!$I$6=Adorer_Schedule!$AQ$1,INDIRECT(Q26),(IF('Daily Report (5)'!$I$6=Adorer_Schedule!$AY$1,INDIRECT(R26),(""))))))))))))))</f>
        <v>0</v>
      </c>
      <c r="Y26" s="1">
        <v>3</v>
      </c>
      <c r="Z26" s="1" t="e">
        <f t="shared" ca="1" si="8"/>
        <v>#N/A</v>
      </c>
      <c r="AA26" s="1" t="b">
        <f t="shared" ca="1" si="9"/>
        <v>0</v>
      </c>
      <c r="AC26" s="214" t="str">
        <f ca="1">IF(AA26=FALSE,(""),(PROPER(Z26)))</f>
        <v/>
      </c>
    </row>
    <row r="27" spans="1:29" x14ac:dyDescent="0.2">
      <c r="A27" s="210" t="str">
        <f ca="1">AC54</f>
        <v/>
      </c>
      <c r="B27" s="211"/>
      <c r="C27" s="211"/>
      <c r="D27" s="211"/>
      <c r="E27" s="211"/>
      <c r="F27" s="212"/>
      <c r="G27" s="2"/>
      <c r="H27" s="2"/>
      <c r="I27" s="2"/>
      <c r="J27" s="2"/>
      <c r="K27" s="1">
        <f t="shared" si="13"/>
        <v>333</v>
      </c>
      <c r="L27" s="83" t="str">
        <f t="shared" si="0"/>
        <v>Adorer_Schedule!C333</v>
      </c>
      <c r="M27" s="83" t="str">
        <f t="shared" si="1"/>
        <v>Adorer_Schedule!K333</v>
      </c>
      <c r="N27" s="83" t="str">
        <f t="shared" si="2"/>
        <v>Adorer_Schedule!S333</v>
      </c>
      <c r="O27" s="83" t="str">
        <f t="shared" si="3"/>
        <v>Adorer_Schedule!AA333</v>
      </c>
      <c r="P27" s="83" t="str">
        <f t="shared" si="4"/>
        <v>Adorer_Schedule!AI333</v>
      </c>
      <c r="Q27" s="83" t="str">
        <f t="shared" si="5"/>
        <v>Adorer_Schedule!AQ333</v>
      </c>
      <c r="R27" s="83" t="str">
        <f t="shared" si="6"/>
        <v>Adorer_Schedule!AY333</v>
      </c>
      <c r="S27" s="1">
        <f t="shared" ca="1" si="12"/>
        <v>0</v>
      </c>
      <c r="T27" s="1" t="str">
        <f ca="1">IF(OR(V27="",V27=0),(""),(MAX($T$8:T26)+1))</f>
        <v/>
      </c>
      <c r="V27" s="1">
        <f ca="1">IF($I$6=Adorer_Schedule!$C$1,INDIRECT(L27),(IF('Daily Report (5)'!$I$6=Adorer_Schedule!$K$1,INDIRECT(M27),(IF('Daily Report (5)'!$I$6=Adorer_Schedule!$S$1,INDIRECT(N27),(IF('Daily Report (5)'!$I$6=Adorer_Schedule!$AA$1,INDIRECT(O27),(IF('Daily Report (5)'!$I$6=Adorer_Schedule!$AI$1,INDIRECT(P27),(IF('Daily Report (5)'!$I$6=Adorer_Schedule!$AQ$1,INDIRECT(Q27),(IF('Daily Report (5)'!$I$6=Adorer_Schedule!$AY$1,INDIRECT(R27),(""))))))))))))))</f>
        <v>0</v>
      </c>
      <c r="Y27" s="1">
        <v>4</v>
      </c>
      <c r="Z27" s="1" t="e">
        <f t="shared" ca="1" si="8"/>
        <v>#N/A</v>
      </c>
      <c r="AA27" s="1" t="b">
        <f t="shared" ca="1" si="9"/>
        <v>0</v>
      </c>
      <c r="AC27" s="214" t="str">
        <f ca="1">IF(AA27=FALSE,(""),(PROPER(Z27)))</f>
        <v/>
      </c>
    </row>
    <row r="28" spans="1:29" x14ac:dyDescent="0.2">
      <c r="A28" s="210" t="str">
        <f ca="1">AC55</f>
        <v/>
      </c>
      <c r="B28" s="211"/>
      <c r="C28" s="211"/>
      <c r="D28" s="211"/>
      <c r="E28" s="211"/>
      <c r="F28" s="212"/>
      <c r="G28" s="2"/>
      <c r="H28" s="2"/>
      <c r="I28" s="2"/>
      <c r="J28" s="2"/>
      <c r="K28" s="1">
        <f t="shared" si="13"/>
        <v>334</v>
      </c>
      <c r="L28" s="83" t="str">
        <f t="shared" si="0"/>
        <v>Adorer_Schedule!C334</v>
      </c>
      <c r="M28" s="83" t="str">
        <f t="shared" si="1"/>
        <v>Adorer_Schedule!K334</v>
      </c>
      <c r="N28" s="83" t="str">
        <f t="shared" si="2"/>
        <v>Adorer_Schedule!S334</v>
      </c>
      <c r="O28" s="83" t="str">
        <f t="shared" si="3"/>
        <v>Adorer_Schedule!AA334</v>
      </c>
      <c r="P28" s="83" t="str">
        <f t="shared" si="4"/>
        <v>Adorer_Schedule!AI334</v>
      </c>
      <c r="Q28" s="83" t="str">
        <f t="shared" si="5"/>
        <v>Adorer_Schedule!AQ334</v>
      </c>
      <c r="R28" s="83" t="str">
        <f t="shared" si="6"/>
        <v>Adorer_Schedule!AY334</v>
      </c>
      <c r="S28" s="1">
        <f t="shared" ca="1" si="12"/>
        <v>0</v>
      </c>
      <c r="T28" s="1" t="str">
        <f ca="1">IF(OR(V28="",V28=0),(""),(MAX($T$8:T27)+1))</f>
        <v/>
      </c>
      <c r="V28" s="1">
        <f ca="1">IF($I$6=Adorer_Schedule!$C$1,INDIRECT(L28),(IF('Daily Report (5)'!$I$6=Adorer_Schedule!$K$1,INDIRECT(M28),(IF('Daily Report (5)'!$I$6=Adorer_Schedule!$S$1,INDIRECT(N28),(IF('Daily Report (5)'!$I$6=Adorer_Schedule!$AA$1,INDIRECT(O28),(IF('Daily Report (5)'!$I$6=Adorer_Schedule!$AI$1,INDIRECT(P28),(IF('Daily Report (5)'!$I$6=Adorer_Schedule!$AQ$1,INDIRECT(Q28),(IF('Daily Report (5)'!$I$6=Adorer_Schedule!$AY$1,INDIRECT(R28),(""))))))))))))))</f>
        <v>0</v>
      </c>
      <c r="Y28" s="1">
        <v>5</v>
      </c>
      <c r="Z28" s="1" t="e">
        <f t="shared" ca="1" si="8"/>
        <v>#N/A</v>
      </c>
      <c r="AA28" s="1" t="b">
        <f t="shared" ca="1" si="9"/>
        <v>0</v>
      </c>
      <c r="AC28" s="214" t="str">
        <f ca="1">IF(AA28=FALSE,(""),(PROPER(Z28)))</f>
        <v/>
      </c>
    </row>
    <row r="29" spans="1:29" x14ac:dyDescent="0.2">
      <c r="A29" s="210" t="str">
        <f ca="1">AC56</f>
        <v/>
      </c>
      <c r="B29" s="211"/>
      <c r="C29" s="211"/>
      <c r="D29" s="211"/>
      <c r="E29" s="211"/>
      <c r="F29" s="212"/>
      <c r="G29" s="2"/>
      <c r="H29" s="2"/>
      <c r="I29" s="2"/>
      <c r="J29" s="2"/>
      <c r="K29" s="1">
        <f t="shared" si="13"/>
        <v>335</v>
      </c>
      <c r="L29" s="83" t="str">
        <f t="shared" si="0"/>
        <v>Adorer_Schedule!C335</v>
      </c>
      <c r="M29" s="83" t="str">
        <f t="shared" si="1"/>
        <v>Adorer_Schedule!K335</v>
      </c>
      <c r="N29" s="83" t="str">
        <f t="shared" si="2"/>
        <v>Adorer_Schedule!S335</v>
      </c>
      <c r="O29" s="83" t="str">
        <f t="shared" si="3"/>
        <v>Adorer_Schedule!AA335</v>
      </c>
      <c r="P29" s="83" t="str">
        <f t="shared" si="4"/>
        <v>Adorer_Schedule!AI335</v>
      </c>
      <c r="Q29" s="83" t="str">
        <f t="shared" si="5"/>
        <v>Adorer_Schedule!AQ335</v>
      </c>
      <c r="R29" s="83" t="str">
        <f t="shared" si="6"/>
        <v>Adorer_Schedule!AY335</v>
      </c>
      <c r="S29" s="1">
        <f t="shared" ca="1" si="12"/>
        <v>0</v>
      </c>
      <c r="T29" s="1" t="str">
        <f ca="1">IF(OR(V29="",V29=0),(""),(MAX($T$8:T28)+1))</f>
        <v/>
      </c>
      <c r="V29" s="1">
        <f ca="1">IF($I$6=Adorer_Schedule!$C$1,INDIRECT(L29),(IF('Daily Report (5)'!$I$6=Adorer_Schedule!$K$1,INDIRECT(M29),(IF('Daily Report (5)'!$I$6=Adorer_Schedule!$S$1,INDIRECT(N29),(IF('Daily Report (5)'!$I$6=Adorer_Schedule!$AA$1,INDIRECT(O29),(IF('Daily Report (5)'!$I$6=Adorer_Schedule!$AI$1,INDIRECT(P29),(IF('Daily Report (5)'!$I$6=Adorer_Schedule!$AQ$1,INDIRECT(Q29),(IF('Daily Report (5)'!$I$6=Adorer_Schedule!$AY$1,INDIRECT(R29),(""))))))))))))))</f>
        <v>0</v>
      </c>
      <c r="Y29" s="1">
        <v>6</v>
      </c>
      <c r="Z29" s="1" t="e">
        <f t="shared" ca="1" si="8"/>
        <v>#N/A</v>
      </c>
      <c r="AA29" s="1" t="b">
        <f t="shared" ca="1" si="9"/>
        <v>0</v>
      </c>
      <c r="AC29" s="214" t="str">
        <f t="shared" ref="AC29:AC38" ca="1" si="14">IF(AA29=FALSE,(""),(PROPER(Z29)))</f>
        <v/>
      </c>
    </row>
    <row r="30" spans="1:29" x14ac:dyDescent="0.2">
      <c r="A30" s="210" t="str">
        <f ca="1">AC57</f>
        <v/>
      </c>
      <c r="B30" s="211"/>
      <c r="C30" s="211"/>
      <c r="D30" s="211"/>
      <c r="E30" s="211"/>
      <c r="F30" s="212"/>
      <c r="G30" s="2"/>
      <c r="H30" s="2"/>
      <c r="I30" s="2"/>
      <c r="J30" s="2"/>
      <c r="K30" s="1">
        <f t="shared" si="13"/>
        <v>336</v>
      </c>
      <c r="L30" s="83" t="str">
        <f t="shared" si="0"/>
        <v>Adorer_Schedule!C336</v>
      </c>
      <c r="M30" s="83" t="str">
        <f t="shared" si="1"/>
        <v>Adorer_Schedule!K336</v>
      </c>
      <c r="N30" s="83" t="str">
        <f t="shared" si="2"/>
        <v>Adorer_Schedule!S336</v>
      </c>
      <c r="O30" s="83" t="str">
        <f t="shared" si="3"/>
        <v>Adorer_Schedule!AA336</v>
      </c>
      <c r="P30" s="83" t="str">
        <f t="shared" si="4"/>
        <v>Adorer_Schedule!AI336</v>
      </c>
      <c r="Q30" s="83" t="str">
        <f t="shared" si="5"/>
        <v>Adorer_Schedule!AQ336</v>
      </c>
      <c r="R30" s="83" t="str">
        <f t="shared" si="6"/>
        <v>Adorer_Schedule!AY336</v>
      </c>
      <c r="S30" s="1">
        <f t="shared" ca="1" si="12"/>
        <v>0</v>
      </c>
      <c r="T30" s="1" t="str">
        <f ca="1">IF(OR(V30="",V30=0),(""),(MAX($T$8:T29)+1))</f>
        <v/>
      </c>
      <c r="V30" s="1">
        <f ca="1">IF($I$6=Adorer_Schedule!$C$1,INDIRECT(L30),(IF('Daily Report (5)'!$I$6=Adorer_Schedule!$K$1,INDIRECT(M30),(IF('Daily Report (5)'!$I$6=Adorer_Schedule!$S$1,INDIRECT(N30),(IF('Daily Report (5)'!$I$6=Adorer_Schedule!$AA$1,INDIRECT(O30),(IF('Daily Report (5)'!$I$6=Adorer_Schedule!$AI$1,INDIRECT(P30),(IF('Daily Report (5)'!$I$6=Adorer_Schedule!$AQ$1,INDIRECT(Q30),(IF('Daily Report (5)'!$I$6=Adorer_Schedule!$AY$1,INDIRECT(R30),(""))))))))))))))</f>
        <v>0</v>
      </c>
      <c r="Y30" s="1">
        <v>7</v>
      </c>
      <c r="Z30" s="1" t="e">
        <f t="shared" ca="1" si="8"/>
        <v>#N/A</v>
      </c>
      <c r="AA30" s="1" t="b">
        <f t="shared" ca="1" si="9"/>
        <v>0</v>
      </c>
      <c r="AC30" s="214" t="str">
        <f t="shared" ca="1" si="14"/>
        <v/>
      </c>
    </row>
    <row r="31" spans="1:29" ht="15.75" thickBot="1" x14ac:dyDescent="0.25">
      <c r="A31" s="222" t="str">
        <f ca="1">AC58</f>
        <v/>
      </c>
      <c r="B31" s="223"/>
      <c r="C31" s="223"/>
      <c r="D31" s="223"/>
      <c r="E31" s="223"/>
      <c r="F31" s="224"/>
      <c r="G31" s="2"/>
      <c r="H31" s="2"/>
      <c r="I31" s="2"/>
      <c r="J31" s="2"/>
      <c r="K31" s="1">
        <f t="shared" si="13"/>
        <v>337</v>
      </c>
      <c r="L31" s="83" t="str">
        <f t="shared" si="0"/>
        <v>Adorer_Schedule!C337</v>
      </c>
      <c r="M31" s="83" t="str">
        <f t="shared" si="1"/>
        <v>Adorer_Schedule!K337</v>
      </c>
      <c r="N31" s="83" t="str">
        <f t="shared" si="2"/>
        <v>Adorer_Schedule!S337</v>
      </c>
      <c r="O31" s="83" t="str">
        <f t="shared" si="3"/>
        <v>Adorer_Schedule!AA337</v>
      </c>
      <c r="P31" s="83" t="str">
        <f t="shared" si="4"/>
        <v>Adorer_Schedule!AI337</v>
      </c>
      <c r="Q31" s="83" t="str">
        <f t="shared" si="5"/>
        <v>Adorer_Schedule!AQ337</v>
      </c>
      <c r="R31" s="83" t="str">
        <f t="shared" si="6"/>
        <v>Adorer_Schedule!AY337</v>
      </c>
      <c r="S31" s="1">
        <f t="shared" ca="1" si="12"/>
        <v>0</v>
      </c>
      <c r="T31" s="1" t="str">
        <f ca="1">IF(OR(V31="",V31=0),(""),(MAX($T$8:T30)+1))</f>
        <v/>
      </c>
      <c r="V31" s="1">
        <f ca="1">IF($I$6=Adorer_Schedule!$C$1,INDIRECT(L31),(IF('Daily Report (5)'!$I$6=Adorer_Schedule!$K$1,INDIRECT(M31),(IF('Daily Report (5)'!$I$6=Adorer_Schedule!$S$1,INDIRECT(N31),(IF('Daily Report (5)'!$I$6=Adorer_Schedule!$AA$1,INDIRECT(O31),(IF('Daily Report (5)'!$I$6=Adorer_Schedule!$AI$1,INDIRECT(P31),(IF('Daily Report (5)'!$I$6=Adorer_Schedule!$AQ$1,INDIRECT(Q31),(IF('Daily Report (5)'!$I$6=Adorer_Schedule!$AY$1,INDIRECT(R31),(""))))))))))))))</f>
        <v>0</v>
      </c>
      <c r="Y31" s="1">
        <v>8</v>
      </c>
      <c r="Z31" s="1" t="e">
        <f t="shared" ca="1" si="8"/>
        <v>#N/A</v>
      </c>
      <c r="AA31" s="1" t="b">
        <f t="shared" ca="1" si="9"/>
        <v>0</v>
      </c>
      <c r="AC31" s="214" t="str">
        <f t="shared" ca="1" si="14"/>
        <v/>
      </c>
    </row>
    <row r="32" spans="1:29" ht="15.75" x14ac:dyDescent="0.25">
      <c r="A32" s="205" t="str">
        <f>CONCATENATE($I$6&amp;" 4 - 5 AM")</f>
        <v>Monday 4 - 5 AM</v>
      </c>
      <c r="B32" s="206"/>
      <c r="C32" s="206"/>
      <c r="D32" s="206"/>
      <c r="E32" s="206"/>
      <c r="F32" s="207"/>
      <c r="G32" s="2"/>
      <c r="H32" s="2"/>
      <c r="I32" s="2"/>
      <c r="J32" s="2"/>
      <c r="K32" s="1">
        <f t="shared" si="13"/>
        <v>338</v>
      </c>
      <c r="L32" s="83" t="str">
        <f t="shared" si="0"/>
        <v>Adorer_Schedule!C338</v>
      </c>
      <c r="M32" s="83" t="str">
        <f t="shared" si="1"/>
        <v>Adorer_Schedule!K338</v>
      </c>
      <c r="N32" s="83" t="str">
        <f t="shared" si="2"/>
        <v>Adorer_Schedule!S338</v>
      </c>
      <c r="O32" s="83" t="str">
        <f t="shared" si="3"/>
        <v>Adorer_Schedule!AA338</v>
      </c>
      <c r="P32" s="83" t="str">
        <f t="shared" si="4"/>
        <v>Adorer_Schedule!AI338</v>
      </c>
      <c r="Q32" s="83" t="str">
        <f t="shared" si="5"/>
        <v>Adorer_Schedule!AQ338</v>
      </c>
      <c r="R32" s="83" t="str">
        <f t="shared" si="6"/>
        <v>Adorer_Schedule!AY338</v>
      </c>
      <c r="S32" s="1">
        <f t="shared" ca="1" si="12"/>
        <v>0</v>
      </c>
      <c r="T32" s="1" t="str">
        <f ca="1">IF(OR(V32="",V32=0),(""),(MAX($T$8:T31)+1))</f>
        <v/>
      </c>
      <c r="V32" s="1">
        <f ca="1">IF($I$6=Adorer_Schedule!$C$1,INDIRECT(L32),(IF('Daily Report (5)'!$I$6=Adorer_Schedule!$K$1,INDIRECT(M32),(IF('Daily Report (5)'!$I$6=Adorer_Schedule!$S$1,INDIRECT(N32),(IF('Daily Report (5)'!$I$6=Adorer_Schedule!$AA$1,INDIRECT(O32),(IF('Daily Report (5)'!$I$6=Adorer_Schedule!$AI$1,INDIRECT(P32),(IF('Daily Report (5)'!$I$6=Adorer_Schedule!$AQ$1,INDIRECT(Q32),(IF('Daily Report (5)'!$I$6=Adorer_Schedule!$AY$1,INDIRECT(R32),(""))))))))))))))</f>
        <v>0</v>
      </c>
      <c r="Y32" s="1">
        <v>9</v>
      </c>
      <c r="Z32" s="1" t="e">
        <f t="shared" ca="1" si="8"/>
        <v>#N/A</v>
      </c>
      <c r="AA32" s="1" t="b">
        <f t="shared" ca="1" si="9"/>
        <v>0</v>
      </c>
      <c r="AC32" s="214" t="str">
        <f t="shared" ca="1" si="14"/>
        <v/>
      </c>
    </row>
    <row r="33" spans="1:29" x14ac:dyDescent="0.2">
      <c r="A33" s="210" t="str">
        <f ca="1">AC69</f>
        <v/>
      </c>
      <c r="B33" s="211"/>
      <c r="C33" s="211"/>
      <c r="D33" s="211"/>
      <c r="E33" s="211"/>
      <c r="F33" s="212"/>
      <c r="G33" s="2"/>
      <c r="H33" s="2"/>
      <c r="I33" s="2"/>
      <c r="J33" s="2"/>
      <c r="K33" s="1">
        <f t="shared" si="13"/>
        <v>339</v>
      </c>
      <c r="L33" s="83" t="str">
        <f t="shared" si="0"/>
        <v>Adorer_Schedule!C339</v>
      </c>
      <c r="M33" s="83" t="str">
        <f t="shared" si="1"/>
        <v>Adorer_Schedule!K339</v>
      </c>
      <c r="N33" s="83" t="str">
        <f t="shared" si="2"/>
        <v>Adorer_Schedule!S339</v>
      </c>
      <c r="O33" s="83" t="str">
        <f t="shared" si="3"/>
        <v>Adorer_Schedule!AA339</v>
      </c>
      <c r="P33" s="83" t="str">
        <f t="shared" si="4"/>
        <v>Adorer_Schedule!AI339</v>
      </c>
      <c r="Q33" s="83" t="str">
        <f t="shared" si="5"/>
        <v>Adorer_Schedule!AQ339</v>
      </c>
      <c r="R33" s="83" t="str">
        <f t="shared" si="6"/>
        <v>Adorer_Schedule!AY339</v>
      </c>
      <c r="S33" s="1">
        <f t="shared" ca="1" si="12"/>
        <v>0</v>
      </c>
      <c r="T33" s="1" t="str">
        <f ca="1">IF(OR(V33="",V33=0),(""),(MAX($T$8:T32)+1))</f>
        <v/>
      </c>
      <c r="V33" s="1">
        <f ca="1">IF($I$6=Adorer_Schedule!$C$1,INDIRECT(L33),(IF('Daily Report (5)'!$I$6=Adorer_Schedule!$K$1,INDIRECT(M33),(IF('Daily Report (5)'!$I$6=Adorer_Schedule!$S$1,INDIRECT(N33),(IF('Daily Report (5)'!$I$6=Adorer_Schedule!$AA$1,INDIRECT(O33),(IF('Daily Report (5)'!$I$6=Adorer_Schedule!$AI$1,INDIRECT(P33),(IF('Daily Report (5)'!$I$6=Adorer_Schedule!$AQ$1,INDIRECT(Q33),(IF('Daily Report (5)'!$I$6=Adorer_Schedule!$AY$1,INDIRECT(R33),(""))))))))))))))</f>
        <v>0</v>
      </c>
      <c r="Y33" s="1">
        <v>10</v>
      </c>
      <c r="Z33" s="1" t="e">
        <f t="shared" ca="1" si="8"/>
        <v>#N/A</v>
      </c>
      <c r="AA33" s="1" t="b">
        <f t="shared" ca="1" si="9"/>
        <v>0</v>
      </c>
      <c r="AC33" s="214" t="str">
        <f t="shared" ca="1" si="14"/>
        <v/>
      </c>
    </row>
    <row r="34" spans="1:29" x14ac:dyDescent="0.2">
      <c r="A34" s="210" t="str">
        <f ca="1">AC70</f>
        <v/>
      </c>
      <c r="B34" s="211"/>
      <c r="C34" s="211"/>
      <c r="D34" s="211"/>
      <c r="E34" s="211"/>
      <c r="F34" s="212"/>
      <c r="G34" s="2"/>
      <c r="H34" s="2"/>
      <c r="I34" s="2"/>
      <c r="J34" s="2"/>
      <c r="K34" s="1">
        <f t="shared" si="13"/>
        <v>340</v>
      </c>
      <c r="L34" s="83" t="str">
        <f t="shared" si="0"/>
        <v>Adorer_Schedule!C340</v>
      </c>
      <c r="M34" s="83" t="str">
        <f t="shared" si="1"/>
        <v>Adorer_Schedule!K340</v>
      </c>
      <c r="N34" s="83" t="str">
        <f t="shared" si="2"/>
        <v>Adorer_Schedule!S340</v>
      </c>
      <c r="O34" s="83" t="str">
        <f t="shared" si="3"/>
        <v>Adorer_Schedule!AA340</v>
      </c>
      <c r="P34" s="83" t="str">
        <f t="shared" si="4"/>
        <v>Adorer_Schedule!AI340</v>
      </c>
      <c r="Q34" s="83" t="str">
        <f t="shared" si="5"/>
        <v>Adorer_Schedule!AQ340</v>
      </c>
      <c r="R34" s="83" t="str">
        <f t="shared" si="6"/>
        <v>Adorer_Schedule!AY340</v>
      </c>
      <c r="S34" s="1">
        <f t="shared" ca="1" si="12"/>
        <v>0</v>
      </c>
      <c r="T34" s="1" t="str">
        <f ca="1">IF(OR(V34="",V34=0),(""),(MAX($T$8:T33)+1))</f>
        <v/>
      </c>
      <c r="V34" s="1">
        <f ca="1">IF($I$6=Adorer_Schedule!$C$1,INDIRECT(L34),(IF('Daily Report (5)'!$I$6=Adorer_Schedule!$K$1,INDIRECT(M34),(IF('Daily Report (5)'!$I$6=Adorer_Schedule!$S$1,INDIRECT(N34),(IF('Daily Report (5)'!$I$6=Adorer_Schedule!$AA$1,INDIRECT(O34),(IF('Daily Report (5)'!$I$6=Adorer_Schedule!$AI$1,INDIRECT(P34),(IF('Daily Report (5)'!$I$6=Adorer_Schedule!$AQ$1,INDIRECT(Q34),(IF('Daily Report (5)'!$I$6=Adorer_Schedule!$AY$1,INDIRECT(R34),(""))))))))))))))</f>
        <v>0</v>
      </c>
      <c r="Y34" s="1">
        <v>11</v>
      </c>
      <c r="Z34" s="1" t="e">
        <f t="shared" ca="1" si="8"/>
        <v>#N/A</v>
      </c>
      <c r="AA34" s="1" t="b">
        <f t="shared" ca="1" si="9"/>
        <v>0</v>
      </c>
      <c r="AC34" s="214" t="str">
        <f t="shared" ca="1" si="14"/>
        <v/>
      </c>
    </row>
    <row r="35" spans="1:29" x14ac:dyDescent="0.2">
      <c r="A35" s="210" t="str">
        <f ca="1">AC71</f>
        <v/>
      </c>
      <c r="B35" s="211"/>
      <c r="C35" s="211"/>
      <c r="D35" s="211"/>
      <c r="E35" s="211"/>
      <c r="F35" s="212"/>
      <c r="G35" s="2"/>
      <c r="H35" s="2"/>
      <c r="I35" s="2"/>
      <c r="J35" s="2"/>
      <c r="K35" s="1">
        <f t="shared" si="13"/>
        <v>341</v>
      </c>
      <c r="L35" s="83" t="str">
        <f t="shared" si="0"/>
        <v>Adorer_Schedule!C341</v>
      </c>
      <c r="M35" s="83" t="str">
        <f t="shared" si="1"/>
        <v>Adorer_Schedule!K341</v>
      </c>
      <c r="N35" s="83" t="str">
        <f t="shared" si="2"/>
        <v>Adorer_Schedule!S341</v>
      </c>
      <c r="O35" s="83" t="str">
        <f t="shared" si="3"/>
        <v>Adorer_Schedule!AA341</v>
      </c>
      <c r="P35" s="83" t="str">
        <f t="shared" si="4"/>
        <v>Adorer_Schedule!AI341</v>
      </c>
      <c r="Q35" s="83" t="str">
        <f t="shared" si="5"/>
        <v>Adorer_Schedule!AQ341</v>
      </c>
      <c r="R35" s="83" t="str">
        <f t="shared" si="6"/>
        <v>Adorer_Schedule!AY341</v>
      </c>
      <c r="S35" s="1">
        <f t="shared" ca="1" si="12"/>
        <v>0</v>
      </c>
      <c r="T35" s="1" t="str">
        <f ca="1">IF(OR(V35="",V35=0),(""),(MAX($T$8:T34)+1))</f>
        <v/>
      </c>
      <c r="V35" s="1">
        <f ca="1">IF($I$6=Adorer_Schedule!$C$1,INDIRECT(L35),(IF('Daily Report (5)'!$I$6=Adorer_Schedule!$K$1,INDIRECT(M35),(IF('Daily Report (5)'!$I$6=Adorer_Schedule!$S$1,INDIRECT(N35),(IF('Daily Report (5)'!$I$6=Adorer_Schedule!$AA$1,INDIRECT(O35),(IF('Daily Report (5)'!$I$6=Adorer_Schedule!$AI$1,INDIRECT(P35),(IF('Daily Report (5)'!$I$6=Adorer_Schedule!$AQ$1,INDIRECT(Q35),(IF('Daily Report (5)'!$I$6=Adorer_Schedule!$AY$1,INDIRECT(R35),(""))))))))))))))</f>
        <v>0</v>
      </c>
      <c r="Y35" s="1">
        <v>12</v>
      </c>
      <c r="Z35" s="1" t="e">
        <f t="shared" ca="1" si="8"/>
        <v>#N/A</v>
      </c>
      <c r="AA35" s="1" t="b">
        <f t="shared" ca="1" si="9"/>
        <v>0</v>
      </c>
      <c r="AC35" s="214" t="str">
        <f t="shared" ca="1" si="14"/>
        <v/>
      </c>
    </row>
    <row r="36" spans="1:29" x14ac:dyDescent="0.2">
      <c r="A36" s="210" t="str">
        <f ca="1">AC72</f>
        <v/>
      </c>
      <c r="B36" s="211"/>
      <c r="C36" s="211"/>
      <c r="D36" s="211"/>
      <c r="E36" s="211"/>
      <c r="F36" s="212"/>
      <c r="G36" s="2"/>
      <c r="H36" s="2"/>
      <c r="I36" s="2"/>
      <c r="J36" s="2"/>
      <c r="K36" s="1">
        <f t="shared" si="13"/>
        <v>342</v>
      </c>
      <c r="L36" s="83" t="str">
        <f t="shared" si="0"/>
        <v>Adorer_Schedule!C342</v>
      </c>
      <c r="M36" s="83" t="str">
        <f t="shared" si="1"/>
        <v>Adorer_Schedule!K342</v>
      </c>
      <c r="N36" s="83" t="str">
        <f t="shared" si="2"/>
        <v>Adorer_Schedule!S342</v>
      </c>
      <c r="O36" s="83" t="str">
        <f t="shared" si="3"/>
        <v>Adorer_Schedule!AA342</v>
      </c>
      <c r="P36" s="83" t="str">
        <f t="shared" si="4"/>
        <v>Adorer_Schedule!AI342</v>
      </c>
      <c r="Q36" s="83" t="str">
        <f t="shared" si="5"/>
        <v>Adorer_Schedule!AQ342</v>
      </c>
      <c r="R36" s="83" t="str">
        <f t="shared" si="6"/>
        <v>Adorer_Schedule!AY342</v>
      </c>
      <c r="S36" s="1">
        <f t="shared" ca="1" si="12"/>
        <v>0</v>
      </c>
      <c r="T36" s="1" t="str">
        <f ca="1">IF(OR(V36="",V36=0),(""),(MAX($T$8:T35)+1))</f>
        <v/>
      </c>
      <c r="V36" s="1">
        <f ca="1">IF($I$6=Adorer_Schedule!$C$1,INDIRECT(L36),(IF('Daily Report (5)'!$I$6=Adorer_Schedule!$K$1,INDIRECT(M36),(IF('Daily Report (5)'!$I$6=Adorer_Schedule!$S$1,INDIRECT(N36),(IF('Daily Report (5)'!$I$6=Adorer_Schedule!$AA$1,INDIRECT(O36),(IF('Daily Report (5)'!$I$6=Adorer_Schedule!$AI$1,INDIRECT(P36),(IF('Daily Report (5)'!$I$6=Adorer_Schedule!$AQ$1,INDIRECT(Q36),(IF('Daily Report (5)'!$I$6=Adorer_Schedule!$AY$1,INDIRECT(R36),(""))))))))))))))</f>
        <v>0</v>
      </c>
      <c r="Y36" s="1">
        <v>13</v>
      </c>
      <c r="Z36" s="1" t="e">
        <f t="shared" ca="1" si="8"/>
        <v>#N/A</v>
      </c>
      <c r="AA36" s="1" t="b">
        <f t="shared" ca="1" si="9"/>
        <v>0</v>
      </c>
      <c r="AC36" s="214" t="str">
        <f t="shared" ca="1" si="14"/>
        <v/>
      </c>
    </row>
    <row r="37" spans="1:29" ht="15.75" thickBot="1" x14ac:dyDescent="0.25">
      <c r="A37" s="222" t="str">
        <f ca="1">AC73</f>
        <v/>
      </c>
      <c r="B37" s="223"/>
      <c r="C37" s="223"/>
      <c r="D37" s="223"/>
      <c r="E37" s="223"/>
      <c r="F37" s="224"/>
      <c r="G37" s="2"/>
      <c r="H37" s="2"/>
      <c r="I37" s="2"/>
      <c r="J37" s="2"/>
      <c r="K37" s="1">
        <f t="shared" si="13"/>
        <v>343</v>
      </c>
      <c r="L37" s="83" t="str">
        <f t="shared" si="0"/>
        <v>Adorer_Schedule!C343</v>
      </c>
      <c r="M37" s="83" t="str">
        <f t="shared" si="1"/>
        <v>Adorer_Schedule!K343</v>
      </c>
      <c r="N37" s="83" t="str">
        <f t="shared" si="2"/>
        <v>Adorer_Schedule!S343</v>
      </c>
      <c r="O37" s="83" t="str">
        <f t="shared" si="3"/>
        <v>Adorer_Schedule!AA343</v>
      </c>
      <c r="P37" s="83" t="str">
        <f t="shared" si="4"/>
        <v>Adorer_Schedule!AI343</v>
      </c>
      <c r="Q37" s="83" t="str">
        <f t="shared" si="5"/>
        <v>Adorer_Schedule!AQ343</v>
      </c>
      <c r="R37" s="83" t="str">
        <f t="shared" si="6"/>
        <v>Adorer_Schedule!AY343</v>
      </c>
      <c r="S37" s="1">
        <f t="shared" ca="1" si="12"/>
        <v>0</v>
      </c>
      <c r="T37" s="1" t="str">
        <f ca="1">IF(OR(V37="",V37=0),(""),(MAX($T$8:T36)+1))</f>
        <v/>
      </c>
      <c r="V37" s="1">
        <f ca="1">IF($I$6=Adorer_Schedule!$C$1,INDIRECT(L37),(IF('Daily Report (5)'!$I$6=Adorer_Schedule!$K$1,INDIRECT(M37),(IF('Daily Report (5)'!$I$6=Adorer_Schedule!$S$1,INDIRECT(N37),(IF('Daily Report (5)'!$I$6=Adorer_Schedule!$AA$1,INDIRECT(O37),(IF('Daily Report (5)'!$I$6=Adorer_Schedule!$AI$1,INDIRECT(P37),(IF('Daily Report (5)'!$I$6=Adorer_Schedule!$AQ$1,INDIRECT(Q37),(IF('Daily Report (5)'!$I$6=Adorer_Schedule!$AY$1,INDIRECT(R37),(""))))))))))))))</f>
        <v>0</v>
      </c>
      <c r="Y37" s="1">
        <v>14</v>
      </c>
      <c r="Z37" s="1" t="e">
        <f t="shared" ca="1" si="8"/>
        <v>#N/A</v>
      </c>
      <c r="AA37" s="1" t="b">
        <f t="shared" ca="1" si="9"/>
        <v>0</v>
      </c>
      <c r="AC37" s="214" t="str">
        <f t="shared" ca="1" si="14"/>
        <v/>
      </c>
    </row>
    <row r="38" spans="1:29" ht="16.5" thickBot="1" x14ac:dyDescent="0.3">
      <c r="A38" s="205" t="str">
        <f>CONCATENATE($I$6&amp;" 5 - 6 AM")</f>
        <v>Monday 5 - 6 AM</v>
      </c>
      <c r="B38" s="206"/>
      <c r="C38" s="206"/>
      <c r="D38" s="206"/>
      <c r="E38" s="206"/>
      <c r="F38" s="207"/>
      <c r="G38" s="2"/>
      <c r="H38" s="2"/>
      <c r="I38" s="2"/>
      <c r="J38" s="2"/>
      <c r="K38" s="1">
        <f t="shared" si="13"/>
        <v>344</v>
      </c>
      <c r="L38" s="83" t="str">
        <f t="shared" si="0"/>
        <v>Adorer_Schedule!C344</v>
      </c>
      <c r="M38" s="83" t="str">
        <f t="shared" si="1"/>
        <v>Adorer_Schedule!K344</v>
      </c>
      <c r="N38" s="83" t="str">
        <f t="shared" si="2"/>
        <v>Adorer_Schedule!S344</v>
      </c>
      <c r="O38" s="83" t="str">
        <f t="shared" si="3"/>
        <v>Adorer_Schedule!AA344</v>
      </c>
      <c r="P38" s="83" t="str">
        <f t="shared" si="4"/>
        <v>Adorer_Schedule!AI344</v>
      </c>
      <c r="Q38" s="83" t="str">
        <f t="shared" si="5"/>
        <v>Adorer_Schedule!AQ344</v>
      </c>
      <c r="R38" s="83" t="str">
        <f t="shared" si="6"/>
        <v>Adorer_Schedule!AY344</v>
      </c>
      <c r="S38" s="1">
        <f t="shared" ca="1" si="12"/>
        <v>0</v>
      </c>
      <c r="T38" s="1" t="str">
        <f ca="1">IF(OR(V38="",V38=0),(""),(MAX($T$8:T37)+1))</f>
        <v/>
      </c>
      <c r="V38" s="1">
        <f ca="1">IF($I$6=Adorer_Schedule!$C$1,INDIRECT(L38),(IF('Daily Report (5)'!$I$6=Adorer_Schedule!$K$1,INDIRECT(M38),(IF('Daily Report (5)'!$I$6=Adorer_Schedule!$S$1,INDIRECT(N38),(IF('Daily Report (5)'!$I$6=Adorer_Schedule!$AA$1,INDIRECT(O38),(IF('Daily Report (5)'!$I$6=Adorer_Schedule!$AI$1,INDIRECT(P38),(IF('Daily Report (5)'!$I$6=Adorer_Schedule!$AQ$1,INDIRECT(Q38),(IF('Daily Report (5)'!$I$6=Adorer_Schedule!$AY$1,INDIRECT(R38),(""))))))))))))))</f>
        <v>0</v>
      </c>
      <c r="Y38" s="1">
        <v>15</v>
      </c>
      <c r="Z38" s="1" t="e">
        <f t="shared" ca="1" si="8"/>
        <v>#N/A</v>
      </c>
      <c r="AA38" s="1" t="b">
        <f t="shared" ca="1" si="9"/>
        <v>0</v>
      </c>
      <c r="AC38" s="225" t="str">
        <f t="shared" ca="1" si="14"/>
        <v/>
      </c>
    </row>
    <row r="39" spans="1:29" x14ac:dyDescent="0.2">
      <c r="A39" s="210" t="str">
        <f ca="1">AC84</f>
        <v/>
      </c>
      <c r="B39" s="211"/>
      <c r="C39" s="211"/>
      <c r="D39" s="211"/>
      <c r="E39" s="211"/>
      <c r="F39" s="212"/>
      <c r="G39" s="2"/>
      <c r="H39" s="2"/>
      <c r="I39" s="2"/>
      <c r="J39" s="2"/>
      <c r="K39" s="1">
        <v>347</v>
      </c>
      <c r="L39" s="83" t="str">
        <f t="shared" si="0"/>
        <v>Adorer_Schedule!C347</v>
      </c>
      <c r="M39" s="83" t="str">
        <f t="shared" si="1"/>
        <v>Adorer_Schedule!K347</v>
      </c>
      <c r="N39" s="83" t="str">
        <f t="shared" si="2"/>
        <v>Adorer_Schedule!S347</v>
      </c>
      <c r="O39" s="83" t="str">
        <f t="shared" si="3"/>
        <v>Adorer_Schedule!AA347</v>
      </c>
      <c r="P39" s="83" t="str">
        <f t="shared" si="4"/>
        <v>Adorer_Schedule!AI347</v>
      </c>
      <c r="Q39" s="83" t="str">
        <f t="shared" si="5"/>
        <v>Adorer_Schedule!AQ347</v>
      </c>
      <c r="R39" s="83" t="str">
        <f t="shared" si="6"/>
        <v>Adorer_Schedule!AY347</v>
      </c>
      <c r="S39" s="1">
        <f ca="1">IF(T39="",(0),(RANK(T39,$T$39:$T$53,(1))))</f>
        <v>0</v>
      </c>
      <c r="T39" s="1" t="str">
        <f ca="1">IF(OR(V39="",V39=0),(""),(MAX($T$8:T38)+1))</f>
        <v/>
      </c>
      <c r="U39" s="1" t="s">
        <v>93</v>
      </c>
      <c r="V39" s="1">
        <f ca="1">IF($I$6=Adorer_Schedule!$C$1,INDIRECT(L39),(IF('Daily Report (5)'!$I$6=Adorer_Schedule!$K$1,INDIRECT(M39),(IF('Daily Report (5)'!$I$6=Adorer_Schedule!$S$1,INDIRECT(N39),(IF('Daily Report (5)'!$I$6=Adorer_Schedule!$AA$1,INDIRECT(O39),(IF('Daily Report (5)'!$I$6=Adorer_Schedule!$AI$1,INDIRECT(P39),(IF('Daily Report (5)'!$I$6=Adorer_Schedule!$AQ$1,INDIRECT(Q39),(IF('Daily Report (5)'!$I$6=Adorer_Schedule!$AY$1,INDIRECT(R39),(""))))))))))))))</f>
        <v>0</v>
      </c>
      <c r="Y39" s="1">
        <v>1</v>
      </c>
      <c r="Z39" s="1" t="e">
        <f t="shared" ca="1" si="8"/>
        <v>#N/A</v>
      </c>
      <c r="AA39" s="1" t="b">
        <f t="shared" ca="1" si="9"/>
        <v>0</v>
      </c>
      <c r="AC39" s="209" t="str">
        <f ca="1">IF(AA39=FALSE,(""),(PROPER(Z39)))</f>
        <v/>
      </c>
    </row>
    <row r="40" spans="1:29" x14ac:dyDescent="0.2">
      <c r="A40" s="210" t="str">
        <f ca="1">AC85</f>
        <v/>
      </c>
      <c r="B40" s="211"/>
      <c r="C40" s="211"/>
      <c r="D40" s="211"/>
      <c r="E40" s="211"/>
      <c r="F40" s="212"/>
      <c r="G40" s="2"/>
      <c r="H40" s="2"/>
      <c r="I40" s="2"/>
      <c r="J40" s="2"/>
      <c r="K40" s="1">
        <f>K39+1</f>
        <v>348</v>
      </c>
      <c r="L40" s="83" t="str">
        <f t="shared" si="0"/>
        <v>Adorer_Schedule!C348</v>
      </c>
      <c r="M40" s="83" t="str">
        <f t="shared" si="1"/>
        <v>Adorer_Schedule!K348</v>
      </c>
      <c r="N40" s="83" t="str">
        <f t="shared" si="2"/>
        <v>Adorer_Schedule!S348</v>
      </c>
      <c r="O40" s="83" t="str">
        <f t="shared" si="3"/>
        <v>Adorer_Schedule!AA348</v>
      </c>
      <c r="P40" s="83" t="str">
        <f t="shared" si="4"/>
        <v>Adorer_Schedule!AI348</v>
      </c>
      <c r="Q40" s="83" t="str">
        <f t="shared" si="5"/>
        <v>Adorer_Schedule!AQ348</v>
      </c>
      <c r="R40" s="83" t="str">
        <f t="shared" si="6"/>
        <v>Adorer_Schedule!AY348</v>
      </c>
      <c r="S40" s="1">
        <f t="shared" ref="S40:S53" ca="1" si="15">IF(T40="",(0),(RANK(T40,$T$39:$T$53,(1))))</f>
        <v>0</v>
      </c>
      <c r="T40" s="1" t="str">
        <f ca="1">IF(OR(V40="",V40=0),(""),(MAX($T$8:T39)+1))</f>
        <v/>
      </c>
      <c r="V40" s="1">
        <f ca="1">IF($I$6=Adorer_Schedule!$C$1,INDIRECT(L40),(IF('Daily Report (5)'!$I$6=Adorer_Schedule!$K$1,INDIRECT(M40),(IF('Daily Report (5)'!$I$6=Adorer_Schedule!$S$1,INDIRECT(N40),(IF('Daily Report (5)'!$I$6=Adorer_Schedule!$AA$1,INDIRECT(O40),(IF('Daily Report (5)'!$I$6=Adorer_Schedule!$AI$1,INDIRECT(P40),(IF('Daily Report (5)'!$I$6=Adorer_Schedule!$AQ$1,INDIRECT(Q40),(IF('Daily Report (5)'!$I$6=Adorer_Schedule!$AY$1,INDIRECT(R40),(""))))))))))))))</f>
        <v>0</v>
      </c>
      <c r="Y40" s="1">
        <v>2</v>
      </c>
      <c r="Z40" s="1" t="e">
        <f t="shared" ca="1" si="8"/>
        <v>#N/A</v>
      </c>
      <c r="AA40" s="1" t="b">
        <f t="shared" ca="1" si="9"/>
        <v>0</v>
      </c>
      <c r="AC40" s="214" t="str">
        <f ca="1">IF(AA40=FALSE,(""),(PROPER(Z40)))</f>
        <v/>
      </c>
    </row>
    <row r="41" spans="1:29" x14ac:dyDescent="0.2">
      <c r="A41" s="210" t="str">
        <f ca="1">AC86</f>
        <v/>
      </c>
      <c r="B41" s="211"/>
      <c r="C41" s="211"/>
      <c r="D41" s="211"/>
      <c r="E41" s="211"/>
      <c r="F41" s="212"/>
      <c r="G41" s="2"/>
      <c r="H41" s="2"/>
      <c r="I41" s="2"/>
      <c r="J41" s="2"/>
      <c r="K41" s="1">
        <f t="shared" ref="K41:K53" si="16">K40+1</f>
        <v>349</v>
      </c>
      <c r="L41" s="83" t="str">
        <f t="shared" si="0"/>
        <v>Adorer_Schedule!C349</v>
      </c>
      <c r="M41" s="83" t="str">
        <f t="shared" si="1"/>
        <v>Adorer_Schedule!K349</v>
      </c>
      <c r="N41" s="83" t="str">
        <f t="shared" si="2"/>
        <v>Adorer_Schedule!S349</v>
      </c>
      <c r="O41" s="83" t="str">
        <f t="shared" si="3"/>
        <v>Adorer_Schedule!AA349</v>
      </c>
      <c r="P41" s="83" t="str">
        <f t="shared" si="4"/>
        <v>Adorer_Schedule!AI349</v>
      </c>
      <c r="Q41" s="83" t="str">
        <f t="shared" si="5"/>
        <v>Adorer_Schedule!AQ349</v>
      </c>
      <c r="R41" s="83" t="str">
        <f t="shared" si="6"/>
        <v>Adorer_Schedule!AY349</v>
      </c>
      <c r="S41" s="1">
        <f t="shared" ca="1" si="15"/>
        <v>0</v>
      </c>
      <c r="T41" s="1" t="str">
        <f ca="1">IF(OR(V41="",V41=0),(""),(MAX($T$8:T40)+1))</f>
        <v/>
      </c>
      <c r="V41" s="1">
        <f ca="1">IF($I$6=Adorer_Schedule!$C$1,INDIRECT(L41),(IF('Daily Report (5)'!$I$6=Adorer_Schedule!$K$1,INDIRECT(M41),(IF('Daily Report (5)'!$I$6=Adorer_Schedule!$S$1,INDIRECT(N41),(IF('Daily Report (5)'!$I$6=Adorer_Schedule!$AA$1,INDIRECT(O41),(IF('Daily Report (5)'!$I$6=Adorer_Schedule!$AI$1,INDIRECT(P41),(IF('Daily Report (5)'!$I$6=Adorer_Schedule!$AQ$1,INDIRECT(Q41),(IF('Daily Report (5)'!$I$6=Adorer_Schedule!$AY$1,INDIRECT(R41),(""))))))))))))))</f>
        <v>0</v>
      </c>
      <c r="Y41" s="1">
        <v>3</v>
      </c>
      <c r="Z41" s="1" t="e">
        <f t="shared" ca="1" si="8"/>
        <v>#N/A</v>
      </c>
      <c r="AA41" s="1" t="b">
        <f t="shared" ca="1" si="9"/>
        <v>0</v>
      </c>
      <c r="AC41" s="214" t="str">
        <f ca="1">IF(AA41=FALSE,(""),(PROPER(Z41)))</f>
        <v/>
      </c>
    </row>
    <row r="42" spans="1:29" x14ac:dyDescent="0.2">
      <c r="A42" s="210" t="str">
        <f ca="1">AC87</f>
        <v/>
      </c>
      <c r="B42" s="211"/>
      <c r="C42" s="211"/>
      <c r="D42" s="211"/>
      <c r="E42" s="211"/>
      <c r="F42" s="212"/>
      <c r="G42" s="2"/>
      <c r="H42" s="2"/>
      <c r="I42" s="2"/>
      <c r="J42" s="2"/>
      <c r="K42" s="1">
        <f t="shared" si="16"/>
        <v>350</v>
      </c>
      <c r="L42" s="83" t="str">
        <f t="shared" si="0"/>
        <v>Adorer_Schedule!C350</v>
      </c>
      <c r="M42" s="83" t="str">
        <f t="shared" si="1"/>
        <v>Adorer_Schedule!K350</v>
      </c>
      <c r="N42" s="83" t="str">
        <f t="shared" si="2"/>
        <v>Adorer_Schedule!S350</v>
      </c>
      <c r="O42" s="83" t="str">
        <f t="shared" si="3"/>
        <v>Adorer_Schedule!AA350</v>
      </c>
      <c r="P42" s="83" t="str">
        <f t="shared" si="4"/>
        <v>Adorer_Schedule!AI350</v>
      </c>
      <c r="Q42" s="83" t="str">
        <f t="shared" si="5"/>
        <v>Adorer_Schedule!AQ350</v>
      </c>
      <c r="R42" s="83" t="str">
        <f t="shared" si="6"/>
        <v>Adorer_Schedule!AY350</v>
      </c>
      <c r="S42" s="1">
        <f t="shared" ca="1" si="15"/>
        <v>0</v>
      </c>
      <c r="T42" s="1" t="str">
        <f ca="1">IF(OR(V42="",V42=0),(""),(MAX($T$8:T41)+1))</f>
        <v/>
      </c>
      <c r="V42" s="1">
        <f ca="1">IF($I$6=Adorer_Schedule!$C$1,INDIRECT(L42),(IF('Daily Report (5)'!$I$6=Adorer_Schedule!$K$1,INDIRECT(M42),(IF('Daily Report (5)'!$I$6=Adorer_Schedule!$S$1,INDIRECT(N42),(IF('Daily Report (5)'!$I$6=Adorer_Schedule!$AA$1,INDIRECT(O42),(IF('Daily Report (5)'!$I$6=Adorer_Schedule!$AI$1,INDIRECT(P42),(IF('Daily Report (5)'!$I$6=Adorer_Schedule!$AQ$1,INDIRECT(Q42),(IF('Daily Report (5)'!$I$6=Adorer_Schedule!$AY$1,INDIRECT(R42),(""))))))))))))))</f>
        <v>0</v>
      </c>
      <c r="Y42" s="1">
        <v>4</v>
      </c>
      <c r="Z42" s="1" t="e">
        <f t="shared" ca="1" si="8"/>
        <v>#N/A</v>
      </c>
      <c r="AA42" s="1" t="b">
        <f t="shared" ca="1" si="9"/>
        <v>0</v>
      </c>
      <c r="AC42" s="214" t="str">
        <f ca="1">IF(AA42=FALSE,(""),(PROPER(Z42)))</f>
        <v/>
      </c>
    </row>
    <row r="43" spans="1:29" ht="15.75" thickBot="1" x14ac:dyDescent="0.25">
      <c r="A43" s="222" t="str">
        <f ca="1">AC88</f>
        <v/>
      </c>
      <c r="B43" s="223"/>
      <c r="C43" s="223"/>
      <c r="D43" s="223"/>
      <c r="E43" s="223"/>
      <c r="F43" s="224"/>
      <c r="G43" s="2"/>
      <c r="H43" s="2"/>
      <c r="I43" s="2"/>
      <c r="J43" s="2"/>
      <c r="K43" s="1">
        <f t="shared" si="16"/>
        <v>351</v>
      </c>
      <c r="L43" s="83" t="str">
        <f t="shared" si="0"/>
        <v>Adorer_Schedule!C351</v>
      </c>
      <c r="M43" s="83" t="str">
        <f t="shared" si="1"/>
        <v>Adorer_Schedule!K351</v>
      </c>
      <c r="N43" s="83" t="str">
        <f t="shared" si="2"/>
        <v>Adorer_Schedule!S351</v>
      </c>
      <c r="O43" s="83" t="str">
        <f t="shared" si="3"/>
        <v>Adorer_Schedule!AA351</v>
      </c>
      <c r="P43" s="83" t="str">
        <f t="shared" si="4"/>
        <v>Adorer_Schedule!AI351</v>
      </c>
      <c r="Q43" s="83" t="str">
        <f t="shared" si="5"/>
        <v>Adorer_Schedule!AQ351</v>
      </c>
      <c r="R43" s="83" t="str">
        <f t="shared" si="6"/>
        <v>Adorer_Schedule!AY351</v>
      </c>
      <c r="S43" s="1">
        <f t="shared" ca="1" si="15"/>
        <v>0</v>
      </c>
      <c r="T43" s="1" t="str">
        <f ca="1">IF(OR(V43="",V43=0),(""),(MAX($T$8:T42)+1))</f>
        <v/>
      </c>
      <c r="V43" s="1">
        <f ca="1">IF($I$6=Adorer_Schedule!$C$1,INDIRECT(L43),(IF('Daily Report (5)'!$I$6=Adorer_Schedule!$K$1,INDIRECT(M43),(IF('Daily Report (5)'!$I$6=Adorer_Schedule!$S$1,INDIRECT(N43),(IF('Daily Report (5)'!$I$6=Adorer_Schedule!$AA$1,INDIRECT(O43),(IF('Daily Report (5)'!$I$6=Adorer_Schedule!$AI$1,INDIRECT(P43),(IF('Daily Report (5)'!$I$6=Adorer_Schedule!$AQ$1,INDIRECT(Q43),(IF('Daily Report (5)'!$I$6=Adorer_Schedule!$AY$1,INDIRECT(R43),(""))))))))))))))</f>
        <v>0</v>
      </c>
      <c r="Y43" s="1">
        <v>5</v>
      </c>
      <c r="Z43" s="1" t="e">
        <f t="shared" ca="1" si="8"/>
        <v>#N/A</v>
      </c>
      <c r="AA43" s="1" t="b">
        <f t="shared" ca="1" si="9"/>
        <v>0</v>
      </c>
      <c r="AC43" s="214" t="str">
        <f ca="1">IF(AA43=FALSE,(""),(PROPER(Z43)))</f>
        <v/>
      </c>
    </row>
    <row r="44" spans="1:29" ht="12.75" customHeight="1" x14ac:dyDescent="0.25">
      <c r="A44" s="284" t="s">
        <v>98</v>
      </c>
      <c r="B44" s="284"/>
      <c r="C44" s="284"/>
      <c r="D44" s="284"/>
      <c r="E44" s="284"/>
      <c r="F44" s="284"/>
      <c r="G44" s="2"/>
      <c r="H44" s="2"/>
      <c r="I44" s="2"/>
      <c r="J44" s="2"/>
      <c r="K44" s="1">
        <f t="shared" si="16"/>
        <v>352</v>
      </c>
      <c r="L44" s="83" t="str">
        <f t="shared" si="0"/>
        <v>Adorer_Schedule!C352</v>
      </c>
      <c r="M44" s="83" t="str">
        <f t="shared" si="1"/>
        <v>Adorer_Schedule!K352</v>
      </c>
      <c r="N44" s="83" t="str">
        <f t="shared" si="2"/>
        <v>Adorer_Schedule!S352</v>
      </c>
      <c r="O44" s="83" t="str">
        <f t="shared" si="3"/>
        <v>Adorer_Schedule!AA352</v>
      </c>
      <c r="P44" s="83" t="str">
        <f t="shared" si="4"/>
        <v>Adorer_Schedule!AI352</v>
      </c>
      <c r="Q44" s="83" t="str">
        <f t="shared" si="5"/>
        <v>Adorer_Schedule!AQ352</v>
      </c>
      <c r="R44" s="83" t="str">
        <f t="shared" si="6"/>
        <v>Adorer_Schedule!AY352</v>
      </c>
      <c r="S44" s="1">
        <f t="shared" ca="1" si="15"/>
        <v>0</v>
      </c>
      <c r="T44" s="1" t="str">
        <f ca="1">IF(OR(V44="",V44=0),(""),(MAX($T$8:T43)+1))</f>
        <v/>
      </c>
      <c r="V44" s="1">
        <f ca="1">IF($I$6=Adorer_Schedule!$C$1,INDIRECT(L44),(IF('Daily Report (5)'!$I$6=Adorer_Schedule!$K$1,INDIRECT(M44),(IF('Daily Report (5)'!$I$6=Adorer_Schedule!$S$1,INDIRECT(N44),(IF('Daily Report (5)'!$I$6=Adorer_Schedule!$AA$1,INDIRECT(O44),(IF('Daily Report (5)'!$I$6=Adorer_Schedule!$AI$1,INDIRECT(P44),(IF('Daily Report (5)'!$I$6=Adorer_Schedule!$AQ$1,INDIRECT(Q44),(IF('Daily Report (5)'!$I$6=Adorer_Schedule!$AY$1,INDIRECT(R44),(""))))))))))))))</f>
        <v>0</v>
      </c>
      <c r="Y44" s="1">
        <v>6</v>
      </c>
      <c r="Z44" s="1" t="e">
        <f t="shared" ca="1" si="8"/>
        <v>#N/A</v>
      </c>
      <c r="AA44" s="1" t="b">
        <f t="shared" ca="1" si="9"/>
        <v>0</v>
      </c>
      <c r="AC44" s="214" t="str">
        <f t="shared" ref="AC44:AC53" ca="1" si="17">IF(AA44=FALSE,(""),(PROPER(Z44)))</f>
        <v/>
      </c>
    </row>
    <row r="45" spans="1:29" ht="15.75" x14ac:dyDescent="0.25">
      <c r="A45" s="283">
        <f>$U$2</f>
        <v>0</v>
      </c>
      <c r="B45" s="283"/>
      <c r="C45" s="283"/>
      <c r="D45" s="283"/>
      <c r="E45" s="283"/>
      <c r="F45" s="283"/>
      <c r="G45" s="2"/>
      <c r="H45" s="2"/>
      <c r="I45" s="2"/>
      <c r="J45" s="2"/>
      <c r="K45" s="1">
        <f t="shared" si="16"/>
        <v>353</v>
      </c>
      <c r="L45" s="83" t="str">
        <f t="shared" si="0"/>
        <v>Adorer_Schedule!C353</v>
      </c>
      <c r="M45" s="83" t="str">
        <f t="shared" si="1"/>
        <v>Adorer_Schedule!K353</v>
      </c>
      <c r="N45" s="83" t="str">
        <f t="shared" si="2"/>
        <v>Adorer_Schedule!S353</v>
      </c>
      <c r="O45" s="83" t="str">
        <f t="shared" si="3"/>
        <v>Adorer_Schedule!AA353</v>
      </c>
      <c r="P45" s="83" t="str">
        <f t="shared" si="4"/>
        <v>Adorer_Schedule!AI353</v>
      </c>
      <c r="Q45" s="83" t="str">
        <f t="shared" si="5"/>
        <v>Adorer_Schedule!AQ353</v>
      </c>
      <c r="R45" s="83" t="str">
        <f t="shared" si="6"/>
        <v>Adorer_Schedule!AY353</v>
      </c>
      <c r="S45" s="1">
        <f t="shared" ca="1" si="15"/>
        <v>0</v>
      </c>
      <c r="T45" s="1" t="str">
        <f ca="1">IF(OR(V45="",V45=0),(""),(MAX($T$8:T44)+1))</f>
        <v/>
      </c>
      <c r="V45" s="1">
        <f ca="1">IF($I$6=Adorer_Schedule!$C$1,INDIRECT(L45),(IF('Daily Report (5)'!$I$6=Adorer_Schedule!$K$1,INDIRECT(M45),(IF('Daily Report (5)'!$I$6=Adorer_Schedule!$S$1,INDIRECT(N45),(IF('Daily Report (5)'!$I$6=Adorer_Schedule!$AA$1,INDIRECT(O45),(IF('Daily Report (5)'!$I$6=Adorer_Schedule!$AI$1,INDIRECT(P45),(IF('Daily Report (5)'!$I$6=Adorer_Schedule!$AQ$1,INDIRECT(Q45),(IF('Daily Report (5)'!$I$6=Adorer_Schedule!$AY$1,INDIRECT(R45),(""))))))))))))))</f>
        <v>0</v>
      </c>
      <c r="Y45" s="1">
        <v>7</v>
      </c>
      <c r="Z45" s="1" t="e">
        <f t="shared" ca="1" si="8"/>
        <v>#N/A</v>
      </c>
      <c r="AA45" s="1" t="b">
        <f t="shared" ca="1" si="9"/>
        <v>0</v>
      </c>
      <c r="AC45" s="214" t="str">
        <f t="shared" ca="1" si="17"/>
        <v/>
      </c>
    </row>
    <row r="46" spans="1:29" ht="15.75" x14ac:dyDescent="0.25">
      <c r="A46" s="276" t="str">
        <f>UPPER(CONCATENATE($U$1&amp;" perpetual eucharistic adoration"))</f>
        <v xml:space="preserve"> PERPETUAL EUCHARISTIC ADORATION</v>
      </c>
      <c r="B46" s="276"/>
      <c r="C46" s="276"/>
      <c r="D46" s="276"/>
      <c r="E46" s="276"/>
      <c r="F46" s="276"/>
      <c r="G46" s="2"/>
      <c r="H46" s="2"/>
      <c r="I46" s="2"/>
      <c r="J46" s="2"/>
      <c r="K46" s="1">
        <f t="shared" si="16"/>
        <v>354</v>
      </c>
      <c r="L46" s="83" t="str">
        <f t="shared" si="0"/>
        <v>Adorer_Schedule!C354</v>
      </c>
      <c r="M46" s="83" t="str">
        <f t="shared" si="1"/>
        <v>Adorer_Schedule!K354</v>
      </c>
      <c r="N46" s="83" t="str">
        <f t="shared" si="2"/>
        <v>Adorer_Schedule!S354</v>
      </c>
      <c r="O46" s="83" t="str">
        <f t="shared" si="3"/>
        <v>Adorer_Schedule!AA354</v>
      </c>
      <c r="P46" s="83" t="str">
        <f t="shared" si="4"/>
        <v>Adorer_Schedule!AI354</v>
      </c>
      <c r="Q46" s="83" t="str">
        <f t="shared" si="5"/>
        <v>Adorer_Schedule!AQ354</v>
      </c>
      <c r="R46" s="83" t="str">
        <f t="shared" si="6"/>
        <v>Adorer_Schedule!AY354</v>
      </c>
      <c r="S46" s="1">
        <f t="shared" ca="1" si="15"/>
        <v>0</v>
      </c>
      <c r="T46" s="1" t="str">
        <f ca="1">IF(OR(V46="",V46=0),(""),(MAX($T$8:T45)+1))</f>
        <v/>
      </c>
      <c r="V46" s="1">
        <f ca="1">IF($I$6=Adorer_Schedule!$C$1,INDIRECT(L46),(IF('Daily Report (5)'!$I$6=Adorer_Schedule!$K$1,INDIRECT(M46),(IF('Daily Report (5)'!$I$6=Adorer_Schedule!$S$1,INDIRECT(N46),(IF('Daily Report (5)'!$I$6=Adorer_Schedule!$AA$1,INDIRECT(O46),(IF('Daily Report (5)'!$I$6=Adorer_Schedule!$AI$1,INDIRECT(P46),(IF('Daily Report (5)'!$I$6=Adorer_Schedule!$AQ$1,INDIRECT(Q46),(IF('Daily Report (5)'!$I$6=Adorer_Schedule!$AY$1,INDIRECT(R46),(""))))))))))))))</f>
        <v>0</v>
      </c>
      <c r="Y46" s="1">
        <v>8</v>
      </c>
      <c r="Z46" s="1" t="e">
        <f t="shared" ca="1" si="8"/>
        <v>#N/A</v>
      </c>
      <c r="AA46" s="1" t="b">
        <f t="shared" ca="1" si="9"/>
        <v>0</v>
      </c>
      <c r="AC46" s="214" t="str">
        <f t="shared" ca="1" si="17"/>
        <v/>
      </c>
    </row>
    <row r="47" spans="1:29" x14ac:dyDescent="0.2">
      <c r="A47" s="285" t="s">
        <v>78</v>
      </c>
      <c r="B47" s="285"/>
      <c r="C47" s="285"/>
      <c r="D47" s="285"/>
      <c r="E47" s="285"/>
      <c r="F47" s="285"/>
      <c r="G47" s="2"/>
      <c r="H47" s="2"/>
      <c r="I47" s="2"/>
      <c r="J47" s="2"/>
      <c r="K47" s="1">
        <f t="shared" si="16"/>
        <v>355</v>
      </c>
      <c r="L47" s="83" t="str">
        <f t="shared" si="0"/>
        <v>Adorer_Schedule!C355</v>
      </c>
      <c r="M47" s="83" t="str">
        <f t="shared" si="1"/>
        <v>Adorer_Schedule!K355</v>
      </c>
      <c r="N47" s="83" t="str">
        <f t="shared" si="2"/>
        <v>Adorer_Schedule!S355</v>
      </c>
      <c r="O47" s="83" t="str">
        <f t="shared" si="3"/>
        <v>Adorer_Schedule!AA355</v>
      </c>
      <c r="P47" s="83" t="str">
        <f t="shared" si="4"/>
        <v>Adorer_Schedule!AI355</v>
      </c>
      <c r="Q47" s="83" t="str">
        <f t="shared" si="5"/>
        <v>Adorer_Schedule!AQ355</v>
      </c>
      <c r="R47" s="83" t="str">
        <f t="shared" si="6"/>
        <v>Adorer_Schedule!AY355</v>
      </c>
      <c r="S47" s="1">
        <f t="shared" ca="1" si="15"/>
        <v>0</v>
      </c>
      <c r="T47" s="1" t="str">
        <f ca="1">IF(OR(V47="",V47=0),(""),(MAX($T$8:T46)+1))</f>
        <v/>
      </c>
      <c r="V47" s="1">
        <f ca="1">IF($I$6=Adorer_Schedule!$C$1,INDIRECT(L47),(IF('Daily Report (5)'!$I$6=Adorer_Schedule!$K$1,INDIRECT(M47),(IF('Daily Report (5)'!$I$6=Adorer_Schedule!$S$1,INDIRECT(N47),(IF('Daily Report (5)'!$I$6=Adorer_Schedule!$AA$1,INDIRECT(O47),(IF('Daily Report (5)'!$I$6=Adorer_Schedule!$AI$1,INDIRECT(P47),(IF('Daily Report (5)'!$I$6=Adorer_Schedule!$AQ$1,INDIRECT(Q47),(IF('Daily Report (5)'!$I$6=Adorer_Schedule!$AY$1,INDIRECT(R47),(""))))))))))))))</f>
        <v>0</v>
      </c>
      <c r="Y47" s="1">
        <v>9</v>
      </c>
      <c r="Z47" s="1" t="e">
        <f t="shared" ca="1" si="8"/>
        <v>#N/A</v>
      </c>
      <c r="AA47" s="1" t="b">
        <f t="shared" ca="1" si="9"/>
        <v>0</v>
      </c>
      <c r="AC47" s="214" t="str">
        <f t="shared" ca="1" si="17"/>
        <v/>
      </c>
    </row>
    <row r="48" spans="1:29" x14ac:dyDescent="0.2">
      <c r="A48" s="2"/>
      <c r="B48" s="2"/>
      <c r="C48" s="2"/>
      <c r="D48" s="2"/>
      <c r="E48" s="2"/>
      <c r="F48" s="2"/>
      <c r="G48" s="2"/>
      <c r="H48" s="2"/>
      <c r="I48" s="2"/>
      <c r="J48" s="2"/>
      <c r="K48" s="1">
        <f t="shared" si="16"/>
        <v>356</v>
      </c>
      <c r="L48" s="83" t="str">
        <f t="shared" si="0"/>
        <v>Adorer_Schedule!C356</v>
      </c>
      <c r="M48" s="83" t="str">
        <f t="shared" si="1"/>
        <v>Adorer_Schedule!K356</v>
      </c>
      <c r="N48" s="83" t="str">
        <f t="shared" si="2"/>
        <v>Adorer_Schedule!S356</v>
      </c>
      <c r="O48" s="83" t="str">
        <f t="shared" si="3"/>
        <v>Adorer_Schedule!AA356</v>
      </c>
      <c r="P48" s="83" t="str">
        <f t="shared" si="4"/>
        <v>Adorer_Schedule!AI356</v>
      </c>
      <c r="Q48" s="83" t="str">
        <f t="shared" si="5"/>
        <v>Adorer_Schedule!AQ356</v>
      </c>
      <c r="R48" s="83" t="str">
        <f t="shared" si="6"/>
        <v>Adorer_Schedule!AY356</v>
      </c>
      <c r="S48" s="1">
        <f t="shared" ca="1" si="15"/>
        <v>0</v>
      </c>
      <c r="T48" s="1" t="str">
        <f ca="1">IF(OR(V48="",V48=0),(""),(MAX($T$8:T47)+1))</f>
        <v/>
      </c>
      <c r="V48" s="1">
        <f ca="1">IF($I$6=Adorer_Schedule!$C$1,INDIRECT(L48),(IF('Daily Report (5)'!$I$6=Adorer_Schedule!$K$1,INDIRECT(M48),(IF('Daily Report (5)'!$I$6=Adorer_Schedule!$S$1,INDIRECT(N48),(IF('Daily Report (5)'!$I$6=Adorer_Schedule!$AA$1,INDIRECT(O48),(IF('Daily Report (5)'!$I$6=Adorer_Schedule!$AI$1,INDIRECT(P48),(IF('Daily Report (5)'!$I$6=Adorer_Schedule!$AQ$1,INDIRECT(Q48),(IF('Daily Report (5)'!$I$6=Adorer_Schedule!$AY$1,INDIRECT(R48),(""))))))))))))))</f>
        <v>0</v>
      </c>
      <c r="Y48" s="1">
        <v>10</v>
      </c>
      <c r="Z48" s="1" t="e">
        <f t="shared" ca="1" si="8"/>
        <v>#N/A</v>
      </c>
      <c r="AA48" s="1" t="b">
        <f t="shared" ca="1" si="9"/>
        <v>0</v>
      </c>
      <c r="AC48" s="214" t="str">
        <f t="shared" ca="1" si="17"/>
        <v/>
      </c>
    </row>
    <row r="49" spans="1:29" x14ac:dyDescent="0.2">
      <c r="A49" s="2"/>
      <c r="B49" s="2"/>
      <c r="C49" s="2"/>
      <c r="D49" s="2"/>
      <c r="E49" s="2"/>
      <c r="F49" s="2"/>
      <c r="G49" s="2"/>
      <c r="H49" s="2"/>
      <c r="I49" s="2"/>
      <c r="J49" s="2"/>
      <c r="K49" s="1">
        <f t="shared" si="16"/>
        <v>357</v>
      </c>
      <c r="L49" s="83" t="str">
        <f t="shared" si="0"/>
        <v>Adorer_Schedule!C357</v>
      </c>
      <c r="M49" s="83" t="str">
        <f t="shared" si="1"/>
        <v>Adorer_Schedule!K357</v>
      </c>
      <c r="N49" s="83" t="str">
        <f t="shared" si="2"/>
        <v>Adorer_Schedule!S357</v>
      </c>
      <c r="O49" s="83" t="str">
        <f t="shared" si="3"/>
        <v>Adorer_Schedule!AA357</v>
      </c>
      <c r="P49" s="83" t="str">
        <f t="shared" si="4"/>
        <v>Adorer_Schedule!AI357</v>
      </c>
      <c r="Q49" s="83" t="str">
        <f t="shared" si="5"/>
        <v>Adorer_Schedule!AQ357</v>
      </c>
      <c r="R49" s="83" t="str">
        <f t="shared" si="6"/>
        <v>Adorer_Schedule!AY357</v>
      </c>
      <c r="S49" s="1">
        <f t="shared" ca="1" si="15"/>
        <v>0</v>
      </c>
      <c r="T49" s="1" t="str">
        <f ca="1">IF(OR(V49="",V49=0),(""),(MAX($T$8:T48)+1))</f>
        <v/>
      </c>
      <c r="V49" s="1">
        <f ca="1">IF($I$6=Adorer_Schedule!$C$1,INDIRECT(L49),(IF('Daily Report (5)'!$I$6=Adorer_Schedule!$K$1,INDIRECT(M49),(IF('Daily Report (5)'!$I$6=Adorer_Schedule!$S$1,INDIRECT(N49),(IF('Daily Report (5)'!$I$6=Adorer_Schedule!$AA$1,INDIRECT(O49),(IF('Daily Report (5)'!$I$6=Adorer_Schedule!$AI$1,INDIRECT(P49),(IF('Daily Report (5)'!$I$6=Adorer_Schedule!$AQ$1,INDIRECT(Q49),(IF('Daily Report (5)'!$I$6=Adorer_Schedule!$AY$1,INDIRECT(R49),(""))))))))))))))</f>
        <v>0</v>
      </c>
      <c r="Y49" s="1">
        <v>11</v>
      </c>
      <c r="Z49" s="1" t="e">
        <f t="shared" ca="1" si="8"/>
        <v>#N/A</v>
      </c>
      <c r="AA49" s="1" t="b">
        <f t="shared" ca="1" si="9"/>
        <v>0</v>
      </c>
      <c r="AC49" s="214" t="str">
        <f t="shared" ca="1" si="17"/>
        <v/>
      </c>
    </row>
    <row r="50" spans="1:29" ht="15.75" thickBot="1" x14ac:dyDescent="0.25">
      <c r="A50" s="2"/>
      <c r="B50" s="2"/>
      <c r="C50" s="2"/>
      <c r="D50" s="2"/>
      <c r="E50" s="2"/>
      <c r="F50" s="2"/>
      <c r="G50" s="2"/>
      <c r="H50" s="2"/>
      <c r="I50" s="2"/>
      <c r="J50" s="2"/>
      <c r="K50" s="1">
        <f t="shared" si="16"/>
        <v>358</v>
      </c>
      <c r="L50" s="83" t="str">
        <f t="shared" si="0"/>
        <v>Adorer_Schedule!C358</v>
      </c>
      <c r="M50" s="83" t="str">
        <f t="shared" si="1"/>
        <v>Adorer_Schedule!K358</v>
      </c>
      <c r="N50" s="83" t="str">
        <f t="shared" si="2"/>
        <v>Adorer_Schedule!S358</v>
      </c>
      <c r="O50" s="83" t="str">
        <f t="shared" si="3"/>
        <v>Adorer_Schedule!AA358</v>
      </c>
      <c r="P50" s="83" t="str">
        <f t="shared" si="4"/>
        <v>Adorer_Schedule!AI358</v>
      </c>
      <c r="Q50" s="83" t="str">
        <f t="shared" si="5"/>
        <v>Adorer_Schedule!AQ358</v>
      </c>
      <c r="R50" s="83" t="str">
        <f t="shared" si="6"/>
        <v>Adorer_Schedule!AY358</v>
      </c>
      <c r="S50" s="1">
        <f t="shared" ca="1" si="15"/>
        <v>0</v>
      </c>
      <c r="T50" s="1" t="str">
        <f ca="1">IF(OR(V50="",V50=0),(""),(MAX($T$8:T49)+1))</f>
        <v/>
      </c>
      <c r="V50" s="1">
        <f ca="1">IF($I$6=Adorer_Schedule!$C$1,INDIRECT(L50),(IF('Daily Report (5)'!$I$6=Adorer_Schedule!$K$1,INDIRECT(M50),(IF('Daily Report (5)'!$I$6=Adorer_Schedule!$S$1,INDIRECT(N50),(IF('Daily Report (5)'!$I$6=Adorer_Schedule!$AA$1,INDIRECT(O50),(IF('Daily Report (5)'!$I$6=Adorer_Schedule!$AI$1,INDIRECT(P50),(IF('Daily Report (5)'!$I$6=Adorer_Schedule!$AQ$1,INDIRECT(Q50),(IF('Daily Report (5)'!$I$6=Adorer_Schedule!$AY$1,INDIRECT(R50),(""))))))))))))))</f>
        <v>0</v>
      </c>
      <c r="Y50" s="1">
        <v>12</v>
      </c>
      <c r="Z50" s="1" t="e">
        <f t="shared" ca="1" si="8"/>
        <v>#N/A</v>
      </c>
      <c r="AA50" s="1" t="b">
        <f t="shared" ca="1" si="9"/>
        <v>0</v>
      </c>
      <c r="AC50" s="214" t="str">
        <f t="shared" ca="1" si="17"/>
        <v/>
      </c>
    </row>
    <row r="51" spans="1:29" ht="16.5" thickBot="1" x14ac:dyDescent="0.3">
      <c r="A51" s="286" t="s">
        <v>80</v>
      </c>
      <c r="B51" s="286"/>
      <c r="C51" s="201" t="s">
        <v>81</v>
      </c>
      <c r="D51" s="287"/>
      <c r="E51" s="287"/>
      <c r="F51" s="287"/>
      <c r="G51" s="2"/>
      <c r="H51" s="2"/>
      <c r="I51" s="2"/>
      <c r="J51" s="2"/>
      <c r="K51" s="1">
        <f t="shared" si="16"/>
        <v>359</v>
      </c>
      <c r="L51" s="83" t="str">
        <f t="shared" si="0"/>
        <v>Adorer_Schedule!C359</v>
      </c>
      <c r="M51" s="83" t="str">
        <f t="shared" si="1"/>
        <v>Adorer_Schedule!K359</v>
      </c>
      <c r="N51" s="83" t="str">
        <f t="shared" si="2"/>
        <v>Adorer_Schedule!S359</v>
      </c>
      <c r="O51" s="83" t="str">
        <f t="shared" si="3"/>
        <v>Adorer_Schedule!AA359</v>
      </c>
      <c r="P51" s="83" t="str">
        <f t="shared" si="4"/>
        <v>Adorer_Schedule!AI359</v>
      </c>
      <c r="Q51" s="83" t="str">
        <f t="shared" si="5"/>
        <v>Adorer_Schedule!AQ359</v>
      </c>
      <c r="R51" s="83" t="str">
        <f t="shared" si="6"/>
        <v>Adorer_Schedule!AY359</v>
      </c>
      <c r="S51" s="1">
        <f t="shared" ca="1" si="15"/>
        <v>0</v>
      </c>
      <c r="T51" s="1" t="str">
        <f ca="1">IF(OR(V51="",V51=0),(""),(MAX($T$8:T50)+1))</f>
        <v/>
      </c>
      <c r="V51" s="1">
        <f ca="1">IF($I$6=Adorer_Schedule!$C$1,INDIRECT(L51),(IF('Daily Report (5)'!$I$6=Adorer_Schedule!$K$1,INDIRECT(M51),(IF('Daily Report (5)'!$I$6=Adorer_Schedule!$S$1,INDIRECT(N51),(IF('Daily Report (5)'!$I$6=Adorer_Schedule!$AA$1,INDIRECT(O51),(IF('Daily Report (5)'!$I$6=Adorer_Schedule!$AI$1,INDIRECT(P51),(IF('Daily Report (5)'!$I$6=Adorer_Schedule!$AQ$1,INDIRECT(Q51),(IF('Daily Report (5)'!$I$6=Adorer_Schedule!$AY$1,INDIRECT(R51),(""))))))))))))))</f>
        <v>0</v>
      </c>
      <c r="Y51" s="1">
        <v>13</v>
      </c>
      <c r="Z51" s="1" t="e">
        <f t="shared" ca="1" si="8"/>
        <v>#N/A</v>
      </c>
      <c r="AA51" s="1" t="b">
        <f t="shared" ca="1" si="9"/>
        <v>0</v>
      </c>
      <c r="AC51" s="214" t="str">
        <f t="shared" ca="1" si="17"/>
        <v/>
      </c>
    </row>
    <row r="52" spans="1:29" ht="32.25" thickBot="1" x14ac:dyDescent="0.3">
      <c r="A52" s="203"/>
      <c r="B52" s="203" t="s">
        <v>83</v>
      </c>
      <c r="C52" s="203"/>
      <c r="D52" s="204" t="s">
        <v>84</v>
      </c>
      <c r="E52" s="203" t="s">
        <v>85</v>
      </c>
      <c r="F52" s="203" t="s">
        <v>86</v>
      </c>
      <c r="G52" s="2"/>
      <c r="H52" s="2"/>
      <c r="I52" s="2"/>
      <c r="J52" s="2"/>
      <c r="K52" s="1">
        <f t="shared" si="16"/>
        <v>360</v>
      </c>
      <c r="L52" s="83" t="str">
        <f t="shared" si="0"/>
        <v>Adorer_Schedule!C360</v>
      </c>
      <c r="M52" s="83" t="str">
        <f t="shared" si="1"/>
        <v>Adorer_Schedule!K360</v>
      </c>
      <c r="N52" s="83" t="str">
        <f t="shared" si="2"/>
        <v>Adorer_Schedule!S360</v>
      </c>
      <c r="O52" s="83" t="str">
        <f t="shared" si="3"/>
        <v>Adorer_Schedule!AA360</v>
      </c>
      <c r="P52" s="83" t="str">
        <f t="shared" si="4"/>
        <v>Adorer_Schedule!AI360</v>
      </c>
      <c r="Q52" s="83" t="str">
        <f t="shared" si="5"/>
        <v>Adorer_Schedule!AQ360</v>
      </c>
      <c r="R52" s="83" t="str">
        <f t="shared" si="6"/>
        <v>Adorer_Schedule!AY360</v>
      </c>
      <c r="S52" s="1">
        <f t="shared" ca="1" si="15"/>
        <v>0</v>
      </c>
      <c r="T52" s="1" t="str">
        <f ca="1">IF(OR(V52="",V52=0),(""),(MAX($T$8:T51)+1))</f>
        <v/>
      </c>
      <c r="V52" s="1">
        <f ca="1">IF($I$6=Adorer_Schedule!$C$1,INDIRECT(L52),(IF('Daily Report (5)'!$I$6=Adorer_Schedule!$K$1,INDIRECT(M52),(IF('Daily Report (5)'!$I$6=Adorer_Schedule!$S$1,INDIRECT(N52),(IF('Daily Report (5)'!$I$6=Adorer_Schedule!$AA$1,INDIRECT(O52),(IF('Daily Report (5)'!$I$6=Adorer_Schedule!$AI$1,INDIRECT(P52),(IF('Daily Report (5)'!$I$6=Adorer_Schedule!$AQ$1,INDIRECT(Q52),(IF('Daily Report (5)'!$I$6=Adorer_Schedule!$AY$1,INDIRECT(R52),(""))))))))))))))</f>
        <v>0</v>
      </c>
      <c r="Y52" s="1">
        <v>14</v>
      </c>
      <c r="Z52" s="1" t="e">
        <f t="shared" ca="1" si="8"/>
        <v>#N/A</v>
      </c>
      <c r="AA52" s="1" t="b">
        <f t="shared" ca="1" si="9"/>
        <v>0</v>
      </c>
      <c r="AC52" s="214" t="str">
        <f t="shared" ca="1" si="17"/>
        <v/>
      </c>
    </row>
    <row r="53" spans="1:29" ht="16.5" thickBot="1" x14ac:dyDescent="0.3">
      <c r="A53" s="205" t="str">
        <f>CONCATENATE($I$6&amp;" 6 - 7 AM")</f>
        <v>Monday 6 - 7 AM</v>
      </c>
      <c r="B53" s="206"/>
      <c r="C53" s="206"/>
      <c r="D53" s="206"/>
      <c r="E53" s="206"/>
      <c r="F53" s="207"/>
      <c r="G53" s="2"/>
      <c r="H53" s="2"/>
      <c r="I53" s="2"/>
      <c r="J53" s="2"/>
      <c r="K53" s="1">
        <f t="shared" si="16"/>
        <v>361</v>
      </c>
      <c r="L53" s="83" t="str">
        <f t="shared" si="0"/>
        <v>Adorer_Schedule!C361</v>
      </c>
      <c r="M53" s="83" t="str">
        <f t="shared" si="1"/>
        <v>Adorer_Schedule!K361</v>
      </c>
      <c r="N53" s="83" t="str">
        <f t="shared" si="2"/>
        <v>Adorer_Schedule!S361</v>
      </c>
      <c r="O53" s="83" t="str">
        <f t="shared" si="3"/>
        <v>Adorer_Schedule!AA361</v>
      </c>
      <c r="P53" s="83" t="str">
        <f t="shared" si="4"/>
        <v>Adorer_Schedule!AI361</v>
      </c>
      <c r="Q53" s="83" t="str">
        <f t="shared" si="5"/>
        <v>Adorer_Schedule!AQ361</v>
      </c>
      <c r="R53" s="83" t="str">
        <f t="shared" si="6"/>
        <v>Adorer_Schedule!AY361</v>
      </c>
      <c r="S53" s="1">
        <f t="shared" ca="1" si="15"/>
        <v>0</v>
      </c>
      <c r="T53" s="1" t="str">
        <f ca="1">IF(OR(V53="",V53=0),(""),(MAX($T$8:T52)+1))</f>
        <v/>
      </c>
      <c r="V53" s="1">
        <f ca="1">IF($I$6=Adorer_Schedule!$C$1,INDIRECT(L53),(IF('Daily Report (5)'!$I$6=Adorer_Schedule!$K$1,INDIRECT(M53),(IF('Daily Report (5)'!$I$6=Adorer_Schedule!$S$1,INDIRECT(N53),(IF('Daily Report (5)'!$I$6=Adorer_Schedule!$AA$1,INDIRECT(O53),(IF('Daily Report (5)'!$I$6=Adorer_Schedule!$AI$1,INDIRECT(P53),(IF('Daily Report (5)'!$I$6=Adorer_Schedule!$AQ$1,INDIRECT(Q53),(IF('Daily Report (5)'!$I$6=Adorer_Schedule!$AY$1,INDIRECT(R53),(""))))))))))))))</f>
        <v>0</v>
      </c>
      <c r="Y53" s="1">
        <v>15</v>
      </c>
      <c r="Z53" s="1" t="e">
        <f t="shared" ca="1" si="8"/>
        <v>#N/A</v>
      </c>
      <c r="AA53" s="1" t="b">
        <f t="shared" ca="1" si="9"/>
        <v>0</v>
      </c>
      <c r="AC53" s="225" t="str">
        <f t="shared" ca="1" si="17"/>
        <v/>
      </c>
    </row>
    <row r="54" spans="1:29" x14ac:dyDescent="0.2">
      <c r="A54" s="210" t="str">
        <f ca="1">AC99</f>
        <v/>
      </c>
      <c r="B54" s="211"/>
      <c r="C54" s="211"/>
      <c r="D54" s="211"/>
      <c r="E54" s="211"/>
      <c r="F54" s="212"/>
      <c r="G54" s="2"/>
      <c r="H54" s="2"/>
      <c r="I54" s="2"/>
      <c r="J54" s="2"/>
      <c r="K54" s="1">
        <v>364</v>
      </c>
      <c r="L54" s="83" t="str">
        <f t="shared" si="0"/>
        <v>Adorer_Schedule!C364</v>
      </c>
      <c r="M54" s="83" t="str">
        <f t="shared" si="1"/>
        <v>Adorer_Schedule!K364</v>
      </c>
      <c r="N54" s="83" t="str">
        <f t="shared" si="2"/>
        <v>Adorer_Schedule!S364</v>
      </c>
      <c r="O54" s="83" t="str">
        <f t="shared" si="3"/>
        <v>Adorer_Schedule!AA364</v>
      </c>
      <c r="P54" s="83" t="str">
        <f t="shared" si="4"/>
        <v>Adorer_Schedule!AI364</v>
      </c>
      <c r="Q54" s="83" t="str">
        <f t="shared" si="5"/>
        <v>Adorer_Schedule!AQ364</v>
      </c>
      <c r="R54" s="83" t="str">
        <f t="shared" si="6"/>
        <v>Adorer_Schedule!AY364</v>
      </c>
      <c r="S54" s="1">
        <f ca="1">IF(T54="",(0),(RANK(T54,$T$54:$T$68,(1))))</f>
        <v>0</v>
      </c>
      <c r="T54" s="1" t="str">
        <f ca="1">IF(OR(V54="",V54=0),(""),(MAX($T$8:T53)+1))</f>
        <v/>
      </c>
      <c r="U54" s="1" t="s">
        <v>94</v>
      </c>
      <c r="V54" s="1">
        <f ca="1">IF($I$6=Adorer_Schedule!$C$1,INDIRECT(L54),(IF('Daily Report (5)'!$I$6=Adorer_Schedule!$K$1,INDIRECT(M54),(IF('Daily Report (5)'!$I$6=Adorer_Schedule!$S$1,INDIRECT(N54),(IF('Daily Report (5)'!$I$6=Adorer_Schedule!$AA$1,INDIRECT(O54),(IF('Daily Report (5)'!$I$6=Adorer_Schedule!$AI$1,INDIRECT(P54),(IF('Daily Report (5)'!$I$6=Adorer_Schedule!$AQ$1,INDIRECT(Q54),(IF('Daily Report (5)'!$I$6=Adorer_Schedule!$AY$1,INDIRECT(R54),(""))))))))))))))</f>
        <v>0</v>
      </c>
      <c r="Y54" s="1">
        <v>1</v>
      </c>
      <c r="Z54" s="1" t="e">
        <f t="shared" ca="1" si="8"/>
        <v>#N/A</v>
      </c>
      <c r="AA54" s="1" t="b">
        <f t="shared" ca="1" si="9"/>
        <v>0</v>
      </c>
      <c r="AC54" s="209" t="str">
        <f ca="1">IF(AA54=FALSE,(""),(PROPER(Z54)))</f>
        <v/>
      </c>
    </row>
    <row r="55" spans="1:29" x14ac:dyDescent="0.2">
      <c r="A55" s="210" t="str">
        <f ca="1">AC100</f>
        <v/>
      </c>
      <c r="B55" s="211"/>
      <c r="C55" s="211"/>
      <c r="D55" s="211"/>
      <c r="E55" s="211"/>
      <c r="F55" s="212"/>
      <c r="G55" s="2"/>
      <c r="H55" s="2"/>
      <c r="I55" s="2"/>
      <c r="J55" s="2"/>
      <c r="K55" s="1">
        <f>K54+1</f>
        <v>365</v>
      </c>
      <c r="L55" s="83" t="str">
        <f t="shared" si="0"/>
        <v>Adorer_Schedule!C365</v>
      </c>
      <c r="M55" s="83" t="str">
        <f t="shared" si="1"/>
        <v>Adorer_Schedule!K365</v>
      </c>
      <c r="N55" s="83" t="str">
        <f t="shared" si="2"/>
        <v>Adorer_Schedule!S365</v>
      </c>
      <c r="O55" s="83" t="str">
        <f t="shared" si="3"/>
        <v>Adorer_Schedule!AA365</v>
      </c>
      <c r="P55" s="83" t="str">
        <f t="shared" si="4"/>
        <v>Adorer_Schedule!AI365</v>
      </c>
      <c r="Q55" s="83" t="str">
        <f t="shared" si="5"/>
        <v>Adorer_Schedule!AQ365</v>
      </c>
      <c r="R55" s="83" t="str">
        <f t="shared" si="6"/>
        <v>Adorer_Schedule!AY365</v>
      </c>
      <c r="S55" s="1">
        <f t="shared" ref="S55:S68" ca="1" si="18">IF(T55="",(0),(RANK(T55,$T$54:$T$68,(1))))</f>
        <v>0</v>
      </c>
      <c r="T55" s="1" t="str">
        <f ca="1">IF(OR(V55="",V55=0),(""),(MAX($T$8:T54)+1))</f>
        <v/>
      </c>
      <c r="V55" s="1">
        <f ca="1">IF($I$6=Adorer_Schedule!$C$1,INDIRECT(L55),(IF('Daily Report (5)'!$I$6=Adorer_Schedule!$K$1,INDIRECT(M55),(IF('Daily Report (5)'!$I$6=Adorer_Schedule!$S$1,INDIRECT(N55),(IF('Daily Report (5)'!$I$6=Adorer_Schedule!$AA$1,INDIRECT(O55),(IF('Daily Report (5)'!$I$6=Adorer_Schedule!$AI$1,INDIRECT(P55),(IF('Daily Report (5)'!$I$6=Adorer_Schedule!$AQ$1,INDIRECT(Q55),(IF('Daily Report (5)'!$I$6=Adorer_Schedule!$AY$1,INDIRECT(R55),(""))))))))))))))</f>
        <v>0</v>
      </c>
      <c r="Y55" s="1">
        <v>2</v>
      </c>
      <c r="Z55" s="1" t="e">
        <f t="shared" ca="1" si="8"/>
        <v>#N/A</v>
      </c>
      <c r="AA55" s="1" t="b">
        <f t="shared" ca="1" si="9"/>
        <v>0</v>
      </c>
      <c r="AC55" s="214" t="str">
        <f ca="1">IF(AA55=FALSE,(""),(PROPER(Z55)))</f>
        <v/>
      </c>
    </row>
    <row r="56" spans="1:29" x14ac:dyDescent="0.2">
      <c r="A56" s="210" t="str">
        <f ca="1">AC101</f>
        <v/>
      </c>
      <c r="B56" s="211"/>
      <c r="C56" s="211"/>
      <c r="D56" s="211"/>
      <c r="E56" s="211"/>
      <c r="F56" s="212"/>
      <c r="G56" s="2"/>
      <c r="H56" s="2"/>
      <c r="I56" s="2"/>
      <c r="J56" s="2"/>
      <c r="K56" s="1">
        <f t="shared" ref="K56:K68" si="19">K55+1</f>
        <v>366</v>
      </c>
      <c r="L56" s="83" t="str">
        <f t="shared" si="0"/>
        <v>Adorer_Schedule!C366</v>
      </c>
      <c r="M56" s="83" t="str">
        <f t="shared" si="1"/>
        <v>Adorer_Schedule!K366</v>
      </c>
      <c r="N56" s="83" t="str">
        <f t="shared" si="2"/>
        <v>Adorer_Schedule!S366</v>
      </c>
      <c r="O56" s="83" t="str">
        <f t="shared" si="3"/>
        <v>Adorer_Schedule!AA366</v>
      </c>
      <c r="P56" s="83" t="str">
        <f t="shared" si="4"/>
        <v>Adorer_Schedule!AI366</v>
      </c>
      <c r="Q56" s="83" t="str">
        <f t="shared" si="5"/>
        <v>Adorer_Schedule!AQ366</v>
      </c>
      <c r="R56" s="83" t="str">
        <f t="shared" si="6"/>
        <v>Adorer_Schedule!AY366</v>
      </c>
      <c r="S56" s="1">
        <f t="shared" ca="1" si="18"/>
        <v>0</v>
      </c>
      <c r="T56" s="1" t="str">
        <f ca="1">IF(OR(V56="",V56=0),(""),(MAX($T$8:T55)+1))</f>
        <v/>
      </c>
      <c r="V56" s="1">
        <f ca="1">IF($I$6=Adorer_Schedule!$C$1,INDIRECT(L56),(IF('Daily Report (5)'!$I$6=Adorer_Schedule!$K$1,INDIRECT(M56),(IF('Daily Report (5)'!$I$6=Adorer_Schedule!$S$1,INDIRECT(N56),(IF('Daily Report (5)'!$I$6=Adorer_Schedule!$AA$1,INDIRECT(O56),(IF('Daily Report (5)'!$I$6=Adorer_Schedule!$AI$1,INDIRECT(P56),(IF('Daily Report (5)'!$I$6=Adorer_Schedule!$AQ$1,INDIRECT(Q56),(IF('Daily Report (5)'!$I$6=Adorer_Schedule!$AY$1,INDIRECT(R56),(""))))))))))))))</f>
        <v>0</v>
      </c>
      <c r="Y56" s="1">
        <v>3</v>
      </c>
      <c r="Z56" s="1" t="e">
        <f t="shared" ca="1" si="8"/>
        <v>#N/A</v>
      </c>
      <c r="AA56" s="1" t="b">
        <f t="shared" ca="1" si="9"/>
        <v>0</v>
      </c>
      <c r="AC56" s="214" t="str">
        <f ca="1">IF(AA56=FALSE,(""),(PROPER(Z56)))</f>
        <v/>
      </c>
    </row>
    <row r="57" spans="1:29" x14ac:dyDescent="0.2">
      <c r="A57" s="210" t="str">
        <f ca="1">AC102</f>
        <v/>
      </c>
      <c r="B57" s="211"/>
      <c r="C57" s="211"/>
      <c r="D57" s="211"/>
      <c r="E57" s="211"/>
      <c r="F57" s="212"/>
      <c r="G57" s="2"/>
      <c r="H57" s="2"/>
      <c r="I57" s="2"/>
      <c r="J57" s="2"/>
      <c r="K57" s="1">
        <f t="shared" si="19"/>
        <v>367</v>
      </c>
      <c r="L57" s="83" t="str">
        <f t="shared" si="0"/>
        <v>Adorer_Schedule!C367</v>
      </c>
      <c r="M57" s="83" t="str">
        <f t="shared" si="1"/>
        <v>Adorer_Schedule!K367</v>
      </c>
      <c r="N57" s="83" t="str">
        <f t="shared" si="2"/>
        <v>Adorer_Schedule!S367</v>
      </c>
      <c r="O57" s="83" t="str">
        <f t="shared" si="3"/>
        <v>Adorer_Schedule!AA367</v>
      </c>
      <c r="P57" s="83" t="str">
        <f t="shared" si="4"/>
        <v>Adorer_Schedule!AI367</v>
      </c>
      <c r="Q57" s="83" t="str">
        <f t="shared" si="5"/>
        <v>Adorer_Schedule!AQ367</v>
      </c>
      <c r="R57" s="83" t="str">
        <f t="shared" si="6"/>
        <v>Adorer_Schedule!AY367</v>
      </c>
      <c r="S57" s="1">
        <f t="shared" ca="1" si="18"/>
        <v>0</v>
      </c>
      <c r="T57" s="1" t="str">
        <f ca="1">IF(OR(V57="",V57=0),(""),(MAX($T$8:T56)+1))</f>
        <v/>
      </c>
      <c r="V57" s="1">
        <f ca="1">IF($I$6=Adorer_Schedule!$C$1,INDIRECT(L57),(IF('Daily Report (5)'!$I$6=Adorer_Schedule!$K$1,INDIRECT(M57),(IF('Daily Report (5)'!$I$6=Adorer_Schedule!$S$1,INDIRECT(N57),(IF('Daily Report (5)'!$I$6=Adorer_Schedule!$AA$1,INDIRECT(O57),(IF('Daily Report (5)'!$I$6=Adorer_Schedule!$AI$1,INDIRECT(P57),(IF('Daily Report (5)'!$I$6=Adorer_Schedule!$AQ$1,INDIRECT(Q57),(IF('Daily Report (5)'!$I$6=Adorer_Schedule!$AY$1,INDIRECT(R57),(""))))))))))))))</f>
        <v>0</v>
      </c>
      <c r="Y57" s="1">
        <v>4</v>
      </c>
      <c r="Z57" s="1" t="e">
        <f t="shared" ca="1" si="8"/>
        <v>#N/A</v>
      </c>
      <c r="AA57" s="1" t="b">
        <f t="shared" ca="1" si="9"/>
        <v>0</v>
      </c>
      <c r="AC57" s="214" t="str">
        <f ca="1">IF(AA57=FALSE,(""),(PROPER(Z57)))</f>
        <v/>
      </c>
    </row>
    <row r="58" spans="1:29" ht="15.75" thickBot="1" x14ac:dyDescent="0.25">
      <c r="A58" s="222" t="str">
        <f ca="1">AC103</f>
        <v/>
      </c>
      <c r="B58" s="223"/>
      <c r="C58" s="223"/>
      <c r="D58" s="223"/>
      <c r="E58" s="223"/>
      <c r="F58" s="224"/>
      <c r="G58" s="2"/>
      <c r="H58" s="2"/>
      <c r="I58" s="2"/>
      <c r="J58" s="2"/>
      <c r="K58" s="1">
        <f t="shared" si="19"/>
        <v>368</v>
      </c>
      <c r="L58" s="83" t="str">
        <f t="shared" si="0"/>
        <v>Adorer_Schedule!C368</v>
      </c>
      <c r="M58" s="83" t="str">
        <f t="shared" si="1"/>
        <v>Adorer_Schedule!K368</v>
      </c>
      <c r="N58" s="83" t="str">
        <f t="shared" si="2"/>
        <v>Adorer_Schedule!S368</v>
      </c>
      <c r="O58" s="83" t="str">
        <f t="shared" si="3"/>
        <v>Adorer_Schedule!AA368</v>
      </c>
      <c r="P58" s="83" t="str">
        <f t="shared" si="4"/>
        <v>Adorer_Schedule!AI368</v>
      </c>
      <c r="Q58" s="83" t="str">
        <f t="shared" si="5"/>
        <v>Adorer_Schedule!AQ368</v>
      </c>
      <c r="R58" s="83" t="str">
        <f t="shared" si="6"/>
        <v>Adorer_Schedule!AY368</v>
      </c>
      <c r="S58" s="1">
        <f t="shared" ca="1" si="18"/>
        <v>0</v>
      </c>
      <c r="T58" s="1" t="str">
        <f ca="1">IF(OR(V58="",V58=0),(""),(MAX($T$8:T57)+1))</f>
        <v/>
      </c>
      <c r="V58" s="1">
        <f ca="1">IF($I$6=Adorer_Schedule!$C$1,INDIRECT(L58),(IF('Daily Report (5)'!$I$6=Adorer_Schedule!$K$1,INDIRECT(M58),(IF('Daily Report (5)'!$I$6=Adorer_Schedule!$S$1,INDIRECT(N58),(IF('Daily Report (5)'!$I$6=Adorer_Schedule!$AA$1,INDIRECT(O58),(IF('Daily Report (5)'!$I$6=Adorer_Schedule!$AI$1,INDIRECT(P58),(IF('Daily Report (5)'!$I$6=Adorer_Schedule!$AQ$1,INDIRECT(Q58),(IF('Daily Report (5)'!$I$6=Adorer_Schedule!$AY$1,INDIRECT(R58),(""))))))))))))))</f>
        <v>0</v>
      </c>
      <c r="Y58" s="1">
        <v>5</v>
      </c>
      <c r="Z58" s="1" t="e">
        <f t="shared" ca="1" si="8"/>
        <v>#N/A</v>
      </c>
      <c r="AA58" s="1" t="b">
        <f t="shared" ca="1" si="9"/>
        <v>0</v>
      </c>
      <c r="AC58" s="214" t="str">
        <f ca="1">IF(AA58=FALSE,(""),(PROPER(Z58)))</f>
        <v/>
      </c>
    </row>
    <row r="59" spans="1:29" ht="15.75" x14ac:dyDescent="0.25">
      <c r="A59" s="205" t="str">
        <f>CONCATENATE($I$6&amp;" 7 - 8 AM")</f>
        <v>Monday 7 - 8 AM</v>
      </c>
      <c r="B59" s="206"/>
      <c r="C59" s="206"/>
      <c r="D59" s="206"/>
      <c r="E59" s="206"/>
      <c r="F59" s="207"/>
      <c r="G59" s="2"/>
      <c r="H59" s="2"/>
      <c r="I59" s="2"/>
      <c r="J59" s="2"/>
      <c r="K59" s="1">
        <f t="shared" si="19"/>
        <v>369</v>
      </c>
      <c r="L59" s="83" t="str">
        <f t="shared" si="0"/>
        <v>Adorer_Schedule!C369</v>
      </c>
      <c r="M59" s="83" t="str">
        <f t="shared" si="1"/>
        <v>Adorer_Schedule!K369</v>
      </c>
      <c r="N59" s="83" t="str">
        <f t="shared" si="2"/>
        <v>Adorer_Schedule!S369</v>
      </c>
      <c r="O59" s="83" t="str">
        <f t="shared" si="3"/>
        <v>Adorer_Schedule!AA369</v>
      </c>
      <c r="P59" s="83" t="str">
        <f t="shared" si="4"/>
        <v>Adorer_Schedule!AI369</v>
      </c>
      <c r="Q59" s="83" t="str">
        <f t="shared" si="5"/>
        <v>Adorer_Schedule!AQ369</v>
      </c>
      <c r="R59" s="83" t="str">
        <f t="shared" si="6"/>
        <v>Adorer_Schedule!AY369</v>
      </c>
      <c r="S59" s="1">
        <f t="shared" ca="1" si="18"/>
        <v>0</v>
      </c>
      <c r="T59" s="1" t="str">
        <f ca="1">IF(OR(V59="",V59=0),(""),(MAX($T$8:T58)+1))</f>
        <v/>
      </c>
      <c r="V59" s="1">
        <f ca="1">IF($I$6=Adorer_Schedule!$C$1,INDIRECT(L59),(IF('Daily Report (5)'!$I$6=Adorer_Schedule!$K$1,INDIRECT(M59),(IF('Daily Report (5)'!$I$6=Adorer_Schedule!$S$1,INDIRECT(N59),(IF('Daily Report (5)'!$I$6=Adorer_Schedule!$AA$1,INDIRECT(O59),(IF('Daily Report (5)'!$I$6=Adorer_Schedule!$AI$1,INDIRECT(P59),(IF('Daily Report (5)'!$I$6=Adorer_Schedule!$AQ$1,INDIRECT(Q59),(IF('Daily Report (5)'!$I$6=Adorer_Schedule!$AY$1,INDIRECT(R59),(""))))))))))))))</f>
        <v>0</v>
      </c>
      <c r="Y59" s="1">
        <v>6</v>
      </c>
      <c r="Z59" s="1" t="e">
        <f t="shared" ca="1" si="8"/>
        <v>#N/A</v>
      </c>
      <c r="AA59" s="1" t="b">
        <f t="shared" ca="1" si="9"/>
        <v>0</v>
      </c>
      <c r="AC59" s="214" t="str">
        <f t="shared" ref="AC59:AC68" ca="1" si="20">IF(AA59=FALSE,(""),(PROPER(Z59)))</f>
        <v/>
      </c>
    </row>
    <row r="60" spans="1:29" x14ac:dyDescent="0.2">
      <c r="A60" s="210" t="str">
        <f ca="1">AC114</f>
        <v/>
      </c>
      <c r="B60" s="211"/>
      <c r="C60" s="211"/>
      <c r="D60" s="211"/>
      <c r="E60" s="211"/>
      <c r="F60" s="212"/>
      <c r="G60" s="2"/>
      <c r="H60" s="2"/>
      <c r="I60" s="2"/>
      <c r="J60" s="2"/>
      <c r="K60" s="1">
        <f t="shared" si="19"/>
        <v>370</v>
      </c>
      <c r="L60" s="83" t="str">
        <f t="shared" si="0"/>
        <v>Adorer_Schedule!C370</v>
      </c>
      <c r="M60" s="83" t="str">
        <f t="shared" si="1"/>
        <v>Adorer_Schedule!K370</v>
      </c>
      <c r="N60" s="83" t="str">
        <f t="shared" si="2"/>
        <v>Adorer_Schedule!S370</v>
      </c>
      <c r="O60" s="83" t="str">
        <f t="shared" si="3"/>
        <v>Adorer_Schedule!AA370</v>
      </c>
      <c r="P60" s="83" t="str">
        <f t="shared" si="4"/>
        <v>Adorer_Schedule!AI370</v>
      </c>
      <c r="Q60" s="83" t="str">
        <f t="shared" si="5"/>
        <v>Adorer_Schedule!AQ370</v>
      </c>
      <c r="R60" s="83" t="str">
        <f t="shared" si="6"/>
        <v>Adorer_Schedule!AY370</v>
      </c>
      <c r="S60" s="1">
        <f t="shared" ca="1" si="18"/>
        <v>0</v>
      </c>
      <c r="T60" s="1" t="str">
        <f ca="1">IF(OR(V60="",V60=0),(""),(MAX($T$8:T59)+1))</f>
        <v/>
      </c>
      <c r="V60" s="1">
        <f ca="1">IF($I$6=Adorer_Schedule!$C$1,INDIRECT(L60),(IF('Daily Report (5)'!$I$6=Adorer_Schedule!$K$1,INDIRECT(M60),(IF('Daily Report (5)'!$I$6=Adorer_Schedule!$S$1,INDIRECT(N60),(IF('Daily Report (5)'!$I$6=Adorer_Schedule!$AA$1,INDIRECT(O60),(IF('Daily Report (5)'!$I$6=Adorer_Schedule!$AI$1,INDIRECT(P60),(IF('Daily Report (5)'!$I$6=Adorer_Schedule!$AQ$1,INDIRECT(Q60),(IF('Daily Report (5)'!$I$6=Adorer_Schedule!$AY$1,INDIRECT(R60),(""))))))))))))))</f>
        <v>0</v>
      </c>
      <c r="Y60" s="1">
        <v>7</v>
      </c>
      <c r="Z60" s="1" t="e">
        <f t="shared" ca="1" si="8"/>
        <v>#N/A</v>
      </c>
      <c r="AA60" s="1" t="b">
        <f t="shared" ca="1" si="9"/>
        <v>0</v>
      </c>
      <c r="AC60" s="214" t="str">
        <f t="shared" ca="1" si="20"/>
        <v/>
      </c>
    </row>
    <row r="61" spans="1:29" x14ac:dyDescent="0.2">
      <c r="A61" s="210" t="str">
        <f ca="1">AC115</f>
        <v/>
      </c>
      <c r="B61" s="211"/>
      <c r="C61" s="211"/>
      <c r="D61" s="211"/>
      <c r="E61" s="211"/>
      <c r="F61" s="212"/>
      <c r="G61" s="2"/>
      <c r="H61" s="2"/>
      <c r="I61" s="2"/>
      <c r="J61" s="2"/>
      <c r="K61" s="1">
        <f t="shared" si="19"/>
        <v>371</v>
      </c>
      <c r="L61" s="83" t="str">
        <f t="shared" si="0"/>
        <v>Adorer_Schedule!C371</v>
      </c>
      <c r="M61" s="83" t="str">
        <f t="shared" si="1"/>
        <v>Adorer_Schedule!K371</v>
      </c>
      <c r="N61" s="83" t="str">
        <f t="shared" si="2"/>
        <v>Adorer_Schedule!S371</v>
      </c>
      <c r="O61" s="83" t="str">
        <f t="shared" si="3"/>
        <v>Adorer_Schedule!AA371</v>
      </c>
      <c r="P61" s="83" t="str">
        <f t="shared" si="4"/>
        <v>Adorer_Schedule!AI371</v>
      </c>
      <c r="Q61" s="83" t="str">
        <f t="shared" si="5"/>
        <v>Adorer_Schedule!AQ371</v>
      </c>
      <c r="R61" s="83" t="str">
        <f t="shared" si="6"/>
        <v>Adorer_Schedule!AY371</v>
      </c>
      <c r="S61" s="1">
        <f t="shared" ca="1" si="18"/>
        <v>0</v>
      </c>
      <c r="T61" s="1" t="str">
        <f ca="1">IF(OR(V61="",V61=0),(""),(MAX($T$8:T60)+1))</f>
        <v/>
      </c>
      <c r="V61" s="1">
        <f ca="1">IF($I$6=Adorer_Schedule!$C$1,INDIRECT(L61),(IF('Daily Report (5)'!$I$6=Adorer_Schedule!$K$1,INDIRECT(M61),(IF('Daily Report (5)'!$I$6=Adorer_Schedule!$S$1,INDIRECT(N61),(IF('Daily Report (5)'!$I$6=Adorer_Schedule!$AA$1,INDIRECT(O61),(IF('Daily Report (5)'!$I$6=Adorer_Schedule!$AI$1,INDIRECT(P61),(IF('Daily Report (5)'!$I$6=Adorer_Schedule!$AQ$1,INDIRECT(Q61),(IF('Daily Report (5)'!$I$6=Adorer_Schedule!$AY$1,INDIRECT(R61),(""))))))))))))))</f>
        <v>0</v>
      </c>
      <c r="Y61" s="1">
        <v>8</v>
      </c>
      <c r="Z61" s="1" t="e">
        <f t="shared" ca="1" si="8"/>
        <v>#N/A</v>
      </c>
      <c r="AA61" s="1" t="b">
        <f t="shared" ca="1" si="9"/>
        <v>0</v>
      </c>
      <c r="AC61" s="214" t="str">
        <f t="shared" ca="1" si="20"/>
        <v/>
      </c>
    </row>
    <row r="62" spans="1:29" x14ac:dyDescent="0.2">
      <c r="A62" s="210" t="str">
        <f ca="1">AC116</f>
        <v/>
      </c>
      <c r="B62" s="211"/>
      <c r="C62" s="211"/>
      <c r="D62" s="211"/>
      <c r="E62" s="211"/>
      <c r="F62" s="212"/>
      <c r="G62" s="2"/>
      <c r="H62" s="2"/>
      <c r="I62" s="2"/>
      <c r="J62" s="2"/>
      <c r="K62" s="1">
        <f t="shared" si="19"/>
        <v>372</v>
      </c>
      <c r="L62" s="83" t="str">
        <f t="shared" si="0"/>
        <v>Adorer_Schedule!C372</v>
      </c>
      <c r="M62" s="83" t="str">
        <f t="shared" si="1"/>
        <v>Adorer_Schedule!K372</v>
      </c>
      <c r="N62" s="83" t="str">
        <f t="shared" si="2"/>
        <v>Adorer_Schedule!S372</v>
      </c>
      <c r="O62" s="83" t="str">
        <f t="shared" si="3"/>
        <v>Adorer_Schedule!AA372</v>
      </c>
      <c r="P62" s="83" t="str">
        <f t="shared" si="4"/>
        <v>Adorer_Schedule!AI372</v>
      </c>
      <c r="Q62" s="83" t="str">
        <f t="shared" si="5"/>
        <v>Adorer_Schedule!AQ372</v>
      </c>
      <c r="R62" s="83" t="str">
        <f t="shared" si="6"/>
        <v>Adorer_Schedule!AY372</v>
      </c>
      <c r="S62" s="1">
        <f t="shared" ca="1" si="18"/>
        <v>0</v>
      </c>
      <c r="T62" s="1" t="str">
        <f ca="1">IF(OR(V62="",V62=0),(""),(MAX($T$8:T61)+1))</f>
        <v/>
      </c>
      <c r="V62" s="1">
        <f ca="1">IF($I$6=Adorer_Schedule!$C$1,INDIRECT(L62),(IF('Daily Report (5)'!$I$6=Adorer_Schedule!$K$1,INDIRECT(M62),(IF('Daily Report (5)'!$I$6=Adorer_Schedule!$S$1,INDIRECT(N62),(IF('Daily Report (5)'!$I$6=Adorer_Schedule!$AA$1,INDIRECT(O62),(IF('Daily Report (5)'!$I$6=Adorer_Schedule!$AI$1,INDIRECT(P62),(IF('Daily Report (5)'!$I$6=Adorer_Schedule!$AQ$1,INDIRECT(Q62),(IF('Daily Report (5)'!$I$6=Adorer_Schedule!$AY$1,INDIRECT(R62),(""))))))))))))))</f>
        <v>0</v>
      </c>
      <c r="Y62" s="1">
        <v>9</v>
      </c>
      <c r="Z62" s="1" t="e">
        <f t="shared" ca="1" si="8"/>
        <v>#N/A</v>
      </c>
      <c r="AA62" s="1" t="b">
        <f t="shared" ca="1" si="9"/>
        <v>0</v>
      </c>
      <c r="AC62" s="214" t="str">
        <f t="shared" ca="1" si="20"/>
        <v/>
      </c>
    </row>
    <row r="63" spans="1:29" x14ac:dyDescent="0.2">
      <c r="A63" s="210" t="str">
        <f ca="1">AC117</f>
        <v/>
      </c>
      <c r="B63" s="211"/>
      <c r="C63" s="211"/>
      <c r="D63" s="211"/>
      <c r="E63" s="211"/>
      <c r="F63" s="212"/>
      <c r="G63" s="2"/>
      <c r="H63" s="2"/>
      <c r="I63" s="2"/>
      <c r="J63" s="2"/>
      <c r="K63" s="1">
        <f t="shared" si="19"/>
        <v>373</v>
      </c>
      <c r="L63" s="83" t="str">
        <f t="shared" si="0"/>
        <v>Adorer_Schedule!C373</v>
      </c>
      <c r="M63" s="83" t="str">
        <f t="shared" si="1"/>
        <v>Adorer_Schedule!K373</v>
      </c>
      <c r="N63" s="83" t="str">
        <f t="shared" si="2"/>
        <v>Adorer_Schedule!S373</v>
      </c>
      <c r="O63" s="83" t="str">
        <f t="shared" si="3"/>
        <v>Adorer_Schedule!AA373</v>
      </c>
      <c r="P63" s="83" t="str">
        <f t="shared" si="4"/>
        <v>Adorer_Schedule!AI373</v>
      </c>
      <c r="Q63" s="83" t="str">
        <f t="shared" si="5"/>
        <v>Adorer_Schedule!AQ373</v>
      </c>
      <c r="R63" s="83" t="str">
        <f t="shared" si="6"/>
        <v>Adorer_Schedule!AY373</v>
      </c>
      <c r="S63" s="1">
        <f t="shared" ca="1" si="18"/>
        <v>0</v>
      </c>
      <c r="T63" s="1" t="str">
        <f ca="1">IF(OR(V63="",V63=0),(""),(MAX($T$8:T62)+1))</f>
        <v/>
      </c>
      <c r="V63" s="1">
        <f ca="1">IF($I$6=Adorer_Schedule!$C$1,INDIRECT(L63),(IF('Daily Report (5)'!$I$6=Adorer_Schedule!$K$1,INDIRECT(M63),(IF('Daily Report (5)'!$I$6=Adorer_Schedule!$S$1,INDIRECT(N63),(IF('Daily Report (5)'!$I$6=Adorer_Schedule!$AA$1,INDIRECT(O63),(IF('Daily Report (5)'!$I$6=Adorer_Schedule!$AI$1,INDIRECT(P63),(IF('Daily Report (5)'!$I$6=Adorer_Schedule!$AQ$1,INDIRECT(Q63),(IF('Daily Report (5)'!$I$6=Adorer_Schedule!$AY$1,INDIRECT(R63),(""))))))))))))))</f>
        <v>0</v>
      </c>
      <c r="Y63" s="1">
        <v>10</v>
      </c>
      <c r="Z63" s="1" t="e">
        <f t="shared" ca="1" si="8"/>
        <v>#N/A</v>
      </c>
      <c r="AA63" s="1" t="b">
        <f t="shared" ca="1" si="9"/>
        <v>0</v>
      </c>
      <c r="AC63" s="214" t="str">
        <f t="shared" ca="1" si="20"/>
        <v/>
      </c>
    </row>
    <row r="64" spans="1:29" ht="15.75" thickBot="1" x14ac:dyDescent="0.25">
      <c r="A64" s="222" t="str">
        <f ca="1">AC118</f>
        <v/>
      </c>
      <c r="B64" s="223"/>
      <c r="C64" s="223"/>
      <c r="D64" s="223"/>
      <c r="E64" s="223"/>
      <c r="F64" s="224"/>
      <c r="G64" s="2"/>
      <c r="H64" s="2"/>
      <c r="I64" s="2"/>
      <c r="J64" s="2"/>
      <c r="K64" s="1">
        <f t="shared" si="19"/>
        <v>374</v>
      </c>
      <c r="L64" s="83" t="str">
        <f t="shared" si="0"/>
        <v>Adorer_Schedule!C374</v>
      </c>
      <c r="M64" s="83" t="str">
        <f t="shared" si="1"/>
        <v>Adorer_Schedule!K374</v>
      </c>
      <c r="N64" s="83" t="str">
        <f t="shared" si="2"/>
        <v>Adorer_Schedule!S374</v>
      </c>
      <c r="O64" s="83" t="str">
        <f t="shared" si="3"/>
        <v>Adorer_Schedule!AA374</v>
      </c>
      <c r="P64" s="83" t="str">
        <f t="shared" si="4"/>
        <v>Adorer_Schedule!AI374</v>
      </c>
      <c r="Q64" s="83" t="str">
        <f t="shared" si="5"/>
        <v>Adorer_Schedule!AQ374</v>
      </c>
      <c r="R64" s="83" t="str">
        <f t="shared" si="6"/>
        <v>Adorer_Schedule!AY374</v>
      </c>
      <c r="S64" s="1">
        <f t="shared" ca="1" si="18"/>
        <v>0</v>
      </c>
      <c r="T64" s="1" t="str">
        <f ca="1">IF(OR(V64="",V64=0),(""),(MAX($T$8:T63)+1))</f>
        <v/>
      </c>
      <c r="V64" s="1">
        <f ca="1">IF($I$6=Adorer_Schedule!$C$1,INDIRECT(L64),(IF('Daily Report (5)'!$I$6=Adorer_Schedule!$K$1,INDIRECT(M64),(IF('Daily Report (5)'!$I$6=Adorer_Schedule!$S$1,INDIRECT(N64),(IF('Daily Report (5)'!$I$6=Adorer_Schedule!$AA$1,INDIRECT(O64),(IF('Daily Report (5)'!$I$6=Adorer_Schedule!$AI$1,INDIRECT(P64),(IF('Daily Report (5)'!$I$6=Adorer_Schedule!$AQ$1,INDIRECT(Q64),(IF('Daily Report (5)'!$I$6=Adorer_Schedule!$AY$1,INDIRECT(R64),(""))))))))))))))</f>
        <v>0</v>
      </c>
      <c r="Y64" s="1">
        <v>11</v>
      </c>
      <c r="Z64" s="1" t="e">
        <f t="shared" ca="1" si="8"/>
        <v>#N/A</v>
      </c>
      <c r="AA64" s="1" t="b">
        <f t="shared" ca="1" si="9"/>
        <v>0</v>
      </c>
      <c r="AC64" s="214" t="str">
        <f t="shared" ca="1" si="20"/>
        <v/>
      </c>
    </row>
    <row r="65" spans="1:29" ht="15.75" x14ac:dyDescent="0.25">
      <c r="A65" s="205" t="str">
        <f>CONCATENATE($I$6&amp;" 8 - 9 AM")</f>
        <v>Monday 8 - 9 AM</v>
      </c>
      <c r="B65" s="206"/>
      <c r="C65" s="206"/>
      <c r="D65" s="206"/>
      <c r="E65" s="206"/>
      <c r="F65" s="207"/>
      <c r="G65" s="2"/>
      <c r="H65" s="2"/>
      <c r="I65" s="2"/>
      <c r="J65" s="2"/>
      <c r="K65" s="1">
        <f t="shared" si="19"/>
        <v>375</v>
      </c>
      <c r="L65" s="83" t="str">
        <f t="shared" si="0"/>
        <v>Adorer_Schedule!C375</v>
      </c>
      <c r="M65" s="83" t="str">
        <f t="shared" si="1"/>
        <v>Adorer_Schedule!K375</v>
      </c>
      <c r="N65" s="83" t="str">
        <f t="shared" si="2"/>
        <v>Adorer_Schedule!S375</v>
      </c>
      <c r="O65" s="83" t="str">
        <f t="shared" si="3"/>
        <v>Adorer_Schedule!AA375</v>
      </c>
      <c r="P65" s="83" t="str">
        <f t="shared" si="4"/>
        <v>Adorer_Schedule!AI375</v>
      </c>
      <c r="Q65" s="83" t="str">
        <f t="shared" si="5"/>
        <v>Adorer_Schedule!AQ375</v>
      </c>
      <c r="R65" s="83" t="str">
        <f t="shared" si="6"/>
        <v>Adorer_Schedule!AY375</v>
      </c>
      <c r="S65" s="1">
        <f t="shared" ca="1" si="18"/>
        <v>0</v>
      </c>
      <c r="T65" s="1" t="str">
        <f ca="1">IF(OR(V65="",V65=0),(""),(MAX($T$8:T64)+1))</f>
        <v/>
      </c>
      <c r="V65" s="1">
        <f ca="1">IF($I$6=Adorer_Schedule!$C$1,INDIRECT(L65),(IF('Daily Report (5)'!$I$6=Adorer_Schedule!$K$1,INDIRECT(M65),(IF('Daily Report (5)'!$I$6=Adorer_Schedule!$S$1,INDIRECT(N65),(IF('Daily Report (5)'!$I$6=Adorer_Schedule!$AA$1,INDIRECT(O65),(IF('Daily Report (5)'!$I$6=Adorer_Schedule!$AI$1,INDIRECT(P65),(IF('Daily Report (5)'!$I$6=Adorer_Schedule!$AQ$1,INDIRECT(Q65),(IF('Daily Report (5)'!$I$6=Adorer_Schedule!$AY$1,INDIRECT(R65),(""))))))))))))))</f>
        <v>0</v>
      </c>
      <c r="Y65" s="1">
        <v>12</v>
      </c>
      <c r="Z65" s="1" t="e">
        <f t="shared" ca="1" si="8"/>
        <v>#N/A</v>
      </c>
      <c r="AA65" s="1" t="b">
        <f t="shared" ca="1" si="9"/>
        <v>0</v>
      </c>
      <c r="AC65" s="214" t="str">
        <f t="shared" ca="1" si="20"/>
        <v/>
      </c>
    </row>
    <row r="66" spans="1:29" x14ac:dyDescent="0.2">
      <c r="A66" s="210" t="str">
        <f ca="1">AC129</f>
        <v/>
      </c>
      <c r="B66" s="211"/>
      <c r="C66" s="211"/>
      <c r="D66" s="211"/>
      <c r="E66" s="211"/>
      <c r="F66" s="212"/>
      <c r="G66" s="2"/>
      <c r="H66" s="2"/>
      <c r="I66" s="2"/>
      <c r="J66" s="2"/>
      <c r="K66" s="1">
        <f t="shared" si="19"/>
        <v>376</v>
      </c>
      <c r="L66" s="83" t="str">
        <f t="shared" si="0"/>
        <v>Adorer_Schedule!C376</v>
      </c>
      <c r="M66" s="83" t="str">
        <f t="shared" si="1"/>
        <v>Adorer_Schedule!K376</v>
      </c>
      <c r="N66" s="83" t="str">
        <f t="shared" si="2"/>
        <v>Adorer_Schedule!S376</v>
      </c>
      <c r="O66" s="83" t="str">
        <f t="shared" si="3"/>
        <v>Adorer_Schedule!AA376</v>
      </c>
      <c r="P66" s="83" t="str">
        <f t="shared" si="4"/>
        <v>Adorer_Schedule!AI376</v>
      </c>
      <c r="Q66" s="83" t="str">
        <f t="shared" si="5"/>
        <v>Adorer_Schedule!AQ376</v>
      </c>
      <c r="R66" s="83" t="str">
        <f t="shared" si="6"/>
        <v>Adorer_Schedule!AY376</v>
      </c>
      <c r="S66" s="1">
        <f t="shared" ca="1" si="18"/>
        <v>0</v>
      </c>
      <c r="T66" s="1" t="str">
        <f ca="1">IF(OR(V66="",V66=0),(""),(MAX($T$8:T65)+1))</f>
        <v/>
      </c>
      <c r="V66" s="1">
        <f ca="1">IF($I$6=Adorer_Schedule!$C$1,INDIRECT(L66),(IF('Daily Report (5)'!$I$6=Adorer_Schedule!$K$1,INDIRECT(M66),(IF('Daily Report (5)'!$I$6=Adorer_Schedule!$S$1,INDIRECT(N66),(IF('Daily Report (5)'!$I$6=Adorer_Schedule!$AA$1,INDIRECT(O66),(IF('Daily Report (5)'!$I$6=Adorer_Schedule!$AI$1,INDIRECT(P66),(IF('Daily Report (5)'!$I$6=Adorer_Schedule!$AQ$1,INDIRECT(Q66),(IF('Daily Report (5)'!$I$6=Adorer_Schedule!$AY$1,INDIRECT(R66),(""))))))))))))))</f>
        <v>0</v>
      </c>
      <c r="Y66" s="1">
        <v>13</v>
      </c>
      <c r="Z66" s="1" t="e">
        <f t="shared" ca="1" si="8"/>
        <v>#N/A</v>
      </c>
      <c r="AA66" s="1" t="b">
        <f t="shared" ca="1" si="9"/>
        <v>0</v>
      </c>
      <c r="AC66" s="214" t="str">
        <f t="shared" ca="1" si="20"/>
        <v/>
      </c>
    </row>
    <row r="67" spans="1:29" x14ac:dyDescent="0.2">
      <c r="A67" s="210" t="str">
        <f ca="1">AC130</f>
        <v/>
      </c>
      <c r="B67" s="211"/>
      <c r="C67" s="211"/>
      <c r="D67" s="211"/>
      <c r="E67" s="211"/>
      <c r="F67" s="212"/>
      <c r="G67" s="2"/>
      <c r="H67" s="2"/>
      <c r="I67" s="2"/>
      <c r="J67" s="2"/>
      <c r="K67" s="1">
        <f t="shared" si="19"/>
        <v>377</v>
      </c>
      <c r="L67" s="83" t="str">
        <f t="shared" si="0"/>
        <v>Adorer_Schedule!C377</v>
      </c>
      <c r="M67" s="83" t="str">
        <f t="shared" si="1"/>
        <v>Adorer_Schedule!K377</v>
      </c>
      <c r="N67" s="83" t="str">
        <f t="shared" si="2"/>
        <v>Adorer_Schedule!S377</v>
      </c>
      <c r="O67" s="83" t="str">
        <f t="shared" si="3"/>
        <v>Adorer_Schedule!AA377</v>
      </c>
      <c r="P67" s="83" t="str">
        <f t="shared" si="4"/>
        <v>Adorer_Schedule!AI377</v>
      </c>
      <c r="Q67" s="83" t="str">
        <f t="shared" si="5"/>
        <v>Adorer_Schedule!AQ377</v>
      </c>
      <c r="R67" s="83" t="str">
        <f t="shared" si="6"/>
        <v>Adorer_Schedule!AY377</v>
      </c>
      <c r="S67" s="1">
        <f t="shared" ca="1" si="18"/>
        <v>0</v>
      </c>
      <c r="T67" s="1" t="str">
        <f ca="1">IF(OR(V67="",V67=0),(""),(MAX($T$8:T66)+1))</f>
        <v/>
      </c>
      <c r="V67" s="1">
        <f ca="1">IF($I$6=Adorer_Schedule!$C$1,INDIRECT(L67),(IF('Daily Report (5)'!$I$6=Adorer_Schedule!$K$1,INDIRECT(M67),(IF('Daily Report (5)'!$I$6=Adorer_Schedule!$S$1,INDIRECT(N67),(IF('Daily Report (5)'!$I$6=Adorer_Schedule!$AA$1,INDIRECT(O67),(IF('Daily Report (5)'!$I$6=Adorer_Schedule!$AI$1,INDIRECT(P67),(IF('Daily Report (5)'!$I$6=Adorer_Schedule!$AQ$1,INDIRECT(Q67),(IF('Daily Report (5)'!$I$6=Adorer_Schedule!$AY$1,INDIRECT(R67),(""))))))))))))))</f>
        <v>0</v>
      </c>
      <c r="Y67" s="1">
        <v>14</v>
      </c>
      <c r="Z67" s="1" t="e">
        <f t="shared" ca="1" si="8"/>
        <v>#N/A</v>
      </c>
      <c r="AA67" s="1" t="b">
        <f t="shared" ca="1" si="9"/>
        <v>0</v>
      </c>
      <c r="AC67" s="214" t="str">
        <f t="shared" ca="1" si="20"/>
        <v/>
      </c>
    </row>
    <row r="68" spans="1:29" ht="15.75" thickBot="1" x14ac:dyDescent="0.25">
      <c r="A68" s="210" t="str">
        <f ca="1">AC131</f>
        <v/>
      </c>
      <c r="B68" s="211"/>
      <c r="C68" s="211"/>
      <c r="D68" s="211"/>
      <c r="E68" s="211"/>
      <c r="F68" s="212"/>
      <c r="G68" s="2"/>
      <c r="H68" s="2"/>
      <c r="I68" s="2"/>
      <c r="J68" s="2"/>
      <c r="K68" s="1">
        <f t="shared" si="19"/>
        <v>378</v>
      </c>
      <c r="L68" s="83" t="str">
        <f t="shared" si="0"/>
        <v>Adorer_Schedule!C378</v>
      </c>
      <c r="M68" s="83" t="str">
        <f t="shared" si="1"/>
        <v>Adorer_Schedule!K378</v>
      </c>
      <c r="N68" s="83" t="str">
        <f t="shared" si="2"/>
        <v>Adorer_Schedule!S378</v>
      </c>
      <c r="O68" s="83" t="str">
        <f t="shared" si="3"/>
        <v>Adorer_Schedule!AA378</v>
      </c>
      <c r="P68" s="83" t="str">
        <f t="shared" si="4"/>
        <v>Adorer_Schedule!AI378</v>
      </c>
      <c r="Q68" s="83" t="str">
        <f t="shared" si="5"/>
        <v>Adorer_Schedule!AQ378</v>
      </c>
      <c r="R68" s="83" t="str">
        <f t="shared" si="6"/>
        <v>Adorer_Schedule!AY378</v>
      </c>
      <c r="S68" s="1">
        <f t="shared" ca="1" si="18"/>
        <v>0</v>
      </c>
      <c r="T68" s="1" t="str">
        <f ca="1">IF(OR(V68="",V68=0),(""),(MAX($T$8:T67)+1))</f>
        <v/>
      </c>
      <c r="V68" s="1">
        <f ca="1">IF($I$6=Adorer_Schedule!$C$1,INDIRECT(L68),(IF('Daily Report (5)'!$I$6=Adorer_Schedule!$K$1,INDIRECT(M68),(IF('Daily Report (5)'!$I$6=Adorer_Schedule!$S$1,INDIRECT(N68),(IF('Daily Report (5)'!$I$6=Adorer_Schedule!$AA$1,INDIRECT(O68),(IF('Daily Report (5)'!$I$6=Adorer_Schedule!$AI$1,INDIRECT(P68),(IF('Daily Report (5)'!$I$6=Adorer_Schedule!$AQ$1,INDIRECT(Q68),(IF('Daily Report (5)'!$I$6=Adorer_Schedule!$AY$1,INDIRECT(R68),(""))))))))))))))</f>
        <v>0</v>
      </c>
      <c r="Y68" s="1">
        <v>15</v>
      </c>
      <c r="Z68" s="1" t="e">
        <f t="shared" ca="1" si="8"/>
        <v>#N/A</v>
      </c>
      <c r="AA68" s="1" t="b">
        <f t="shared" ca="1" si="9"/>
        <v>0</v>
      </c>
      <c r="AC68" s="225" t="str">
        <f t="shared" ca="1" si="20"/>
        <v/>
      </c>
    </row>
    <row r="69" spans="1:29" x14ac:dyDescent="0.2">
      <c r="A69" s="210" t="str">
        <f ca="1">AC132</f>
        <v/>
      </c>
      <c r="B69" s="211"/>
      <c r="C69" s="211"/>
      <c r="D69" s="211"/>
      <c r="E69" s="211"/>
      <c r="F69" s="212"/>
      <c r="G69" s="2"/>
      <c r="H69" s="2"/>
      <c r="I69" s="2"/>
      <c r="J69" s="2"/>
      <c r="K69" s="1">
        <v>381</v>
      </c>
      <c r="L69" s="83" t="str">
        <f t="shared" si="0"/>
        <v>Adorer_Schedule!C381</v>
      </c>
      <c r="M69" s="83" t="str">
        <f t="shared" si="1"/>
        <v>Adorer_Schedule!K381</v>
      </c>
      <c r="N69" s="83" t="str">
        <f t="shared" si="2"/>
        <v>Adorer_Schedule!S381</v>
      </c>
      <c r="O69" s="83" t="str">
        <f t="shared" si="3"/>
        <v>Adorer_Schedule!AA381</v>
      </c>
      <c r="P69" s="83" t="str">
        <f t="shared" si="4"/>
        <v>Adorer_Schedule!AI381</v>
      </c>
      <c r="Q69" s="83" t="str">
        <f t="shared" si="5"/>
        <v>Adorer_Schedule!AQ381</v>
      </c>
      <c r="R69" s="83" t="str">
        <f t="shared" si="6"/>
        <v>Adorer_Schedule!AY381</v>
      </c>
      <c r="S69" s="1">
        <f ca="1">IF(T69="",(0),(RANK(T69,$T$69:$T$83,(1))))</f>
        <v>0</v>
      </c>
      <c r="T69" s="1" t="str">
        <f ca="1">IF(OR(V69="",V69=0),(""),(MAX($T$8:T68)+1))</f>
        <v/>
      </c>
      <c r="U69" s="1" t="s">
        <v>95</v>
      </c>
      <c r="V69" s="1">
        <f ca="1">IF($I$6=Adorer_Schedule!$C$1,INDIRECT(L69),(IF('Daily Report (5)'!$I$6=Adorer_Schedule!$K$1,INDIRECT(M69),(IF('Daily Report (5)'!$I$6=Adorer_Schedule!$S$1,INDIRECT(N69),(IF('Daily Report (5)'!$I$6=Adorer_Schedule!$AA$1,INDIRECT(O69),(IF('Daily Report (5)'!$I$6=Adorer_Schedule!$AI$1,INDIRECT(P69),(IF('Daily Report (5)'!$I$6=Adorer_Schedule!$AQ$1,INDIRECT(Q69),(IF('Daily Report (5)'!$I$6=Adorer_Schedule!$AY$1,INDIRECT(R69),(""))))))))))))))</f>
        <v>0</v>
      </c>
      <c r="Y69" s="1">
        <v>1</v>
      </c>
      <c r="Z69" s="1" t="e">
        <f t="shared" ca="1" si="8"/>
        <v>#N/A</v>
      </c>
      <c r="AA69" s="1" t="b">
        <f t="shared" ca="1" si="9"/>
        <v>0</v>
      </c>
      <c r="AC69" s="209" t="str">
        <f ca="1">IF(AA69=FALSE,(""),(PROPER(Z69)))</f>
        <v/>
      </c>
    </row>
    <row r="70" spans="1:29" ht="15.75" thickBot="1" x14ac:dyDescent="0.25">
      <c r="A70" s="222" t="str">
        <f ca="1">AC133</f>
        <v/>
      </c>
      <c r="B70" s="223"/>
      <c r="C70" s="223"/>
      <c r="D70" s="223"/>
      <c r="E70" s="223"/>
      <c r="F70" s="224"/>
      <c r="G70" s="2"/>
      <c r="H70" s="2"/>
      <c r="I70" s="2"/>
      <c r="J70" s="2"/>
      <c r="K70" s="1">
        <f>K69+1</f>
        <v>382</v>
      </c>
      <c r="L70" s="83" t="str">
        <f t="shared" si="0"/>
        <v>Adorer_Schedule!C382</v>
      </c>
      <c r="M70" s="83" t="str">
        <f t="shared" si="1"/>
        <v>Adorer_Schedule!K382</v>
      </c>
      <c r="N70" s="83" t="str">
        <f t="shared" si="2"/>
        <v>Adorer_Schedule!S382</v>
      </c>
      <c r="O70" s="83" t="str">
        <f t="shared" si="3"/>
        <v>Adorer_Schedule!AA382</v>
      </c>
      <c r="P70" s="83" t="str">
        <f t="shared" si="4"/>
        <v>Adorer_Schedule!AI382</v>
      </c>
      <c r="Q70" s="83" t="str">
        <f t="shared" si="5"/>
        <v>Adorer_Schedule!AQ382</v>
      </c>
      <c r="R70" s="83" t="str">
        <f t="shared" si="6"/>
        <v>Adorer_Schedule!AY382</v>
      </c>
      <c r="S70" s="1">
        <f t="shared" ref="S70:S83" ca="1" si="21">IF(T70="",(0),(RANK(T70,$T$69:$T$83,(1))))</f>
        <v>0</v>
      </c>
      <c r="T70" s="1" t="str">
        <f ca="1">IF(OR(V70="",V70=0),(""),(MAX($T$8:T69)+1))</f>
        <v/>
      </c>
      <c r="V70" s="1">
        <f ca="1">IF($I$6=Adorer_Schedule!$C$1,INDIRECT(L70),(IF('Daily Report (5)'!$I$6=Adorer_Schedule!$K$1,INDIRECT(M70),(IF('Daily Report (5)'!$I$6=Adorer_Schedule!$S$1,INDIRECT(N70),(IF('Daily Report (5)'!$I$6=Adorer_Schedule!$AA$1,INDIRECT(O70),(IF('Daily Report (5)'!$I$6=Adorer_Schedule!$AI$1,INDIRECT(P70),(IF('Daily Report (5)'!$I$6=Adorer_Schedule!$AQ$1,INDIRECT(Q70),(IF('Daily Report (5)'!$I$6=Adorer_Schedule!$AY$1,INDIRECT(R70),(""))))))))))))))</f>
        <v>0</v>
      </c>
      <c r="Y70" s="1">
        <v>2</v>
      </c>
      <c r="Z70" s="1" t="e">
        <f t="shared" ca="1" si="8"/>
        <v>#N/A</v>
      </c>
      <c r="AA70" s="1" t="b">
        <f t="shared" ca="1" si="9"/>
        <v>0</v>
      </c>
      <c r="AC70" s="214" t="str">
        <f ca="1">IF(AA70=FALSE,(""),(PROPER(Z70)))</f>
        <v/>
      </c>
    </row>
    <row r="71" spans="1:29" ht="15.75" x14ac:dyDescent="0.25">
      <c r="A71" s="205" t="str">
        <f>CONCATENATE($I$6&amp;" 9 - 10 AM")</f>
        <v>Monday 9 - 10 AM</v>
      </c>
      <c r="B71" s="206"/>
      <c r="C71" s="206"/>
      <c r="D71" s="206"/>
      <c r="E71" s="206"/>
      <c r="F71" s="207"/>
      <c r="G71" s="2"/>
      <c r="H71" s="2"/>
      <c r="I71" s="2"/>
      <c r="J71" s="2"/>
      <c r="K71" s="1">
        <f t="shared" ref="K71:K83" si="22">K70+1</f>
        <v>383</v>
      </c>
      <c r="L71" s="83" t="str">
        <f t="shared" si="0"/>
        <v>Adorer_Schedule!C383</v>
      </c>
      <c r="M71" s="83" t="str">
        <f t="shared" si="1"/>
        <v>Adorer_Schedule!K383</v>
      </c>
      <c r="N71" s="83" t="str">
        <f t="shared" si="2"/>
        <v>Adorer_Schedule!S383</v>
      </c>
      <c r="O71" s="83" t="str">
        <f t="shared" si="3"/>
        <v>Adorer_Schedule!AA383</v>
      </c>
      <c r="P71" s="83" t="str">
        <f t="shared" si="4"/>
        <v>Adorer_Schedule!AI383</v>
      </c>
      <c r="Q71" s="83" t="str">
        <f t="shared" si="5"/>
        <v>Adorer_Schedule!AQ383</v>
      </c>
      <c r="R71" s="83" t="str">
        <f t="shared" si="6"/>
        <v>Adorer_Schedule!AY383</v>
      </c>
      <c r="S71" s="1">
        <f t="shared" ca="1" si="21"/>
        <v>0</v>
      </c>
      <c r="T71" s="1" t="str">
        <f ca="1">IF(OR(V71="",V71=0),(""),(MAX($T$8:T70)+1))</f>
        <v/>
      </c>
      <c r="V71" s="1">
        <f ca="1">IF($I$6=Adorer_Schedule!$C$1,INDIRECT(L71),(IF('Daily Report (5)'!$I$6=Adorer_Schedule!$K$1,INDIRECT(M71),(IF('Daily Report (5)'!$I$6=Adorer_Schedule!$S$1,INDIRECT(N71),(IF('Daily Report (5)'!$I$6=Adorer_Schedule!$AA$1,INDIRECT(O71),(IF('Daily Report (5)'!$I$6=Adorer_Schedule!$AI$1,INDIRECT(P71),(IF('Daily Report (5)'!$I$6=Adorer_Schedule!$AQ$1,INDIRECT(Q71),(IF('Daily Report (5)'!$I$6=Adorer_Schedule!$AY$1,INDIRECT(R71),(""))))))))))))))</f>
        <v>0</v>
      </c>
      <c r="Y71" s="1">
        <v>3</v>
      </c>
      <c r="Z71" s="1" t="e">
        <f t="shared" ca="1" si="8"/>
        <v>#N/A</v>
      </c>
      <c r="AA71" s="1" t="b">
        <f t="shared" ca="1" si="9"/>
        <v>0</v>
      </c>
      <c r="AC71" s="214" t="str">
        <f ca="1">IF(AA71=FALSE,(""),(PROPER(Z71)))</f>
        <v/>
      </c>
    </row>
    <row r="72" spans="1:29" x14ac:dyDescent="0.2">
      <c r="A72" s="210" t="str">
        <f ca="1">AC144</f>
        <v/>
      </c>
      <c r="B72" s="211"/>
      <c r="C72" s="211"/>
      <c r="D72" s="211"/>
      <c r="E72" s="211"/>
      <c r="F72" s="212"/>
      <c r="G72" s="2"/>
      <c r="H72" s="2"/>
      <c r="I72" s="2"/>
      <c r="J72" s="2"/>
      <c r="K72" s="1">
        <f t="shared" si="22"/>
        <v>384</v>
      </c>
      <c r="L72" s="83" t="str">
        <f t="shared" si="0"/>
        <v>Adorer_Schedule!C384</v>
      </c>
      <c r="M72" s="83" t="str">
        <f t="shared" si="1"/>
        <v>Adorer_Schedule!K384</v>
      </c>
      <c r="N72" s="83" t="str">
        <f t="shared" si="2"/>
        <v>Adorer_Schedule!S384</v>
      </c>
      <c r="O72" s="83" t="str">
        <f t="shared" si="3"/>
        <v>Adorer_Schedule!AA384</v>
      </c>
      <c r="P72" s="83" t="str">
        <f t="shared" si="4"/>
        <v>Adorer_Schedule!AI384</v>
      </c>
      <c r="Q72" s="83" t="str">
        <f t="shared" si="5"/>
        <v>Adorer_Schedule!AQ384</v>
      </c>
      <c r="R72" s="83" t="str">
        <f t="shared" si="6"/>
        <v>Adorer_Schedule!AY384</v>
      </c>
      <c r="S72" s="1">
        <f t="shared" ca="1" si="21"/>
        <v>0</v>
      </c>
      <c r="T72" s="1" t="str">
        <f ca="1">IF(OR(V72="",V72=0),(""),(MAX($T$8:T71)+1))</f>
        <v/>
      </c>
      <c r="V72" s="1">
        <f ca="1">IF($I$6=Adorer_Schedule!$C$1,INDIRECT(L72),(IF('Daily Report (5)'!$I$6=Adorer_Schedule!$K$1,INDIRECT(M72),(IF('Daily Report (5)'!$I$6=Adorer_Schedule!$S$1,INDIRECT(N72),(IF('Daily Report (5)'!$I$6=Adorer_Schedule!$AA$1,INDIRECT(O72),(IF('Daily Report (5)'!$I$6=Adorer_Schedule!$AI$1,INDIRECT(P72),(IF('Daily Report (5)'!$I$6=Adorer_Schedule!$AQ$1,INDIRECT(Q72),(IF('Daily Report (5)'!$I$6=Adorer_Schedule!$AY$1,INDIRECT(R72),(""))))))))))))))</f>
        <v>0</v>
      </c>
      <c r="Y72" s="1">
        <v>4</v>
      </c>
      <c r="Z72" s="1" t="e">
        <f t="shared" ca="1" si="8"/>
        <v>#N/A</v>
      </c>
      <c r="AA72" s="1" t="b">
        <f t="shared" ca="1" si="9"/>
        <v>0</v>
      </c>
      <c r="AC72" s="214" t="str">
        <f ca="1">IF(AA72=FALSE,(""),(PROPER(Z72)))</f>
        <v/>
      </c>
    </row>
    <row r="73" spans="1:29" x14ac:dyDescent="0.2">
      <c r="A73" s="210" t="str">
        <f ca="1">AC145</f>
        <v/>
      </c>
      <c r="B73" s="211"/>
      <c r="C73" s="211"/>
      <c r="D73" s="211"/>
      <c r="E73" s="211"/>
      <c r="F73" s="212"/>
      <c r="G73" s="2"/>
      <c r="H73" s="2"/>
      <c r="I73" s="2"/>
      <c r="J73" s="2"/>
      <c r="K73" s="1">
        <f t="shared" si="22"/>
        <v>385</v>
      </c>
      <c r="L73" s="83" t="str">
        <f t="shared" si="0"/>
        <v>Adorer_Schedule!C385</v>
      </c>
      <c r="M73" s="83" t="str">
        <f t="shared" si="1"/>
        <v>Adorer_Schedule!K385</v>
      </c>
      <c r="N73" s="83" t="str">
        <f t="shared" si="2"/>
        <v>Adorer_Schedule!S385</v>
      </c>
      <c r="O73" s="83" t="str">
        <f t="shared" si="3"/>
        <v>Adorer_Schedule!AA385</v>
      </c>
      <c r="P73" s="83" t="str">
        <f t="shared" si="4"/>
        <v>Adorer_Schedule!AI385</v>
      </c>
      <c r="Q73" s="83" t="str">
        <f t="shared" si="5"/>
        <v>Adorer_Schedule!AQ385</v>
      </c>
      <c r="R73" s="83" t="str">
        <f t="shared" si="6"/>
        <v>Adorer_Schedule!AY385</v>
      </c>
      <c r="S73" s="1">
        <f t="shared" ca="1" si="21"/>
        <v>0</v>
      </c>
      <c r="T73" s="1" t="str">
        <f ca="1">IF(OR(V73="",V73=0),(""),(MAX($T$8:T72)+1))</f>
        <v/>
      </c>
      <c r="V73" s="1">
        <f ca="1">IF($I$6=Adorer_Schedule!$C$1,INDIRECT(L73),(IF('Daily Report (5)'!$I$6=Adorer_Schedule!$K$1,INDIRECT(M73),(IF('Daily Report (5)'!$I$6=Adorer_Schedule!$S$1,INDIRECT(N73),(IF('Daily Report (5)'!$I$6=Adorer_Schedule!$AA$1,INDIRECT(O73),(IF('Daily Report (5)'!$I$6=Adorer_Schedule!$AI$1,INDIRECT(P73),(IF('Daily Report (5)'!$I$6=Adorer_Schedule!$AQ$1,INDIRECT(Q73),(IF('Daily Report (5)'!$I$6=Adorer_Schedule!$AY$1,INDIRECT(R73),(""))))))))))))))</f>
        <v>0</v>
      </c>
      <c r="Y73" s="1">
        <v>5</v>
      </c>
      <c r="Z73" s="1" t="e">
        <f t="shared" ca="1" si="8"/>
        <v>#N/A</v>
      </c>
      <c r="AA73" s="1" t="b">
        <f t="shared" ca="1" si="9"/>
        <v>0</v>
      </c>
      <c r="AC73" s="214" t="str">
        <f ca="1">IF(AA73=FALSE,(""),(PROPER(Z73)))</f>
        <v/>
      </c>
    </row>
    <row r="74" spans="1:29" x14ac:dyDescent="0.2">
      <c r="A74" s="210" t="str">
        <f ca="1">AC146</f>
        <v/>
      </c>
      <c r="B74" s="211"/>
      <c r="C74" s="211"/>
      <c r="D74" s="211"/>
      <c r="E74" s="211"/>
      <c r="F74" s="212"/>
      <c r="G74" s="2"/>
      <c r="H74" s="2"/>
      <c r="I74" s="2"/>
      <c r="J74" s="2"/>
      <c r="K74" s="1">
        <f t="shared" si="22"/>
        <v>386</v>
      </c>
      <c r="L74" s="83" t="str">
        <f t="shared" ref="L74:L137" si="23">CONCATENATE("Adorer_Schedule!C",$K74)</f>
        <v>Adorer_Schedule!C386</v>
      </c>
      <c r="M74" s="83" t="str">
        <f t="shared" ref="M74:M137" si="24">CONCATENATE("Adorer_Schedule!K",$K74)</f>
        <v>Adorer_Schedule!K386</v>
      </c>
      <c r="N74" s="83" t="str">
        <f t="shared" ref="N74:N137" si="25">CONCATENATE("Adorer_Schedule!S",$K74)</f>
        <v>Adorer_Schedule!S386</v>
      </c>
      <c r="O74" s="83" t="str">
        <f t="shared" ref="O74:O137" si="26">CONCATENATE("Adorer_Schedule!AA",$K74)</f>
        <v>Adorer_Schedule!AA386</v>
      </c>
      <c r="P74" s="83" t="str">
        <f t="shared" ref="P74:P137" si="27">CONCATENATE("Adorer_Schedule!AI",$K74)</f>
        <v>Adorer_Schedule!AI386</v>
      </c>
      <c r="Q74" s="83" t="str">
        <f t="shared" ref="Q74:Q137" si="28">CONCATENATE("Adorer_Schedule!AQ",$K74)</f>
        <v>Adorer_Schedule!AQ386</v>
      </c>
      <c r="R74" s="83" t="str">
        <f t="shared" ref="R74:R137" si="29">CONCATENATE("Adorer_Schedule!AY",$K74)</f>
        <v>Adorer_Schedule!AY386</v>
      </c>
      <c r="S74" s="1">
        <f t="shared" ca="1" si="21"/>
        <v>0</v>
      </c>
      <c r="T74" s="1" t="str">
        <f ca="1">IF(OR(V74="",V74=0),(""),(MAX($T$8:T73)+1))</f>
        <v/>
      </c>
      <c r="V74" s="1">
        <f ca="1">IF($I$6=Adorer_Schedule!$C$1,INDIRECT(L74),(IF('Daily Report (5)'!$I$6=Adorer_Schedule!$K$1,INDIRECT(M74),(IF('Daily Report (5)'!$I$6=Adorer_Schedule!$S$1,INDIRECT(N74),(IF('Daily Report (5)'!$I$6=Adorer_Schedule!$AA$1,INDIRECT(O74),(IF('Daily Report (5)'!$I$6=Adorer_Schedule!$AI$1,INDIRECT(P74),(IF('Daily Report (5)'!$I$6=Adorer_Schedule!$AQ$1,INDIRECT(Q74),(IF('Daily Report (5)'!$I$6=Adorer_Schedule!$AY$1,INDIRECT(R74),(""))))))))))))))</f>
        <v>0</v>
      </c>
      <c r="Y74" s="1">
        <v>6</v>
      </c>
      <c r="Z74" s="1" t="e">
        <f t="shared" ref="Z74:Z137" ca="1" si="30">VLOOKUP(Y74,S74:V88,4,(FALSE))</f>
        <v>#N/A</v>
      </c>
      <c r="AA74" s="1" t="b">
        <f t="shared" ref="AA74:AA137" ca="1" si="31">OR(COUNTIF(Z74,"*"),COUNT(Z74))</f>
        <v>0</v>
      </c>
      <c r="AC74" s="214" t="str">
        <f t="shared" ref="AC74:AC83" ca="1" si="32">IF(AA74=FALSE,(""),(PROPER(Z74)))</f>
        <v/>
      </c>
    </row>
    <row r="75" spans="1:29" x14ac:dyDescent="0.2">
      <c r="A75" s="210" t="str">
        <f ca="1">AC147</f>
        <v/>
      </c>
      <c r="B75" s="211"/>
      <c r="C75" s="211"/>
      <c r="D75" s="211"/>
      <c r="E75" s="211"/>
      <c r="F75" s="212"/>
      <c r="G75" s="2"/>
      <c r="H75" s="2"/>
      <c r="I75" s="2"/>
      <c r="J75" s="2"/>
      <c r="K75" s="1">
        <f t="shared" si="22"/>
        <v>387</v>
      </c>
      <c r="L75" s="83" t="str">
        <f t="shared" si="23"/>
        <v>Adorer_Schedule!C387</v>
      </c>
      <c r="M75" s="83" t="str">
        <f t="shared" si="24"/>
        <v>Adorer_Schedule!K387</v>
      </c>
      <c r="N75" s="83" t="str">
        <f t="shared" si="25"/>
        <v>Adorer_Schedule!S387</v>
      </c>
      <c r="O75" s="83" t="str">
        <f t="shared" si="26"/>
        <v>Adorer_Schedule!AA387</v>
      </c>
      <c r="P75" s="83" t="str">
        <f t="shared" si="27"/>
        <v>Adorer_Schedule!AI387</v>
      </c>
      <c r="Q75" s="83" t="str">
        <f t="shared" si="28"/>
        <v>Adorer_Schedule!AQ387</v>
      </c>
      <c r="R75" s="83" t="str">
        <f t="shared" si="29"/>
        <v>Adorer_Schedule!AY387</v>
      </c>
      <c r="S75" s="1">
        <f t="shared" ca="1" si="21"/>
        <v>0</v>
      </c>
      <c r="T75" s="1" t="str">
        <f ca="1">IF(OR(V75="",V75=0),(""),(MAX($T$8:T74)+1))</f>
        <v/>
      </c>
      <c r="V75" s="1">
        <f ca="1">IF($I$6=Adorer_Schedule!$C$1,INDIRECT(L75),(IF('Daily Report (5)'!$I$6=Adorer_Schedule!$K$1,INDIRECT(M75),(IF('Daily Report (5)'!$I$6=Adorer_Schedule!$S$1,INDIRECT(N75),(IF('Daily Report (5)'!$I$6=Adorer_Schedule!$AA$1,INDIRECT(O75),(IF('Daily Report (5)'!$I$6=Adorer_Schedule!$AI$1,INDIRECT(P75),(IF('Daily Report (5)'!$I$6=Adorer_Schedule!$AQ$1,INDIRECT(Q75),(IF('Daily Report (5)'!$I$6=Adorer_Schedule!$AY$1,INDIRECT(R75),(""))))))))))))))</f>
        <v>0</v>
      </c>
      <c r="Y75" s="1">
        <v>7</v>
      </c>
      <c r="Z75" s="1" t="e">
        <f t="shared" ca="1" si="30"/>
        <v>#N/A</v>
      </c>
      <c r="AA75" s="1" t="b">
        <f t="shared" ca="1" si="31"/>
        <v>0</v>
      </c>
      <c r="AC75" s="214" t="str">
        <f t="shared" ca="1" si="32"/>
        <v/>
      </c>
    </row>
    <row r="76" spans="1:29" ht="15.75" thickBot="1" x14ac:dyDescent="0.25">
      <c r="A76" s="222" t="str">
        <f ca="1">AC148</f>
        <v/>
      </c>
      <c r="B76" s="223"/>
      <c r="C76" s="223"/>
      <c r="D76" s="223"/>
      <c r="E76" s="223"/>
      <c r="F76" s="224"/>
      <c r="G76" s="2"/>
      <c r="H76" s="2"/>
      <c r="I76" s="2"/>
      <c r="J76" s="2"/>
      <c r="K76" s="1">
        <f t="shared" si="22"/>
        <v>388</v>
      </c>
      <c r="L76" s="83" t="str">
        <f t="shared" si="23"/>
        <v>Adorer_Schedule!C388</v>
      </c>
      <c r="M76" s="83" t="str">
        <f t="shared" si="24"/>
        <v>Adorer_Schedule!K388</v>
      </c>
      <c r="N76" s="83" t="str">
        <f t="shared" si="25"/>
        <v>Adorer_Schedule!S388</v>
      </c>
      <c r="O76" s="83" t="str">
        <f t="shared" si="26"/>
        <v>Adorer_Schedule!AA388</v>
      </c>
      <c r="P76" s="83" t="str">
        <f t="shared" si="27"/>
        <v>Adorer_Schedule!AI388</v>
      </c>
      <c r="Q76" s="83" t="str">
        <f t="shared" si="28"/>
        <v>Adorer_Schedule!AQ388</v>
      </c>
      <c r="R76" s="83" t="str">
        <f t="shared" si="29"/>
        <v>Adorer_Schedule!AY388</v>
      </c>
      <c r="S76" s="1">
        <f t="shared" ca="1" si="21"/>
        <v>0</v>
      </c>
      <c r="T76" s="1" t="str">
        <f ca="1">IF(OR(V76="",V76=0),(""),(MAX($T$8:T75)+1))</f>
        <v/>
      </c>
      <c r="V76" s="1">
        <f ca="1">IF($I$6=Adorer_Schedule!$C$1,INDIRECT(L76),(IF('Daily Report (5)'!$I$6=Adorer_Schedule!$K$1,INDIRECT(M76),(IF('Daily Report (5)'!$I$6=Adorer_Schedule!$S$1,INDIRECT(N76),(IF('Daily Report (5)'!$I$6=Adorer_Schedule!$AA$1,INDIRECT(O76),(IF('Daily Report (5)'!$I$6=Adorer_Schedule!$AI$1,INDIRECT(P76),(IF('Daily Report (5)'!$I$6=Adorer_Schedule!$AQ$1,INDIRECT(Q76),(IF('Daily Report (5)'!$I$6=Adorer_Schedule!$AY$1,INDIRECT(R76),(""))))))))))))))</f>
        <v>0</v>
      </c>
      <c r="Y76" s="1">
        <v>8</v>
      </c>
      <c r="Z76" s="1" t="e">
        <f t="shared" ca="1" si="30"/>
        <v>#N/A</v>
      </c>
      <c r="AA76" s="1" t="b">
        <f t="shared" ca="1" si="31"/>
        <v>0</v>
      </c>
      <c r="AC76" s="214" t="str">
        <f t="shared" ca="1" si="32"/>
        <v/>
      </c>
    </row>
    <row r="77" spans="1:29" ht="15.75" x14ac:dyDescent="0.25">
      <c r="A77" s="205" t="str">
        <f>CONCATENATE($I$6&amp;" 10 - 11 AM")</f>
        <v>Monday 10 - 11 AM</v>
      </c>
      <c r="B77" s="206"/>
      <c r="C77" s="206"/>
      <c r="D77" s="206"/>
      <c r="E77" s="206"/>
      <c r="F77" s="207"/>
      <c r="G77" s="2"/>
      <c r="H77" s="2"/>
      <c r="I77" s="2"/>
      <c r="J77" s="2"/>
      <c r="K77" s="1">
        <f t="shared" si="22"/>
        <v>389</v>
      </c>
      <c r="L77" s="83" t="str">
        <f t="shared" si="23"/>
        <v>Adorer_Schedule!C389</v>
      </c>
      <c r="M77" s="83" t="str">
        <f t="shared" si="24"/>
        <v>Adorer_Schedule!K389</v>
      </c>
      <c r="N77" s="83" t="str">
        <f t="shared" si="25"/>
        <v>Adorer_Schedule!S389</v>
      </c>
      <c r="O77" s="83" t="str">
        <f t="shared" si="26"/>
        <v>Adorer_Schedule!AA389</v>
      </c>
      <c r="P77" s="83" t="str">
        <f t="shared" si="27"/>
        <v>Adorer_Schedule!AI389</v>
      </c>
      <c r="Q77" s="83" t="str">
        <f t="shared" si="28"/>
        <v>Adorer_Schedule!AQ389</v>
      </c>
      <c r="R77" s="83" t="str">
        <f t="shared" si="29"/>
        <v>Adorer_Schedule!AY389</v>
      </c>
      <c r="S77" s="1">
        <f t="shared" ca="1" si="21"/>
        <v>0</v>
      </c>
      <c r="T77" s="1" t="str">
        <f ca="1">IF(OR(V77="",V77=0),(""),(MAX($T$8:T76)+1))</f>
        <v/>
      </c>
      <c r="V77" s="1">
        <f ca="1">IF($I$6=Adorer_Schedule!$C$1,INDIRECT(L77),(IF('Daily Report (5)'!$I$6=Adorer_Schedule!$K$1,INDIRECT(M77),(IF('Daily Report (5)'!$I$6=Adorer_Schedule!$S$1,INDIRECT(N77),(IF('Daily Report (5)'!$I$6=Adorer_Schedule!$AA$1,INDIRECT(O77),(IF('Daily Report (5)'!$I$6=Adorer_Schedule!$AI$1,INDIRECT(P77),(IF('Daily Report (5)'!$I$6=Adorer_Schedule!$AQ$1,INDIRECT(Q77),(IF('Daily Report (5)'!$I$6=Adorer_Schedule!$AY$1,INDIRECT(R77),(""))))))))))))))</f>
        <v>0</v>
      </c>
      <c r="Y77" s="1">
        <v>9</v>
      </c>
      <c r="Z77" s="1" t="e">
        <f t="shared" ca="1" si="30"/>
        <v>#N/A</v>
      </c>
      <c r="AA77" s="1" t="b">
        <f t="shared" ca="1" si="31"/>
        <v>0</v>
      </c>
      <c r="AC77" s="214" t="str">
        <f t="shared" ca="1" si="32"/>
        <v/>
      </c>
    </row>
    <row r="78" spans="1:29" x14ac:dyDescent="0.2">
      <c r="A78" s="210" t="str">
        <f ca="1">AC159</f>
        <v/>
      </c>
      <c r="B78" s="211"/>
      <c r="C78" s="211"/>
      <c r="D78" s="211"/>
      <c r="E78" s="211"/>
      <c r="F78" s="212"/>
      <c r="G78" s="2"/>
      <c r="H78" s="2"/>
      <c r="I78" s="2"/>
      <c r="J78" s="2"/>
      <c r="K78" s="1">
        <f t="shared" si="22"/>
        <v>390</v>
      </c>
      <c r="L78" s="83" t="str">
        <f t="shared" si="23"/>
        <v>Adorer_Schedule!C390</v>
      </c>
      <c r="M78" s="83" t="str">
        <f t="shared" si="24"/>
        <v>Adorer_Schedule!K390</v>
      </c>
      <c r="N78" s="83" t="str">
        <f t="shared" si="25"/>
        <v>Adorer_Schedule!S390</v>
      </c>
      <c r="O78" s="83" t="str">
        <f t="shared" si="26"/>
        <v>Adorer_Schedule!AA390</v>
      </c>
      <c r="P78" s="83" t="str">
        <f t="shared" si="27"/>
        <v>Adorer_Schedule!AI390</v>
      </c>
      <c r="Q78" s="83" t="str">
        <f t="shared" si="28"/>
        <v>Adorer_Schedule!AQ390</v>
      </c>
      <c r="R78" s="83" t="str">
        <f t="shared" si="29"/>
        <v>Adorer_Schedule!AY390</v>
      </c>
      <c r="S78" s="1">
        <f t="shared" ca="1" si="21"/>
        <v>0</v>
      </c>
      <c r="T78" s="1" t="str">
        <f ca="1">IF(OR(V78="",V78=0),(""),(MAX($T$8:T77)+1))</f>
        <v/>
      </c>
      <c r="V78" s="1">
        <f ca="1">IF($I$6=Adorer_Schedule!$C$1,INDIRECT(L78),(IF('Daily Report (5)'!$I$6=Adorer_Schedule!$K$1,INDIRECT(M78),(IF('Daily Report (5)'!$I$6=Adorer_Schedule!$S$1,INDIRECT(N78),(IF('Daily Report (5)'!$I$6=Adorer_Schedule!$AA$1,INDIRECT(O78),(IF('Daily Report (5)'!$I$6=Adorer_Schedule!$AI$1,INDIRECT(P78),(IF('Daily Report (5)'!$I$6=Adorer_Schedule!$AQ$1,INDIRECT(Q78),(IF('Daily Report (5)'!$I$6=Adorer_Schedule!$AY$1,INDIRECT(R78),(""))))))))))))))</f>
        <v>0</v>
      </c>
      <c r="Y78" s="1">
        <v>10</v>
      </c>
      <c r="Z78" s="1" t="e">
        <f t="shared" ca="1" si="30"/>
        <v>#N/A</v>
      </c>
      <c r="AA78" s="1" t="b">
        <f t="shared" ca="1" si="31"/>
        <v>0</v>
      </c>
      <c r="AC78" s="214" t="str">
        <f t="shared" ca="1" si="32"/>
        <v/>
      </c>
    </row>
    <row r="79" spans="1:29" x14ac:dyDescent="0.2">
      <c r="A79" s="210" t="str">
        <f ca="1">AC160</f>
        <v/>
      </c>
      <c r="B79" s="211"/>
      <c r="C79" s="211"/>
      <c r="D79" s="211"/>
      <c r="E79" s="211"/>
      <c r="F79" s="212"/>
      <c r="G79" s="2"/>
      <c r="H79" s="2"/>
      <c r="I79" s="2"/>
      <c r="J79" s="2"/>
      <c r="K79" s="1">
        <f t="shared" si="22"/>
        <v>391</v>
      </c>
      <c r="L79" s="83" t="str">
        <f t="shared" si="23"/>
        <v>Adorer_Schedule!C391</v>
      </c>
      <c r="M79" s="83" t="str">
        <f t="shared" si="24"/>
        <v>Adorer_Schedule!K391</v>
      </c>
      <c r="N79" s="83" t="str">
        <f t="shared" si="25"/>
        <v>Adorer_Schedule!S391</v>
      </c>
      <c r="O79" s="83" t="str">
        <f t="shared" si="26"/>
        <v>Adorer_Schedule!AA391</v>
      </c>
      <c r="P79" s="83" t="str">
        <f t="shared" si="27"/>
        <v>Adorer_Schedule!AI391</v>
      </c>
      <c r="Q79" s="83" t="str">
        <f t="shared" si="28"/>
        <v>Adorer_Schedule!AQ391</v>
      </c>
      <c r="R79" s="83" t="str">
        <f t="shared" si="29"/>
        <v>Adorer_Schedule!AY391</v>
      </c>
      <c r="S79" s="1">
        <f t="shared" ca="1" si="21"/>
        <v>0</v>
      </c>
      <c r="T79" s="1" t="str">
        <f ca="1">IF(OR(V79="",V79=0),(""),(MAX($T$8:T78)+1))</f>
        <v/>
      </c>
      <c r="V79" s="1">
        <f ca="1">IF($I$6=Adorer_Schedule!$C$1,INDIRECT(L79),(IF('Daily Report (5)'!$I$6=Adorer_Schedule!$K$1,INDIRECT(M79),(IF('Daily Report (5)'!$I$6=Adorer_Schedule!$S$1,INDIRECT(N79),(IF('Daily Report (5)'!$I$6=Adorer_Schedule!$AA$1,INDIRECT(O79),(IF('Daily Report (5)'!$I$6=Adorer_Schedule!$AI$1,INDIRECT(P79),(IF('Daily Report (5)'!$I$6=Adorer_Schedule!$AQ$1,INDIRECT(Q79),(IF('Daily Report (5)'!$I$6=Adorer_Schedule!$AY$1,INDIRECT(R79),(""))))))))))))))</f>
        <v>0</v>
      </c>
      <c r="Y79" s="1">
        <v>11</v>
      </c>
      <c r="Z79" s="1" t="e">
        <f t="shared" ca="1" si="30"/>
        <v>#N/A</v>
      </c>
      <c r="AA79" s="1" t="b">
        <f t="shared" ca="1" si="31"/>
        <v>0</v>
      </c>
      <c r="AC79" s="214" t="str">
        <f t="shared" ca="1" si="32"/>
        <v/>
      </c>
    </row>
    <row r="80" spans="1:29" ht="12.75" customHeight="1" x14ac:dyDescent="0.2">
      <c r="A80" s="210" t="str">
        <f ca="1">AC161</f>
        <v/>
      </c>
      <c r="B80" s="211"/>
      <c r="C80" s="211"/>
      <c r="D80" s="211"/>
      <c r="E80" s="211"/>
      <c r="F80" s="212"/>
      <c r="G80" s="2"/>
      <c r="H80" s="2"/>
      <c r="I80" s="2"/>
      <c r="J80" s="2"/>
      <c r="K80" s="1">
        <f t="shared" si="22"/>
        <v>392</v>
      </c>
      <c r="L80" s="83" t="str">
        <f t="shared" si="23"/>
        <v>Adorer_Schedule!C392</v>
      </c>
      <c r="M80" s="83" t="str">
        <f t="shared" si="24"/>
        <v>Adorer_Schedule!K392</v>
      </c>
      <c r="N80" s="83" t="str">
        <f t="shared" si="25"/>
        <v>Adorer_Schedule!S392</v>
      </c>
      <c r="O80" s="83" t="str">
        <f t="shared" si="26"/>
        <v>Adorer_Schedule!AA392</v>
      </c>
      <c r="P80" s="83" t="str">
        <f t="shared" si="27"/>
        <v>Adorer_Schedule!AI392</v>
      </c>
      <c r="Q80" s="83" t="str">
        <f t="shared" si="28"/>
        <v>Adorer_Schedule!AQ392</v>
      </c>
      <c r="R80" s="83" t="str">
        <f t="shared" si="29"/>
        <v>Adorer_Schedule!AY392</v>
      </c>
      <c r="S80" s="1">
        <f t="shared" ca="1" si="21"/>
        <v>0</v>
      </c>
      <c r="T80" s="1" t="str">
        <f ca="1">IF(OR(V80="",V80=0),(""),(MAX($T$8:T79)+1))</f>
        <v/>
      </c>
      <c r="V80" s="1">
        <f ca="1">IF($I$6=Adorer_Schedule!$C$1,INDIRECT(L80),(IF('Daily Report (5)'!$I$6=Adorer_Schedule!$K$1,INDIRECT(M80),(IF('Daily Report (5)'!$I$6=Adorer_Schedule!$S$1,INDIRECT(N80),(IF('Daily Report (5)'!$I$6=Adorer_Schedule!$AA$1,INDIRECT(O80),(IF('Daily Report (5)'!$I$6=Adorer_Schedule!$AI$1,INDIRECT(P80),(IF('Daily Report (5)'!$I$6=Adorer_Schedule!$AQ$1,INDIRECT(Q80),(IF('Daily Report (5)'!$I$6=Adorer_Schedule!$AY$1,INDIRECT(R80),(""))))))))))))))</f>
        <v>0</v>
      </c>
      <c r="Y80" s="1">
        <v>12</v>
      </c>
      <c r="Z80" s="1" t="e">
        <f t="shared" ca="1" si="30"/>
        <v>#N/A</v>
      </c>
      <c r="AA80" s="1" t="b">
        <f t="shared" ca="1" si="31"/>
        <v>0</v>
      </c>
      <c r="AC80" s="214" t="str">
        <f t="shared" ca="1" si="32"/>
        <v/>
      </c>
    </row>
    <row r="81" spans="1:29" x14ac:dyDescent="0.2">
      <c r="A81" s="210" t="str">
        <f ca="1">AC162</f>
        <v/>
      </c>
      <c r="B81" s="211"/>
      <c r="C81" s="211"/>
      <c r="D81" s="211"/>
      <c r="E81" s="211"/>
      <c r="F81" s="212"/>
      <c r="G81" s="2"/>
      <c r="H81" s="2"/>
      <c r="I81" s="2"/>
      <c r="J81" s="2"/>
      <c r="K81" s="1">
        <f t="shared" si="22"/>
        <v>393</v>
      </c>
      <c r="L81" s="83" t="str">
        <f t="shared" si="23"/>
        <v>Adorer_Schedule!C393</v>
      </c>
      <c r="M81" s="83" t="str">
        <f t="shared" si="24"/>
        <v>Adorer_Schedule!K393</v>
      </c>
      <c r="N81" s="83" t="str">
        <f t="shared" si="25"/>
        <v>Adorer_Schedule!S393</v>
      </c>
      <c r="O81" s="83" t="str">
        <f t="shared" si="26"/>
        <v>Adorer_Schedule!AA393</v>
      </c>
      <c r="P81" s="83" t="str">
        <f t="shared" si="27"/>
        <v>Adorer_Schedule!AI393</v>
      </c>
      <c r="Q81" s="83" t="str">
        <f t="shared" si="28"/>
        <v>Adorer_Schedule!AQ393</v>
      </c>
      <c r="R81" s="83" t="str">
        <f t="shared" si="29"/>
        <v>Adorer_Schedule!AY393</v>
      </c>
      <c r="S81" s="1">
        <f t="shared" ca="1" si="21"/>
        <v>0</v>
      </c>
      <c r="T81" s="1" t="str">
        <f ca="1">IF(OR(V81="",V81=0),(""),(MAX($T$8:T80)+1))</f>
        <v/>
      </c>
      <c r="V81" s="1">
        <f ca="1">IF($I$6=Adorer_Schedule!$C$1,INDIRECT(L81),(IF('Daily Report (5)'!$I$6=Adorer_Schedule!$K$1,INDIRECT(M81),(IF('Daily Report (5)'!$I$6=Adorer_Schedule!$S$1,INDIRECT(N81),(IF('Daily Report (5)'!$I$6=Adorer_Schedule!$AA$1,INDIRECT(O81),(IF('Daily Report (5)'!$I$6=Adorer_Schedule!$AI$1,INDIRECT(P81),(IF('Daily Report (5)'!$I$6=Adorer_Schedule!$AQ$1,INDIRECT(Q81),(IF('Daily Report (5)'!$I$6=Adorer_Schedule!$AY$1,INDIRECT(R81),(""))))))))))))))</f>
        <v>0</v>
      </c>
      <c r="Y81" s="1">
        <v>13</v>
      </c>
      <c r="Z81" s="1" t="e">
        <f t="shared" ca="1" si="30"/>
        <v>#N/A</v>
      </c>
      <c r="AA81" s="1" t="b">
        <f t="shared" ca="1" si="31"/>
        <v>0</v>
      </c>
      <c r="AC81" s="214" t="str">
        <f t="shared" ca="1" si="32"/>
        <v/>
      </c>
    </row>
    <row r="82" spans="1:29" ht="15.75" thickBot="1" x14ac:dyDescent="0.25">
      <c r="A82" s="222" t="str">
        <f ca="1">AC163</f>
        <v/>
      </c>
      <c r="B82" s="223"/>
      <c r="C82" s="223"/>
      <c r="D82" s="223"/>
      <c r="E82" s="223"/>
      <c r="F82" s="224"/>
      <c r="G82" s="2"/>
      <c r="H82" s="2"/>
      <c r="I82" s="2"/>
      <c r="J82" s="2"/>
      <c r="K82" s="1">
        <f t="shared" si="22"/>
        <v>394</v>
      </c>
      <c r="L82" s="83" t="str">
        <f t="shared" si="23"/>
        <v>Adorer_Schedule!C394</v>
      </c>
      <c r="M82" s="83" t="str">
        <f t="shared" si="24"/>
        <v>Adorer_Schedule!K394</v>
      </c>
      <c r="N82" s="83" t="str">
        <f t="shared" si="25"/>
        <v>Adorer_Schedule!S394</v>
      </c>
      <c r="O82" s="83" t="str">
        <f t="shared" si="26"/>
        <v>Adorer_Schedule!AA394</v>
      </c>
      <c r="P82" s="83" t="str">
        <f t="shared" si="27"/>
        <v>Adorer_Schedule!AI394</v>
      </c>
      <c r="Q82" s="83" t="str">
        <f t="shared" si="28"/>
        <v>Adorer_Schedule!AQ394</v>
      </c>
      <c r="R82" s="83" t="str">
        <f t="shared" si="29"/>
        <v>Adorer_Schedule!AY394</v>
      </c>
      <c r="S82" s="1">
        <f t="shared" ca="1" si="21"/>
        <v>0</v>
      </c>
      <c r="T82" s="1" t="str">
        <f ca="1">IF(OR(V82="",V82=0),(""),(MAX($T$8:T81)+1))</f>
        <v/>
      </c>
      <c r="V82" s="1">
        <f ca="1">IF($I$6=Adorer_Schedule!$C$1,INDIRECT(L82),(IF('Daily Report (5)'!$I$6=Adorer_Schedule!$K$1,INDIRECT(M82),(IF('Daily Report (5)'!$I$6=Adorer_Schedule!$S$1,INDIRECT(N82),(IF('Daily Report (5)'!$I$6=Adorer_Schedule!$AA$1,INDIRECT(O82),(IF('Daily Report (5)'!$I$6=Adorer_Schedule!$AI$1,INDIRECT(P82),(IF('Daily Report (5)'!$I$6=Adorer_Schedule!$AQ$1,INDIRECT(Q82),(IF('Daily Report (5)'!$I$6=Adorer_Schedule!$AY$1,INDIRECT(R82),(""))))))))))))))</f>
        <v>0</v>
      </c>
      <c r="Y82" s="1">
        <v>14</v>
      </c>
      <c r="Z82" s="1" t="e">
        <f t="shared" ca="1" si="30"/>
        <v>#N/A</v>
      </c>
      <c r="AA82" s="1" t="b">
        <f t="shared" ca="1" si="31"/>
        <v>0</v>
      </c>
      <c r="AC82" s="214" t="str">
        <f t="shared" ca="1" si="32"/>
        <v/>
      </c>
    </row>
    <row r="83" spans="1:29" ht="16.5" thickBot="1" x14ac:dyDescent="0.3">
      <c r="A83" s="205" t="str">
        <f>CONCATENATE($I$6&amp;" 11 AM - 12 PM")</f>
        <v>Monday 11 AM - 12 PM</v>
      </c>
      <c r="B83" s="206"/>
      <c r="C83" s="206"/>
      <c r="D83" s="206"/>
      <c r="E83" s="206"/>
      <c r="F83" s="207"/>
      <c r="G83" s="2"/>
      <c r="H83" s="2"/>
      <c r="I83" s="2"/>
      <c r="J83" s="2"/>
      <c r="K83" s="1">
        <f t="shared" si="22"/>
        <v>395</v>
      </c>
      <c r="L83" s="83" t="str">
        <f t="shared" si="23"/>
        <v>Adorer_Schedule!C395</v>
      </c>
      <c r="M83" s="83" t="str">
        <f t="shared" si="24"/>
        <v>Adorer_Schedule!K395</v>
      </c>
      <c r="N83" s="83" t="str">
        <f t="shared" si="25"/>
        <v>Adorer_Schedule!S395</v>
      </c>
      <c r="O83" s="83" t="str">
        <f t="shared" si="26"/>
        <v>Adorer_Schedule!AA395</v>
      </c>
      <c r="P83" s="83" t="str">
        <f t="shared" si="27"/>
        <v>Adorer_Schedule!AI395</v>
      </c>
      <c r="Q83" s="83" t="str">
        <f t="shared" si="28"/>
        <v>Adorer_Schedule!AQ395</v>
      </c>
      <c r="R83" s="83" t="str">
        <f t="shared" si="29"/>
        <v>Adorer_Schedule!AY395</v>
      </c>
      <c r="S83" s="1">
        <f t="shared" ca="1" si="21"/>
        <v>0</v>
      </c>
      <c r="T83" s="1" t="str">
        <f ca="1">IF(OR(V83="",V83=0),(""),(MAX($T$8:T82)+1))</f>
        <v/>
      </c>
      <c r="V83" s="1">
        <f ca="1">IF($I$6=Adorer_Schedule!$C$1,INDIRECT(L83),(IF('Daily Report (5)'!$I$6=Adorer_Schedule!$K$1,INDIRECT(M83),(IF('Daily Report (5)'!$I$6=Adorer_Schedule!$S$1,INDIRECT(N83),(IF('Daily Report (5)'!$I$6=Adorer_Schedule!$AA$1,INDIRECT(O83),(IF('Daily Report (5)'!$I$6=Adorer_Schedule!$AI$1,INDIRECT(P83),(IF('Daily Report (5)'!$I$6=Adorer_Schedule!$AQ$1,INDIRECT(Q83),(IF('Daily Report (5)'!$I$6=Adorer_Schedule!$AY$1,INDIRECT(R83),(""))))))))))))))</f>
        <v>0</v>
      </c>
      <c r="Y83" s="1">
        <v>15</v>
      </c>
      <c r="Z83" s="1" t="e">
        <f t="shared" ca="1" si="30"/>
        <v>#N/A</v>
      </c>
      <c r="AA83" s="1" t="b">
        <f t="shared" ca="1" si="31"/>
        <v>0</v>
      </c>
      <c r="AC83" s="225" t="str">
        <f t="shared" ca="1" si="32"/>
        <v/>
      </c>
    </row>
    <row r="84" spans="1:29" x14ac:dyDescent="0.2">
      <c r="A84" s="210" t="str">
        <f ca="1">AC174</f>
        <v/>
      </c>
      <c r="B84" s="211"/>
      <c r="C84" s="211"/>
      <c r="D84" s="211"/>
      <c r="E84" s="211"/>
      <c r="F84" s="212"/>
      <c r="G84" s="2"/>
      <c r="H84" s="2"/>
      <c r="I84" s="2"/>
      <c r="J84" s="2"/>
      <c r="K84" s="1">
        <v>398</v>
      </c>
      <c r="L84" s="83" t="str">
        <f t="shared" si="23"/>
        <v>Adorer_Schedule!C398</v>
      </c>
      <c r="M84" s="83" t="str">
        <f t="shared" si="24"/>
        <v>Adorer_Schedule!K398</v>
      </c>
      <c r="N84" s="83" t="str">
        <f t="shared" si="25"/>
        <v>Adorer_Schedule!S398</v>
      </c>
      <c r="O84" s="83" t="str">
        <f t="shared" si="26"/>
        <v>Adorer_Schedule!AA398</v>
      </c>
      <c r="P84" s="83" t="str">
        <f t="shared" si="27"/>
        <v>Adorer_Schedule!AI398</v>
      </c>
      <c r="Q84" s="83" t="str">
        <f t="shared" si="28"/>
        <v>Adorer_Schedule!AQ398</v>
      </c>
      <c r="R84" s="83" t="str">
        <f t="shared" si="29"/>
        <v>Adorer_Schedule!AY398</v>
      </c>
      <c r="S84" s="1">
        <f ca="1">IF(T84="",(0),(RANK(T84,$T$84:$T$98,(1))))</f>
        <v>0</v>
      </c>
      <c r="T84" s="1" t="str">
        <f ca="1">IF(OR(V84="",V84=0),(""),(MAX($T$8:T83)+1))</f>
        <v/>
      </c>
      <c r="U84" s="1" t="s">
        <v>96</v>
      </c>
      <c r="V84" s="1">
        <f ca="1">IF($I$6=Adorer_Schedule!$C$1,INDIRECT(L84),(IF('Daily Report (5)'!$I$6=Adorer_Schedule!$K$1,INDIRECT(M84),(IF('Daily Report (5)'!$I$6=Adorer_Schedule!$S$1,INDIRECT(N84),(IF('Daily Report (5)'!$I$6=Adorer_Schedule!$AA$1,INDIRECT(O84),(IF('Daily Report (5)'!$I$6=Adorer_Schedule!$AI$1,INDIRECT(P84),(IF('Daily Report (5)'!$I$6=Adorer_Schedule!$AQ$1,INDIRECT(Q84),(IF('Daily Report (5)'!$I$6=Adorer_Schedule!$AY$1,INDIRECT(R84),(""))))))))))))))</f>
        <v>0</v>
      </c>
      <c r="Y84" s="1">
        <v>1</v>
      </c>
      <c r="Z84" s="1" t="e">
        <f t="shared" ca="1" si="30"/>
        <v>#N/A</v>
      </c>
      <c r="AA84" s="1" t="b">
        <f t="shared" ca="1" si="31"/>
        <v>0</v>
      </c>
      <c r="AC84" s="209" t="str">
        <f ca="1">IF(AA84=FALSE,(""),(PROPER(Z84)))</f>
        <v/>
      </c>
    </row>
    <row r="85" spans="1:29" x14ac:dyDescent="0.2">
      <c r="A85" s="210" t="str">
        <f ca="1">AC175</f>
        <v/>
      </c>
      <c r="B85" s="211"/>
      <c r="C85" s="211"/>
      <c r="D85" s="211"/>
      <c r="E85" s="211"/>
      <c r="F85" s="212"/>
      <c r="G85" s="2"/>
      <c r="H85" s="2"/>
      <c r="I85" s="2"/>
      <c r="J85" s="2"/>
      <c r="K85" s="1">
        <f>K84+1</f>
        <v>399</v>
      </c>
      <c r="L85" s="83" t="str">
        <f t="shared" si="23"/>
        <v>Adorer_Schedule!C399</v>
      </c>
      <c r="M85" s="83" t="str">
        <f t="shared" si="24"/>
        <v>Adorer_Schedule!K399</v>
      </c>
      <c r="N85" s="83" t="str">
        <f t="shared" si="25"/>
        <v>Adorer_Schedule!S399</v>
      </c>
      <c r="O85" s="83" t="str">
        <f t="shared" si="26"/>
        <v>Adorer_Schedule!AA399</v>
      </c>
      <c r="P85" s="83" t="str">
        <f t="shared" si="27"/>
        <v>Adorer_Schedule!AI399</v>
      </c>
      <c r="Q85" s="83" t="str">
        <f t="shared" si="28"/>
        <v>Adorer_Schedule!AQ399</v>
      </c>
      <c r="R85" s="83" t="str">
        <f t="shared" si="29"/>
        <v>Adorer_Schedule!AY399</v>
      </c>
      <c r="S85" s="1">
        <f t="shared" ref="S85:S98" ca="1" si="33">IF(T85="",(0),(RANK(T85,$T$84:$T$98,(1))))</f>
        <v>0</v>
      </c>
      <c r="T85" s="1" t="str">
        <f ca="1">IF(OR(V85="",V85=0),(""),(MAX($T$8:T84)+1))</f>
        <v/>
      </c>
      <c r="V85" s="1">
        <f ca="1">IF($I$6=Adorer_Schedule!$C$1,INDIRECT(L85),(IF('Daily Report (5)'!$I$6=Adorer_Schedule!$K$1,INDIRECT(M85),(IF('Daily Report (5)'!$I$6=Adorer_Schedule!$S$1,INDIRECT(N85),(IF('Daily Report (5)'!$I$6=Adorer_Schedule!$AA$1,INDIRECT(O85),(IF('Daily Report (5)'!$I$6=Adorer_Schedule!$AI$1,INDIRECT(P85),(IF('Daily Report (5)'!$I$6=Adorer_Schedule!$AQ$1,INDIRECT(Q85),(IF('Daily Report (5)'!$I$6=Adorer_Schedule!$AY$1,INDIRECT(R85),(""))))))))))))))</f>
        <v>0</v>
      </c>
      <c r="Y85" s="1">
        <v>2</v>
      </c>
      <c r="Z85" s="1" t="e">
        <f t="shared" ca="1" si="30"/>
        <v>#N/A</v>
      </c>
      <c r="AA85" s="1" t="b">
        <f t="shared" ca="1" si="31"/>
        <v>0</v>
      </c>
      <c r="AC85" s="214" t="str">
        <f ca="1">IF(AA85=FALSE,(""),(PROPER(Z85)))</f>
        <v/>
      </c>
    </row>
    <row r="86" spans="1:29" x14ac:dyDescent="0.2">
      <c r="A86" s="210" t="str">
        <f ca="1">AC176</f>
        <v/>
      </c>
      <c r="B86" s="211"/>
      <c r="C86" s="211"/>
      <c r="D86" s="211"/>
      <c r="E86" s="211"/>
      <c r="F86" s="212"/>
      <c r="G86" s="2"/>
      <c r="H86" s="2"/>
      <c r="I86" s="2"/>
      <c r="J86" s="2"/>
      <c r="K86" s="1">
        <f t="shared" ref="K86:K98" si="34">K85+1</f>
        <v>400</v>
      </c>
      <c r="L86" s="83" t="str">
        <f t="shared" si="23"/>
        <v>Adorer_Schedule!C400</v>
      </c>
      <c r="M86" s="83" t="str">
        <f t="shared" si="24"/>
        <v>Adorer_Schedule!K400</v>
      </c>
      <c r="N86" s="83" t="str">
        <f t="shared" si="25"/>
        <v>Adorer_Schedule!S400</v>
      </c>
      <c r="O86" s="83" t="str">
        <f t="shared" si="26"/>
        <v>Adorer_Schedule!AA400</v>
      </c>
      <c r="P86" s="83" t="str">
        <f t="shared" si="27"/>
        <v>Adorer_Schedule!AI400</v>
      </c>
      <c r="Q86" s="83" t="str">
        <f t="shared" si="28"/>
        <v>Adorer_Schedule!AQ400</v>
      </c>
      <c r="R86" s="83" t="str">
        <f t="shared" si="29"/>
        <v>Adorer_Schedule!AY400</v>
      </c>
      <c r="S86" s="1">
        <f t="shared" ca="1" si="33"/>
        <v>0</v>
      </c>
      <c r="T86" s="1" t="str">
        <f ca="1">IF(OR(V86="",V86=0),(""),(MAX($T$8:T85)+1))</f>
        <v/>
      </c>
      <c r="V86" s="1">
        <f ca="1">IF($I$6=Adorer_Schedule!$C$1,INDIRECT(L86),(IF('Daily Report (5)'!$I$6=Adorer_Schedule!$K$1,INDIRECT(M86),(IF('Daily Report (5)'!$I$6=Adorer_Schedule!$S$1,INDIRECT(N86),(IF('Daily Report (5)'!$I$6=Adorer_Schedule!$AA$1,INDIRECT(O86),(IF('Daily Report (5)'!$I$6=Adorer_Schedule!$AI$1,INDIRECT(P86),(IF('Daily Report (5)'!$I$6=Adorer_Schedule!$AQ$1,INDIRECT(Q86),(IF('Daily Report (5)'!$I$6=Adorer_Schedule!$AY$1,INDIRECT(R86),(""))))))))))))))</f>
        <v>0</v>
      </c>
      <c r="Y86" s="1">
        <v>3</v>
      </c>
      <c r="Z86" s="1" t="e">
        <f t="shared" ca="1" si="30"/>
        <v>#N/A</v>
      </c>
      <c r="AA86" s="1" t="b">
        <f t="shared" ca="1" si="31"/>
        <v>0</v>
      </c>
      <c r="AC86" s="214" t="str">
        <f ca="1">IF(AA86=FALSE,(""),(PROPER(Z86)))</f>
        <v/>
      </c>
    </row>
    <row r="87" spans="1:29" x14ac:dyDescent="0.2">
      <c r="A87" s="210" t="str">
        <f ca="1">AC177</f>
        <v/>
      </c>
      <c r="B87" s="211"/>
      <c r="C87" s="211"/>
      <c r="D87" s="211"/>
      <c r="E87" s="211"/>
      <c r="F87" s="212"/>
      <c r="G87" s="2"/>
      <c r="H87" s="2"/>
      <c r="I87" s="2"/>
      <c r="J87" s="2"/>
      <c r="K87" s="1">
        <f t="shared" si="34"/>
        <v>401</v>
      </c>
      <c r="L87" s="83" t="str">
        <f t="shared" si="23"/>
        <v>Adorer_Schedule!C401</v>
      </c>
      <c r="M87" s="83" t="str">
        <f t="shared" si="24"/>
        <v>Adorer_Schedule!K401</v>
      </c>
      <c r="N87" s="83" t="str">
        <f t="shared" si="25"/>
        <v>Adorer_Schedule!S401</v>
      </c>
      <c r="O87" s="83" t="str">
        <f t="shared" si="26"/>
        <v>Adorer_Schedule!AA401</v>
      </c>
      <c r="P87" s="83" t="str">
        <f t="shared" si="27"/>
        <v>Adorer_Schedule!AI401</v>
      </c>
      <c r="Q87" s="83" t="str">
        <f t="shared" si="28"/>
        <v>Adorer_Schedule!AQ401</v>
      </c>
      <c r="R87" s="83" t="str">
        <f t="shared" si="29"/>
        <v>Adorer_Schedule!AY401</v>
      </c>
      <c r="S87" s="1">
        <f t="shared" ca="1" si="33"/>
        <v>0</v>
      </c>
      <c r="T87" s="1" t="str">
        <f ca="1">IF(OR(V87="",V87=0),(""),(MAX($T$8:T86)+1))</f>
        <v/>
      </c>
      <c r="V87" s="1">
        <f ca="1">IF($I$6=Adorer_Schedule!$C$1,INDIRECT(L87),(IF('Daily Report (5)'!$I$6=Adorer_Schedule!$K$1,INDIRECT(M87),(IF('Daily Report (5)'!$I$6=Adorer_Schedule!$S$1,INDIRECT(N87),(IF('Daily Report (5)'!$I$6=Adorer_Schedule!$AA$1,INDIRECT(O87),(IF('Daily Report (5)'!$I$6=Adorer_Schedule!$AI$1,INDIRECT(P87),(IF('Daily Report (5)'!$I$6=Adorer_Schedule!$AQ$1,INDIRECT(Q87),(IF('Daily Report (5)'!$I$6=Adorer_Schedule!$AY$1,INDIRECT(R87),(""))))))))))))))</f>
        <v>0</v>
      </c>
      <c r="Y87" s="1">
        <v>4</v>
      </c>
      <c r="Z87" s="1" t="e">
        <f t="shared" ca="1" si="30"/>
        <v>#N/A</v>
      </c>
      <c r="AA87" s="1" t="b">
        <f t="shared" ca="1" si="31"/>
        <v>0</v>
      </c>
      <c r="AC87" s="214" t="str">
        <f ca="1">IF(AA87=FALSE,(""),(PROPER(Z87)))</f>
        <v/>
      </c>
    </row>
    <row r="88" spans="1:29" ht="15.75" thickBot="1" x14ac:dyDescent="0.25">
      <c r="A88" s="222" t="str">
        <f ca="1">AC178</f>
        <v/>
      </c>
      <c r="B88" s="223"/>
      <c r="C88" s="223"/>
      <c r="D88" s="223"/>
      <c r="E88" s="223"/>
      <c r="F88" s="224"/>
      <c r="G88" s="2"/>
      <c r="H88" s="2"/>
      <c r="I88" s="2"/>
      <c r="J88" s="2"/>
      <c r="K88" s="1">
        <f t="shared" si="34"/>
        <v>402</v>
      </c>
      <c r="L88" s="83" t="str">
        <f t="shared" si="23"/>
        <v>Adorer_Schedule!C402</v>
      </c>
      <c r="M88" s="83" t="str">
        <f t="shared" si="24"/>
        <v>Adorer_Schedule!K402</v>
      </c>
      <c r="N88" s="83" t="str">
        <f t="shared" si="25"/>
        <v>Adorer_Schedule!S402</v>
      </c>
      <c r="O88" s="83" t="str">
        <f t="shared" si="26"/>
        <v>Adorer_Schedule!AA402</v>
      </c>
      <c r="P88" s="83" t="str">
        <f t="shared" si="27"/>
        <v>Adorer_Schedule!AI402</v>
      </c>
      <c r="Q88" s="83" t="str">
        <f t="shared" si="28"/>
        <v>Adorer_Schedule!AQ402</v>
      </c>
      <c r="R88" s="83" t="str">
        <f t="shared" si="29"/>
        <v>Adorer_Schedule!AY402</v>
      </c>
      <c r="S88" s="1">
        <f t="shared" ca="1" si="33"/>
        <v>0</v>
      </c>
      <c r="T88" s="1" t="str">
        <f ca="1">IF(OR(V88="",V88=0),(""),(MAX($T$8:T87)+1))</f>
        <v/>
      </c>
      <c r="V88" s="1">
        <f ca="1">IF($I$6=Adorer_Schedule!$C$1,INDIRECT(L88),(IF('Daily Report (5)'!$I$6=Adorer_Schedule!$K$1,INDIRECT(M88),(IF('Daily Report (5)'!$I$6=Adorer_Schedule!$S$1,INDIRECT(N88),(IF('Daily Report (5)'!$I$6=Adorer_Schedule!$AA$1,INDIRECT(O88),(IF('Daily Report (5)'!$I$6=Adorer_Schedule!$AI$1,INDIRECT(P88),(IF('Daily Report (5)'!$I$6=Adorer_Schedule!$AQ$1,INDIRECT(Q88),(IF('Daily Report (5)'!$I$6=Adorer_Schedule!$AY$1,INDIRECT(R88),(""))))))))))))))</f>
        <v>0</v>
      </c>
      <c r="Y88" s="1">
        <v>5</v>
      </c>
      <c r="Z88" s="1" t="e">
        <f t="shared" ca="1" si="30"/>
        <v>#N/A</v>
      </c>
      <c r="AA88" s="1" t="b">
        <f t="shared" ca="1" si="31"/>
        <v>0</v>
      </c>
      <c r="AC88" s="214" t="str">
        <f ca="1">IF(AA88=FALSE,(""),(PROPER(Z88)))</f>
        <v/>
      </c>
    </row>
    <row r="89" spans="1:29" ht="12.75" customHeight="1" x14ac:dyDescent="0.25">
      <c r="A89" s="284" t="s">
        <v>98</v>
      </c>
      <c r="B89" s="284"/>
      <c r="C89" s="284"/>
      <c r="D89" s="284"/>
      <c r="E89" s="284"/>
      <c r="F89" s="284"/>
      <c r="G89" s="2"/>
      <c r="H89" s="2"/>
      <c r="I89" s="2"/>
      <c r="J89" s="2"/>
      <c r="K89" s="1">
        <f t="shared" si="34"/>
        <v>403</v>
      </c>
      <c r="L89" s="83" t="str">
        <f t="shared" si="23"/>
        <v>Adorer_Schedule!C403</v>
      </c>
      <c r="M89" s="83" t="str">
        <f t="shared" si="24"/>
        <v>Adorer_Schedule!K403</v>
      </c>
      <c r="N89" s="83" t="str">
        <f t="shared" si="25"/>
        <v>Adorer_Schedule!S403</v>
      </c>
      <c r="O89" s="83" t="str">
        <f t="shared" si="26"/>
        <v>Adorer_Schedule!AA403</v>
      </c>
      <c r="P89" s="83" t="str">
        <f t="shared" si="27"/>
        <v>Adorer_Schedule!AI403</v>
      </c>
      <c r="Q89" s="83" t="str">
        <f t="shared" si="28"/>
        <v>Adorer_Schedule!AQ403</v>
      </c>
      <c r="R89" s="83" t="str">
        <f t="shared" si="29"/>
        <v>Adorer_Schedule!AY403</v>
      </c>
      <c r="S89" s="1">
        <f t="shared" ca="1" si="33"/>
        <v>0</v>
      </c>
      <c r="T89" s="1" t="str">
        <f ca="1">IF(OR(V89="",V89=0),(""),(MAX($T$8:T88)+1))</f>
        <v/>
      </c>
      <c r="V89" s="1">
        <f ca="1">IF($I$6=Adorer_Schedule!$C$1,INDIRECT(L89),(IF('Daily Report (5)'!$I$6=Adorer_Schedule!$K$1,INDIRECT(M89),(IF('Daily Report (5)'!$I$6=Adorer_Schedule!$S$1,INDIRECT(N89),(IF('Daily Report (5)'!$I$6=Adorer_Schedule!$AA$1,INDIRECT(O89),(IF('Daily Report (5)'!$I$6=Adorer_Schedule!$AI$1,INDIRECT(P89),(IF('Daily Report (5)'!$I$6=Adorer_Schedule!$AQ$1,INDIRECT(Q89),(IF('Daily Report (5)'!$I$6=Adorer_Schedule!$AY$1,INDIRECT(R89),(""))))))))))))))</f>
        <v>0</v>
      </c>
      <c r="Y89" s="1">
        <v>6</v>
      </c>
      <c r="Z89" s="1" t="e">
        <f t="shared" ca="1" si="30"/>
        <v>#N/A</v>
      </c>
      <c r="AA89" s="1" t="b">
        <f t="shared" ca="1" si="31"/>
        <v>0</v>
      </c>
      <c r="AC89" s="214" t="str">
        <f t="shared" ref="AC89:AC98" ca="1" si="35">IF(AA89=FALSE,(""),(PROPER(Z89)))</f>
        <v/>
      </c>
    </row>
    <row r="90" spans="1:29" ht="15.75" x14ac:dyDescent="0.25">
      <c r="A90" s="283">
        <f>$U$2</f>
        <v>0</v>
      </c>
      <c r="B90" s="283"/>
      <c r="C90" s="283"/>
      <c r="D90" s="283"/>
      <c r="E90" s="283"/>
      <c r="F90" s="283"/>
      <c r="G90" s="2"/>
      <c r="H90" s="2"/>
      <c r="I90" s="2"/>
      <c r="J90" s="2"/>
      <c r="K90" s="1">
        <f t="shared" si="34"/>
        <v>404</v>
      </c>
      <c r="L90" s="83" t="str">
        <f t="shared" si="23"/>
        <v>Adorer_Schedule!C404</v>
      </c>
      <c r="M90" s="83" t="str">
        <f t="shared" si="24"/>
        <v>Adorer_Schedule!K404</v>
      </c>
      <c r="N90" s="83" t="str">
        <f t="shared" si="25"/>
        <v>Adorer_Schedule!S404</v>
      </c>
      <c r="O90" s="83" t="str">
        <f t="shared" si="26"/>
        <v>Adorer_Schedule!AA404</v>
      </c>
      <c r="P90" s="83" t="str">
        <f t="shared" si="27"/>
        <v>Adorer_Schedule!AI404</v>
      </c>
      <c r="Q90" s="83" t="str">
        <f t="shared" si="28"/>
        <v>Adorer_Schedule!AQ404</v>
      </c>
      <c r="R90" s="83" t="str">
        <f t="shared" si="29"/>
        <v>Adorer_Schedule!AY404</v>
      </c>
      <c r="S90" s="1">
        <f t="shared" ca="1" si="33"/>
        <v>0</v>
      </c>
      <c r="T90" s="1" t="str">
        <f ca="1">IF(OR(V90="",V90=0),(""),(MAX($T$8:T89)+1))</f>
        <v/>
      </c>
      <c r="V90" s="1">
        <f ca="1">IF($I$6=Adorer_Schedule!$C$1,INDIRECT(L90),(IF('Daily Report (5)'!$I$6=Adorer_Schedule!$K$1,INDIRECT(M90),(IF('Daily Report (5)'!$I$6=Adorer_Schedule!$S$1,INDIRECT(N90),(IF('Daily Report (5)'!$I$6=Adorer_Schedule!$AA$1,INDIRECT(O90),(IF('Daily Report (5)'!$I$6=Adorer_Schedule!$AI$1,INDIRECT(P90),(IF('Daily Report (5)'!$I$6=Adorer_Schedule!$AQ$1,INDIRECT(Q90),(IF('Daily Report (5)'!$I$6=Adorer_Schedule!$AY$1,INDIRECT(R90),(""))))))))))))))</f>
        <v>0</v>
      </c>
      <c r="Y90" s="1">
        <v>7</v>
      </c>
      <c r="Z90" s="1" t="e">
        <f t="shared" ca="1" si="30"/>
        <v>#N/A</v>
      </c>
      <c r="AA90" s="1" t="b">
        <f t="shared" ca="1" si="31"/>
        <v>0</v>
      </c>
      <c r="AC90" s="214" t="str">
        <f t="shared" ca="1" si="35"/>
        <v/>
      </c>
    </row>
    <row r="91" spans="1:29" ht="15.75" x14ac:dyDescent="0.25">
      <c r="A91" s="276" t="str">
        <f>UPPER(CONCATENATE($U$1&amp;" perpetual eucharistic adoration"))</f>
        <v xml:space="preserve"> PERPETUAL EUCHARISTIC ADORATION</v>
      </c>
      <c r="B91" s="276"/>
      <c r="C91" s="276"/>
      <c r="D91" s="276"/>
      <c r="E91" s="276"/>
      <c r="F91" s="276"/>
      <c r="G91" s="2"/>
      <c r="H91" s="2"/>
      <c r="I91" s="2"/>
      <c r="J91" s="2"/>
      <c r="K91" s="1">
        <f t="shared" si="34"/>
        <v>405</v>
      </c>
      <c r="L91" s="83" t="str">
        <f t="shared" si="23"/>
        <v>Adorer_Schedule!C405</v>
      </c>
      <c r="M91" s="83" t="str">
        <f t="shared" si="24"/>
        <v>Adorer_Schedule!K405</v>
      </c>
      <c r="N91" s="83" t="str">
        <f t="shared" si="25"/>
        <v>Adorer_Schedule!S405</v>
      </c>
      <c r="O91" s="83" t="str">
        <f t="shared" si="26"/>
        <v>Adorer_Schedule!AA405</v>
      </c>
      <c r="P91" s="83" t="str">
        <f t="shared" si="27"/>
        <v>Adorer_Schedule!AI405</v>
      </c>
      <c r="Q91" s="83" t="str">
        <f t="shared" si="28"/>
        <v>Adorer_Schedule!AQ405</v>
      </c>
      <c r="R91" s="83" t="str">
        <f t="shared" si="29"/>
        <v>Adorer_Schedule!AY405</v>
      </c>
      <c r="S91" s="1">
        <f t="shared" ca="1" si="33"/>
        <v>0</v>
      </c>
      <c r="T91" s="1" t="str">
        <f ca="1">IF(OR(V91="",V91=0),(""),(MAX($T$8:T90)+1))</f>
        <v/>
      </c>
      <c r="V91" s="1">
        <f ca="1">IF($I$6=Adorer_Schedule!$C$1,INDIRECT(L91),(IF('Daily Report (5)'!$I$6=Adorer_Schedule!$K$1,INDIRECT(M91),(IF('Daily Report (5)'!$I$6=Adorer_Schedule!$S$1,INDIRECT(N91),(IF('Daily Report (5)'!$I$6=Adorer_Schedule!$AA$1,INDIRECT(O91),(IF('Daily Report (5)'!$I$6=Adorer_Schedule!$AI$1,INDIRECT(P91),(IF('Daily Report (5)'!$I$6=Adorer_Schedule!$AQ$1,INDIRECT(Q91),(IF('Daily Report (5)'!$I$6=Adorer_Schedule!$AY$1,INDIRECT(R91),(""))))))))))))))</f>
        <v>0</v>
      </c>
      <c r="Y91" s="1">
        <v>8</v>
      </c>
      <c r="Z91" s="1" t="e">
        <f t="shared" ca="1" si="30"/>
        <v>#N/A</v>
      </c>
      <c r="AA91" s="1" t="b">
        <f t="shared" ca="1" si="31"/>
        <v>0</v>
      </c>
      <c r="AC91" s="214" t="str">
        <f t="shared" ca="1" si="35"/>
        <v/>
      </c>
    </row>
    <row r="92" spans="1:29" x14ac:dyDescent="0.2">
      <c r="A92" s="285" t="s">
        <v>78</v>
      </c>
      <c r="B92" s="285"/>
      <c r="C92" s="285"/>
      <c r="D92" s="285"/>
      <c r="E92" s="285"/>
      <c r="F92" s="285"/>
      <c r="G92" s="2"/>
      <c r="H92" s="2"/>
      <c r="I92" s="2"/>
      <c r="J92" s="2"/>
      <c r="K92" s="1">
        <f t="shared" si="34"/>
        <v>406</v>
      </c>
      <c r="L92" s="83" t="str">
        <f t="shared" si="23"/>
        <v>Adorer_Schedule!C406</v>
      </c>
      <c r="M92" s="83" t="str">
        <f t="shared" si="24"/>
        <v>Adorer_Schedule!K406</v>
      </c>
      <c r="N92" s="83" t="str">
        <f t="shared" si="25"/>
        <v>Adorer_Schedule!S406</v>
      </c>
      <c r="O92" s="83" t="str">
        <f t="shared" si="26"/>
        <v>Adorer_Schedule!AA406</v>
      </c>
      <c r="P92" s="83" t="str">
        <f t="shared" si="27"/>
        <v>Adorer_Schedule!AI406</v>
      </c>
      <c r="Q92" s="83" t="str">
        <f t="shared" si="28"/>
        <v>Adorer_Schedule!AQ406</v>
      </c>
      <c r="R92" s="83" t="str">
        <f t="shared" si="29"/>
        <v>Adorer_Schedule!AY406</v>
      </c>
      <c r="S92" s="1">
        <f t="shared" ca="1" si="33"/>
        <v>0</v>
      </c>
      <c r="T92" s="1" t="str">
        <f ca="1">IF(OR(V92="",V92=0),(""),(MAX($T$8:T91)+1))</f>
        <v/>
      </c>
      <c r="V92" s="1">
        <f ca="1">IF($I$6=Adorer_Schedule!$C$1,INDIRECT(L92),(IF('Daily Report (5)'!$I$6=Adorer_Schedule!$K$1,INDIRECT(M92),(IF('Daily Report (5)'!$I$6=Adorer_Schedule!$S$1,INDIRECT(N92),(IF('Daily Report (5)'!$I$6=Adorer_Schedule!$AA$1,INDIRECT(O92),(IF('Daily Report (5)'!$I$6=Adorer_Schedule!$AI$1,INDIRECT(P92),(IF('Daily Report (5)'!$I$6=Adorer_Schedule!$AQ$1,INDIRECT(Q92),(IF('Daily Report (5)'!$I$6=Adorer_Schedule!$AY$1,INDIRECT(R92),(""))))))))))))))</f>
        <v>0</v>
      </c>
      <c r="Y92" s="1">
        <v>9</v>
      </c>
      <c r="Z92" s="1" t="e">
        <f t="shared" ca="1" si="30"/>
        <v>#N/A</v>
      </c>
      <c r="AA92" s="1" t="b">
        <f t="shared" ca="1" si="31"/>
        <v>0</v>
      </c>
      <c r="AC92" s="214" t="str">
        <f t="shared" ca="1" si="35"/>
        <v/>
      </c>
    </row>
    <row r="93" spans="1:29" x14ac:dyDescent="0.2">
      <c r="A93" s="2"/>
      <c r="B93" s="2"/>
      <c r="C93" s="2"/>
      <c r="D93" s="2"/>
      <c r="E93" s="2"/>
      <c r="F93" s="2"/>
      <c r="G93" s="2"/>
      <c r="H93" s="2"/>
      <c r="I93" s="2"/>
      <c r="J93" s="2"/>
      <c r="K93" s="1">
        <f t="shared" si="34"/>
        <v>407</v>
      </c>
      <c r="L93" s="83" t="str">
        <f t="shared" si="23"/>
        <v>Adorer_Schedule!C407</v>
      </c>
      <c r="M93" s="83" t="str">
        <f t="shared" si="24"/>
        <v>Adorer_Schedule!K407</v>
      </c>
      <c r="N93" s="83" t="str">
        <f t="shared" si="25"/>
        <v>Adorer_Schedule!S407</v>
      </c>
      <c r="O93" s="83" t="str">
        <f t="shared" si="26"/>
        <v>Adorer_Schedule!AA407</v>
      </c>
      <c r="P93" s="83" t="str">
        <f t="shared" si="27"/>
        <v>Adorer_Schedule!AI407</v>
      </c>
      <c r="Q93" s="83" t="str">
        <f t="shared" si="28"/>
        <v>Adorer_Schedule!AQ407</v>
      </c>
      <c r="R93" s="83" t="str">
        <f t="shared" si="29"/>
        <v>Adorer_Schedule!AY407</v>
      </c>
      <c r="S93" s="1">
        <f t="shared" ca="1" si="33"/>
        <v>0</v>
      </c>
      <c r="T93" s="1" t="str">
        <f ca="1">IF(OR(V93="",V93=0),(""),(MAX($T$8:T92)+1))</f>
        <v/>
      </c>
      <c r="V93" s="1">
        <f ca="1">IF($I$6=Adorer_Schedule!$C$1,INDIRECT(L93),(IF('Daily Report (5)'!$I$6=Adorer_Schedule!$K$1,INDIRECT(M93),(IF('Daily Report (5)'!$I$6=Adorer_Schedule!$S$1,INDIRECT(N93),(IF('Daily Report (5)'!$I$6=Adorer_Schedule!$AA$1,INDIRECT(O93),(IF('Daily Report (5)'!$I$6=Adorer_Schedule!$AI$1,INDIRECT(P93),(IF('Daily Report (5)'!$I$6=Adorer_Schedule!$AQ$1,INDIRECT(Q93),(IF('Daily Report (5)'!$I$6=Adorer_Schedule!$AY$1,INDIRECT(R93),(""))))))))))))))</f>
        <v>0</v>
      </c>
      <c r="Y93" s="1">
        <v>10</v>
      </c>
      <c r="Z93" s="1" t="e">
        <f t="shared" ca="1" si="30"/>
        <v>#N/A</v>
      </c>
      <c r="AA93" s="1" t="b">
        <f t="shared" ca="1" si="31"/>
        <v>0</v>
      </c>
      <c r="AC93" s="214" t="str">
        <f t="shared" ca="1" si="35"/>
        <v/>
      </c>
    </row>
    <row r="94" spans="1:29" x14ac:dyDescent="0.2">
      <c r="A94" s="2"/>
      <c r="B94" s="2"/>
      <c r="C94" s="2"/>
      <c r="D94" s="2"/>
      <c r="E94" s="2"/>
      <c r="F94" s="2"/>
      <c r="G94" s="2"/>
      <c r="H94" s="2"/>
      <c r="I94" s="2"/>
      <c r="J94" s="2"/>
      <c r="K94" s="1">
        <f t="shared" si="34"/>
        <v>408</v>
      </c>
      <c r="L94" s="83" t="str">
        <f t="shared" si="23"/>
        <v>Adorer_Schedule!C408</v>
      </c>
      <c r="M94" s="83" t="str">
        <f t="shared" si="24"/>
        <v>Adorer_Schedule!K408</v>
      </c>
      <c r="N94" s="83" t="str">
        <f t="shared" si="25"/>
        <v>Adorer_Schedule!S408</v>
      </c>
      <c r="O94" s="83" t="str">
        <f t="shared" si="26"/>
        <v>Adorer_Schedule!AA408</v>
      </c>
      <c r="P94" s="83" t="str">
        <f t="shared" si="27"/>
        <v>Adorer_Schedule!AI408</v>
      </c>
      <c r="Q94" s="83" t="str">
        <f t="shared" si="28"/>
        <v>Adorer_Schedule!AQ408</v>
      </c>
      <c r="R94" s="83" t="str">
        <f t="shared" si="29"/>
        <v>Adorer_Schedule!AY408</v>
      </c>
      <c r="S94" s="1">
        <f t="shared" ca="1" si="33"/>
        <v>0</v>
      </c>
      <c r="T94" s="1" t="str">
        <f ca="1">IF(OR(V94="",V94=0),(""),(MAX($T$8:T93)+1))</f>
        <v/>
      </c>
      <c r="V94" s="1">
        <f ca="1">IF($I$6=Adorer_Schedule!$C$1,INDIRECT(L94),(IF('Daily Report (5)'!$I$6=Adorer_Schedule!$K$1,INDIRECT(M94),(IF('Daily Report (5)'!$I$6=Adorer_Schedule!$S$1,INDIRECT(N94),(IF('Daily Report (5)'!$I$6=Adorer_Schedule!$AA$1,INDIRECT(O94),(IF('Daily Report (5)'!$I$6=Adorer_Schedule!$AI$1,INDIRECT(P94),(IF('Daily Report (5)'!$I$6=Adorer_Schedule!$AQ$1,INDIRECT(Q94),(IF('Daily Report (5)'!$I$6=Adorer_Schedule!$AY$1,INDIRECT(R94),(""))))))))))))))</f>
        <v>0</v>
      </c>
      <c r="Y94" s="1">
        <v>11</v>
      </c>
      <c r="Z94" s="1" t="e">
        <f t="shared" ca="1" si="30"/>
        <v>#N/A</v>
      </c>
      <c r="AA94" s="1" t="b">
        <f t="shared" ca="1" si="31"/>
        <v>0</v>
      </c>
      <c r="AC94" s="214" t="str">
        <f t="shared" ca="1" si="35"/>
        <v/>
      </c>
    </row>
    <row r="95" spans="1:29" ht="15.75" thickBot="1" x14ac:dyDescent="0.25">
      <c r="A95" s="2"/>
      <c r="B95" s="2"/>
      <c r="C95" s="2"/>
      <c r="D95" s="2"/>
      <c r="E95" s="2"/>
      <c r="F95" s="2"/>
      <c r="G95" s="2"/>
      <c r="H95" s="2"/>
      <c r="I95" s="2"/>
      <c r="J95" s="2"/>
      <c r="K95" s="1">
        <f t="shared" si="34"/>
        <v>409</v>
      </c>
      <c r="L95" s="83" t="str">
        <f t="shared" si="23"/>
        <v>Adorer_Schedule!C409</v>
      </c>
      <c r="M95" s="83" t="str">
        <f t="shared" si="24"/>
        <v>Adorer_Schedule!K409</v>
      </c>
      <c r="N95" s="83" t="str">
        <f t="shared" si="25"/>
        <v>Adorer_Schedule!S409</v>
      </c>
      <c r="O95" s="83" t="str">
        <f t="shared" si="26"/>
        <v>Adorer_Schedule!AA409</v>
      </c>
      <c r="P95" s="83" t="str">
        <f t="shared" si="27"/>
        <v>Adorer_Schedule!AI409</v>
      </c>
      <c r="Q95" s="83" t="str">
        <f t="shared" si="28"/>
        <v>Adorer_Schedule!AQ409</v>
      </c>
      <c r="R95" s="83" t="str">
        <f t="shared" si="29"/>
        <v>Adorer_Schedule!AY409</v>
      </c>
      <c r="S95" s="1">
        <f t="shared" ca="1" si="33"/>
        <v>0</v>
      </c>
      <c r="T95" s="1" t="str">
        <f ca="1">IF(OR(V95="",V95=0),(""),(MAX($T$8:T94)+1))</f>
        <v/>
      </c>
      <c r="V95" s="1">
        <f ca="1">IF($I$6=Adorer_Schedule!$C$1,INDIRECT(L95),(IF('Daily Report (5)'!$I$6=Adorer_Schedule!$K$1,INDIRECT(M95),(IF('Daily Report (5)'!$I$6=Adorer_Schedule!$S$1,INDIRECT(N95),(IF('Daily Report (5)'!$I$6=Adorer_Schedule!$AA$1,INDIRECT(O95),(IF('Daily Report (5)'!$I$6=Adorer_Schedule!$AI$1,INDIRECT(P95),(IF('Daily Report (5)'!$I$6=Adorer_Schedule!$AQ$1,INDIRECT(Q95),(IF('Daily Report (5)'!$I$6=Adorer_Schedule!$AY$1,INDIRECT(R95),(""))))))))))))))</f>
        <v>0</v>
      </c>
      <c r="Y95" s="1">
        <v>12</v>
      </c>
      <c r="Z95" s="1" t="e">
        <f t="shared" ca="1" si="30"/>
        <v>#N/A</v>
      </c>
      <c r="AA95" s="1" t="b">
        <f t="shared" ca="1" si="31"/>
        <v>0</v>
      </c>
      <c r="AC95" s="214" t="str">
        <f t="shared" ca="1" si="35"/>
        <v/>
      </c>
    </row>
    <row r="96" spans="1:29" ht="16.5" thickBot="1" x14ac:dyDescent="0.3">
      <c r="A96" s="286" t="s">
        <v>80</v>
      </c>
      <c r="B96" s="286"/>
      <c r="C96" s="201" t="s">
        <v>81</v>
      </c>
      <c r="D96" s="226"/>
      <c r="E96" s="226"/>
      <c r="F96" s="227"/>
      <c r="G96" s="2"/>
      <c r="H96" s="2"/>
      <c r="I96" s="2"/>
      <c r="J96" s="2"/>
      <c r="K96" s="1">
        <f t="shared" si="34"/>
        <v>410</v>
      </c>
      <c r="L96" s="83" t="str">
        <f t="shared" si="23"/>
        <v>Adorer_Schedule!C410</v>
      </c>
      <c r="M96" s="83" t="str">
        <f t="shared" si="24"/>
        <v>Adorer_Schedule!K410</v>
      </c>
      <c r="N96" s="83" t="str">
        <f t="shared" si="25"/>
        <v>Adorer_Schedule!S410</v>
      </c>
      <c r="O96" s="83" t="str">
        <f t="shared" si="26"/>
        <v>Adorer_Schedule!AA410</v>
      </c>
      <c r="P96" s="83" t="str">
        <f t="shared" si="27"/>
        <v>Adorer_Schedule!AI410</v>
      </c>
      <c r="Q96" s="83" t="str">
        <f t="shared" si="28"/>
        <v>Adorer_Schedule!AQ410</v>
      </c>
      <c r="R96" s="83" t="str">
        <f t="shared" si="29"/>
        <v>Adorer_Schedule!AY410</v>
      </c>
      <c r="S96" s="1">
        <f t="shared" ca="1" si="33"/>
        <v>0</v>
      </c>
      <c r="T96" s="1" t="str">
        <f ca="1">IF(OR(V96="",V96=0),(""),(MAX($T$8:T95)+1))</f>
        <v/>
      </c>
      <c r="V96" s="1">
        <f ca="1">IF($I$6=Adorer_Schedule!$C$1,INDIRECT(L96),(IF('Daily Report (5)'!$I$6=Adorer_Schedule!$K$1,INDIRECT(M96),(IF('Daily Report (5)'!$I$6=Adorer_Schedule!$S$1,INDIRECT(N96),(IF('Daily Report (5)'!$I$6=Adorer_Schedule!$AA$1,INDIRECT(O96),(IF('Daily Report (5)'!$I$6=Adorer_Schedule!$AI$1,INDIRECT(P96),(IF('Daily Report (5)'!$I$6=Adorer_Schedule!$AQ$1,INDIRECT(Q96),(IF('Daily Report (5)'!$I$6=Adorer_Schedule!$AY$1,INDIRECT(R96),(""))))))))))))))</f>
        <v>0</v>
      </c>
      <c r="Y96" s="1">
        <v>13</v>
      </c>
      <c r="Z96" s="1" t="e">
        <f t="shared" ca="1" si="30"/>
        <v>#N/A</v>
      </c>
      <c r="AA96" s="1" t="b">
        <f t="shared" ca="1" si="31"/>
        <v>0</v>
      </c>
      <c r="AC96" s="214" t="str">
        <f t="shared" ca="1" si="35"/>
        <v/>
      </c>
    </row>
    <row r="97" spans="1:29" ht="32.25" thickBot="1" x14ac:dyDescent="0.3">
      <c r="A97" s="203"/>
      <c r="B97" s="203" t="s">
        <v>83</v>
      </c>
      <c r="C97" s="203"/>
      <c r="D97" s="204" t="s">
        <v>84</v>
      </c>
      <c r="E97" s="203" t="s">
        <v>85</v>
      </c>
      <c r="F97" s="203" t="s">
        <v>86</v>
      </c>
      <c r="G97" s="2"/>
      <c r="H97" s="2"/>
      <c r="I97" s="2"/>
      <c r="J97" s="2"/>
      <c r="K97" s="1">
        <f t="shared" si="34"/>
        <v>411</v>
      </c>
      <c r="L97" s="83" t="str">
        <f t="shared" si="23"/>
        <v>Adorer_Schedule!C411</v>
      </c>
      <c r="M97" s="83" t="str">
        <f t="shared" si="24"/>
        <v>Adorer_Schedule!K411</v>
      </c>
      <c r="N97" s="83" t="str">
        <f t="shared" si="25"/>
        <v>Adorer_Schedule!S411</v>
      </c>
      <c r="O97" s="83" t="str">
        <f t="shared" si="26"/>
        <v>Adorer_Schedule!AA411</v>
      </c>
      <c r="P97" s="83" t="str">
        <f t="shared" si="27"/>
        <v>Adorer_Schedule!AI411</v>
      </c>
      <c r="Q97" s="83" t="str">
        <f t="shared" si="28"/>
        <v>Adorer_Schedule!AQ411</v>
      </c>
      <c r="R97" s="83" t="str">
        <f t="shared" si="29"/>
        <v>Adorer_Schedule!AY411</v>
      </c>
      <c r="S97" s="1">
        <f t="shared" ca="1" si="33"/>
        <v>0</v>
      </c>
      <c r="T97" s="1" t="str">
        <f ca="1">IF(OR(V97="",V97=0),(""),(MAX($T$8:T96)+1))</f>
        <v/>
      </c>
      <c r="V97" s="1">
        <f ca="1">IF($I$6=Adorer_Schedule!$C$1,INDIRECT(L97),(IF('Daily Report (5)'!$I$6=Adorer_Schedule!$K$1,INDIRECT(M97),(IF('Daily Report (5)'!$I$6=Adorer_Schedule!$S$1,INDIRECT(N97),(IF('Daily Report (5)'!$I$6=Adorer_Schedule!$AA$1,INDIRECT(O97),(IF('Daily Report (5)'!$I$6=Adorer_Schedule!$AI$1,INDIRECT(P97),(IF('Daily Report (5)'!$I$6=Adorer_Schedule!$AQ$1,INDIRECT(Q97),(IF('Daily Report (5)'!$I$6=Adorer_Schedule!$AY$1,INDIRECT(R97),(""))))))))))))))</f>
        <v>0</v>
      </c>
      <c r="Y97" s="1">
        <v>14</v>
      </c>
      <c r="Z97" s="1" t="e">
        <f t="shared" ca="1" si="30"/>
        <v>#N/A</v>
      </c>
      <c r="AA97" s="1" t="b">
        <f t="shared" ca="1" si="31"/>
        <v>0</v>
      </c>
      <c r="AC97" s="214" t="str">
        <f t="shared" ca="1" si="35"/>
        <v/>
      </c>
    </row>
    <row r="98" spans="1:29" ht="16.5" thickBot="1" x14ac:dyDescent="0.3">
      <c r="A98" s="205" t="str">
        <f>CONCATENATE($I$6&amp;" 12 - 1 PM")</f>
        <v>Monday 12 - 1 PM</v>
      </c>
      <c r="B98" s="206"/>
      <c r="C98" s="206"/>
      <c r="D98" s="206"/>
      <c r="E98" s="206"/>
      <c r="F98" s="207"/>
      <c r="G98" s="2"/>
      <c r="H98" s="2"/>
      <c r="I98" s="2"/>
      <c r="J98" s="2"/>
      <c r="K98" s="1">
        <f t="shared" si="34"/>
        <v>412</v>
      </c>
      <c r="L98" s="83" t="str">
        <f t="shared" si="23"/>
        <v>Adorer_Schedule!C412</v>
      </c>
      <c r="M98" s="83" t="str">
        <f t="shared" si="24"/>
        <v>Adorer_Schedule!K412</v>
      </c>
      <c r="N98" s="83" t="str">
        <f t="shared" si="25"/>
        <v>Adorer_Schedule!S412</v>
      </c>
      <c r="O98" s="83" t="str">
        <f t="shared" si="26"/>
        <v>Adorer_Schedule!AA412</v>
      </c>
      <c r="P98" s="83" t="str">
        <f t="shared" si="27"/>
        <v>Adorer_Schedule!AI412</v>
      </c>
      <c r="Q98" s="83" t="str">
        <f t="shared" si="28"/>
        <v>Adorer_Schedule!AQ412</v>
      </c>
      <c r="R98" s="83" t="str">
        <f t="shared" si="29"/>
        <v>Adorer_Schedule!AY412</v>
      </c>
      <c r="S98" s="1">
        <f t="shared" ca="1" si="33"/>
        <v>0</v>
      </c>
      <c r="T98" s="1" t="str">
        <f ca="1">IF(OR(V98="",V98=0),(""),(MAX($T$8:T97)+1))</f>
        <v/>
      </c>
      <c r="V98" s="1">
        <f ca="1">IF($I$6=Adorer_Schedule!$C$1,INDIRECT(L98),(IF('Daily Report (5)'!$I$6=Adorer_Schedule!$K$1,INDIRECT(M98),(IF('Daily Report (5)'!$I$6=Adorer_Schedule!$S$1,INDIRECT(N98),(IF('Daily Report (5)'!$I$6=Adorer_Schedule!$AA$1,INDIRECT(O98),(IF('Daily Report (5)'!$I$6=Adorer_Schedule!$AI$1,INDIRECT(P98),(IF('Daily Report (5)'!$I$6=Adorer_Schedule!$AQ$1,INDIRECT(Q98),(IF('Daily Report (5)'!$I$6=Adorer_Schedule!$AY$1,INDIRECT(R98),(""))))))))))))))</f>
        <v>0</v>
      </c>
      <c r="Y98" s="1">
        <v>15</v>
      </c>
      <c r="Z98" s="1" t="e">
        <f t="shared" ca="1" si="30"/>
        <v>#N/A</v>
      </c>
      <c r="AA98" s="1" t="b">
        <f t="shared" ca="1" si="31"/>
        <v>0</v>
      </c>
      <c r="AC98" s="225" t="str">
        <f t="shared" ca="1" si="35"/>
        <v/>
      </c>
    </row>
    <row r="99" spans="1:29" x14ac:dyDescent="0.2">
      <c r="A99" s="210" t="str">
        <f ca="1">AC189</f>
        <v/>
      </c>
      <c r="B99" s="211"/>
      <c r="C99" s="211"/>
      <c r="D99" s="211"/>
      <c r="E99" s="211"/>
      <c r="F99" s="212"/>
      <c r="G99" s="2"/>
      <c r="H99" s="2"/>
      <c r="I99" s="2"/>
      <c r="J99" s="2"/>
      <c r="K99" s="1">
        <v>4</v>
      </c>
      <c r="L99" s="83" t="str">
        <f t="shared" si="23"/>
        <v>Adorer_Schedule!C4</v>
      </c>
      <c r="M99" s="83" t="str">
        <f t="shared" si="24"/>
        <v>Adorer_Schedule!K4</v>
      </c>
      <c r="N99" s="83" t="str">
        <f t="shared" si="25"/>
        <v>Adorer_Schedule!S4</v>
      </c>
      <c r="O99" s="83" t="str">
        <f t="shared" si="26"/>
        <v>Adorer_Schedule!AA4</v>
      </c>
      <c r="P99" s="83" t="str">
        <f t="shared" si="27"/>
        <v>Adorer_Schedule!AI4</v>
      </c>
      <c r="Q99" s="83" t="str">
        <f t="shared" si="28"/>
        <v>Adorer_Schedule!AQ4</v>
      </c>
      <c r="R99" s="83" t="str">
        <f t="shared" si="29"/>
        <v>Adorer_Schedule!AY4</v>
      </c>
      <c r="S99" s="1">
        <f ca="1">IF(T99="",(0),(RANK(T99,$T$99:$T$113,(1))))</f>
        <v>0</v>
      </c>
      <c r="T99" s="1" t="str">
        <f ca="1">IF(OR(V99="",V99=0),(""),(MAX($T$8:T98)+1))</f>
        <v/>
      </c>
      <c r="U99" s="1" t="s">
        <v>97</v>
      </c>
      <c r="V99" s="1">
        <f ca="1">IF($I$6=Adorer_Schedule!$C$1,INDIRECT(L99),(IF('Daily Report (5)'!$I$6=Adorer_Schedule!$K$1,INDIRECT(M99),(IF('Daily Report (5)'!$I$6=Adorer_Schedule!$S$1,INDIRECT(N99),(IF('Daily Report (5)'!$I$6=Adorer_Schedule!$AA$1,INDIRECT(O99),(IF('Daily Report (5)'!$I$6=Adorer_Schedule!$AI$1,INDIRECT(P99),(IF('Daily Report (5)'!$I$6=Adorer_Schedule!$AQ$1,INDIRECT(Q99),(IF('Daily Report (5)'!$I$6=Adorer_Schedule!$AY$1,INDIRECT(R99),(""))))))))))))))</f>
        <v>0</v>
      </c>
      <c r="Y99" s="1">
        <v>1</v>
      </c>
      <c r="Z99" s="1" t="e">
        <f t="shared" ca="1" si="30"/>
        <v>#N/A</v>
      </c>
      <c r="AA99" s="1" t="b">
        <f t="shared" ca="1" si="31"/>
        <v>0</v>
      </c>
      <c r="AC99" s="209" t="str">
        <f ca="1">IF(AA99=FALSE,(""),(PROPER(Z99)))</f>
        <v/>
      </c>
    </row>
    <row r="100" spans="1:29" x14ac:dyDescent="0.2">
      <c r="A100" s="210" t="str">
        <f ca="1">AC190</f>
        <v/>
      </c>
      <c r="B100" s="211"/>
      <c r="C100" s="211"/>
      <c r="D100" s="211"/>
      <c r="E100" s="211"/>
      <c r="F100" s="212"/>
      <c r="G100" s="2"/>
      <c r="H100" s="2"/>
      <c r="I100" s="2"/>
      <c r="J100" s="2"/>
      <c r="K100" s="1">
        <f>K99+1</f>
        <v>5</v>
      </c>
      <c r="L100" s="83" t="str">
        <f t="shared" si="23"/>
        <v>Adorer_Schedule!C5</v>
      </c>
      <c r="M100" s="83" t="str">
        <f t="shared" si="24"/>
        <v>Adorer_Schedule!K5</v>
      </c>
      <c r="N100" s="83" t="str">
        <f t="shared" si="25"/>
        <v>Adorer_Schedule!S5</v>
      </c>
      <c r="O100" s="83" t="str">
        <f t="shared" si="26"/>
        <v>Adorer_Schedule!AA5</v>
      </c>
      <c r="P100" s="83" t="str">
        <f t="shared" si="27"/>
        <v>Adorer_Schedule!AI5</v>
      </c>
      <c r="Q100" s="83" t="str">
        <f t="shared" si="28"/>
        <v>Adorer_Schedule!AQ5</v>
      </c>
      <c r="R100" s="83" t="str">
        <f t="shared" si="29"/>
        <v>Adorer_Schedule!AY5</v>
      </c>
      <c r="S100" s="1">
        <f t="shared" ref="S100:S113" ca="1" si="36">IF(T100="",(0),(RANK(T100,$T$99:$T$113,(1))))</f>
        <v>0</v>
      </c>
      <c r="T100" s="1" t="str">
        <f ca="1">IF(OR(V100="",V100=0),(""),(MAX($T$8:T99)+1))</f>
        <v/>
      </c>
      <c r="V100" s="1">
        <f ca="1">IF($I$6=Adorer_Schedule!$C$1,INDIRECT(L100),(IF('Daily Report (5)'!$I$6=Adorer_Schedule!$K$1,INDIRECT(M100),(IF('Daily Report (5)'!$I$6=Adorer_Schedule!$S$1,INDIRECT(N100),(IF('Daily Report (5)'!$I$6=Adorer_Schedule!$AA$1,INDIRECT(O100),(IF('Daily Report (5)'!$I$6=Adorer_Schedule!$AI$1,INDIRECT(P100),(IF('Daily Report (5)'!$I$6=Adorer_Schedule!$AQ$1,INDIRECT(Q100),(IF('Daily Report (5)'!$I$6=Adorer_Schedule!$AY$1,INDIRECT(R100),(""))))))))))))))</f>
        <v>0</v>
      </c>
      <c r="Y100" s="1">
        <v>2</v>
      </c>
      <c r="Z100" s="1" t="e">
        <f t="shared" ca="1" si="30"/>
        <v>#N/A</v>
      </c>
      <c r="AA100" s="1" t="b">
        <f t="shared" ca="1" si="31"/>
        <v>0</v>
      </c>
      <c r="AC100" s="214" t="str">
        <f ca="1">IF(AA100=FALSE,(""),(PROPER(Z100)))</f>
        <v/>
      </c>
    </row>
    <row r="101" spans="1:29" x14ac:dyDescent="0.2">
      <c r="A101" s="210" t="str">
        <f ca="1">AC191</f>
        <v/>
      </c>
      <c r="B101" s="211"/>
      <c r="C101" s="211"/>
      <c r="D101" s="211"/>
      <c r="E101" s="211"/>
      <c r="F101" s="212"/>
      <c r="G101" s="2"/>
      <c r="H101" s="2"/>
      <c r="I101" s="2"/>
      <c r="J101" s="2"/>
      <c r="K101" s="1">
        <f t="shared" ref="K101:K113" si="37">K100+1</f>
        <v>6</v>
      </c>
      <c r="L101" s="83" t="str">
        <f t="shared" si="23"/>
        <v>Adorer_Schedule!C6</v>
      </c>
      <c r="M101" s="83" t="str">
        <f t="shared" si="24"/>
        <v>Adorer_Schedule!K6</v>
      </c>
      <c r="N101" s="83" t="str">
        <f t="shared" si="25"/>
        <v>Adorer_Schedule!S6</v>
      </c>
      <c r="O101" s="83" t="str">
        <f t="shared" si="26"/>
        <v>Adorer_Schedule!AA6</v>
      </c>
      <c r="P101" s="83" t="str">
        <f t="shared" si="27"/>
        <v>Adorer_Schedule!AI6</v>
      </c>
      <c r="Q101" s="83" t="str">
        <f t="shared" si="28"/>
        <v>Adorer_Schedule!AQ6</v>
      </c>
      <c r="R101" s="83" t="str">
        <f t="shared" si="29"/>
        <v>Adorer_Schedule!AY6</v>
      </c>
      <c r="S101" s="1">
        <f t="shared" ca="1" si="36"/>
        <v>0</v>
      </c>
      <c r="T101" s="1" t="str">
        <f ca="1">IF(OR(V101="",V101=0),(""),(MAX($T$8:T100)+1))</f>
        <v/>
      </c>
      <c r="V101" s="1">
        <f ca="1">IF($I$6=Adorer_Schedule!$C$1,INDIRECT(L101),(IF('Daily Report (5)'!$I$6=Adorer_Schedule!$K$1,INDIRECT(M101),(IF('Daily Report (5)'!$I$6=Adorer_Schedule!$S$1,INDIRECT(N101),(IF('Daily Report (5)'!$I$6=Adorer_Schedule!$AA$1,INDIRECT(O101),(IF('Daily Report (5)'!$I$6=Adorer_Schedule!$AI$1,INDIRECT(P101),(IF('Daily Report (5)'!$I$6=Adorer_Schedule!$AQ$1,INDIRECT(Q101),(IF('Daily Report (5)'!$I$6=Adorer_Schedule!$AY$1,INDIRECT(R101),(""))))))))))))))</f>
        <v>0</v>
      </c>
      <c r="Y101" s="1">
        <v>3</v>
      </c>
      <c r="Z101" s="1" t="e">
        <f t="shared" ca="1" si="30"/>
        <v>#N/A</v>
      </c>
      <c r="AA101" s="1" t="b">
        <f t="shared" ca="1" si="31"/>
        <v>0</v>
      </c>
      <c r="AC101" s="214" t="str">
        <f ca="1">IF(AA101=FALSE,(""),(PROPER(Z101)))</f>
        <v/>
      </c>
    </row>
    <row r="102" spans="1:29" x14ac:dyDescent="0.2">
      <c r="A102" s="210" t="str">
        <f ca="1">AC192</f>
        <v/>
      </c>
      <c r="B102" s="211"/>
      <c r="C102" s="211"/>
      <c r="D102" s="211"/>
      <c r="E102" s="211"/>
      <c r="F102" s="212"/>
      <c r="G102" s="2"/>
      <c r="H102" s="2"/>
      <c r="I102" s="2"/>
      <c r="J102" s="2"/>
      <c r="K102" s="1">
        <f t="shared" si="37"/>
        <v>7</v>
      </c>
      <c r="L102" s="83" t="str">
        <f t="shared" si="23"/>
        <v>Adorer_Schedule!C7</v>
      </c>
      <c r="M102" s="83" t="str">
        <f t="shared" si="24"/>
        <v>Adorer_Schedule!K7</v>
      </c>
      <c r="N102" s="83" t="str">
        <f t="shared" si="25"/>
        <v>Adorer_Schedule!S7</v>
      </c>
      <c r="O102" s="83" t="str">
        <f t="shared" si="26"/>
        <v>Adorer_Schedule!AA7</v>
      </c>
      <c r="P102" s="83" t="str">
        <f t="shared" si="27"/>
        <v>Adorer_Schedule!AI7</v>
      </c>
      <c r="Q102" s="83" t="str">
        <f t="shared" si="28"/>
        <v>Adorer_Schedule!AQ7</v>
      </c>
      <c r="R102" s="83" t="str">
        <f t="shared" si="29"/>
        <v>Adorer_Schedule!AY7</v>
      </c>
      <c r="S102" s="1">
        <f t="shared" ca="1" si="36"/>
        <v>0</v>
      </c>
      <c r="T102" s="1" t="str">
        <f ca="1">IF(OR(V102="",V102=0),(""),(MAX($T$8:T101)+1))</f>
        <v/>
      </c>
      <c r="V102" s="1">
        <f ca="1">IF($I$6=Adorer_Schedule!$C$1,INDIRECT(L102),(IF('Daily Report (5)'!$I$6=Adorer_Schedule!$K$1,INDIRECT(M102),(IF('Daily Report (5)'!$I$6=Adorer_Schedule!$S$1,INDIRECT(N102),(IF('Daily Report (5)'!$I$6=Adorer_Schedule!$AA$1,INDIRECT(O102),(IF('Daily Report (5)'!$I$6=Adorer_Schedule!$AI$1,INDIRECT(P102),(IF('Daily Report (5)'!$I$6=Adorer_Schedule!$AQ$1,INDIRECT(Q102),(IF('Daily Report (5)'!$I$6=Adorer_Schedule!$AY$1,INDIRECT(R102),(""))))))))))))))</f>
        <v>0</v>
      </c>
      <c r="Y102" s="1">
        <v>4</v>
      </c>
      <c r="Z102" s="1" t="e">
        <f t="shared" ca="1" si="30"/>
        <v>#N/A</v>
      </c>
      <c r="AA102" s="1" t="b">
        <f t="shared" ca="1" si="31"/>
        <v>0</v>
      </c>
      <c r="AC102" s="214" t="str">
        <f ca="1">IF(AA102=FALSE,(""),(PROPER(Z102)))</f>
        <v/>
      </c>
    </row>
    <row r="103" spans="1:29" ht="15.75" thickBot="1" x14ac:dyDescent="0.25">
      <c r="A103" s="222" t="str">
        <f ca="1">AC193</f>
        <v/>
      </c>
      <c r="B103" s="223"/>
      <c r="C103" s="223"/>
      <c r="D103" s="223"/>
      <c r="E103" s="223"/>
      <c r="F103" s="224"/>
      <c r="G103" s="2"/>
      <c r="H103" s="2"/>
      <c r="I103" s="2"/>
      <c r="J103" s="2"/>
      <c r="K103" s="1">
        <f t="shared" si="37"/>
        <v>8</v>
      </c>
      <c r="L103" s="83" t="str">
        <f t="shared" si="23"/>
        <v>Adorer_Schedule!C8</v>
      </c>
      <c r="M103" s="83" t="str">
        <f t="shared" si="24"/>
        <v>Adorer_Schedule!K8</v>
      </c>
      <c r="N103" s="83" t="str">
        <f t="shared" si="25"/>
        <v>Adorer_Schedule!S8</v>
      </c>
      <c r="O103" s="83" t="str">
        <f t="shared" si="26"/>
        <v>Adorer_Schedule!AA8</v>
      </c>
      <c r="P103" s="83" t="str">
        <f t="shared" si="27"/>
        <v>Adorer_Schedule!AI8</v>
      </c>
      <c r="Q103" s="83" t="str">
        <f t="shared" si="28"/>
        <v>Adorer_Schedule!AQ8</v>
      </c>
      <c r="R103" s="83" t="str">
        <f t="shared" si="29"/>
        <v>Adorer_Schedule!AY8</v>
      </c>
      <c r="S103" s="1">
        <f t="shared" ca="1" si="36"/>
        <v>0</v>
      </c>
      <c r="T103" s="1" t="str">
        <f ca="1">IF(OR(V103="",V103=0),(""),(MAX($T$8:T102)+1))</f>
        <v/>
      </c>
      <c r="V103" s="1">
        <f ca="1">IF($I$6=Adorer_Schedule!$C$1,INDIRECT(L103),(IF('Daily Report (5)'!$I$6=Adorer_Schedule!$K$1,INDIRECT(M103),(IF('Daily Report (5)'!$I$6=Adorer_Schedule!$S$1,INDIRECT(N103),(IF('Daily Report (5)'!$I$6=Adorer_Schedule!$AA$1,INDIRECT(O103),(IF('Daily Report (5)'!$I$6=Adorer_Schedule!$AI$1,INDIRECT(P103),(IF('Daily Report (5)'!$I$6=Adorer_Schedule!$AQ$1,INDIRECT(Q103),(IF('Daily Report (5)'!$I$6=Adorer_Schedule!$AY$1,INDIRECT(R103),(""))))))))))))))</f>
        <v>0</v>
      </c>
      <c r="Y103" s="1">
        <v>5</v>
      </c>
      <c r="Z103" s="1" t="e">
        <f t="shared" ca="1" si="30"/>
        <v>#N/A</v>
      </c>
      <c r="AA103" s="1" t="b">
        <f t="shared" ca="1" si="31"/>
        <v>0</v>
      </c>
      <c r="AC103" s="214" t="str">
        <f ca="1">IF(AA103=FALSE,(""),(PROPER(Z103)))</f>
        <v/>
      </c>
    </row>
    <row r="104" spans="1:29" ht="15.75" x14ac:dyDescent="0.25">
      <c r="A104" s="205" t="str">
        <f>CONCATENATE($I$6&amp;" 1 - 2 PM")</f>
        <v>Monday 1 - 2 PM</v>
      </c>
      <c r="B104" s="206"/>
      <c r="C104" s="206"/>
      <c r="D104" s="206"/>
      <c r="E104" s="206"/>
      <c r="F104" s="207"/>
      <c r="G104" s="2"/>
      <c r="H104" s="2"/>
      <c r="I104" s="2"/>
      <c r="J104" s="2"/>
      <c r="K104" s="1">
        <f t="shared" si="37"/>
        <v>9</v>
      </c>
      <c r="L104" s="83" t="str">
        <f t="shared" si="23"/>
        <v>Adorer_Schedule!C9</v>
      </c>
      <c r="M104" s="83" t="str">
        <f t="shared" si="24"/>
        <v>Adorer_Schedule!K9</v>
      </c>
      <c r="N104" s="83" t="str">
        <f t="shared" si="25"/>
        <v>Adorer_Schedule!S9</v>
      </c>
      <c r="O104" s="83" t="str">
        <f t="shared" si="26"/>
        <v>Adorer_Schedule!AA9</v>
      </c>
      <c r="P104" s="83" t="str">
        <f t="shared" si="27"/>
        <v>Adorer_Schedule!AI9</v>
      </c>
      <c r="Q104" s="83" t="str">
        <f t="shared" si="28"/>
        <v>Adorer_Schedule!AQ9</v>
      </c>
      <c r="R104" s="83" t="str">
        <f t="shared" si="29"/>
        <v>Adorer_Schedule!AY9</v>
      </c>
      <c r="S104" s="1">
        <f t="shared" ca="1" si="36"/>
        <v>0</v>
      </c>
      <c r="T104" s="1" t="str">
        <f ca="1">IF(OR(V104="",V104=0),(""),(MAX($T$8:T103)+1))</f>
        <v/>
      </c>
      <c r="V104" s="1">
        <f ca="1">IF($I$6=Adorer_Schedule!$C$1,INDIRECT(L104),(IF('Daily Report (5)'!$I$6=Adorer_Schedule!$K$1,INDIRECT(M104),(IF('Daily Report (5)'!$I$6=Adorer_Schedule!$S$1,INDIRECT(N104),(IF('Daily Report (5)'!$I$6=Adorer_Schedule!$AA$1,INDIRECT(O104),(IF('Daily Report (5)'!$I$6=Adorer_Schedule!$AI$1,INDIRECT(P104),(IF('Daily Report (5)'!$I$6=Adorer_Schedule!$AQ$1,INDIRECT(Q104),(IF('Daily Report (5)'!$I$6=Adorer_Schedule!$AY$1,INDIRECT(R104),(""))))))))))))))</f>
        <v>0</v>
      </c>
      <c r="Y104" s="1">
        <v>6</v>
      </c>
      <c r="Z104" s="1" t="e">
        <f t="shared" ca="1" si="30"/>
        <v>#N/A</v>
      </c>
      <c r="AA104" s="1" t="b">
        <f t="shared" ca="1" si="31"/>
        <v>0</v>
      </c>
      <c r="AC104" s="214" t="str">
        <f t="shared" ref="AC104:AC113" ca="1" si="38">IF(AA104=FALSE,(""),(PROPER(Z104)))</f>
        <v/>
      </c>
    </row>
    <row r="105" spans="1:29" x14ac:dyDescent="0.2">
      <c r="A105" s="210" t="str">
        <f ca="1">AC204</f>
        <v/>
      </c>
      <c r="B105" s="211"/>
      <c r="C105" s="211"/>
      <c r="D105" s="211"/>
      <c r="E105" s="211"/>
      <c r="F105" s="212"/>
      <c r="G105" s="2"/>
      <c r="H105" s="2"/>
      <c r="I105" s="2"/>
      <c r="J105" s="2"/>
      <c r="K105" s="1">
        <f t="shared" si="37"/>
        <v>10</v>
      </c>
      <c r="L105" s="83" t="str">
        <f t="shared" si="23"/>
        <v>Adorer_Schedule!C10</v>
      </c>
      <c r="M105" s="83" t="str">
        <f t="shared" si="24"/>
        <v>Adorer_Schedule!K10</v>
      </c>
      <c r="N105" s="83" t="str">
        <f t="shared" si="25"/>
        <v>Adorer_Schedule!S10</v>
      </c>
      <c r="O105" s="83" t="str">
        <f t="shared" si="26"/>
        <v>Adorer_Schedule!AA10</v>
      </c>
      <c r="P105" s="83" t="str">
        <f t="shared" si="27"/>
        <v>Adorer_Schedule!AI10</v>
      </c>
      <c r="Q105" s="83" t="str">
        <f t="shared" si="28"/>
        <v>Adorer_Schedule!AQ10</v>
      </c>
      <c r="R105" s="83" t="str">
        <f t="shared" si="29"/>
        <v>Adorer_Schedule!AY10</v>
      </c>
      <c r="S105" s="1">
        <f t="shared" ca="1" si="36"/>
        <v>0</v>
      </c>
      <c r="T105" s="1" t="str">
        <f ca="1">IF(OR(V105="",V105=0),(""),(MAX($T$8:T104)+1))</f>
        <v/>
      </c>
      <c r="V105" s="1">
        <f ca="1">IF($I$6=Adorer_Schedule!$C$1,INDIRECT(L105),(IF('Daily Report (5)'!$I$6=Adorer_Schedule!$K$1,INDIRECT(M105),(IF('Daily Report (5)'!$I$6=Adorer_Schedule!$S$1,INDIRECT(N105),(IF('Daily Report (5)'!$I$6=Adorer_Schedule!$AA$1,INDIRECT(O105),(IF('Daily Report (5)'!$I$6=Adorer_Schedule!$AI$1,INDIRECT(P105),(IF('Daily Report (5)'!$I$6=Adorer_Schedule!$AQ$1,INDIRECT(Q105),(IF('Daily Report (5)'!$I$6=Adorer_Schedule!$AY$1,INDIRECT(R105),(""))))))))))))))</f>
        <v>0</v>
      </c>
      <c r="Y105" s="1">
        <v>7</v>
      </c>
      <c r="Z105" s="1" t="e">
        <f t="shared" ca="1" si="30"/>
        <v>#N/A</v>
      </c>
      <c r="AA105" s="1" t="b">
        <f t="shared" ca="1" si="31"/>
        <v>0</v>
      </c>
      <c r="AC105" s="214" t="str">
        <f t="shared" ca="1" si="38"/>
        <v/>
      </c>
    </row>
    <row r="106" spans="1:29" x14ac:dyDescent="0.2">
      <c r="A106" s="210" t="str">
        <f ca="1">AC205</f>
        <v/>
      </c>
      <c r="B106" s="211"/>
      <c r="C106" s="211"/>
      <c r="D106" s="211"/>
      <c r="E106" s="211"/>
      <c r="F106" s="212"/>
      <c r="G106" s="2"/>
      <c r="H106" s="2"/>
      <c r="I106" s="2"/>
      <c r="J106" s="2"/>
      <c r="K106" s="1">
        <f t="shared" si="37"/>
        <v>11</v>
      </c>
      <c r="L106" s="83" t="str">
        <f t="shared" si="23"/>
        <v>Adorer_Schedule!C11</v>
      </c>
      <c r="M106" s="83" t="str">
        <f t="shared" si="24"/>
        <v>Adorer_Schedule!K11</v>
      </c>
      <c r="N106" s="83" t="str">
        <f t="shared" si="25"/>
        <v>Adorer_Schedule!S11</v>
      </c>
      <c r="O106" s="83" t="str">
        <f t="shared" si="26"/>
        <v>Adorer_Schedule!AA11</v>
      </c>
      <c r="P106" s="83" t="str">
        <f t="shared" si="27"/>
        <v>Adorer_Schedule!AI11</v>
      </c>
      <c r="Q106" s="83" t="str">
        <f t="shared" si="28"/>
        <v>Adorer_Schedule!AQ11</v>
      </c>
      <c r="R106" s="83" t="str">
        <f t="shared" si="29"/>
        <v>Adorer_Schedule!AY11</v>
      </c>
      <c r="S106" s="1">
        <f t="shared" ca="1" si="36"/>
        <v>0</v>
      </c>
      <c r="T106" s="1" t="str">
        <f ca="1">IF(OR(V106="",V106=0),(""),(MAX($T$8:T105)+1))</f>
        <v/>
      </c>
      <c r="V106" s="1">
        <f ca="1">IF($I$6=Adorer_Schedule!$C$1,INDIRECT(L106),(IF('Daily Report (5)'!$I$6=Adorer_Schedule!$K$1,INDIRECT(M106),(IF('Daily Report (5)'!$I$6=Adorer_Schedule!$S$1,INDIRECT(N106),(IF('Daily Report (5)'!$I$6=Adorer_Schedule!$AA$1,INDIRECT(O106),(IF('Daily Report (5)'!$I$6=Adorer_Schedule!$AI$1,INDIRECT(P106),(IF('Daily Report (5)'!$I$6=Adorer_Schedule!$AQ$1,INDIRECT(Q106),(IF('Daily Report (5)'!$I$6=Adorer_Schedule!$AY$1,INDIRECT(R106),(""))))))))))))))</f>
        <v>0</v>
      </c>
      <c r="Y106" s="1">
        <v>8</v>
      </c>
      <c r="Z106" s="1" t="e">
        <f t="shared" ca="1" si="30"/>
        <v>#N/A</v>
      </c>
      <c r="AA106" s="1" t="b">
        <f t="shared" ca="1" si="31"/>
        <v>0</v>
      </c>
      <c r="AC106" s="214" t="str">
        <f t="shared" ca="1" si="38"/>
        <v/>
      </c>
    </row>
    <row r="107" spans="1:29" x14ac:dyDescent="0.2">
      <c r="A107" s="210" t="str">
        <f ca="1">AC206</f>
        <v/>
      </c>
      <c r="B107" s="211"/>
      <c r="C107" s="211"/>
      <c r="D107" s="211"/>
      <c r="E107" s="211"/>
      <c r="F107" s="212"/>
      <c r="G107" s="2"/>
      <c r="H107" s="2"/>
      <c r="I107" s="2"/>
      <c r="J107" s="2"/>
      <c r="K107" s="1">
        <f t="shared" si="37"/>
        <v>12</v>
      </c>
      <c r="L107" s="83" t="str">
        <f t="shared" si="23"/>
        <v>Adorer_Schedule!C12</v>
      </c>
      <c r="M107" s="83" t="str">
        <f t="shared" si="24"/>
        <v>Adorer_Schedule!K12</v>
      </c>
      <c r="N107" s="83" t="str">
        <f t="shared" si="25"/>
        <v>Adorer_Schedule!S12</v>
      </c>
      <c r="O107" s="83" t="str">
        <f t="shared" si="26"/>
        <v>Adorer_Schedule!AA12</v>
      </c>
      <c r="P107" s="83" t="str">
        <f t="shared" si="27"/>
        <v>Adorer_Schedule!AI12</v>
      </c>
      <c r="Q107" s="83" t="str">
        <f t="shared" si="28"/>
        <v>Adorer_Schedule!AQ12</v>
      </c>
      <c r="R107" s="83" t="str">
        <f t="shared" si="29"/>
        <v>Adorer_Schedule!AY12</v>
      </c>
      <c r="S107" s="1">
        <f t="shared" ca="1" si="36"/>
        <v>0</v>
      </c>
      <c r="T107" s="1" t="str">
        <f ca="1">IF(OR(V107="",V107=0),(""),(MAX($T$8:T106)+1))</f>
        <v/>
      </c>
      <c r="V107" s="1">
        <f ca="1">IF($I$6=Adorer_Schedule!$C$1,INDIRECT(L107),(IF('Daily Report (5)'!$I$6=Adorer_Schedule!$K$1,INDIRECT(M107),(IF('Daily Report (5)'!$I$6=Adorer_Schedule!$S$1,INDIRECT(N107),(IF('Daily Report (5)'!$I$6=Adorer_Schedule!$AA$1,INDIRECT(O107),(IF('Daily Report (5)'!$I$6=Adorer_Schedule!$AI$1,INDIRECT(P107),(IF('Daily Report (5)'!$I$6=Adorer_Schedule!$AQ$1,INDIRECT(Q107),(IF('Daily Report (5)'!$I$6=Adorer_Schedule!$AY$1,INDIRECT(R107),(""))))))))))))))</f>
        <v>0</v>
      </c>
      <c r="Y107" s="1">
        <v>9</v>
      </c>
      <c r="Z107" s="1" t="e">
        <f t="shared" ca="1" si="30"/>
        <v>#N/A</v>
      </c>
      <c r="AA107" s="1" t="b">
        <f t="shared" ca="1" si="31"/>
        <v>0</v>
      </c>
      <c r="AC107" s="214" t="str">
        <f t="shared" ca="1" si="38"/>
        <v/>
      </c>
    </row>
    <row r="108" spans="1:29" x14ac:dyDescent="0.2">
      <c r="A108" s="210" t="str">
        <f ca="1">AC207</f>
        <v/>
      </c>
      <c r="B108" s="211"/>
      <c r="C108" s="211"/>
      <c r="D108" s="211"/>
      <c r="E108" s="211"/>
      <c r="F108" s="212"/>
      <c r="G108" s="2"/>
      <c r="H108" s="2"/>
      <c r="I108" s="2"/>
      <c r="J108" s="2"/>
      <c r="K108" s="1">
        <f t="shared" si="37"/>
        <v>13</v>
      </c>
      <c r="L108" s="83" t="str">
        <f t="shared" si="23"/>
        <v>Adorer_Schedule!C13</v>
      </c>
      <c r="M108" s="83" t="str">
        <f t="shared" si="24"/>
        <v>Adorer_Schedule!K13</v>
      </c>
      <c r="N108" s="83" t="str">
        <f t="shared" si="25"/>
        <v>Adorer_Schedule!S13</v>
      </c>
      <c r="O108" s="83" t="str">
        <f t="shared" si="26"/>
        <v>Adorer_Schedule!AA13</v>
      </c>
      <c r="P108" s="83" t="str">
        <f t="shared" si="27"/>
        <v>Adorer_Schedule!AI13</v>
      </c>
      <c r="Q108" s="83" t="str">
        <f t="shared" si="28"/>
        <v>Adorer_Schedule!AQ13</v>
      </c>
      <c r="R108" s="83" t="str">
        <f t="shared" si="29"/>
        <v>Adorer_Schedule!AY13</v>
      </c>
      <c r="S108" s="1">
        <f t="shared" ca="1" si="36"/>
        <v>0</v>
      </c>
      <c r="T108" s="1" t="str">
        <f ca="1">IF(OR(V108="",V108=0),(""),(MAX($T$8:T107)+1))</f>
        <v/>
      </c>
      <c r="V108" s="1">
        <f ca="1">IF($I$6=Adorer_Schedule!$C$1,INDIRECT(L108),(IF('Daily Report (5)'!$I$6=Adorer_Schedule!$K$1,INDIRECT(M108),(IF('Daily Report (5)'!$I$6=Adorer_Schedule!$S$1,INDIRECT(N108),(IF('Daily Report (5)'!$I$6=Adorer_Schedule!$AA$1,INDIRECT(O108),(IF('Daily Report (5)'!$I$6=Adorer_Schedule!$AI$1,INDIRECT(P108),(IF('Daily Report (5)'!$I$6=Adorer_Schedule!$AQ$1,INDIRECT(Q108),(IF('Daily Report (5)'!$I$6=Adorer_Schedule!$AY$1,INDIRECT(R108),(""))))))))))))))</f>
        <v>0</v>
      </c>
      <c r="Y108" s="1">
        <v>10</v>
      </c>
      <c r="Z108" s="1" t="e">
        <f t="shared" ca="1" si="30"/>
        <v>#N/A</v>
      </c>
      <c r="AA108" s="1" t="b">
        <f t="shared" ca="1" si="31"/>
        <v>0</v>
      </c>
      <c r="AC108" s="214" t="str">
        <f t="shared" ca="1" si="38"/>
        <v/>
      </c>
    </row>
    <row r="109" spans="1:29" ht="15.75" thickBot="1" x14ac:dyDescent="0.25">
      <c r="A109" s="222" t="str">
        <f ca="1">AC208</f>
        <v/>
      </c>
      <c r="B109" s="223"/>
      <c r="C109" s="223"/>
      <c r="D109" s="223"/>
      <c r="E109" s="223"/>
      <c r="F109" s="224"/>
      <c r="G109" s="2"/>
      <c r="H109" s="2"/>
      <c r="I109" s="2"/>
      <c r="J109" s="2"/>
      <c r="K109" s="1">
        <f t="shared" si="37"/>
        <v>14</v>
      </c>
      <c r="L109" s="83" t="str">
        <f t="shared" si="23"/>
        <v>Adorer_Schedule!C14</v>
      </c>
      <c r="M109" s="83" t="str">
        <f t="shared" si="24"/>
        <v>Adorer_Schedule!K14</v>
      </c>
      <c r="N109" s="83" t="str">
        <f t="shared" si="25"/>
        <v>Adorer_Schedule!S14</v>
      </c>
      <c r="O109" s="83" t="str">
        <f t="shared" si="26"/>
        <v>Adorer_Schedule!AA14</v>
      </c>
      <c r="P109" s="83" t="str">
        <f t="shared" si="27"/>
        <v>Adorer_Schedule!AI14</v>
      </c>
      <c r="Q109" s="83" t="str">
        <f t="shared" si="28"/>
        <v>Adorer_Schedule!AQ14</v>
      </c>
      <c r="R109" s="83" t="str">
        <f t="shared" si="29"/>
        <v>Adorer_Schedule!AY14</v>
      </c>
      <c r="S109" s="1">
        <f t="shared" ca="1" si="36"/>
        <v>0</v>
      </c>
      <c r="T109" s="1" t="str">
        <f ca="1">IF(OR(V109="",V109=0),(""),(MAX($T$8:T108)+1))</f>
        <v/>
      </c>
      <c r="V109" s="1">
        <f ca="1">IF($I$6=Adorer_Schedule!$C$1,INDIRECT(L109),(IF('Daily Report (5)'!$I$6=Adorer_Schedule!$K$1,INDIRECT(M109),(IF('Daily Report (5)'!$I$6=Adorer_Schedule!$S$1,INDIRECT(N109),(IF('Daily Report (5)'!$I$6=Adorer_Schedule!$AA$1,INDIRECT(O109),(IF('Daily Report (5)'!$I$6=Adorer_Schedule!$AI$1,INDIRECT(P109),(IF('Daily Report (5)'!$I$6=Adorer_Schedule!$AQ$1,INDIRECT(Q109),(IF('Daily Report (5)'!$I$6=Adorer_Schedule!$AY$1,INDIRECT(R109),(""))))))))))))))</f>
        <v>0</v>
      </c>
      <c r="Y109" s="1">
        <v>11</v>
      </c>
      <c r="Z109" s="1" t="e">
        <f t="shared" ca="1" si="30"/>
        <v>#N/A</v>
      </c>
      <c r="AA109" s="1" t="b">
        <f t="shared" ca="1" si="31"/>
        <v>0</v>
      </c>
      <c r="AC109" s="214" t="str">
        <f t="shared" ca="1" si="38"/>
        <v/>
      </c>
    </row>
    <row r="110" spans="1:29" ht="15.75" x14ac:dyDescent="0.25">
      <c r="A110" s="205" t="str">
        <f>CONCATENATE($I$6&amp;" 2 - 3 PM")</f>
        <v>Monday 2 - 3 PM</v>
      </c>
      <c r="B110" s="206"/>
      <c r="C110" s="206"/>
      <c r="D110" s="206"/>
      <c r="E110" s="206"/>
      <c r="F110" s="207"/>
      <c r="G110" s="2"/>
      <c r="H110" s="2"/>
      <c r="I110" s="2"/>
      <c r="J110" s="2"/>
      <c r="K110" s="1">
        <f t="shared" si="37"/>
        <v>15</v>
      </c>
      <c r="L110" s="83" t="str">
        <f t="shared" si="23"/>
        <v>Adorer_Schedule!C15</v>
      </c>
      <c r="M110" s="83" t="str">
        <f t="shared" si="24"/>
        <v>Adorer_Schedule!K15</v>
      </c>
      <c r="N110" s="83" t="str">
        <f t="shared" si="25"/>
        <v>Adorer_Schedule!S15</v>
      </c>
      <c r="O110" s="83" t="str">
        <f t="shared" si="26"/>
        <v>Adorer_Schedule!AA15</v>
      </c>
      <c r="P110" s="83" t="str">
        <f t="shared" si="27"/>
        <v>Adorer_Schedule!AI15</v>
      </c>
      <c r="Q110" s="83" t="str">
        <f t="shared" si="28"/>
        <v>Adorer_Schedule!AQ15</v>
      </c>
      <c r="R110" s="83" t="str">
        <f t="shared" si="29"/>
        <v>Adorer_Schedule!AY15</v>
      </c>
      <c r="S110" s="1">
        <f t="shared" ca="1" si="36"/>
        <v>0</v>
      </c>
      <c r="T110" s="1" t="str">
        <f ca="1">IF(OR(V110="",V110=0),(""),(MAX($T$8:T109)+1))</f>
        <v/>
      </c>
      <c r="V110" s="1">
        <f ca="1">IF($I$6=Adorer_Schedule!$C$1,INDIRECT(L110),(IF('Daily Report (5)'!$I$6=Adorer_Schedule!$K$1,INDIRECT(M110),(IF('Daily Report (5)'!$I$6=Adorer_Schedule!$S$1,INDIRECT(N110),(IF('Daily Report (5)'!$I$6=Adorer_Schedule!$AA$1,INDIRECT(O110),(IF('Daily Report (5)'!$I$6=Adorer_Schedule!$AI$1,INDIRECT(P110),(IF('Daily Report (5)'!$I$6=Adorer_Schedule!$AQ$1,INDIRECT(Q110),(IF('Daily Report (5)'!$I$6=Adorer_Schedule!$AY$1,INDIRECT(R110),(""))))))))))))))</f>
        <v>0</v>
      </c>
      <c r="Y110" s="1">
        <v>12</v>
      </c>
      <c r="Z110" s="1" t="e">
        <f t="shared" ca="1" si="30"/>
        <v>#N/A</v>
      </c>
      <c r="AA110" s="1" t="b">
        <f t="shared" ca="1" si="31"/>
        <v>0</v>
      </c>
      <c r="AC110" s="214" t="str">
        <f t="shared" ca="1" si="38"/>
        <v/>
      </c>
    </row>
    <row r="111" spans="1:29" x14ac:dyDescent="0.2">
      <c r="A111" s="210" t="str">
        <f ca="1">AC219</f>
        <v/>
      </c>
      <c r="B111" s="211"/>
      <c r="C111" s="211"/>
      <c r="D111" s="211"/>
      <c r="E111" s="211"/>
      <c r="F111" s="212"/>
      <c r="G111" s="2"/>
      <c r="H111" s="2"/>
      <c r="I111" s="2"/>
      <c r="J111" s="2"/>
      <c r="K111" s="1">
        <f t="shared" si="37"/>
        <v>16</v>
      </c>
      <c r="L111" s="83" t="str">
        <f t="shared" si="23"/>
        <v>Adorer_Schedule!C16</v>
      </c>
      <c r="M111" s="83" t="str">
        <f t="shared" si="24"/>
        <v>Adorer_Schedule!K16</v>
      </c>
      <c r="N111" s="83" t="str">
        <f t="shared" si="25"/>
        <v>Adorer_Schedule!S16</v>
      </c>
      <c r="O111" s="83" t="str">
        <f t="shared" si="26"/>
        <v>Adorer_Schedule!AA16</v>
      </c>
      <c r="P111" s="83" t="str">
        <f t="shared" si="27"/>
        <v>Adorer_Schedule!AI16</v>
      </c>
      <c r="Q111" s="83" t="str">
        <f t="shared" si="28"/>
        <v>Adorer_Schedule!AQ16</v>
      </c>
      <c r="R111" s="83" t="str">
        <f t="shared" si="29"/>
        <v>Adorer_Schedule!AY16</v>
      </c>
      <c r="S111" s="1">
        <f t="shared" ca="1" si="36"/>
        <v>0</v>
      </c>
      <c r="T111" s="1" t="str">
        <f ca="1">IF(OR(V111="",V111=0),(""),(MAX($T$8:T110)+1))</f>
        <v/>
      </c>
      <c r="V111" s="1">
        <f ca="1">IF($I$6=Adorer_Schedule!$C$1,INDIRECT(L111),(IF('Daily Report (5)'!$I$6=Adorer_Schedule!$K$1,INDIRECT(M111),(IF('Daily Report (5)'!$I$6=Adorer_Schedule!$S$1,INDIRECT(N111),(IF('Daily Report (5)'!$I$6=Adorer_Schedule!$AA$1,INDIRECT(O111),(IF('Daily Report (5)'!$I$6=Adorer_Schedule!$AI$1,INDIRECT(P111),(IF('Daily Report (5)'!$I$6=Adorer_Schedule!$AQ$1,INDIRECT(Q111),(IF('Daily Report (5)'!$I$6=Adorer_Schedule!$AY$1,INDIRECT(R111),(""))))))))))))))</f>
        <v>0</v>
      </c>
      <c r="Y111" s="1">
        <v>13</v>
      </c>
      <c r="Z111" s="1" t="e">
        <f t="shared" ca="1" si="30"/>
        <v>#N/A</v>
      </c>
      <c r="AA111" s="1" t="b">
        <f t="shared" ca="1" si="31"/>
        <v>0</v>
      </c>
      <c r="AC111" s="214" t="str">
        <f t="shared" ca="1" si="38"/>
        <v/>
      </c>
    </row>
    <row r="112" spans="1:29" x14ac:dyDescent="0.2">
      <c r="A112" s="210" t="str">
        <f ca="1">AC220</f>
        <v/>
      </c>
      <c r="B112" s="211"/>
      <c r="C112" s="211"/>
      <c r="D112" s="211"/>
      <c r="E112" s="211"/>
      <c r="F112" s="212"/>
      <c r="G112" s="2"/>
      <c r="H112" s="2"/>
      <c r="I112" s="2"/>
      <c r="J112" s="2"/>
      <c r="K112" s="1">
        <f t="shared" si="37"/>
        <v>17</v>
      </c>
      <c r="L112" s="83" t="str">
        <f t="shared" si="23"/>
        <v>Adorer_Schedule!C17</v>
      </c>
      <c r="M112" s="83" t="str">
        <f t="shared" si="24"/>
        <v>Adorer_Schedule!K17</v>
      </c>
      <c r="N112" s="83" t="str">
        <f t="shared" si="25"/>
        <v>Adorer_Schedule!S17</v>
      </c>
      <c r="O112" s="83" t="str">
        <f t="shared" si="26"/>
        <v>Adorer_Schedule!AA17</v>
      </c>
      <c r="P112" s="83" t="str">
        <f t="shared" si="27"/>
        <v>Adorer_Schedule!AI17</v>
      </c>
      <c r="Q112" s="83" t="str">
        <f t="shared" si="28"/>
        <v>Adorer_Schedule!AQ17</v>
      </c>
      <c r="R112" s="83" t="str">
        <f t="shared" si="29"/>
        <v>Adorer_Schedule!AY17</v>
      </c>
      <c r="S112" s="1">
        <f t="shared" ca="1" si="36"/>
        <v>0</v>
      </c>
      <c r="T112" s="1" t="str">
        <f ca="1">IF(OR(V112="",V112=0),(""),(MAX($T$8:T111)+1))</f>
        <v/>
      </c>
      <c r="V112" s="1">
        <f ca="1">IF($I$6=Adorer_Schedule!$C$1,INDIRECT(L112),(IF('Daily Report (5)'!$I$6=Adorer_Schedule!$K$1,INDIRECT(M112),(IF('Daily Report (5)'!$I$6=Adorer_Schedule!$S$1,INDIRECT(N112),(IF('Daily Report (5)'!$I$6=Adorer_Schedule!$AA$1,INDIRECT(O112),(IF('Daily Report (5)'!$I$6=Adorer_Schedule!$AI$1,INDIRECT(P112),(IF('Daily Report (5)'!$I$6=Adorer_Schedule!$AQ$1,INDIRECT(Q112),(IF('Daily Report (5)'!$I$6=Adorer_Schedule!$AY$1,INDIRECT(R112),(""))))))))))))))</f>
        <v>0</v>
      </c>
      <c r="Y112" s="1">
        <v>14</v>
      </c>
      <c r="Z112" s="1" t="e">
        <f t="shared" ca="1" si="30"/>
        <v>#N/A</v>
      </c>
      <c r="AA112" s="1" t="b">
        <f t="shared" ca="1" si="31"/>
        <v>0</v>
      </c>
      <c r="AC112" s="214" t="str">
        <f t="shared" ca="1" si="38"/>
        <v/>
      </c>
    </row>
    <row r="113" spans="1:29" ht="15.75" thickBot="1" x14ac:dyDescent="0.25">
      <c r="A113" s="210" t="str">
        <f ca="1">AC221</f>
        <v/>
      </c>
      <c r="B113" s="211"/>
      <c r="C113" s="211"/>
      <c r="D113" s="211"/>
      <c r="E113" s="211"/>
      <c r="F113" s="212"/>
      <c r="G113" s="2"/>
      <c r="H113" s="2"/>
      <c r="I113" s="2"/>
      <c r="J113" s="2"/>
      <c r="K113" s="1">
        <f t="shared" si="37"/>
        <v>18</v>
      </c>
      <c r="L113" s="83" t="str">
        <f t="shared" si="23"/>
        <v>Adorer_Schedule!C18</v>
      </c>
      <c r="M113" s="83" t="str">
        <f t="shared" si="24"/>
        <v>Adorer_Schedule!K18</v>
      </c>
      <c r="N113" s="83" t="str">
        <f t="shared" si="25"/>
        <v>Adorer_Schedule!S18</v>
      </c>
      <c r="O113" s="83" t="str">
        <f t="shared" si="26"/>
        <v>Adorer_Schedule!AA18</v>
      </c>
      <c r="P113" s="83" t="str">
        <f t="shared" si="27"/>
        <v>Adorer_Schedule!AI18</v>
      </c>
      <c r="Q113" s="83" t="str">
        <f t="shared" si="28"/>
        <v>Adorer_Schedule!AQ18</v>
      </c>
      <c r="R113" s="83" t="str">
        <f t="shared" si="29"/>
        <v>Adorer_Schedule!AY18</v>
      </c>
      <c r="S113" s="1">
        <f t="shared" ca="1" si="36"/>
        <v>0</v>
      </c>
      <c r="T113" s="1" t="str">
        <f ca="1">IF(OR(V113="",V113=0),(""),(MAX($T$8:T112)+1))</f>
        <v/>
      </c>
      <c r="V113" s="1">
        <f ca="1">IF($I$6=Adorer_Schedule!$C$1,INDIRECT(L113),(IF('Daily Report (5)'!$I$6=Adorer_Schedule!$K$1,INDIRECT(M113),(IF('Daily Report (5)'!$I$6=Adorer_Schedule!$S$1,INDIRECT(N113),(IF('Daily Report (5)'!$I$6=Adorer_Schedule!$AA$1,INDIRECT(O113),(IF('Daily Report (5)'!$I$6=Adorer_Schedule!$AI$1,INDIRECT(P113),(IF('Daily Report (5)'!$I$6=Adorer_Schedule!$AQ$1,INDIRECT(Q113),(IF('Daily Report (5)'!$I$6=Adorer_Schedule!$AY$1,INDIRECT(R113),(""))))))))))))))</f>
        <v>0</v>
      </c>
      <c r="Y113" s="1">
        <v>15</v>
      </c>
      <c r="Z113" s="1" t="e">
        <f t="shared" ca="1" si="30"/>
        <v>#N/A</v>
      </c>
      <c r="AA113" s="1" t="b">
        <f t="shared" ca="1" si="31"/>
        <v>0</v>
      </c>
      <c r="AC113" s="225" t="str">
        <f t="shared" ca="1" si="38"/>
        <v/>
      </c>
    </row>
    <row r="114" spans="1:29" x14ac:dyDescent="0.2">
      <c r="A114" s="210" t="str">
        <f ca="1">AC222</f>
        <v/>
      </c>
      <c r="B114" s="211"/>
      <c r="C114" s="211"/>
      <c r="D114" s="211"/>
      <c r="E114" s="211"/>
      <c r="F114" s="212"/>
      <c r="G114" s="2"/>
      <c r="H114" s="2"/>
      <c r="I114" s="2"/>
      <c r="J114" s="2"/>
      <c r="K114" s="1">
        <v>21</v>
      </c>
      <c r="L114" s="83" t="str">
        <f t="shared" si="23"/>
        <v>Adorer_Schedule!C21</v>
      </c>
      <c r="M114" s="83" t="str">
        <f t="shared" si="24"/>
        <v>Adorer_Schedule!K21</v>
      </c>
      <c r="N114" s="83" t="str">
        <f t="shared" si="25"/>
        <v>Adorer_Schedule!S21</v>
      </c>
      <c r="O114" s="83" t="str">
        <f t="shared" si="26"/>
        <v>Adorer_Schedule!AA21</v>
      </c>
      <c r="P114" s="83" t="str">
        <f t="shared" si="27"/>
        <v>Adorer_Schedule!AI21</v>
      </c>
      <c r="Q114" s="83" t="str">
        <f t="shared" si="28"/>
        <v>Adorer_Schedule!AQ21</v>
      </c>
      <c r="R114" s="83" t="str">
        <f t="shared" si="29"/>
        <v>Adorer_Schedule!AY21</v>
      </c>
      <c r="S114" s="1">
        <f ca="1">IF(T114="",(0),(RANK(T114,$T$114:$T$128,(1))))</f>
        <v>0</v>
      </c>
      <c r="T114" s="1" t="str">
        <f ca="1">IF(OR(V114="",V114=0),(""),(MAX($T$8:T113)+1))</f>
        <v/>
      </c>
      <c r="U114" s="1" t="s">
        <v>99</v>
      </c>
      <c r="V114" s="1">
        <f ca="1">IF($I$6=Adorer_Schedule!$C$1,INDIRECT(L114),(IF('Daily Report (5)'!$I$6=Adorer_Schedule!$K$1,INDIRECT(M114),(IF('Daily Report (5)'!$I$6=Adorer_Schedule!$S$1,INDIRECT(N114),(IF('Daily Report (5)'!$I$6=Adorer_Schedule!$AA$1,INDIRECT(O114),(IF('Daily Report (5)'!$I$6=Adorer_Schedule!$AI$1,INDIRECT(P114),(IF('Daily Report (5)'!$I$6=Adorer_Schedule!$AQ$1,INDIRECT(Q114),(IF('Daily Report (5)'!$I$6=Adorer_Schedule!$AY$1,INDIRECT(R114),(""))))))))))))))</f>
        <v>0</v>
      </c>
      <c r="Y114" s="1">
        <v>1</v>
      </c>
      <c r="Z114" s="1" t="e">
        <f t="shared" ca="1" si="30"/>
        <v>#N/A</v>
      </c>
      <c r="AA114" s="1" t="b">
        <f t="shared" ca="1" si="31"/>
        <v>0</v>
      </c>
      <c r="AC114" s="209" t="str">
        <f ca="1">IF(AA114=FALSE,(""),(PROPER(Z114)))</f>
        <v/>
      </c>
    </row>
    <row r="115" spans="1:29" ht="15.75" thickBot="1" x14ac:dyDescent="0.25">
      <c r="A115" s="222" t="str">
        <f ca="1">AC223</f>
        <v/>
      </c>
      <c r="B115" s="223"/>
      <c r="C115" s="223"/>
      <c r="D115" s="223"/>
      <c r="E115" s="223"/>
      <c r="F115" s="224"/>
      <c r="G115" s="2"/>
      <c r="H115" s="2"/>
      <c r="I115" s="2"/>
      <c r="J115" s="2"/>
      <c r="K115" s="1">
        <f>K114+1</f>
        <v>22</v>
      </c>
      <c r="L115" s="83" t="str">
        <f t="shared" si="23"/>
        <v>Adorer_Schedule!C22</v>
      </c>
      <c r="M115" s="83" t="str">
        <f t="shared" si="24"/>
        <v>Adorer_Schedule!K22</v>
      </c>
      <c r="N115" s="83" t="str">
        <f t="shared" si="25"/>
        <v>Adorer_Schedule!S22</v>
      </c>
      <c r="O115" s="83" t="str">
        <f t="shared" si="26"/>
        <v>Adorer_Schedule!AA22</v>
      </c>
      <c r="P115" s="83" t="str">
        <f t="shared" si="27"/>
        <v>Adorer_Schedule!AI22</v>
      </c>
      <c r="Q115" s="83" t="str">
        <f t="shared" si="28"/>
        <v>Adorer_Schedule!AQ22</v>
      </c>
      <c r="R115" s="83" t="str">
        <f t="shared" si="29"/>
        <v>Adorer_Schedule!AY22</v>
      </c>
      <c r="S115" s="1">
        <f t="shared" ref="S115:S128" ca="1" si="39">IF(T115="",(0),(RANK(T115,$T$114:$T$128,(1))))</f>
        <v>0</v>
      </c>
      <c r="T115" s="1" t="str">
        <f ca="1">IF(OR(V115="",V115=0),(""),(MAX($T$8:T114)+1))</f>
        <v/>
      </c>
      <c r="V115" s="1">
        <f ca="1">IF($I$6=Adorer_Schedule!$C$1,INDIRECT(L115),(IF('Daily Report (5)'!$I$6=Adorer_Schedule!$K$1,INDIRECT(M115),(IF('Daily Report (5)'!$I$6=Adorer_Schedule!$S$1,INDIRECT(N115),(IF('Daily Report (5)'!$I$6=Adorer_Schedule!$AA$1,INDIRECT(O115),(IF('Daily Report (5)'!$I$6=Adorer_Schedule!$AI$1,INDIRECT(P115),(IF('Daily Report (5)'!$I$6=Adorer_Schedule!$AQ$1,INDIRECT(Q115),(IF('Daily Report (5)'!$I$6=Adorer_Schedule!$AY$1,INDIRECT(R115),(""))))))))))))))</f>
        <v>0</v>
      </c>
      <c r="Y115" s="1">
        <v>2</v>
      </c>
      <c r="Z115" s="1" t="e">
        <f t="shared" ca="1" si="30"/>
        <v>#N/A</v>
      </c>
      <c r="AA115" s="1" t="b">
        <f t="shared" ca="1" si="31"/>
        <v>0</v>
      </c>
      <c r="AC115" s="214" t="str">
        <f ca="1">IF(AA115=FALSE,(""),(PROPER(Z115)))</f>
        <v/>
      </c>
    </row>
    <row r="116" spans="1:29" ht="15.75" x14ac:dyDescent="0.25">
      <c r="A116" s="205" t="str">
        <f>CONCATENATE($I$6&amp;" 3 - 4 PM")</f>
        <v>Monday 3 - 4 PM</v>
      </c>
      <c r="B116" s="206"/>
      <c r="C116" s="206"/>
      <c r="D116" s="206"/>
      <c r="E116" s="206"/>
      <c r="F116" s="207"/>
      <c r="G116" s="2"/>
      <c r="H116" s="2"/>
      <c r="I116" s="2"/>
      <c r="J116" s="2"/>
      <c r="K116" s="1">
        <f t="shared" ref="K116:K128" si="40">K115+1</f>
        <v>23</v>
      </c>
      <c r="L116" s="83" t="str">
        <f t="shared" si="23"/>
        <v>Adorer_Schedule!C23</v>
      </c>
      <c r="M116" s="83" t="str">
        <f t="shared" si="24"/>
        <v>Adorer_Schedule!K23</v>
      </c>
      <c r="N116" s="83" t="str">
        <f t="shared" si="25"/>
        <v>Adorer_Schedule!S23</v>
      </c>
      <c r="O116" s="83" t="str">
        <f t="shared" si="26"/>
        <v>Adorer_Schedule!AA23</v>
      </c>
      <c r="P116" s="83" t="str">
        <f t="shared" si="27"/>
        <v>Adorer_Schedule!AI23</v>
      </c>
      <c r="Q116" s="83" t="str">
        <f t="shared" si="28"/>
        <v>Adorer_Schedule!AQ23</v>
      </c>
      <c r="R116" s="83" t="str">
        <f t="shared" si="29"/>
        <v>Adorer_Schedule!AY23</v>
      </c>
      <c r="S116" s="1">
        <f t="shared" ca="1" si="39"/>
        <v>0</v>
      </c>
      <c r="T116" s="1" t="str">
        <f ca="1">IF(OR(V116="",V116=0),(""),(MAX($T$8:T115)+1))</f>
        <v/>
      </c>
      <c r="V116" s="1">
        <f ca="1">IF($I$6=Adorer_Schedule!$C$1,INDIRECT(L116),(IF('Daily Report (5)'!$I$6=Adorer_Schedule!$K$1,INDIRECT(M116),(IF('Daily Report (5)'!$I$6=Adorer_Schedule!$S$1,INDIRECT(N116),(IF('Daily Report (5)'!$I$6=Adorer_Schedule!$AA$1,INDIRECT(O116),(IF('Daily Report (5)'!$I$6=Adorer_Schedule!$AI$1,INDIRECT(P116),(IF('Daily Report (5)'!$I$6=Adorer_Schedule!$AQ$1,INDIRECT(Q116),(IF('Daily Report (5)'!$I$6=Adorer_Schedule!$AY$1,INDIRECT(R116),(""))))))))))))))</f>
        <v>0</v>
      </c>
      <c r="Y116" s="1">
        <v>3</v>
      </c>
      <c r="Z116" s="1" t="e">
        <f t="shared" ca="1" si="30"/>
        <v>#N/A</v>
      </c>
      <c r="AA116" s="1" t="b">
        <f t="shared" ca="1" si="31"/>
        <v>0</v>
      </c>
      <c r="AC116" s="214" t="str">
        <f ca="1">IF(AA116=FALSE,(""),(PROPER(Z116)))</f>
        <v/>
      </c>
    </row>
    <row r="117" spans="1:29" x14ac:dyDescent="0.2">
      <c r="A117" s="210" t="str">
        <f ca="1">AC234</f>
        <v/>
      </c>
      <c r="B117" s="211"/>
      <c r="C117" s="211"/>
      <c r="D117" s="211"/>
      <c r="E117" s="211"/>
      <c r="F117" s="212"/>
      <c r="G117" s="2"/>
      <c r="H117" s="2"/>
      <c r="I117" s="2"/>
      <c r="J117" s="2"/>
      <c r="K117" s="1">
        <f t="shared" si="40"/>
        <v>24</v>
      </c>
      <c r="L117" s="83" t="str">
        <f t="shared" si="23"/>
        <v>Adorer_Schedule!C24</v>
      </c>
      <c r="M117" s="83" t="str">
        <f t="shared" si="24"/>
        <v>Adorer_Schedule!K24</v>
      </c>
      <c r="N117" s="83" t="str">
        <f t="shared" si="25"/>
        <v>Adorer_Schedule!S24</v>
      </c>
      <c r="O117" s="83" t="str">
        <f t="shared" si="26"/>
        <v>Adorer_Schedule!AA24</v>
      </c>
      <c r="P117" s="83" t="str">
        <f t="shared" si="27"/>
        <v>Adorer_Schedule!AI24</v>
      </c>
      <c r="Q117" s="83" t="str">
        <f t="shared" si="28"/>
        <v>Adorer_Schedule!AQ24</v>
      </c>
      <c r="R117" s="83" t="str">
        <f t="shared" si="29"/>
        <v>Adorer_Schedule!AY24</v>
      </c>
      <c r="S117" s="1">
        <f t="shared" ca="1" si="39"/>
        <v>0</v>
      </c>
      <c r="T117" s="1" t="str">
        <f ca="1">IF(OR(V117="",V117=0),(""),(MAX($T$8:T116)+1))</f>
        <v/>
      </c>
      <c r="V117" s="1">
        <f ca="1">IF($I$6=Adorer_Schedule!$C$1,INDIRECT(L117),(IF('Daily Report (5)'!$I$6=Adorer_Schedule!$K$1,INDIRECT(M117),(IF('Daily Report (5)'!$I$6=Adorer_Schedule!$S$1,INDIRECT(N117),(IF('Daily Report (5)'!$I$6=Adorer_Schedule!$AA$1,INDIRECT(O117),(IF('Daily Report (5)'!$I$6=Adorer_Schedule!$AI$1,INDIRECT(P117),(IF('Daily Report (5)'!$I$6=Adorer_Schedule!$AQ$1,INDIRECT(Q117),(IF('Daily Report (5)'!$I$6=Adorer_Schedule!$AY$1,INDIRECT(R117),(""))))))))))))))</f>
        <v>0</v>
      </c>
      <c r="Y117" s="1">
        <v>4</v>
      </c>
      <c r="Z117" s="1" t="e">
        <f t="shared" ca="1" si="30"/>
        <v>#N/A</v>
      </c>
      <c r="AA117" s="1" t="b">
        <f t="shared" ca="1" si="31"/>
        <v>0</v>
      </c>
      <c r="AC117" s="214" t="str">
        <f ca="1">IF(AA117=FALSE,(""),(PROPER(Z117)))</f>
        <v/>
      </c>
    </row>
    <row r="118" spans="1:29" x14ac:dyDescent="0.2">
      <c r="A118" s="210" t="str">
        <f ca="1">AC235</f>
        <v/>
      </c>
      <c r="B118" s="211"/>
      <c r="C118" s="211"/>
      <c r="D118" s="211"/>
      <c r="E118" s="211"/>
      <c r="F118" s="212"/>
      <c r="G118" s="2"/>
      <c r="H118" s="2"/>
      <c r="I118" s="2"/>
      <c r="J118" s="2"/>
      <c r="K118" s="1">
        <f t="shared" si="40"/>
        <v>25</v>
      </c>
      <c r="L118" s="83" t="str">
        <f t="shared" si="23"/>
        <v>Adorer_Schedule!C25</v>
      </c>
      <c r="M118" s="83" t="str">
        <f t="shared" si="24"/>
        <v>Adorer_Schedule!K25</v>
      </c>
      <c r="N118" s="83" t="str">
        <f t="shared" si="25"/>
        <v>Adorer_Schedule!S25</v>
      </c>
      <c r="O118" s="83" t="str">
        <f t="shared" si="26"/>
        <v>Adorer_Schedule!AA25</v>
      </c>
      <c r="P118" s="83" t="str">
        <f t="shared" si="27"/>
        <v>Adorer_Schedule!AI25</v>
      </c>
      <c r="Q118" s="83" t="str">
        <f t="shared" si="28"/>
        <v>Adorer_Schedule!AQ25</v>
      </c>
      <c r="R118" s="83" t="str">
        <f t="shared" si="29"/>
        <v>Adorer_Schedule!AY25</v>
      </c>
      <c r="S118" s="1">
        <f t="shared" ca="1" si="39"/>
        <v>0</v>
      </c>
      <c r="T118" s="1" t="str">
        <f ca="1">IF(OR(V118="",V118=0),(""),(MAX($T$8:T117)+1))</f>
        <v/>
      </c>
      <c r="V118" s="1">
        <f ca="1">IF($I$6=Adorer_Schedule!$C$1,INDIRECT(L118),(IF('Daily Report (5)'!$I$6=Adorer_Schedule!$K$1,INDIRECT(M118),(IF('Daily Report (5)'!$I$6=Adorer_Schedule!$S$1,INDIRECT(N118),(IF('Daily Report (5)'!$I$6=Adorer_Schedule!$AA$1,INDIRECT(O118),(IF('Daily Report (5)'!$I$6=Adorer_Schedule!$AI$1,INDIRECT(P118),(IF('Daily Report (5)'!$I$6=Adorer_Schedule!$AQ$1,INDIRECT(Q118),(IF('Daily Report (5)'!$I$6=Adorer_Schedule!$AY$1,INDIRECT(R118),(""))))))))))))))</f>
        <v>0</v>
      </c>
      <c r="Y118" s="1">
        <v>5</v>
      </c>
      <c r="Z118" s="1" t="e">
        <f t="shared" ca="1" si="30"/>
        <v>#N/A</v>
      </c>
      <c r="AA118" s="1" t="b">
        <f t="shared" ca="1" si="31"/>
        <v>0</v>
      </c>
      <c r="AC118" s="214" t="str">
        <f ca="1">IF(AA118=FALSE,(""),(PROPER(Z118)))</f>
        <v/>
      </c>
    </row>
    <row r="119" spans="1:29" x14ac:dyDescent="0.2">
      <c r="A119" s="210" t="str">
        <f ca="1">AC236</f>
        <v/>
      </c>
      <c r="B119" s="211"/>
      <c r="C119" s="211"/>
      <c r="D119" s="211"/>
      <c r="E119" s="211"/>
      <c r="F119" s="212"/>
      <c r="G119" s="2"/>
      <c r="H119" s="2"/>
      <c r="I119" s="2"/>
      <c r="J119" s="2"/>
      <c r="K119" s="1">
        <f t="shared" si="40"/>
        <v>26</v>
      </c>
      <c r="L119" s="83" t="str">
        <f t="shared" si="23"/>
        <v>Adorer_Schedule!C26</v>
      </c>
      <c r="M119" s="83" t="str">
        <f t="shared" si="24"/>
        <v>Adorer_Schedule!K26</v>
      </c>
      <c r="N119" s="83" t="str">
        <f t="shared" si="25"/>
        <v>Adorer_Schedule!S26</v>
      </c>
      <c r="O119" s="83" t="str">
        <f t="shared" si="26"/>
        <v>Adorer_Schedule!AA26</v>
      </c>
      <c r="P119" s="83" t="str">
        <f t="shared" si="27"/>
        <v>Adorer_Schedule!AI26</v>
      </c>
      <c r="Q119" s="83" t="str">
        <f t="shared" si="28"/>
        <v>Adorer_Schedule!AQ26</v>
      </c>
      <c r="R119" s="83" t="str">
        <f t="shared" si="29"/>
        <v>Adorer_Schedule!AY26</v>
      </c>
      <c r="S119" s="1">
        <f t="shared" ca="1" si="39"/>
        <v>0</v>
      </c>
      <c r="T119" s="1" t="str">
        <f ca="1">IF(OR(V119="",V119=0),(""),(MAX($T$8:T118)+1))</f>
        <v/>
      </c>
      <c r="V119" s="1">
        <f ca="1">IF($I$6=Adorer_Schedule!$C$1,INDIRECT(L119),(IF('Daily Report (5)'!$I$6=Adorer_Schedule!$K$1,INDIRECT(M119),(IF('Daily Report (5)'!$I$6=Adorer_Schedule!$S$1,INDIRECT(N119),(IF('Daily Report (5)'!$I$6=Adorer_Schedule!$AA$1,INDIRECT(O119),(IF('Daily Report (5)'!$I$6=Adorer_Schedule!$AI$1,INDIRECT(P119),(IF('Daily Report (5)'!$I$6=Adorer_Schedule!$AQ$1,INDIRECT(Q119),(IF('Daily Report (5)'!$I$6=Adorer_Schedule!$AY$1,INDIRECT(R119),(""))))))))))))))</f>
        <v>0</v>
      </c>
      <c r="Y119" s="1">
        <v>6</v>
      </c>
      <c r="Z119" s="1" t="e">
        <f t="shared" ca="1" si="30"/>
        <v>#N/A</v>
      </c>
      <c r="AA119" s="1" t="b">
        <f t="shared" ca="1" si="31"/>
        <v>0</v>
      </c>
      <c r="AC119" s="214" t="str">
        <f t="shared" ref="AC119:AC128" ca="1" si="41">IF(AA119=FALSE,(""),(PROPER(Z119)))</f>
        <v/>
      </c>
    </row>
    <row r="120" spans="1:29" x14ac:dyDescent="0.2">
      <c r="A120" s="210" t="str">
        <f ca="1">AC237</f>
        <v/>
      </c>
      <c r="B120" s="211"/>
      <c r="C120" s="211"/>
      <c r="D120" s="211"/>
      <c r="E120" s="211"/>
      <c r="F120" s="212"/>
      <c r="G120" s="2"/>
      <c r="H120" s="2"/>
      <c r="I120" s="2"/>
      <c r="J120" s="2"/>
      <c r="K120" s="1">
        <f t="shared" si="40"/>
        <v>27</v>
      </c>
      <c r="L120" s="83" t="str">
        <f t="shared" si="23"/>
        <v>Adorer_Schedule!C27</v>
      </c>
      <c r="M120" s="83" t="str">
        <f t="shared" si="24"/>
        <v>Adorer_Schedule!K27</v>
      </c>
      <c r="N120" s="83" t="str">
        <f t="shared" si="25"/>
        <v>Adorer_Schedule!S27</v>
      </c>
      <c r="O120" s="83" t="str">
        <f t="shared" si="26"/>
        <v>Adorer_Schedule!AA27</v>
      </c>
      <c r="P120" s="83" t="str">
        <f t="shared" si="27"/>
        <v>Adorer_Schedule!AI27</v>
      </c>
      <c r="Q120" s="83" t="str">
        <f t="shared" si="28"/>
        <v>Adorer_Schedule!AQ27</v>
      </c>
      <c r="R120" s="83" t="str">
        <f t="shared" si="29"/>
        <v>Adorer_Schedule!AY27</v>
      </c>
      <c r="S120" s="1">
        <f t="shared" ca="1" si="39"/>
        <v>0</v>
      </c>
      <c r="T120" s="1" t="str">
        <f ca="1">IF(OR(V120="",V120=0),(""),(MAX($T$8:T119)+1))</f>
        <v/>
      </c>
      <c r="V120" s="1">
        <f ca="1">IF($I$6=Adorer_Schedule!$C$1,INDIRECT(L120),(IF('Daily Report (5)'!$I$6=Adorer_Schedule!$K$1,INDIRECT(M120),(IF('Daily Report (5)'!$I$6=Adorer_Schedule!$S$1,INDIRECT(N120),(IF('Daily Report (5)'!$I$6=Adorer_Schedule!$AA$1,INDIRECT(O120),(IF('Daily Report (5)'!$I$6=Adorer_Schedule!$AI$1,INDIRECT(P120),(IF('Daily Report (5)'!$I$6=Adorer_Schedule!$AQ$1,INDIRECT(Q120),(IF('Daily Report (5)'!$I$6=Adorer_Schedule!$AY$1,INDIRECT(R120),(""))))))))))))))</f>
        <v>0</v>
      </c>
      <c r="Y120" s="1">
        <v>7</v>
      </c>
      <c r="Z120" s="1" t="e">
        <f t="shared" ca="1" si="30"/>
        <v>#N/A</v>
      </c>
      <c r="AA120" s="1" t="b">
        <f t="shared" ca="1" si="31"/>
        <v>0</v>
      </c>
      <c r="AC120" s="214" t="str">
        <f t="shared" ca="1" si="41"/>
        <v/>
      </c>
    </row>
    <row r="121" spans="1:29" ht="15.75" thickBot="1" x14ac:dyDescent="0.25">
      <c r="A121" s="222" t="str">
        <f ca="1">AC238</f>
        <v/>
      </c>
      <c r="B121" s="223"/>
      <c r="C121" s="223"/>
      <c r="D121" s="223"/>
      <c r="E121" s="223"/>
      <c r="F121" s="224"/>
      <c r="G121" s="2"/>
      <c r="H121" s="2"/>
      <c r="I121" s="2"/>
      <c r="J121" s="2"/>
      <c r="K121" s="1">
        <f t="shared" si="40"/>
        <v>28</v>
      </c>
      <c r="L121" s="83" t="str">
        <f t="shared" si="23"/>
        <v>Adorer_Schedule!C28</v>
      </c>
      <c r="M121" s="83" t="str">
        <f t="shared" si="24"/>
        <v>Adorer_Schedule!K28</v>
      </c>
      <c r="N121" s="83" t="str">
        <f t="shared" si="25"/>
        <v>Adorer_Schedule!S28</v>
      </c>
      <c r="O121" s="83" t="str">
        <f t="shared" si="26"/>
        <v>Adorer_Schedule!AA28</v>
      </c>
      <c r="P121" s="83" t="str">
        <f t="shared" si="27"/>
        <v>Adorer_Schedule!AI28</v>
      </c>
      <c r="Q121" s="83" t="str">
        <f t="shared" si="28"/>
        <v>Adorer_Schedule!AQ28</v>
      </c>
      <c r="R121" s="83" t="str">
        <f t="shared" si="29"/>
        <v>Adorer_Schedule!AY28</v>
      </c>
      <c r="S121" s="1">
        <f t="shared" ca="1" si="39"/>
        <v>0</v>
      </c>
      <c r="T121" s="1" t="str">
        <f ca="1">IF(OR(V121="",V121=0),(""),(MAX($T$8:T120)+1))</f>
        <v/>
      </c>
      <c r="V121" s="1">
        <f ca="1">IF($I$6=Adorer_Schedule!$C$1,INDIRECT(L121),(IF('Daily Report (5)'!$I$6=Adorer_Schedule!$K$1,INDIRECT(M121),(IF('Daily Report (5)'!$I$6=Adorer_Schedule!$S$1,INDIRECT(N121),(IF('Daily Report (5)'!$I$6=Adorer_Schedule!$AA$1,INDIRECT(O121),(IF('Daily Report (5)'!$I$6=Adorer_Schedule!$AI$1,INDIRECT(P121),(IF('Daily Report (5)'!$I$6=Adorer_Schedule!$AQ$1,INDIRECT(Q121),(IF('Daily Report (5)'!$I$6=Adorer_Schedule!$AY$1,INDIRECT(R121),(""))))))))))))))</f>
        <v>0</v>
      </c>
      <c r="Y121" s="1">
        <v>8</v>
      </c>
      <c r="Z121" s="1" t="e">
        <f t="shared" ca="1" si="30"/>
        <v>#N/A</v>
      </c>
      <c r="AA121" s="1" t="b">
        <f t="shared" ca="1" si="31"/>
        <v>0</v>
      </c>
      <c r="AC121" s="214" t="str">
        <f t="shared" ca="1" si="41"/>
        <v/>
      </c>
    </row>
    <row r="122" spans="1:29" ht="15.75" x14ac:dyDescent="0.25">
      <c r="A122" s="205" t="str">
        <f>CONCATENATE($I$6&amp;" 4 - 5 PM")</f>
        <v>Monday 4 - 5 PM</v>
      </c>
      <c r="B122" s="206"/>
      <c r="C122" s="206"/>
      <c r="D122" s="206"/>
      <c r="E122" s="206"/>
      <c r="F122" s="207"/>
      <c r="G122" s="2"/>
      <c r="H122" s="2"/>
      <c r="I122" s="2"/>
      <c r="J122" s="2"/>
      <c r="K122" s="1">
        <f t="shared" si="40"/>
        <v>29</v>
      </c>
      <c r="L122" s="83" t="str">
        <f t="shared" si="23"/>
        <v>Adorer_Schedule!C29</v>
      </c>
      <c r="M122" s="83" t="str">
        <f t="shared" si="24"/>
        <v>Adorer_Schedule!K29</v>
      </c>
      <c r="N122" s="83" t="str">
        <f t="shared" si="25"/>
        <v>Adorer_Schedule!S29</v>
      </c>
      <c r="O122" s="83" t="str">
        <f t="shared" si="26"/>
        <v>Adorer_Schedule!AA29</v>
      </c>
      <c r="P122" s="83" t="str">
        <f t="shared" si="27"/>
        <v>Adorer_Schedule!AI29</v>
      </c>
      <c r="Q122" s="83" t="str">
        <f t="shared" si="28"/>
        <v>Adorer_Schedule!AQ29</v>
      </c>
      <c r="R122" s="83" t="str">
        <f t="shared" si="29"/>
        <v>Adorer_Schedule!AY29</v>
      </c>
      <c r="S122" s="1">
        <f t="shared" ca="1" si="39"/>
        <v>0</v>
      </c>
      <c r="T122" s="1" t="str">
        <f ca="1">IF(OR(V122="",V122=0),(""),(MAX($T$8:T121)+1))</f>
        <v/>
      </c>
      <c r="V122" s="1">
        <f ca="1">IF($I$6=Adorer_Schedule!$C$1,INDIRECT(L122),(IF('Daily Report (5)'!$I$6=Adorer_Schedule!$K$1,INDIRECT(M122),(IF('Daily Report (5)'!$I$6=Adorer_Schedule!$S$1,INDIRECT(N122),(IF('Daily Report (5)'!$I$6=Adorer_Schedule!$AA$1,INDIRECT(O122),(IF('Daily Report (5)'!$I$6=Adorer_Schedule!$AI$1,INDIRECT(P122),(IF('Daily Report (5)'!$I$6=Adorer_Schedule!$AQ$1,INDIRECT(Q122),(IF('Daily Report (5)'!$I$6=Adorer_Schedule!$AY$1,INDIRECT(R122),(""))))))))))))))</f>
        <v>0</v>
      </c>
      <c r="Y122" s="1">
        <v>9</v>
      </c>
      <c r="Z122" s="1" t="e">
        <f t="shared" ca="1" si="30"/>
        <v>#N/A</v>
      </c>
      <c r="AA122" s="1" t="b">
        <f t="shared" ca="1" si="31"/>
        <v>0</v>
      </c>
      <c r="AC122" s="214" t="str">
        <f t="shared" ca="1" si="41"/>
        <v/>
      </c>
    </row>
    <row r="123" spans="1:29" x14ac:dyDescent="0.2">
      <c r="A123" s="210" t="str">
        <f ca="1">AC249</f>
        <v/>
      </c>
      <c r="B123" s="211"/>
      <c r="C123" s="211"/>
      <c r="D123" s="211"/>
      <c r="E123" s="211"/>
      <c r="F123" s="212"/>
      <c r="G123" s="2"/>
      <c r="H123" s="2"/>
      <c r="I123" s="2"/>
      <c r="J123" s="2"/>
      <c r="K123" s="1">
        <f t="shared" si="40"/>
        <v>30</v>
      </c>
      <c r="L123" s="83" t="str">
        <f t="shared" si="23"/>
        <v>Adorer_Schedule!C30</v>
      </c>
      <c r="M123" s="83" t="str">
        <f t="shared" si="24"/>
        <v>Adorer_Schedule!K30</v>
      </c>
      <c r="N123" s="83" t="str">
        <f t="shared" si="25"/>
        <v>Adorer_Schedule!S30</v>
      </c>
      <c r="O123" s="83" t="str">
        <f t="shared" si="26"/>
        <v>Adorer_Schedule!AA30</v>
      </c>
      <c r="P123" s="83" t="str">
        <f t="shared" si="27"/>
        <v>Adorer_Schedule!AI30</v>
      </c>
      <c r="Q123" s="83" t="str">
        <f t="shared" si="28"/>
        <v>Adorer_Schedule!AQ30</v>
      </c>
      <c r="R123" s="83" t="str">
        <f t="shared" si="29"/>
        <v>Adorer_Schedule!AY30</v>
      </c>
      <c r="S123" s="1">
        <f t="shared" ca="1" si="39"/>
        <v>0</v>
      </c>
      <c r="T123" s="1" t="str">
        <f ca="1">IF(OR(V123="",V123=0),(""),(MAX($T$8:T122)+1))</f>
        <v/>
      </c>
      <c r="V123" s="1">
        <f ca="1">IF($I$6=Adorer_Schedule!$C$1,INDIRECT(L123),(IF('Daily Report (5)'!$I$6=Adorer_Schedule!$K$1,INDIRECT(M123),(IF('Daily Report (5)'!$I$6=Adorer_Schedule!$S$1,INDIRECT(N123),(IF('Daily Report (5)'!$I$6=Adorer_Schedule!$AA$1,INDIRECT(O123),(IF('Daily Report (5)'!$I$6=Adorer_Schedule!$AI$1,INDIRECT(P123),(IF('Daily Report (5)'!$I$6=Adorer_Schedule!$AQ$1,INDIRECT(Q123),(IF('Daily Report (5)'!$I$6=Adorer_Schedule!$AY$1,INDIRECT(R123),(""))))))))))))))</f>
        <v>0</v>
      </c>
      <c r="Y123" s="1">
        <v>10</v>
      </c>
      <c r="Z123" s="1" t="e">
        <f t="shared" ca="1" si="30"/>
        <v>#N/A</v>
      </c>
      <c r="AA123" s="1" t="b">
        <f t="shared" ca="1" si="31"/>
        <v>0</v>
      </c>
      <c r="AC123" s="214" t="str">
        <f t="shared" ca="1" si="41"/>
        <v/>
      </c>
    </row>
    <row r="124" spans="1:29" x14ac:dyDescent="0.2">
      <c r="A124" s="210" t="str">
        <f ca="1">AC250</f>
        <v/>
      </c>
      <c r="B124" s="211"/>
      <c r="C124" s="211"/>
      <c r="D124" s="211"/>
      <c r="E124" s="211"/>
      <c r="F124" s="212"/>
      <c r="G124" s="2"/>
      <c r="H124" s="2"/>
      <c r="I124" s="2"/>
      <c r="J124" s="2"/>
      <c r="K124" s="1">
        <f t="shared" si="40"/>
        <v>31</v>
      </c>
      <c r="L124" s="83" t="str">
        <f t="shared" si="23"/>
        <v>Adorer_Schedule!C31</v>
      </c>
      <c r="M124" s="83" t="str">
        <f t="shared" si="24"/>
        <v>Adorer_Schedule!K31</v>
      </c>
      <c r="N124" s="83" t="str">
        <f t="shared" si="25"/>
        <v>Adorer_Schedule!S31</v>
      </c>
      <c r="O124" s="83" t="str">
        <f t="shared" si="26"/>
        <v>Adorer_Schedule!AA31</v>
      </c>
      <c r="P124" s="83" t="str">
        <f t="shared" si="27"/>
        <v>Adorer_Schedule!AI31</v>
      </c>
      <c r="Q124" s="83" t="str">
        <f t="shared" si="28"/>
        <v>Adorer_Schedule!AQ31</v>
      </c>
      <c r="R124" s="83" t="str">
        <f t="shared" si="29"/>
        <v>Adorer_Schedule!AY31</v>
      </c>
      <c r="S124" s="1">
        <f t="shared" ca="1" si="39"/>
        <v>0</v>
      </c>
      <c r="T124" s="1" t="str">
        <f ca="1">IF(OR(V124="",V124=0),(""),(MAX($T$8:T123)+1))</f>
        <v/>
      </c>
      <c r="V124" s="1">
        <f ca="1">IF($I$6=Adorer_Schedule!$C$1,INDIRECT(L124),(IF('Daily Report (5)'!$I$6=Adorer_Schedule!$K$1,INDIRECT(M124),(IF('Daily Report (5)'!$I$6=Adorer_Schedule!$S$1,INDIRECT(N124),(IF('Daily Report (5)'!$I$6=Adorer_Schedule!$AA$1,INDIRECT(O124),(IF('Daily Report (5)'!$I$6=Adorer_Schedule!$AI$1,INDIRECT(P124),(IF('Daily Report (5)'!$I$6=Adorer_Schedule!$AQ$1,INDIRECT(Q124),(IF('Daily Report (5)'!$I$6=Adorer_Schedule!$AY$1,INDIRECT(R124),(""))))))))))))))</f>
        <v>0</v>
      </c>
      <c r="Y124" s="1">
        <v>11</v>
      </c>
      <c r="Z124" s="1" t="e">
        <f t="shared" ca="1" si="30"/>
        <v>#N/A</v>
      </c>
      <c r="AA124" s="1" t="b">
        <f t="shared" ca="1" si="31"/>
        <v>0</v>
      </c>
      <c r="AC124" s="214" t="str">
        <f t="shared" ca="1" si="41"/>
        <v/>
      </c>
    </row>
    <row r="125" spans="1:29" x14ac:dyDescent="0.2">
      <c r="A125" s="210" t="str">
        <f ca="1">AC251</f>
        <v/>
      </c>
      <c r="B125" s="211"/>
      <c r="C125" s="211"/>
      <c r="D125" s="211"/>
      <c r="E125" s="211"/>
      <c r="F125" s="212"/>
      <c r="G125" s="2"/>
      <c r="H125" s="2"/>
      <c r="I125" s="2"/>
      <c r="J125" s="2"/>
      <c r="K125" s="1">
        <f t="shared" si="40"/>
        <v>32</v>
      </c>
      <c r="L125" s="83" t="str">
        <f t="shared" si="23"/>
        <v>Adorer_Schedule!C32</v>
      </c>
      <c r="M125" s="83" t="str">
        <f t="shared" si="24"/>
        <v>Adorer_Schedule!K32</v>
      </c>
      <c r="N125" s="83" t="str">
        <f t="shared" si="25"/>
        <v>Adorer_Schedule!S32</v>
      </c>
      <c r="O125" s="83" t="str">
        <f t="shared" si="26"/>
        <v>Adorer_Schedule!AA32</v>
      </c>
      <c r="P125" s="83" t="str">
        <f t="shared" si="27"/>
        <v>Adorer_Schedule!AI32</v>
      </c>
      <c r="Q125" s="83" t="str">
        <f t="shared" si="28"/>
        <v>Adorer_Schedule!AQ32</v>
      </c>
      <c r="R125" s="83" t="str">
        <f t="shared" si="29"/>
        <v>Adorer_Schedule!AY32</v>
      </c>
      <c r="S125" s="1">
        <f t="shared" ca="1" si="39"/>
        <v>0</v>
      </c>
      <c r="T125" s="1" t="str">
        <f ca="1">IF(OR(V125="",V125=0),(""),(MAX($T$8:T124)+1))</f>
        <v/>
      </c>
      <c r="V125" s="1">
        <f ca="1">IF($I$6=Adorer_Schedule!$C$1,INDIRECT(L125),(IF('Daily Report (5)'!$I$6=Adorer_Schedule!$K$1,INDIRECT(M125),(IF('Daily Report (5)'!$I$6=Adorer_Schedule!$S$1,INDIRECT(N125),(IF('Daily Report (5)'!$I$6=Adorer_Schedule!$AA$1,INDIRECT(O125),(IF('Daily Report (5)'!$I$6=Adorer_Schedule!$AI$1,INDIRECT(P125),(IF('Daily Report (5)'!$I$6=Adorer_Schedule!$AQ$1,INDIRECT(Q125),(IF('Daily Report (5)'!$I$6=Adorer_Schedule!$AY$1,INDIRECT(R125),(""))))))))))))))</f>
        <v>0</v>
      </c>
      <c r="Y125" s="1">
        <v>12</v>
      </c>
      <c r="Z125" s="1" t="e">
        <f t="shared" ca="1" si="30"/>
        <v>#N/A</v>
      </c>
      <c r="AA125" s="1" t="b">
        <f t="shared" ca="1" si="31"/>
        <v>0</v>
      </c>
      <c r="AC125" s="214" t="str">
        <f t="shared" ca="1" si="41"/>
        <v/>
      </c>
    </row>
    <row r="126" spans="1:29" x14ac:dyDescent="0.2">
      <c r="A126" s="210" t="str">
        <f ca="1">AC252</f>
        <v/>
      </c>
      <c r="B126" s="211"/>
      <c r="C126" s="211"/>
      <c r="D126" s="211"/>
      <c r="E126" s="211"/>
      <c r="F126" s="212"/>
      <c r="G126" s="2"/>
      <c r="H126" s="2"/>
      <c r="I126" s="2"/>
      <c r="J126" s="2"/>
      <c r="K126" s="1">
        <f t="shared" si="40"/>
        <v>33</v>
      </c>
      <c r="L126" s="83" t="str">
        <f t="shared" si="23"/>
        <v>Adorer_Schedule!C33</v>
      </c>
      <c r="M126" s="83" t="str">
        <f t="shared" si="24"/>
        <v>Adorer_Schedule!K33</v>
      </c>
      <c r="N126" s="83" t="str">
        <f t="shared" si="25"/>
        <v>Adorer_Schedule!S33</v>
      </c>
      <c r="O126" s="83" t="str">
        <f t="shared" si="26"/>
        <v>Adorer_Schedule!AA33</v>
      </c>
      <c r="P126" s="83" t="str">
        <f t="shared" si="27"/>
        <v>Adorer_Schedule!AI33</v>
      </c>
      <c r="Q126" s="83" t="str">
        <f t="shared" si="28"/>
        <v>Adorer_Schedule!AQ33</v>
      </c>
      <c r="R126" s="83" t="str">
        <f t="shared" si="29"/>
        <v>Adorer_Schedule!AY33</v>
      </c>
      <c r="S126" s="1">
        <f t="shared" ca="1" si="39"/>
        <v>0</v>
      </c>
      <c r="T126" s="1" t="str">
        <f ca="1">IF(OR(V126="",V126=0),(""),(MAX($T$8:T125)+1))</f>
        <v/>
      </c>
      <c r="V126" s="1">
        <f ca="1">IF($I$6=Adorer_Schedule!$C$1,INDIRECT(L126),(IF('Daily Report (5)'!$I$6=Adorer_Schedule!$K$1,INDIRECT(M126),(IF('Daily Report (5)'!$I$6=Adorer_Schedule!$S$1,INDIRECT(N126),(IF('Daily Report (5)'!$I$6=Adorer_Schedule!$AA$1,INDIRECT(O126),(IF('Daily Report (5)'!$I$6=Adorer_Schedule!$AI$1,INDIRECT(P126),(IF('Daily Report (5)'!$I$6=Adorer_Schedule!$AQ$1,INDIRECT(Q126),(IF('Daily Report (5)'!$I$6=Adorer_Schedule!$AY$1,INDIRECT(R126),(""))))))))))))))</f>
        <v>0</v>
      </c>
      <c r="Y126" s="1">
        <v>13</v>
      </c>
      <c r="Z126" s="1" t="e">
        <f t="shared" ca="1" si="30"/>
        <v>#N/A</v>
      </c>
      <c r="AA126" s="1" t="b">
        <f t="shared" ca="1" si="31"/>
        <v>0</v>
      </c>
      <c r="AC126" s="214" t="str">
        <f t="shared" ca="1" si="41"/>
        <v/>
      </c>
    </row>
    <row r="127" spans="1:29" ht="15.75" thickBot="1" x14ac:dyDescent="0.25">
      <c r="A127" s="222" t="str">
        <f ca="1">AC253</f>
        <v/>
      </c>
      <c r="B127" s="223"/>
      <c r="C127" s="223"/>
      <c r="D127" s="223"/>
      <c r="E127" s="223"/>
      <c r="F127" s="224"/>
      <c r="G127" s="2"/>
      <c r="H127" s="2"/>
      <c r="I127" s="2"/>
      <c r="J127" s="2"/>
      <c r="K127" s="1">
        <f t="shared" si="40"/>
        <v>34</v>
      </c>
      <c r="L127" s="83" t="str">
        <f t="shared" si="23"/>
        <v>Adorer_Schedule!C34</v>
      </c>
      <c r="M127" s="83" t="str">
        <f t="shared" si="24"/>
        <v>Adorer_Schedule!K34</v>
      </c>
      <c r="N127" s="83" t="str">
        <f t="shared" si="25"/>
        <v>Adorer_Schedule!S34</v>
      </c>
      <c r="O127" s="83" t="str">
        <f t="shared" si="26"/>
        <v>Adorer_Schedule!AA34</v>
      </c>
      <c r="P127" s="83" t="str">
        <f t="shared" si="27"/>
        <v>Adorer_Schedule!AI34</v>
      </c>
      <c r="Q127" s="83" t="str">
        <f t="shared" si="28"/>
        <v>Adorer_Schedule!AQ34</v>
      </c>
      <c r="R127" s="83" t="str">
        <f t="shared" si="29"/>
        <v>Adorer_Schedule!AY34</v>
      </c>
      <c r="S127" s="1">
        <f t="shared" ca="1" si="39"/>
        <v>0</v>
      </c>
      <c r="T127" s="1" t="str">
        <f ca="1">IF(OR(V127="",V127=0),(""),(MAX($T$8:T126)+1))</f>
        <v/>
      </c>
      <c r="V127" s="1">
        <f ca="1">IF($I$6=Adorer_Schedule!$C$1,INDIRECT(L127),(IF('Daily Report (5)'!$I$6=Adorer_Schedule!$K$1,INDIRECT(M127),(IF('Daily Report (5)'!$I$6=Adorer_Schedule!$S$1,INDIRECT(N127),(IF('Daily Report (5)'!$I$6=Adorer_Schedule!$AA$1,INDIRECT(O127),(IF('Daily Report (5)'!$I$6=Adorer_Schedule!$AI$1,INDIRECT(P127),(IF('Daily Report (5)'!$I$6=Adorer_Schedule!$AQ$1,INDIRECT(Q127),(IF('Daily Report (5)'!$I$6=Adorer_Schedule!$AY$1,INDIRECT(R127),(""))))))))))))))</f>
        <v>0</v>
      </c>
      <c r="Y127" s="1">
        <v>14</v>
      </c>
      <c r="Z127" s="1" t="e">
        <f t="shared" ca="1" si="30"/>
        <v>#N/A</v>
      </c>
      <c r="AA127" s="1" t="b">
        <f t="shared" ca="1" si="31"/>
        <v>0</v>
      </c>
      <c r="AC127" s="214" t="str">
        <f t="shared" ca="1" si="41"/>
        <v/>
      </c>
    </row>
    <row r="128" spans="1:29" ht="16.5" thickBot="1" x14ac:dyDescent="0.3">
      <c r="A128" s="205" t="str">
        <f>CONCATENATE($I$6&amp;" 5 - 6 PM")</f>
        <v>Monday 5 - 6 PM</v>
      </c>
      <c r="B128" s="206"/>
      <c r="C128" s="206"/>
      <c r="D128" s="206"/>
      <c r="E128" s="206"/>
      <c r="F128" s="207"/>
      <c r="G128" s="2"/>
      <c r="H128" s="2"/>
      <c r="I128" s="2"/>
      <c r="J128" s="2"/>
      <c r="K128" s="1">
        <f t="shared" si="40"/>
        <v>35</v>
      </c>
      <c r="L128" s="83" t="str">
        <f t="shared" si="23"/>
        <v>Adorer_Schedule!C35</v>
      </c>
      <c r="M128" s="83" t="str">
        <f t="shared" si="24"/>
        <v>Adorer_Schedule!K35</v>
      </c>
      <c r="N128" s="83" t="str">
        <f t="shared" si="25"/>
        <v>Adorer_Schedule!S35</v>
      </c>
      <c r="O128" s="83" t="str">
        <f t="shared" si="26"/>
        <v>Adorer_Schedule!AA35</v>
      </c>
      <c r="P128" s="83" t="str">
        <f t="shared" si="27"/>
        <v>Adorer_Schedule!AI35</v>
      </c>
      <c r="Q128" s="83" t="str">
        <f t="shared" si="28"/>
        <v>Adorer_Schedule!AQ35</v>
      </c>
      <c r="R128" s="83" t="str">
        <f t="shared" si="29"/>
        <v>Adorer_Schedule!AY35</v>
      </c>
      <c r="S128" s="1">
        <f t="shared" ca="1" si="39"/>
        <v>0</v>
      </c>
      <c r="T128" s="1" t="str">
        <f ca="1">IF(OR(V128="",V128=0),(""),(MAX($T$8:T127)+1))</f>
        <v/>
      </c>
      <c r="V128" s="1">
        <f ca="1">IF($I$6=Adorer_Schedule!$C$1,INDIRECT(L128),(IF('Daily Report (5)'!$I$6=Adorer_Schedule!$K$1,INDIRECT(M128),(IF('Daily Report (5)'!$I$6=Adorer_Schedule!$S$1,INDIRECT(N128),(IF('Daily Report (5)'!$I$6=Adorer_Schedule!$AA$1,INDIRECT(O128),(IF('Daily Report (5)'!$I$6=Adorer_Schedule!$AI$1,INDIRECT(P128),(IF('Daily Report (5)'!$I$6=Adorer_Schedule!$AQ$1,INDIRECT(Q128),(IF('Daily Report (5)'!$I$6=Adorer_Schedule!$AY$1,INDIRECT(R128),(""))))))))))))))</f>
        <v>0</v>
      </c>
      <c r="Y128" s="1">
        <v>15</v>
      </c>
      <c r="Z128" s="1" t="e">
        <f t="shared" ca="1" si="30"/>
        <v>#N/A</v>
      </c>
      <c r="AA128" s="1" t="b">
        <f t="shared" ca="1" si="31"/>
        <v>0</v>
      </c>
      <c r="AC128" s="225" t="str">
        <f t="shared" ca="1" si="41"/>
        <v/>
      </c>
    </row>
    <row r="129" spans="1:29" x14ac:dyDescent="0.2">
      <c r="A129" s="210" t="str">
        <f ca="1">AC264</f>
        <v/>
      </c>
      <c r="B129" s="211"/>
      <c r="C129" s="211"/>
      <c r="D129" s="211"/>
      <c r="E129" s="211"/>
      <c r="F129" s="212"/>
      <c r="G129" s="2"/>
      <c r="H129" s="2"/>
      <c r="I129" s="2"/>
      <c r="J129" s="2"/>
      <c r="K129" s="1">
        <v>38</v>
      </c>
      <c r="L129" s="83" t="str">
        <f t="shared" si="23"/>
        <v>Adorer_Schedule!C38</v>
      </c>
      <c r="M129" s="83" t="str">
        <f t="shared" si="24"/>
        <v>Adorer_Schedule!K38</v>
      </c>
      <c r="N129" s="83" t="str">
        <f t="shared" si="25"/>
        <v>Adorer_Schedule!S38</v>
      </c>
      <c r="O129" s="83" t="str">
        <f t="shared" si="26"/>
        <v>Adorer_Schedule!AA38</v>
      </c>
      <c r="P129" s="83" t="str">
        <f t="shared" si="27"/>
        <v>Adorer_Schedule!AI38</v>
      </c>
      <c r="Q129" s="83" t="str">
        <f t="shared" si="28"/>
        <v>Adorer_Schedule!AQ38</v>
      </c>
      <c r="R129" s="83" t="str">
        <f t="shared" si="29"/>
        <v>Adorer_Schedule!AY38</v>
      </c>
      <c r="S129" s="1">
        <f ca="1">IF(T129="",(0),(RANK(T129,$T$129:$T$143,(1))))</f>
        <v>0</v>
      </c>
      <c r="T129" s="1" t="str">
        <f ca="1">IF(OR(V129="",V129=0),(""),(MAX($T$8:T128)+1))</f>
        <v/>
      </c>
      <c r="U129" s="1" t="s">
        <v>100</v>
      </c>
      <c r="V129" s="1">
        <f ca="1">IF($I$6=Adorer_Schedule!$C$1,INDIRECT(L129),(IF('Daily Report (5)'!$I$6=Adorer_Schedule!$K$1,INDIRECT(M129),(IF('Daily Report (5)'!$I$6=Adorer_Schedule!$S$1,INDIRECT(N129),(IF('Daily Report (5)'!$I$6=Adorer_Schedule!$AA$1,INDIRECT(O129),(IF('Daily Report (5)'!$I$6=Adorer_Schedule!$AI$1,INDIRECT(P129),(IF('Daily Report (5)'!$I$6=Adorer_Schedule!$AQ$1,INDIRECT(Q129),(IF('Daily Report (5)'!$I$6=Adorer_Schedule!$AY$1,INDIRECT(R129),(""))))))))))))))</f>
        <v>0</v>
      </c>
      <c r="Y129" s="1">
        <v>1</v>
      </c>
      <c r="Z129" s="1" t="e">
        <f t="shared" ca="1" si="30"/>
        <v>#N/A</v>
      </c>
      <c r="AA129" s="1" t="b">
        <f t="shared" ca="1" si="31"/>
        <v>0</v>
      </c>
      <c r="AC129" s="209" t="str">
        <f ca="1">IF(AA129=FALSE,(""),(PROPER(Z129)))</f>
        <v/>
      </c>
    </row>
    <row r="130" spans="1:29" x14ac:dyDescent="0.2">
      <c r="A130" s="210" t="str">
        <f ca="1">AC265</f>
        <v/>
      </c>
      <c r="B130" s="211"/>
      <c r="C130" s="211"/>
      <c r="D130" s="211"/>
      <c r="E130" s="211"/>
      <c r="F130" s="212"/>
      <c r="G130" s="2"/>
      <c r="H130" s="2"/>
      <c r="I130" s="2"/>
      <c r="J130" s="2"/>
      <c r="K130" s="1">
        <f>K129+1</f>
        <v>39</v>
      </c>
      <c r="L130" s="83" t="str">
        <f t="shared" si="23"/>
        <v>Adorer_Schedule!C39</v>
      </c>
      <c r="M130" s="83" t="str">
        <f t="shared" si="24"/>
        <v>Adorer_Schedule!K39</v>
      </c>
      <c r="N130" s="83" t="str">
        <f t="shared" si="25"/>
        <v>Adorer_Schedule!S39</v>
      </c>
      <c r="O130" s="83" t="str">
        <f t="shared" si="26"/>
        <v>Adorer_Schedule!AA39</v>
      </c>
      <c r="P130" s="83" t="str">
        <f t="shared" si="27"/>
        <v>Adorer_Schedule!AI39</v>
      </c>
      <c r="Q130" s="83" t="str">
        <f t="shared" si="28"/>
        <v>Adorer_Schedule!AQ39</v>
      </c>
      <c r="R130" s="83" t="str">
        <f t="shared" si="29"/>
        <v>Adorer_Schedule!AY39</v>
      </c>
      <c r="S130" s="1">
        <f t="shared" ref="S130:S143" ca="1" si="42">IF(T130="",(0),(RANK(T130,$T$129:$T$143,(1))))</f>
        <v>0</v>
      </c>
      <c r="T130" s="1" t="str">
        <f ca="1">IF(OR(V130="",V130=0),(""),(MAX($T$8:T129)+1))</f>
        <v/>
      </c>
      <c r="V130" s="1">
        <f ca="1">IF($I$6=Adorer_Schedule!$C$1,INDIRECT(L130),(IF('Daily Report (5)'!$I$6=Adorer_Schedule!$K$1,INDIRECT(M130),(IF('Daily Report (5)'!$I$6=Adorer_Schedule!$S$1,INDIRECT(N130),(IF('Daily Report (5)'!$I$6=Adorer_Schedule!$AA$1,INDIRECT(O130),(IF('Daily Report (5)'!$I$6=Adorer_Schedule!$AI$1,INDIRECT(P130),(IF('Daily Report (5)'!$I$6=Adorer_Schedule!$AQ$1,INDIRECT(Q130),(IF('Daily Report (5)'!$I$6=Adorer_Schedule!$AY$1,INDIRECT(R130),(""))))))))))))))</f>
        <v>0</v>
      </c>
      <c r="Y130" s="1">
        <v>2</v>
      </c>
      <c r="Z130" s="1" t="e">
        <f t="shared" ca="1" si="30"/>
        <v>#N/A</v>
      </c>
      <c r="AA130" s="1" t="b">
        <f t="shared" ca="1" si="31"/>
        <v>0</v>
      </c>
      <c r="AC130" s="214" t="str">
        <f ca="1">IF(AA130=FALSE,(""),(PROPER(Z130)))</f>
        <v/>
      </c>
    </row>
    <row r="131" spans="1:29" x14ac:dyDescent="0.2">
      <c r="A131" s="210" t="str">
        <f ca="1">AC266</f>
        <v/>
      </c>
      <c r="B131" s="211"/>
      <c r="C131" s="211"/>
      <c r="D131" s="211"/>
      <c r="E131" s="211"/>
      <c r="F131" s="212"/>
      <c r="G131" s="2"/>
      <c r="H131" s="2"/>
      <c r="I131" s="2"/>
      <c r="J131" s="2"/>
      <c r="K131" s="1">
        <f t="shared" ref="K131:K143" si="43">K130+1</f>
        <v>40</v>
      </c>
      <c r="L131" s="83" t="str">
        <f t="shared" si="23"/>
        <v>Adorer_Schedule!C40</v>
      </c>
      <c r="M131" s="83" t="str">
        <f t="shared" si="24"/>
        <v>Adorer_Schedule!K40</v>
      </c>
      <c r="N131" s="83" t="str">
        <f t="shared" si="25"/>
        <v>Adorer_Schedule!S40</v>
      </c>
      <c r="O131" s="83" t="str">
        <f t="shared" si="26"/>
        <v>Adorer_Schedule!AA40</v>
      </c>
      <c r="P131" s="83" t="str">
        <f t="shared" si="27"/>
        <v>Adorer_Schedule!AI40</v>
      </c>
      <c r="Q131" s="83" t="str">
        <f t="shared" si="28"/>
        <v>Adorer_Schedule!AQ40</v>
      </c>
      <c r="R131" s="83" t="str">
        <f t="shared" si="29"/>
        <v>Adorer_Schedule!AY40</v>
      </c>
      <c r="S131" s="1">
        <f t="shared" ca="1" si="42"/>
        <v>0</v>
      </c>
      <c r="T131" s="1" t="str">
        <f ca="1">IF(OR(V131="",V131=0),(""),(MAX($T$8:T130)+1))</f>
        <v/>
      </c>
      <c r="V131" s="1">
        <f ca="1">IF($I$6=Adorer_Schedule!$C$1,INDIRECT(L131),(IF('Daily Report (5)'!$I$6=Adorer_Schedule!$K$1,INDIRECT(M131),(IF('Daily Report (5)'!$I$6=Adorer_Schedule!$S$1,INDIRECT(N131),(IF('Daily Report (5)'!$I$6=Adorer_Schedule!$AA$1,INDIRECT(O131),(IF('Daily Report (5)'!$I$6=Adorer_Schedule!$AI$1,INDIRECT(P131),(IF('Daily Report (5)'!$I$6=Adorer_Schedule!$AQ$1,INDIRECT(Q131),(IF('Daily Report (5)'!$I$6=Adorer_Schedule!$AY$1,INDIRECT(R131),(""))))))))))))))</f>
        <v>0</v>
      </c>
      <c r="Y131" s="1">
        <v>3</v>
      </c>
      <c r="Z131" s="1" t="e">
        <f t="shared" ca="1" si="30"/>
        <v>#N/A</v>
      </c>
      <c r="AA131" s="1" t="b">
        <f t="shared" ca="1" si="31"/>
        <v>0</v>
      </c>
      <c r="AC131" s="214" t="str">
        <f ca="1">IF(AA131=FALSE,(""),(PROPER(Z131)))</f>
        <v/>
      </c>
    </row>
    <row r="132" spans="1:29" x14ac:dyDescent="0.2">
      <c r="A132" s="210" t="str">
        <f ca="1">AC267</f>
        <v/>
      </c>
      <c r="B132" s="211"/>
      <c r="C132" s="211"/>
      <c r="D132" s="211"/>
      <c r="E132" s="211"/>
      <c r="F132" s="212"/>
      <c r="G132" s="2"/>
      <c r="H132" s="2"/>
      <c r="I132" s="2"/>
      <c r="J132" s="2"/>
      <c r="K132" s="1">
        <f t="shared" si="43"/>
        <v>41</v>
      </c>
      <c r="L132" s="83" t="str">
        <f t="shared" si="23"/>
        <v>Adorer_Schedule!C41</v>
      </c>
      <c r="M132" s="83" t="str">
        <f t="shared" si="24"/>
        <v>Adorer_Schedule!K41</v>
      </c>
      <c r="N132" s="83" t="str">
        <f t="shared" si="25"/>
        <v>Adorer_Schedule!S41</v>
      </c>
      <c r="O132" s="83" t="str">
        <f t="shared" si="26"/>
        <v>Adorer_Schedule!AA41</v>
      </c>
      <c r="P132" s="83" t="str">
        <f t="shared" si="27"/>
        <v>Adorer_Schedule!AI41</v>
      </c>
      <c r="Q132" s="83" t="str">
        <f t="shared" si="28"/>
        <v>Adorer_Schedule!AQ41</v>
      </c>
      <c r="R132" s="83" t="str">
        <f t="shared" si="29"/>
        <v>Adorer_Schedule!AY41</v>
      </c>
      <c r="S132" s="1">
        <f t="shared" ca="1" si="42"/>
        <v>0</v>
      </c>
      <c r="T132" s="1" t="str">
        <f ca="1">IF(OR(V132="",V132=0),(""),(MAX($T$8:T131)+1))</f>
        <v/>
      </c>
      <c r="V132" s="1">
        <f ca="1">IF($I$6=Adorer_Schedule!$C$1,INDIRECT(L132),(IF('Daily Report (5)'!$I$6=Adorer_Schedule!$K$1,INDIRECT(M132),(IF('Daily Report (5)'!$I$6=Adorer_Schedule!$S$1,INDIRECT(N132),(IF('Daily Report (5)'!$I$6=Adorer_Schedule!$AA$1,INDIRECT(O132),(IF('Daily Report (5)'!$I$6=Adorer_Schedule!$AI$1,INDIRECT(P132),(IF('Daily Report (5)'!$I$6=Adorer_Schedule!$AQ$1,INDIRECT(Q132),(IF('Daily Report (5)'!$I$6=Adorer_Schedule!$AY$1,INDIRECT(R132),(""))))))))))))))</f>
        <v>0</v>
      </c>
      <c r="Y132" s="1">
        <v>4</v>
      </c>
      <c r="Z132" s="1" t="e">
        <f t="shared" ca="1" si="30"/>
        <v>#N/A</v>
      </c>
      <c r="AA132" s="1" t="b">
        <f t="shared" ca="1" si="31"/>
        <v>0</v>
      </c>
      <c r="AC132" s="214" t="str">
        <f ca="1">IF(AA132=FALSE,(""),(PROPER(Z132)))</f>
        <v/>
      </c>
    </row>
    <row r="133" spans="1:29" ht="15.75" thickBot="1" x14ac:dyDescent="0.25">
      <c r="A133" s="222" t="str">
        <f ca="1">AC268</f>
        <v/>
      </c>
      <c r="B133" s="223"/>
      <c r="C133" s="223"/>
      <c r="D133" s="223"/>
      <c r="E133" s="223"/>
      <c r="F133" s="224"/>
      <c r="G133" s="2"/>
      <c r="H133" s="2"/>
      <c r="I133" s="2"/>
      <c r="J133" s="2"/>
      <c r="K133" s="1">
        <f t="shared" si="43"/>
        <v>42</v>
      </c>
      <c r="L133" s="83" t="str">
        <f t="shared" si="23"/>
        <v>Adorer_Schedule!C42</v>
      </c>
      <c r="M133" s="83" t="str">
        <f t="shared" si="24"/>
        <v>Adorer_Schedule!K42</v>
      </c>
      <c r="N133" s="83" t="str">
        <f t="shared" si="25"/>
        <v>Adorer_Schedule!S42</v>
      </c>
      <c r="O133" s="83" t="str">
        <f t="shared" si="26"/>
        <v>Adorer_Schedule!AA42</v>
      </c>
      <c r="P133" s="83" t="str">
        <f t="shared" si="27"/>
        <v>Adorer_Schedule!AI42</v>
      </c>
      <c r="Q133" s="83" t="str">
        <f t="shared" si="28"/>
        <v>Adorer_Schedule!AQ42</v>
      </c>
      <c r="R133" s="83" t="str">
        <f t="shared" si="29"/>
        <v>Adorer_Schedule!AY42</v>
      </c>
      <c r="S133" s="1">
        <f t="shared" ca="1" si="42"/>
        <v>0</v>
      </c>
      <c r="T133" s="1" t="str">
        <f ca="1">IF(OR(V133="",V133=0),(""),(MAX($T$8:T132)+1))</f>
        <v/>
      </c>
      <c r="V133" s="1">
        <f ca="1">IF($I$6=Adorer_Schedule!$C$1,INDIRECT(L133),(IF('Daily Report (5)'!$I$6=Adorer_Schedule!$K$1,INDIRECT(M133),(IF('Daily Report (5)'!$I$6=Adorer_Schedule!$S$1,INDIRECT(N133),(IF('Daily Report (5)'!$I$6=Adorer_Schedule!$AA$1,INDIRECT(O133),(IF('Daily Report (5)'!$I$6=Adorer_Schedule!$AI$1,INDIRECT(P133),(IF('Daily Report (5)'!$I$6=Adorer_Schedule!$AQ$1,INDIRECT(Q133),(IF('Daily Report (5)'!$I$6=Adorer_Schedule!$AY$1,INDIRECT(R133),(""))))))))))))))</f>
        <v>0</v>
      </c>
      <c r="Y133" s="1">
        <v>5</v>
      </c>
      <c r="Z133" s="1" t="e">
        <f t="shared" ca="1" si="30"/>
        <v>#N/A</v>
      </c>
      <c r="AA133" s="1" t="b">
        <f t="shared" ca="1" si="31"/>
        <v>0</v>
      </c>
      <c r="AC133" s="214" t="str">
        <f ca="1">IF(AA133=FALSE,(""),(PROPER(Z133)))</f>
        <v/>
      </c>
    </row>
    <row r="134" spans="1:29" ht="12.75" customHeight="1" x14ac:dyDescent="0.25">
      <c r="A134" s="284" t="s">
        <v>98</v>
      </c>
      <c r="B134" s="284"/>
      <c r="C134" s="284"/>
      <c r="D134" s="284"/>
      <c r="E134" s="284"/>
      <c r="F134" s="284"/>
      <c r="G134" s="2"/>
      <c r="H134" s="2"/>
      <c r="I134" s="2"/>
      <c r="J134" s="2"/>
      <c r="K134" s="1">
        <f t="shared" si="43"/>
        <v>43</v>
      </c>
      <c r="L134" s="83" t="str">
        <f t="shared" si="23"/>
        <v>Adorer_Schedule!C43</v>
      </c>
      <c r="M134" s="83" t="str">
        <f t="shared" si="24"/>
        <v>Adorer_Schedule!K43</v>
      </c>
      <c r="N134" s="83" t="str">
        <f t="shared" si="25"/>
        <v>Adorer_Schedule!S43</v>
      </c>
      <c r="O134" s="83" t="str">
        <f t="shared" si="26"/>
        <v>Adorer_Schedule!AA43</v>
      </c>
      <c r="P134" s="83" t="str">
        <f t="shared" si="27"/>
        <v>Adorer_Schedule!AI43</v>
      </c>
      <c r="Q134" s="83" t="str">
        <f t="shared" si="28"/>
        <v>Adorer_Schedule!AQ43</v>
      </c>
      <c r="R134" s="83" t="str">
        <f t="shared" si="29"/>
        <v>Adorer_Schedule!AY43</v>
      </c>
      <c r="S134" s="1">
        <f t="shared" ca="1" si="42"/>
        <v>0</v>
      </c>
      <c r="T134" s="1" t="str">
        <f ca="1">IF(OR(V134="",V134=0),(""),(MAX($T$8:T133)+1))</f>
        <v/>
      </c>
      <c r="V134" s="1">
        <f ca="1">IF($I$6=Adorer_Schedule!$C$1,INDIRECT(L134),(IF('Daily Report (5)'!$I$6=Adorer_Schedule!$K$1,INDIRECT(M134),(IF('Daily Report (5)'!$I$6=Adorer_Schedule!$S$1,INDIRECT(N134),(IF('Daily Report (5)'!$I$6=Adorer_Schedule!$AA$1,INDIRECT(O134),(IF('Daily Report (5)'!$I$6=Adorer_Schedule!$AI$1,INDIRECT(P134),(IF('Daily Report (5)'!$I$6=Adorer_Schedule!$AQ$1,INDIRECT(Q134),(IF('Daily Report (5)'!$I$6=Adorer_Schedule!$AY$1,INDIRECT(R134),(""))))))))))))))</f>
        <v>0</v>
      </c>
      <c r="Y134" s="1">
        <v>6</v>
      </c>
      <c r="Z134" s="1" t="e">
        <f t="shared" ca="1" si="30"/>
        <v>#N/A</v>
      </c>
      <c r="AA134" s="1" t="b">
        <f t="shared" ca="1" si="31"/>
        <v>0</v>
      </c>
      <c r="AC134" s="214" t="str">
        <f t="shared" ref="AC134:AC143" ca="1" si="44">IF(AA134=FALSE,(""),(PROPER(Z134)))</f>
        <v/>
      </c>
    </row>
    <row r="135" spans="1:29" ht="15.75" x14ac:dyDescent="0.25">
      <c r="A135" s="283">
        <f>$U$2</f>
        <v>0</v>
      </c>
      <c r="B135" s="283"/>
      <c r="C135" s="283"/>
      <c r="D135" s="283"/>
      <c r="E135" s="283"/>
      <c r="F135" s="283"/>
      <c r="G135" s="2"/>
      <c r="H135" s="2"/>
      <c r="I135" s="2"/>
      <c r="J135" s="2"/>
      <c r="K135" s="1">
        <f t="shared" si="43"/>
        <v>44</v>
      </c>
      <c r="L135" s="83" t="str">
        <f t="shared" si="23"/>
        <v>Adorer_Schedule!C44</v>
      </c>
      <c r="M135" s="83" t="str">
        <f t="shared" si="24"/>
        <v>Adorer_Schedule!K44</v>
      </c>
      <c r="N135" s="83" t="str">
        <f t="shared" si="25"/>
        <v>Adorer_Schedule!S44</v>
      </c>
      <c r="O135" s="83" t="str">
        <f t="shared" si="26"/>
        <v>Adorer_Schedule!AA44</v>
      </c>
      <c r="P135" s="83" t="str">
        <f t="shared" si="27"/>
        <v>Adorer_Schedule!AI44</v>
      </c>
      <c r="Q135" s="83" t="str">
        <f t="shared" si="28"/>
        <v>Adorer_Schedule!AQ44</v>
      </c>
      <c r="R135" s="83" t="str">
        <f t="shared" si="29"/>
        <v>Adorer_Schedule!AY44</v>
      </c>
      <c r="S135" s="1">
        <f t="shared" ca="1" si="42"/>
        <v>0</v>
      </c>
      <c r="T135" s="1" t="str">
        <f ca="1">IF(OR(V135="",V135=0),(""),(MAX($T$8:T134)+1))</f>
        <v/>
      </c>
      <c r="V135" s="1">
        <f ca="1">IF($I$6=Adorer_Schedule!$C$1,INDIRECT(L135),(IF('Daily Report (5)'!$I$6=Adorer_Schedule!$K$1,INDIRECT(M135),(IF('Daily Report (5)'!$I$6=Adorer_Schedule!$S$1,INDIRECT(N135),(IF('Daily Report (5)'!$I$6=Adorer_Schedule!$AA$1,INDIRECT(O135),(IF('Daily Report (5)'!$I$6=Adorer_Schedule!$AI$1,INDIRECT(P135),(IF('Daily Report (5)'!$I$6=Adorer_Schedule!$AQ$1,INDIRECT(Q135),(IF('Daily Report (5)'!$I$6=Adorer_Schedule!$AY$1,INDIRECT(R135),(""))))))))))))))</f>
        <v>0</v>
      </c>
      <c r="Y135" s="1">
        <v>7</v>
      </c>
      <c r="Z135" s="1" t="e">
        <f t="shared" ca="1" si="30"/>
        <v>#N/A</v>
      </c>
      <c r="AA135" s="1" t="b">
        <f t="shared" ca="1" si="31"/>
        <v>0</v>
      </c>
      <c r="AC135" s="214" t="str">
        <f t="shared" ca="1" si="44"/>
        <v/>
      </c>
    </row>
    <row r="136" spans="1:29" ht="15.75" x14ac:dyDescent="0.25">
      <c r="A136" s="276" t="str">
        <f>UPPER(CONCATENATE($U$1&amp;" perpetual eucharistic adoration"))</f>
        <v xml:space="preserve"> PERPETUAL EUCHARISTIC ADORATION</v>
      </c>
      <c r="B136" s="276"/>
      <c r="C136" s="276"/>
      <c r="D136" s="276"/>
      <c r="E136" s="276"/>
      <c r="F136" s="276"/>
      <c r="G136" s="2"/>
      <c r="H136" s="2"/>
      <c r="I136" s="2"/>
      <c r="J136" s="2"/>
      <c r="K136" s="1">
        <f t="shared" si="43"/>
        <v>45</v>
      </c>
      <c r="L136" s="83" t="str">
        <f t="shared" si="23"/>
        <v>Adorer_Schedule!C45</v>
      </c>
      <c r="M136" s="83" t="str">
        <f t="shared" si="24"/>
        <v>Adorer_Schedule!K45</v>
      </c>
      <c r="N136" s="83" t="str">
        <f t="shared" si="25"/>
        <v>Adorer_Schedule!S45</v>
      </c>
      <c r="O136" s="83" t="str">
        <f t="shared" si="26"/>
        <v>Adorer_Schedule!AA45</v>
      </c>
      <c r="P136" s="83" t="str">
        <f t="shared" si="27"/>
        <v>Adorer_Schedule!AI45</v>
      </c>
      <c r="Q136" s="83" t="str">
        <f t="shared" si="28"/>
        <v>Adorer_Schedule!AQ45</v>
      </c>
      <c r="R136" s="83" t="str">
        <f t="shared" si="29"/>
        <v>Adorer_Schedule!AY45</v>
      </c>
      <c r="S136" s="1">
        <f t="shared" ca="1" si="42"/>
        <v>0</v>
      </c>
      <c r="T136" s="1" t="str">
        <f ca="1">IF(OR(V136="",V136=0),(""),(MAX($T$8:T135)+1))</f>
        <v/>
      </c>
      <c r="V136" s="1">
        <f ca="1">IF($I$6=Adorer_Schedule!$C$1,INDIRECT(L136),(IF('Daily Report (5)'!$I$6=Adorer_Schedule!$K$1,INDIRECT(M136),(IF('Daily Report (5)'!$I$6=Adorer_Schedule!$S$1,INDIRECT(N136),(IF('Daily Report (5)'!$I$6=Adorer_Schedule!$AA$1,INDIRECT(O136),(IF('Daily Report (5)'!$I$6=Adorer_Schedule!$AI$1,INDIRECT(P136),(IF('Daily Report (5)'!$I$6=Adorer_Schedule!$AQ$1,INDIRECT(Q136),(IF('Daily Report (5)'!$I$6=Adorer_Schedule!$AY$1,INDIRECT(R136),(""))))))))))))))</f>
        <v>0</v>
      </c>
      <c r="Y136" s="1">
        <v>8</v>
      </c>
      <c r="Z136" s="1" t="e">
        <f t="shared" ca="1" si="30"/>
        <v>#N/A</v>
      </c>
      <c r="AA136" s="1" t="b">
        <f t="shared" ca="1" si="31"/>
        <v>0</v>
      </c>
      <c r="AC136" s="214" t="str">
        <f t="shared" ca="1" si="44"/>
        <v/>
      </c>
    </row>
    <row r="137" spans="1:29" x14ac:dyDescent="0.2">
      <c r="A137" s="285" t="s">
        <v>78</v>
      </c>
      <c r="B137" s="285"/>
      <c r="C137" s="285"/>
      <c r="D137" s="285"/>
      <c r="E137" s="285"/>
      <c r="F137" s="285"/>
      <c r="G137" s="2"/>
      <c r="H137" s="2"/>
      <c r="I137" s="2"/>
      <c r="J137" s="2"/>
      <c r="K137" s="1">
        <f t="shared" si="43"/>
        <v>46</v>
      </c>
      <c r="L137" s="83" t="str">
        <f t="shared" si="23"/>
        <v>Adorer_Schedule!C46</v>
      </c>
      <c r="M137" s="83" t="str">
        <f t="shared" si="24"/>
        <v>Adorer_Schedule!K46</v>
      </c>
      <c r="N137" s="83" t="str">
        <f t="shared" si="25"/>
        <v>Adorer_Schedule!S46</v>
      </c>
      <c r="O137" s="83" t="str">
        <f t="shared" si="26"/>
        <v>Adorer_Schedule!AA46</v>
      </c>
      <c r="P137" s="83" t="str">
        <f t="shared" si="27"/>
        <v>Adorer_Schedule!AI46</v>
      </c>
      <c r="Q137" s="83" t="str">
        <f t="shared" si="28"/>
        <v>Adorer_Schedule!AQ46</v>
      </c>
      <c r="R137" s="83" t="str">
        <f t="shared" si="29"/>
        <v>Adorer_Schedule!AY46</v>
      </c>
      <c r="S137" s="1">
        <f t="shared" ca="1" si="42"/>
        <v>0</v>
      </c>
      <c r="T137" s="1" t="str">
        <f ca="1">IF(OR(V137="",V137=0),(""),(MAX($T$8:T136)+1))</f>
        <v/>
      </c>
      <c r="V137" s="1">
        <f ca="1">IF($I$6=Adorer_Schedule!$C$1,INDIRECT(L137),(IF('Daily Report (5)'!$I$6=Adorer_Schedule!$K$1,INDIRECT(M137),(IF('Daily Report (5)'!$I$6=Adorer_Schedule!$S$1,INDIRECT(N137),(IF('Daily Report (5)'!$I$6=Adorer_Schedule!$AA$1,INDIRECT(O137),(IF('Daily Report (5)'!$I$6=Adorer_Schedule!$AI$1,INDIRECT(P137),(IF('Daily Report (5)'!$I$6=Adorer_Schedule!$AQ$1,INDIRECT(Q137),(IF('Daily Report (5)'!$I$6=Adorer_Schedule!$AY$1,INDIRECT(R137),(""))))))))))))))</f>
        <v>0</v>
      </c>
      <c r="Y137" s="1">
        <v>9</v>
      </c>
      <c r="Z137" s="1" t="e">
        <f t="shared" ca="1" si="30"/>
        <v>#N/A</v>
      </c>
      <c r="AA137" s="1" t="b">
        <f t="shared" ca="1" si="31"/>
        <v>0</v>
      </c>
      <c r="AC137" s="214" t="str">
        <f t="shared" ca="1" si="44"/>
        <v/>
      </c>
    </row>
    <row r="138" spans="1:29" x14ac:dyDescent="0.2">
      <c r="A138" s="2"/>
      <c r="B138" s="2"/>
      <c r="C138" s="2"/>
      <c r="D138" s="2"/>
      <c r="E138" s="2"/>
      <c r="F138" s="2"/>
      <c r="G138" s="2"/>
      <c r="H138" s="2"/>
      <c r="I138" s="2"/>
      <c r="J138" s="2"/>
      <c r="K138" s="1">
        <f t="shared" si="43"/>
        <v>47</v>
      </c>
      <c r="L138" s="83" t="str">
        <f t="shared" ref="L138:L201" si="45">CONCATENATE("Adorer_Schedule!C",$K138)</f>
        <v>Adorer_Schedule!C47</v>
      </c>
      <c r="M138" s="83" t="str">
        <f t="shared" ref="M138:M201" si="46">CONCATENATE("Adorer_Schedule!K",$K138)</f>
        <v>Adorer_Schedule!K47</v>
      </c>
      <c r="N138" s="83" t="str">
        <f t="shared" ref="N138:N201" si="47">CONCATENATE("Adorer_Schedule!S",$K138)</f>
        <v>Adorer_Schedule!S47</v>
      </c>
      <c r="O138" s="83" t="str">
        <f t="shared" ref="O138:O201" si="48">CONCATENATE("Adorer_Schedule!AA",$K138)</f>
        <v>Adorer_Schedule!AA47</v>
      </c>
      <c r="P138" s="83" t="str">
        <f t="shared" ref="P138:P201" si="49">CONCATENATE("Adorer_Schedule!AI",$K138)</f>
        <v>Adorer_Schedule!AI47</v>
      </c>
      <c r="Q138" s="83" t="str">
        <f t="shared" ref="Q138:Q201" si="50">CONCATENATE("Adorer_Schedule!AQ",$K138)</f>
        <v>Adorer_Schedule!AQ47</v>
      </c>
      <c r="R138" s="83" t="str">
        <f t="shared" ref="R138:R201" si="51">CONCATENATE("Adorer_Schedule!AY",$K138)</f>
        <v>Adorer_Schedule!AY47</v>
      </c>
      <c r="S138" s="1">
        <f t="shared" ca="1" si="42"/>
        <v>0</v>
      </c>
      <c r="T138" s="1" t="str">
        <f ca="1">IF(OR(V138="",V138=0),(""),(MAX($T$8:T137)+1))</f>
        <v/>
      </c>
      <c r="V138" s="1">
        <f ca="1">IF($I$6=Adorer_Schedule!$C$1,INDIRECT(L138),(IF('Daily Report (5)'!$I$6=Adorer_Schedule!$K$1,INDIRECT(M138),(IF('Daily Report (5)'!$I$6=Adorer_Schedule!$S$1,INDIRECT(N138),(IF('Daily Report (5)'!$I$6=Adorer_Schedule!$AA$1,INDIRECT(O138),(IF('Daily Report (5)'!$I$6=Adorer_Schedule!$AI$1,INDIRECT(P138),(IF('Daily Report (5)'!$I$6=Adorer_Schedule!$AQ$1,INDIRECT(Q138),(IF('Daily Report (5)'!$I$6=Adorer_Schedule!$AY$1,INDIRECT(R138),(""))))))))))))))</f>
        <v>0</v>
      </c>
      <c r="Y138" s="1">
        <v>10</v>
      </c>
      <c r="Z138" s="1" t="e">
        <f t="shared" ref="Z138:Z201" ca="1" si="52">VLOOKUP(Y138,S138:V152,4,(FALSE))</f>
        <v>#N/A</v>
      </c>
      <c r="AA138" s="1" t="b">
        <f t="shared" ref="AA138:AA201" ca="1" si="53">OR(COUNTIF(Z138,"*"),COUNT(Z138))</f>
        <v>0</v>
      </c>
      <c r="AC138" s="214" t="str">
        <f t="shared" ca="1" si="44"/>
        <v/>
      </c>
    </row>
    <row r="139" spans="1:29" x14ac:dyDescent="0.2">
      <c r="A139" s="2"/>
      <c r="B139" s="2"/>
      <c r="C139" s="2"/>
      <c r="D139" s="2"/>
      <c r="E139" s="2"/>
      <c r="F139" s="2"/>
      <c r="G139" s="2"/>
      <c r="H139" s="2"/>
      <c r="I139" s="2"/>
      <c r="J139" s="2"/>
      <c r="K139" s="1">
        <f t="shared" si="43"/>
        <v>48</v>
      </c>
      <c r="L139" s="83" t="str">
        <f t="shared" si="45"/>
        <v>Adorer_Schedule!C48</v>
      </c>
      <c r="M139" s="83" t="str">
        <f t="shared" si="46"/>
        <v>Adorer_Schedule!K48</v>
      </c>
      <c r="N139" s="83" t="str">
        <f t="shared" si="47"/>
        <v>Adorer_Schedule!S48</v>
      </c>
      <c r="O139" s="83" t="str">
        <f t="shared" si="48"/>
        <v>Adorer_Schedule!AA48</v>
      </c>
      <c r="P139" s="83" t="str">
        <f t="shared" si="49"/>
        <v>Adorer_Schedule!AI48</v>
      </c>
      <c r="Q139" s="83" t="str">
        <f t="shared" si="50"/>
        <v>Adorer_Schedule!AQ48</v>
      </c>
      <c r="R139" s="83" t="str">
        <f t="shared" si="51"/>
        <v>Adorer_Schedule!AY48</v>
      </c>
      <c r="S139" s="1">
        <f t="shared" ca="1" si="42"/>
        <v>0</v>
      </c>
      <c r="T139" s="1" t="str">
        <f ca="1">IF(OR(V139="",V139=0),(""),(MAX($T$8:T138)+1))</f>
        <v/>
      </c>
      <c r="V139" s="1">
        <f ca="1">IF($I$6=Adorer_Schedule!$C$1,INDIRECT(L139),(IF('Daily Report (5)'!$I$6=Adorer_Schedule!$K$1,INDIRECT(M139),(IF('Daily Report (5)'!$I$6=Adorer_Schedule!$S$1,INDIRECT(N139),(IF('Daily Report (5)'!$I$6=Adorer_Schedule!$AA$1,INDIRECT(O139),(IF('Daily Report (5)'!$I$6=Adorer_Schedule!$AI$1,INDIRECT(P139),(IF('Daily Report (5)'!$I$6=Adorer_Schedule!$AQ$1,INDIRECT(Q139),(IF('Daily Report (5)'!$I$6=Adorer_Schedule!$AY$1,INDIRECT(R139),(""))))))))))))))</f>
        <v>0</v>
      </c>
      <c r="Y139" s="1">
        <v>11</v>
      </c>
      <c r="Z139" s="1" t="e">
        <f t="shared" ca="1" si="52"/>
        <v>#N/A</v>
      </c>
      <c r="AA139" s="1" t="b">
        <f t="shared" ca="1" si="53"/>
        <v>0</v>
      </c>
      <c r="AC139" s="214" t="str">
        <f t="shared" ca="1" si="44"/>
        <v/>
      </c>
    </row>
    <row r="140" spans="1:29" ht="15.75" thickBot="1" x14ac:dyDescent="0.25">
      <c r="A140" s="2"/>
      <c r="B140" s="2"/>
      <c r="C140" s="2"/>
      <c r="D140" s="2"/>
      <c r="E140" s="2"/>
      <c r="F140" s="2"/>
      <c r="G140" s="2"/>
      <c r="H140" s="2"/>
      <c r="I140" s="2"/>
      <c r="J140" s="2"/>
      <c r="K140" s="1">
        <f t="shared" si="43"/>
        <v>49</v>
      </c>
      <c r="L140" s="83" t="str">
        <f t="shared" si="45"/>
        <v>Adorer_Schedule!C49</v>
      </c>
      <c r="M140" s="83" t="str">
        <f t="shared" si="46"/>
        <v>Adorer_Schedule!K49</v>
      </c>
      <c r="N140" s="83" t="str">
        <f t="shared" si="47"/>
        <v>Adorer_Schedule!S49</v>
      </c>
      <c r="O140" s="83" t="str">
        <f t="shared" si="48"/>
        <v>Adorer_Schedule!AA49</v>
      </c>
      <c r="P140" s="83" t="str">
        <f t="shared" si="49"/>
        <v>Adorer_Schedule!AI49</v>
      </c>
      <c r="Q140" s="83" t="str">
        <f t="shared" si="50"/>
        <v>Adorer_Schedule!AQ49</v>
      </c>
      <c r="R140" s="83" t="str">
        <f t="shared" si="51"/>
        <v>Adorer_Schedule!AY49</v>
      </c>
      <c r="S140" s="1">
        <f t="shared" ca="1" si="42"/>
        <v>0</v>
      </c>
      <c r="T140" s="1" t="str">
        <f ca="1">IF(OR(V140="",V140=0),(""),(MAX($T$8:T139)+1))</f>
        <v/>
      </c>
      <c r="V140" s="1">
        <f ca="1">IF($I$6=Adorer_Schedule!$C$1,INDIRECT(L140),(IF('Daily Report (5)'!$I$6=Adorer_Schedule!$K$1,INDIRECT(M140),(IF('Daily Report (5)'!$I$6=Adorer_Schedule!$S$1,INDIRECT(N140),(IF('Daily Report (5)'!$I$6=Adorer_Schedule!$AA$1,INDIRECT(O140),(IF('Daily Report (5)'!$I$6=Adorer_Schedule!$AI$1,INDIRECT(P140),(IF('Daily Report (5)'!$I$6=Adorer_Schedule!$AQ$1,INDIRECT(Q140),(IF('Daily Report (5)'!$I$6=Adorer_Schedule!$AY$1,INDIRECT(R140),(""))))))))))))))</f>
        <v>0</v>
      </c>
      <c r="Y140" s="1">
        <v>12</v>
      </c>
      <c r="Z140" s="1" t="e">
        <f t="shared" ca="1" si="52"/>
        <v>#N/A</v>
      </c>
      <c r="AA140" s="1" t="b">
        <f t="shared" ca="1" si="53"/>
        <v>0</v>
      </c>
      <c r="AC140" s="214" t="str">
        <f t="shared" ca="1" si="44"/>
        <v/>
      </c>
    </row>
    <row r="141" spans="1:29" ht="16.5" thickBot="1" x14ac:dyDescent="0.3">
      <c r="A141" s="286" t="s">
        <v>80</v>
      </c>
      <c r="B141" s="286"/>
      <c r="C141" s="201" t="s">
        <v>81</v>
      </c>
      <c r="D141" s="226"/>
      <c r="E141" s="226"/>
      <c r="F141" s="227"/>
      <c r="G141" s="2"/>
      <c r="H141" s="2"/>
      <c r="I141" s="2"/>
      <c r="J141" s="2"/>
      <c r="K141" s="1">
        <f t="shared" si="43"/>
        <v>50</v>
      </c>
      <c r="L141" s="83" t="str">
        <f t="shared" si="45"/>
        <v>Adorer_Schedule!C50</v>
      </c>
      <c r="M141" s="83" t="str">
        <f t="shared" si="46"/>
        <v>Adorer_Schedule!K50</v>
      </c>
      <c r="N141" s="83" t="str">
        <f t="shared" si="47"/>
        <v>Adorer_Schedule!S50</v>
      </c>
      <c r="O141" s="83" t="str">
        <f t="shared" si="48"/>
        <v>Adorer_Schedule!AA50</v>
      </c>
      <c r="P141" s="83" t="str">
        <f t="shared" si="49"/>
        <v>Adorer_Schedule!AI50</v>
      </c>
      <c r="Q141" s="83" t="str">
        <f t="shared" si="50"/>
        <v>Adorer_Schedule!AQ50</v>
      </c>
      <c r="R141" s="83" t="str">
        <f t="shared" si="51"/>
        <v>Adorer_Schedule!AY50</v>
      </c>
      <c r="S141" s="1">
        <f t="shared" ca="1" si="42"/>
        <v>0</v>
      </c>
      <c r="T141" s="1" t="str">
        <f ca="1">IF(OR(V141="",V141=0),(""),(MAX($T$8:T140)+1))</f>
        <v/>
      </c>
      <c r="V141" s="1">
        <f ca="1">IF($I$6=Adorer_Schedule!$C$1,INDIRECT(L141),(IF('Daily Report (5)'!$I$6=Adorer_Schedule!$K$1,INDIRECT(M141),(IF('Daily Report (5)'!$I$6=Adorer_Schedule!$S$1,INDIRECT(N141),(IF('Daily Report (5)'!$I$6=Adorer_Schedule!$AA$1,INDIRECT(O141),(IF('Daily Report (5)'!$I$6=Adorer_Schedule!$AI$1,INDIRECT(P141),(IF('Daily Report (5)'!$I$6=Adorer_Schedule!$AQ$1,INDIRECT(Q141),(IF('Daily Report (5)'!$I$6=Adorer_Schedule!$AY$1,INDIRECT(R141),(""))))))))))))))</f>
        <v>0</v>
      </c>
      <c r="Y141" s="1">
        <v>13</v>
      </c>
      <c r="Z141" s="1" t="e">
        <f t="shared" ca="1" si="52"/>
        <v>#N/A</v>
      </c>
      <c r="AA141" s="1" t="b">
        <f t="shared" ca="1" si="53"/>
        <v>0</v>
      </c>
      <c r="AC141" s="214" t="str">
        <f t="shared" ca="1" si="44"/>
        <v/>
      </c>
    </row>
    <row r="142" spans="1:29" ht="32.25" thickBot="1" x14ac:dyDescent="0.3">
      <c r="A142" s="203"/>
      <c r="B142" s="203" t="s">
        <v>83</v>
      </c>
      <c r="C142" s="203"/>
      <c r="D142" s="204" t="s">
        <v>84</v>
      </c>
      <c r="E142" s="203" t="s">
        <v>85</v>
      </c>
      <c r="F142" s="203" t="s">
        <v>86</v>
      </c>
      <c r="G142" s="2"/>
      <c r="H142" s="2"/>
      <c r="I142" s="2"/>
      <c r="J142" s="2"/>
      <c r="K142" s="1">
        <f t="shared" si="43"/>
        <v>51</v>
      </c>
      <c r="L142" s="83" t="str">
        <f t="shared" si="45"/>
        <v>Adorer_Schedule!C51</v>
      </c>
      <c r="M142" s="83" t="str">
        <f t="shared" si="46"/>
        <v>Adorer_Schedule!K51</v>
      </c>
      <c r="N142" s="83" t="str">
        <f t="shared" si="47"/>
        <v>Adorer_Schedule!S51</v>
      </c>
      <c r="O142" s="83" t="str">
        <f t="shared" si="48"/>
        <v>Adorer_Schedule!AA51</v>
      </c>
      <c r="P142" s="83" t="str">
        <f t="shared" si="49"/>
        <v>Adorer_Schedule!AI51</v>
      </c>
      <c r="Q142" s="83" t="str">
        <f t="shared" si="50"/>
        <v>Adorer_Schedule!AQ51</v>
      </c>
      <c r="R142" s="83" t="str">
        <f t="shared" si="51"/>
        <v>Adorer_Schedule!AY51</v>
      </c>
      <c r="S142" s="1">
        <f t="shared" ca="1" si="42"/>
        <v>0</v>
      </c>
      <c r="T142" s="1" t="str">
        <f ca="1">IF(OR(V142="",V142=0),(""),(MAX($T$8:T141)+1))</f>
        <v/>
      </c>
      <c r="V142" s="1">
        <f ca="1">IF($I$6=Adorer_Schedule!$C$1,INDIRECT(L142),(IF('Daily Report (5)'!$I$6=Adorer_Schedule!$K$1,INDIRECT(M142),(IF('Daily Report (5)'!$I$6=Adorer_Schedule!$S$1,INDIRECT(N142),(IF('Daily Report (5)'!$I$6=Adorer_Schedule!$AA$1,INDIRECT(O142),(IF('Daily Report (5)'!$I$6=Adorer_Schedule!$AI$1,INDIRECT(P142),(IF('Daily Report (5)'!$I$6=Adorer_Schedule!$AQ$1,INDIRECT(Q142),(IF('Daily Report (5)'!$I$6=Adorer_Schedule!$AY$1,INDIRECT(R142),(""))))))))))))))</f>
        <v>0</v>
      </c>
      <c r="Y142" s="1">
        <v>14</v>
      </c>
      <c r="Z142" s="1" t="e">
        <f t="shared" ca="1" si="52"/>
        <v>#N/A</v>
      </c>
      <c r="AA142" s="1" t="b">
        <f t="shared" ca="1" si="53"/>
        <v>0</v>
      </c>
      <c r="AC142" s="214" t="str">
        <f t="shared" ca="1" si="44"/>
        <v/>
      </c>
    </row>
    <row r="143" spans="1:29" ht="16.5" thickBot="1" x14ac:dyDescent="0.3">
      <c r="A143" s="205" t="str">
        <f>CONCATENATE($I$6&amp;" 6 - 7 PM")</f>
        <v>Monday 6 - 7 PM</v>
      </c>
      <c r="B143" s="206"/>
      <c r="C143" s="206"/>
      <c r="D143" s="206"/>
      <c r="E143" s="206"/>
      <c r="F143" s="207"/>
      <c r="G143" s="2"/>
      <c r="H143" s="2"/>
      <c r="I143" s="2"/>
      <c r="J143" s="2"/>
      <c r="K143" s="1">
        <f t="shared" si="43"/>
        <v>52</v>
      </c>
      <c r="L143" s="83" t="str">
        <f t="shared" si="45"/>
        <v>Adorer_Schedule!C52</v>
      </c>
      <c r="M143" s="83" t="str">
        <f t="shared" si="46"/>
        <v>Adorer_Schedule!K52</v>
      </c>
      <c r="N143" s="83" t="str">
        <f t="shared" si="47"/>
        <v>Adorer_Schedule!S52</v>
      </c>
      <c r="O143" s="83" t="str">
        <f t="shared" si="48"/>
        <v>Adorer_Schedule!AA52</v>
      </c>
      <c r="P143" s="83" t="str">
        <f t="shared" si="49"/>
        <v>Adorer_Schedule!AI52</v>
      </c>
      <c r="Q143" s="83" t="str">
        <f t="shared" si="50"/>
        <v>Adorer_Schedule!AQ52</v>
      </c>
      <c r="R143" s="83" t="str">
        <f t="shared" si="51"/>
        <v>Adorer_Schedule!AY52</v>
      </c>
      <c r="S143" s="1">
        <f t="shared" ca="1" si="42"/>
        <v>0</v>
      </c>
      <c r="T143" s="1" t="str">
        <f ca="1">IF(OR(V143="",V143=0),(""),(MAX($T$8:T142)+1))</f>
        <v/>
      </c>
      <c r="V143" s="1">
        <f ca="1">IF($I$6=Adorer_Schedule!$C$1,INDIRECT(L143),(IF('Daily Report (5)'!$I$6=Adorer_Schedule!$K$1,INDIRECT(M143),(IF('Daily Report (5)'!$I$6=Adorer_Schedule!$S$1,INDIRECT(N143),(IF('Daily Report (5)'!$I$6=Adorer_Schedule!$AA$1,INDIRECT(O143),(IF('Daily Report (5)'!$I$6=Adorer_Schedule!$AI$1,INDIRECT(P143),(IF('Daily Report (5)'!$I$6=Adorer_Schedule!$AQ$1,INDIRECT(Q143),(IF('Daily Report (5)'!$I$6=Adorer_Schedule!$AY$1,INDIRECT(R143),(""))))))))))))))</f>
        <v>0</v>
      </c>
      <c r="Y143" s="1">
        <v>15</v>
      </c>
      <c r="Z143" s="1" t="e">
        <f t="shared" ca="1" si="52"/>
        <v>#N/A</v>
      </c>
      <c r="AA143" s="1" t="b">
        <f t="shared" ca="1" si="53"/>
        <v>0</v>
      </c>
      <c r="AC143" s="225" t="str">
        <f t="shared" ca="1" si="44"/>
        <v/>
      </c>
    </row>
    <row r="144" spans="1:29" x14ac:dyDescent="0.2">
      <c r="A144" s="210" t="str">
        <f ca="1">AC279</f>
        <v/>
      </c>
      <c r="B144" s="211"/>
      <c r="C144" s="211"/>
      <c r="D144" s="211"/>
      <c r="E144" s="211"/>
      <c r="F144" s="212"/>
      <c r="G144" s="2"/>
      <c r="H144" s="2"/>
      <c r="I144" s="2"/>
      <c r="J144" s="2"/>
      <c r="K144" s="1">
        <v>55</v>
      </c>
      <c r="L144" s="83" t="str">
        <f t="shared" si="45"/>
        <v>Adorer_Schedule!C55</v>
      </c>
      <c r="M144" s="83" t="str">
        <f t="shared" si="46"/>
        <v>Adorer_Schedule!K55</v>
      </c>
      <c r="N144" s="83" t="str">
        <f t="shared" si="47"/>
        <v>Adorer_Schedule!S55</v>
      </c>
      <c r="O144" s="83" t="str">
        <f t="shared" si="48"/>
        <v>Adorer_Schedule!AA55</v>
      </c>
      <c r="P144" s="83" t="str">
        <f t="shared" si="49"/>
        <v>Adorer_Schedule!AI55</v>
      </c>
      <c r="Q144" s="83" t="str">
        <f t="shared" si="50"/>
        <v>Adorer_Schedule!AQ55</v>
      </c>
      <c r="R144" s="83" t="str">
        <f t="shared" si="51"/>
        <v>Adorer_Schedule!AY55</v>
      </c>
      <c r="S144" s="1">
        <f ca="1">IF(T144="",(0),(RANK(T144,$T$144:$T$158,(1))))</f>
        <v>0</v>
      </c>
      <c r="T144" s="1" t="str">
        <f ca="1">IF(OR(V144="",V144=0),(""),(MAX($T$8:T143)+1))</f>
        <v/>
      </c>
      <c r="U144" s="1" t="s">
        <v>101</v>
      </c>
      <c r="V144" s="1">
        <f ca="1">IF($I$6=Adorer_Schedule!$C$1,INDIRECT(L144),(IF('Daily Report (5)'!$I$6=Adorer_Schedule!$K$1,INDIRECT(M144),(IF('Daily Report (5)'!$I$6=Adorer_Schedule!$S$1,INDIRECT(N144),(IF('Daily Report (5)'!$I$6=Adorer_Schedule!$AA$1,INDIRECT(O144),(IF('Daily Report (5)'!$I$6=Adorer_Schedule!$AI$1,INDIRECT(P144),(IF('Daily Report (5)'!$I$6=Adorer_Schedule!$AQ$1,INDIRECT(Q144),(IF('Daily Report (5)'!$I$6=Adorer_Schedule!$AY$1,INDIRECT(R144),(""))))))))))))))</f>
        <v>0</v>
      </c>
      <c r="Y144" s="1">
        <v>1</v>
      </c>
      <c r="Z144" s="1" t="e">
        <f t="shared" ca="1" si="52"/>
        <v>#N/A</v>
      </c>
      <c r="AA144" s="1" t="b">
        <f t="shared" ca="1" si="53"/>
        <v>0</v>
      </c>
      <c r="AC144" s="209" t="str">
        <f ca="1">IF(AA144=FALSE,(""),(PROPER(Z144)))</f>
        <v/>
      </c>
    </row>
    <row r="145" spans="1:29" x14ac:dyDescent="0.2">
      <c r="A145" s="210" t="str">
        <f ca="1">AC280</f>
        <v/>
      </c>
      <c r="B145" s="211"/>
      <c r="C145" s="211"/>
      <c r="D145" s="211"/>
      <c r="E145" s="211"/>
      <c r="F145" s="212"/>
      <c r="G145" s="2"/>
      <c r="H145" s="2"/>
      <c r="I145" s="2"/>
      <c r="J145" s="2"/>
      <c r="K145" s="1">
        <f>K144+1</f>
        <v>56</v>
      </c>
      <c r="L145" s="83" t="str">
        <f t="shared" si="45"/>
        <v>Adorer_Schedule!C56</v>
      </c>
      <c r="M145" s="83" t="str">
        <f t="shared" si="46"/>
        <v>Adorer_Schedule!K56</v>
      </c>
      <c r="N145" s="83" t="str">
        <f t="shared" si="47"/>
        <v>Adorer_Schedule!S56</v>
      </c>
      <c r="O145" s="83" t="str">
        <f t="shared" si="48"/>
        <v>Adorer_Schedule!AA56</v>
      </c>
      <c r="P145" s="83" t="str">
        <f t="shared" si="49"/>
        <v>Adorer_Schedule!AI56</v>
      </c>
      <c r="Q145" s="83" t="str">
        <f t="shared" si="50"/>
        <v>Adorer_Schedule!AQ56</v>
      </c>
      <c r="R145" s="83" t="str">
        <f t="shared" si="51"/>
        <v>Adorer_Schedule!AY56</v>
      </c>
      <c r="S145" s="1">
        <f t="shared" ref="S145:S158" ca="1" si="54">IF(T145="",(0),(RANK(T145,$T$144:$T$158,(1))))</f>
        <v>0</v>
      </c>
      <c r="T145" s="1" t="str">
        <f ca="1">IF(OR(V145="",V145=0),(""),(MAX($T$8:T144)+1))</f>
        <v/>
      </c>
      <c r="V145" s="1">
        <f ca="1">IF($I$6=Adorer_Schedule!$C$1,INDIRECT(L145),(IF('Daily Report (5)'!$I$6=Adorer_Schedule!$K$1,INDIRECT(M145),(IF('Daily Report (5)'!$I$6=Adorer_Schedule!$S$1,INDIRECT(N145),(IF('Daily Report (5)'!$I$6=Adorer_Schedule!$AA$1,INDIRECT(O145),(IF('Daily Report (5)'!$I$6=Adorer_Schedule!$AI$1,INDIRECT(P145),(IF('Daily Report (5)'!$I$6=Adorer_Schedule!$AQ$1,INDIRECT(Q145),(IF('Daily Report (5)'!$I$6=Adorer_Schedule!$AY$1,INDIRECT(R145),(""))))))))))))))</f>
        <v>0</v>
      </c>
      <c r="Y145" s="1">
        <v>2</v>
      </c>
      <c r="Z145" s="1" t="e">
        <f t="shared" ca="1" si="52"/>
        <v>#N/A</v>
      </c>
      <c r="AA145" s="1" t="b">
        <f t="shared" ca="1" si="53"/>
        <v>0</v>
      </c>
      <c r="AC145" s="214" t="str">
        <f ca="1">IF(AA145=FALSE,(""),(PROPER(Z145)))</f>
        <v/>
      </c>
    </row>
    <row r="146" spans="1:29" x14ac:dyDescent="0.2">
      <c r="A146" s="210" t="str">
        <f ca="1">AC281</f>
        <v/>
      </c>
      <c r="B146" s="211"/>
      <c r="C146" s="211"/>
      <c r="D146" s="211"/>
      <c r="E146" s="211"/>
      <c r="F146" s="212"/>
      <c r="G146" s="2"/>
      <c r="H146" s="2"/>
      <c r="I146" s="2"/>
      <c r="J146" s="2"/>
      <c r="K146" s="1">
        <f t="shared" ref="K146:K158" si="55">K145+1</f>
        <v>57</v>
      </c>
      <c r="L146" s="83" t="str">
        <f t="shared" si="45"/>
        <v>Adorer_Schedule!C57</v>
      </c>
      <c r="M146" s="83" t="str">
        <f t="shared" si="46"/>
        <v>Adorer_Schedule!K57</v>
      </c>
      <c r="N146" s="83" t="str">
        <f t="shared" si="47"/>
        <v>Adorer_Schedule!S57</v>
      </c>
      <c r="O146" s="83" t="str">
        <f t="shared" si="48"/>
        <v>Adorer_Schedule!AA57</v>
      </c>
      <c r="P146" s="83" t="str">
        <f t="shared" si="49"/>
        <v>Adorer_Schedule!AI57</v>
      </c>
      <c r="Q146" s="83" t="str">
        <f t="shared" si="50"/>
        <v>Adorer_Schedule!AQ57</v>
      </c>
      <c r="R146" s="83" t="str">
        <f t="shared" si="51"/>
        <v>Adorer_Schedule!AY57</v>
      </c>
      <c r="S146" s="1">
        <f t="shared" ca="1" si="54"/>
        <v>0</v>
      </c>
      <c r="T146" s="1" t="str">
        <f ca="1">IF(OR(V146="",V146=0),(""),(MAX($T$8:T145)+1))</f>
        <v/>
      </c>
      <c r="V146" s="1">
        <f ca="1">IF($I$6=Adorer_Schedule!$C$1,INDIRECT(L146),(IF('Daily Report (5)'!$I$6=Adorer_Schedule!$K$1,INDIRECT(M146),(IF('Daily Report (5)'!$I$6=Adorer_Schedule!$S$1,INDIRECT(N146),(IF('Daily Report (5)'!$I$6=Adorer_Schedule!$AA$1,INDIRECT(O146),(IF('Daily Report (5)'!$I$6=Adorer_Schedule!$AI$1,INDIRECT(P146),(IF('Daily Report (5)'!$I$6=Adorer_Schedule!$AQ$1,INDIRECT(Q146),(IF('Daily Report (5)'!$I$6=Adorer_Schedule!$AY$1,INDIRECT(R146),(""))))))))))))))</f>
        <v>0</v>
      </c>
      <c r="Y146" s="1">
        <v>3</v>
      </c>
      <c r="Z146" s="1" t="e">
        <f t="shared" ca="1" si="52"/>
        <v>#N/A</v>
      </c>
      <c r="AA146" s="1" t="b">
        <f t="shared" ca="1" si="53"/>
        <v>0</v>
      </c>
      <c r="AC146" s="214" t="str">
        <f ca="1">IF(AA146=FALSE,(""),(PROPER(Z146)))</f>
        <v/>
      </c>
    </row>
    <row r="147" spans="1:29" x14ac:dyDescent="0.2">
      <c r="A147" s="210" t="str">
        <f ca="1">AC282</f>
        <v/>
      </c>
      <c r="B147" s="211"/>
      <c r="C147" s="211"/>
      <c r="D147" s="211"/>
      <c r="E147" s="211"/>
      <c r="F147" s="212"/>
      <c r="G147" s="2"/>
      <c r="H147" s="2"/>
      <c r="I147" s="2"/>
      <c r="J147" s="2"/>
      <c r="K147" s="1">
        <f t="shared" si="55"/>
        <v>58</v>
      </c>
      <c r="L147" s="83" t="str">
        <f t="shared" si="45"/>
        <v>Adorer_Schedule!C58</v>
      </c>
      <c r="M147" s="83" t="str">
        <f t="shared" si="46"/>
        <v>Adorer_Schedule!K58</v>
      </c>
      <c r="N147" s="83" t="str">
        <f t="shared" si="47"/>
        <v>Adorer_Schedule!S58</v>
      </c>
      <c r="O147" s="83" t="str">
        <f t="shared" si="48"/>
        <v>Adorer_Schedule!AA58</v>
      </c>
      <c r="P147" s="83" t="str">
        <f t="shared" si="49"/>
        <v>Adorer_Schedule!AI58</v>
      </c>
      <c r="Q147" s="83" t="str">
        <f t="shared" si="50"/>
        <v>Adorer_Schedule!AQ58</v>
      </c>
      <c r="R147" s="83" t="str">
        <f t="shared" si="51"/>
        <v>Adorer_Schedule!AY58</v>
      </c>
      <c r="S147" s="1">
        <f t="shared" ca="1" si="54"/>
        <v>0</v>
      </c>
      <c r="T147" s="1" t="str">
        <f ca="1">IF(OR(V147="",V147=0),(""),(MAX($T$8:T146)+1))</f>
        <v/>
      </c>
      <c r="V147" s="1">
        <f ca="1">IF($I$6=Adorer_Schedule!$C$1,INDIRECT(L147),(IF('Daily Report (5)'!$I$6=Adorer_Schedule!$K$1,INDIRECT(M147),(IF('Daily Report (5)'!$I$6=Adorer_Schedule!$S$1,INDIRECT(N147),(IF('Daily Report (5)'!$I$6=Adorer_Schedule!$AA$1,INDIRECT(O147),(IF('Daily Report (5)'!$I$6=Adorer_Schedule!$AI$1,INDIRECT(P147),(IF('Daily Report (5)'!$I$6=Adorer_Schedule!$AQ$1,INDIRECT(Q147),(IF('Daily Report (5)'!$I$6=Adorer_Schedule!$AY$1,INDIRECT(R147),(""))))))))))))))</f>
        <v>0</v>
      </c>
      <c r="Y147" s="1">
        <v>4</v>
      </c>
      <c r="Z147" s="1" t="e">
        <f t="shared" ca="1" si="52"/>
        <v>#N/A</v>
      </c>
      <c r="AA147" s="1" t="b">
        <f t="shared" ca="1" si="53"/>
        <v>0</v>
      </c>
      <c r="AC147" s="214" t="str">
        <f ca="1">IF(AA147=FALSE,(""),(PROPER(Z147)))</f>
        <v/>
      </c>
    </row>
    <row r="148" spans="1:29" ht="15.75" thickBot="1" x14ac:dyDescent="0.25">
      <c r="A148" s="222" t="str">
        <f ca="1">AC283</f>
        <v/>
      </c>
      <c r="B148" s="223"/>
      <c r="C148" s="223"/>
      <c r="D148" s="223"/>
      <c r="E148" s="223"/>
      <c r="F148" s="224"/>
      <c r="G148" s="2"/>
      <c r="H148" s="2"/>
      <c r="I148" s="2"/>
      <c r="J148" s="2"/>
      <c r="K148" s="1">
        <f t="shared" si="55"/>
        <v>59</v>
      </c>
      <c r="L148" s="83" t="str">
        <f t="shared" si="45"/>
        <v>Adorer_Schedule!C59</v>
      </c>
      <c r="M148" s="83" t="str">
        <f t="shared" si="46"/>
        <v>Adorer_Schedule!K59</v>
      </c>
      <c r="N148" s="83" t="str">
        <f t="shared" si="47"/>
        <v>Adorer_Schedule!S59</v>
      </c>
      <c r="O148" s="83" t="str">
        <f t="shared" si="48"/>
        <v>Adorer_Schedule!AA59</v>
      </c>
      <c r="P148" s="83" t="str">
        <f t="shared" si="49"/>
        <v>Adorer_Schedule!AI59</v>
      </c>
      <c r="Q148" s="83" t="str">
        <f t="shared" si="50"/>
        <v>Adorer_Schedule!AQ59</v>
      </c>
      <c r="R148" s="83" t="str">
        <f t="shared" si="51"/>
        <v>Adorer_Schedule!AY59</v>
      </c>
      <c r="S148" s="1">
        <f t="shared" ca="1" si="54"/>
        <v>0</v>
      </c>
      <c r="T148" s="1" t="str">
        <f ca="1">IF(OR(V148="",V148=0),(""),(MAX($T$8:T147)+1))</f>
        <v/>
      </c>
      <c r="V148" s="1">
        <f ca="1">IF($I$6=Adorer_Schedule!$C$1,INDIRECT(L148),(IF('Daily Report (5)'!$I$6=Adorer_Schedule!$K$1,INDIRECT(M148),(IF('Daily Report (5)'!$I$6=Adorer_Schedule!$S$1,INDIRECT(N148),(IF('Daily Report (5)'!$I$6=Adorer_Schedule!$AA$1,INDIRECT(O148),(IF('Daily Report (5)'!$I$6=Adorer_Schedule!$AI$1,INDIRECT(P148),(IF('Daily Report (5)'!$I$6=Adorer_Schedule!$AQ$1,INDIRECT(Q148),(IF('Daily Report (5)'!$I$6=Adorer_Schedule!$AY$1,INDIRECT(R148),(""))))))))))))))</f>
        <v>0</v>
      </c>
      <c r="Y148" s="1">
        <v>5</v>
      </c>
      <c r="Z148" s="1" t="e">
        <f t="shared" ca="1" si="52"/>
        <v>#N/A</v>
      </c>
      <c r="AA148" s="1" t="b">
        <f t="shared" ca="1" si="53"/>
        <v>0</v>
      </c>
      <c r="AC148" s="214" t="str">
        <f ca="1">IF(AA148=FALSE,(""),(PROPER(Z148)))</f>
        <v/>
      </c>
    </row>
    <row r="149" spans="1:29" ht="15.75" x14ac:dyDescent="0.25">
      <c r="A149" s="205" t="str">
        <f>CONCATENATE($I$6&amp;" 7 - 8 PM")</f>
        <v>Monday 7 - 8 PM</v>
      </c>
      <c r="B149" s="206"/>
      <c r="C149" s="206"/>
      <c r="D149" s="206"/>
      <c r="E149" s="206"/>
      <c r="F149" s="207"/>
      <c r="G149" s="2"/>
      <c r="H149" s="2"/>
      <c r="I149" s="2"/>
      <c r="J149" s="2"/>
      <c r="K149" s="1">
        <f t="shared" si="55"/>
        <v>60</v>
      </c>
      <c r="L149" s="83" t="str">
        <f t="shared" si="45"/>
        <v>Adorer_Schedule!C60</v>
      </c>
      <c r="M149" s="83" t="str">
        <f t="shared" si="46"/>
        <v>Adorer_Schedule!K60</v>
      </c>
      <c r="N149" s="83" t="str">
        <f t="shared" si="47"/>
        <v>Adorer_Schedule!S60</v>
      </c>
      <c r="O149" s="83" t="str">
        <f t="shared" si="48"/>
        <v>Adorer_Schedule!AA60</v>
      </c>
      <c r="P149" s="83" t="str">
        <f t="shared" si="49"/>
        <v>Adorer_Schedule!AI60</v>
      </c>
      <c r="Q149" s="83" t="str">
        <f t="shared" si="50"/>
        <v>Adorer_Schedule!AQ60</v>
      </c>
      <c r="R149" s="83" t="str">
        <f t="shared" si="51"/>
        <v>Adorer_Schedule!AY60</v>
      </c>
      <c r="S149" s="1">
        <f t="shared" ca="1" si="54"/>
        <v>0</v>
      </c>
      <c r="T149" s="1" t="str">
        <f ca="1">IF(OR(V149="",V149=0),(""),(MAX($T$8:T148)+1))</f>
        <v/>
      </c>
      <c r="V149" s="1">
        <f ca="1">IF($I$6=Adorer_Schedule!$C$1,INDIRECT(L149),(IF('Daily Report (5)'!$I$6=Adorer_Schedule!$K$1,INDIRECT(M149),(IF('Daily Report (5)'!$I$6=Adorer_Schedule!$S$1,INDIRECT(N149),(IF('Daily Report (5)'!$I$6=Adorer_Schedule!$AA$1,INDIRECT(O149),(IF('Daily Report (5)'!$I$6=Adorer_Schedule!$AI$1,INDIRECT(P149),(IF('Daily Report (5)'!$I$6=Adorer_Schedule!$AQ$1,INDIRECT(Q149),(IF('Daily Report (5)'!$I$6=Adorer_Schedule!$AY$1,INDIRECT(R149),(""))))))))))))))</f>
        <v>0</v>
      </c>
      <c r="Y149" s="1">
        <v>6</v>
      </c>
      <c r="Z149" s="1" t="e">
        <f t="shared" ca="1" si="52"/>
        <v>#N/A</v>
      </c>
      <c r="AA149" s="1" t="b">
        <f t="shared" ca="1" si="53"/>
        <v>0</v>
      </c>
      <c r="AC149" s="214" t="str">
        <f t="shared" ref="AC149:AC158" ca="1" si="56">IF(AA149=FALSE,(""),(PROPER(Z149)))</f>
        <v/>
      </c>
    </row>
    <row r="150" spans="1:29" x14ac:dyDescent="0.2">
      <c r="A150" s="210" t="str">
        <f ca="1">AC294</f>
        <v/>
      </c>
      <c r="B150" s="211"/>
      <c r="C150" s="211"/>
      <c r="D150" s="211"/>
      <c r="E150" s="211"/>
      <c r="F150" s="212"/>
      <c r="G150" s="2"/>
      <c r="H150" s="2"/>
      <c r="I150" s="2"/>
      <c r="J150" s="2"/>
      <c r="K150" s="1">
        <f t="shared" si="55"/>
        <v>61</v>
      </c>
      <c r="L150" s="83" t="str">
        <f t="shared" si="45"/>
        <v>Adorer_Schedule!C61</v>
      </c>
      <c r="M150" s="83" t="str">
        <f t="shared" si="46"/>
        <v>Adorer_Schedule!K61</v>
      </c>
      <c r="N150" s="83" t="str">
        <f t="shared" si="47"/>
        <v>Adorer_Schedule!S61</v>
      </c>
      <c r="O150" s="83" t="str">
        <f t="shared" si="48"/>
        <v>Adorer_Schedule!AA61</v>
      </c>
      <c r="P150" s="83" t="str">
        <f t="shared" si="49"/>
        <v>Adorer_Schedule!AI61</v>
      </c>
      <c r="Q150" s="83" t="str">
        <f t="shared" si="50"/>
        <v>Adorer_Schedule!AQ61</v>
      </c>
      <c r="R150" s="83" t="str">
        <f t="shared" si="51"/>
        <v>Adorer_Schedule!AY61</v>
      </c>
      <c r="S150" s="1">
        <f t="shared" ca="1" si="54"/>
        <v>0</v>
      </c>
      <c r="T150" s="1" t="str">
        <f ca="1">IF(OR(V150="",V150=0),(""),(MAX($T$8:T149)+1))</f>
        <v/>
      </c>
      <c r="V150" s="1">
        <f ca="1">IF($I$6=Adorer_Schedule!$C$1,INDIRECT(L150),(IF('Daily Report (5)'!$I$6=Adorer_Schedule!$K$1,INDIRECT(M150),(IF('Daily Report (5)'!$I$6=Adorer_Schedule!$S$1,INDIRECT(N150),(IF('Daily Report (5)'!$I$6=Adorer_Schedule!$AA$1,INDIRECT(O150),(IF('Daily Report (5)'!$I$6=Adorer_Schedule!$AI$1,INDIRECT(P150),(IF('Daily Report (5)'!$I$6=Adorer_Schedule!$AQ$1,INDIRECT(Q150),(IF('Daily Report (5)'!$I$6=Adorer_Schedule!$AY$1,INDIRECT(R150),(""))))))))))))))</f>
        <v>0</v>
      </c>
      <c r="Y150" s="1">
        <v>7</v>
      </c>
      <c r="Z150" s="1" t="e">
        <f t="shared" ca="1" si="52"/>
        <v>#N/A</v>
      </c>
      <c r="AA150" s="1" t="b">
        <f t="shared" ca="1" si="53"/>
        <v>0</v>
      </c>
      <c r="AC150" s="214" t="str">
        <f t="shared" ca="1" si="56"/>
        <v/>
      </c>
    </row>
    <row r="151" spans="1:29" x14ac:dyDescent="0.2">
      <c r="A151" s="210" t="str">
        <f ca="1">AC295</f>
        <v/>
      </c>
      <c r="B151" s="211"/>
      <c r="C151" s="211"/>
      <c r="D151" s="211"/>
      <c r="E151" s="211"/>
      <c r="F151" s="212"/>
      <c r="G151" s="2"/>
      <c r="H151" s="2"/>
      <c r="I151" s="2"/>
      <c r="J151" s="2"/>
      <c r="K151" s="1">
        <f t="shared" si="55"/>
        <v>62</v>
      </c>
      <c r="L151" s="83" t="str">
        <f t="shared" si="45"/>
        <v>Adorer_Schedule!C62</v>
      </c>
      <c r="M151" s="83" t="str">
        <f t="shared" si="46"/>
        <v>Adorer_Schedule!K62</v>
      </c>
      <c r="N151" s="83" t="str">
        <f t="shared" si="47"/>
        <v>Adorer_Schedule!S62</v>
      </c>
      <c r="O151" s="83" t="str">
        <f t="shared" si="48"/>
        <v>Adorer_Schedule!AA62</v>
      </c>
      <c r="P151" s="83" t="str">
        <f t="shared" si="49"/>
        <v>Adorer_Schedule!AI62</v>
      </c>
      <c r="Q151" s="83" t="str">
        <f t="shared" si="50"/>
        <v>Adorer_Schedule!AQ62</v>
      </c>
      <c r="R151" s="83" t="str">
        <f t="shared" si="51"/>
        <v>Adorer_Schedule!AY62</v>
      </c>
      <c r="S151" s="1">
        <f t="shared" ca="1" si="54"/>
        <v>0</v>
      </c>
      <c r="T151" s="1" t="str">
        <f ca="1">IF(OR(V151="",V151=0),(""),(MAX($T$8:T150)+1))</f>
        <v/>
      </c>
      <c r="V151" s="1">
        <f ca="1">IF($I$6=Adorer_Schedule!$C$1,INDIRECT(L151),(IF('Daily Report (5)'!$I$6=Adorer_Schedule!$K$1,INDIRECT(M151),(IF('Daily Report (5)'!$I$6=Adorer_Schedule!$S$1,INDIRECT(N151),(IF('Daily Report (5)'!$I$6=Adorer_Schedule!$AA$1,INDIRECT(O151),(IF('Daily Report (5)'!$I$6=Adorer_Schedule!$AI$1,INDIRECT(P151),(IF('Daily Report (5)'!$I$6=Adorer_Schedule!$AQ$1,INDIRECT(Q151),(IF('Daily Report (5)'!$I$6=Adorer_Schedule!$AY$1,INDIRECT(R151),(""))))))))))))))</f>
        <v>0</v>
      </c>
      <c r="Y151" s="1">
        <v>8</v>
      </c>
      <c r="Z151" s="1" t="e">
        <f t="shared" ca="1" si="52"/>
        <v>#N/A</v>
      </c>
      <c r="AA151" s="1" t="b">
        <f t="shared" ca="1" si="53"/>
        <v>0</v>
      </c>
      <c r="AC151" s="214" t="str">
        <f t="shared" ca="1" si="56"/>
        <v/>
      </c>
    </row>
    <row r="152" spans="1:29" ht="12.75" customHeight="1" x14ac:dyDescent="0.2">
      <c r="A152" s="210" t="str">
        <f ca="1">AC296</f>
        <v/>
      </c>
      <c r="B152" s="211"/>
      <c r="C152" s="211"/>
      <c r="D152" s="211"/>
      <c r="E152" s="211"/>
      <c r="F152" s="212"/>
      <c r="G152" s="2"/>
      <c r="H152" s="2"/>
      <c r="I152" s="2"/>
      <c r="J152" s="2"/>
      <c r="K152" s="1">
        <f t="shared" si="55"/>
        <v>63</v>
      </c>
      <c r="L152" s="83" t="str">
        <f t="shared" si="45"/>
        <v>Adorer_Schedule!C63</v>
      </c>
      <c r="M152" s="83" t="str">
        <f t="shared" si="46"/>
        <v>Adorer_Schedule!K63</v>
      </c>
      <c r="N152" s="83" t="str">
        <f t="shared" si="47"/>
        <v>Adorer_Schedule!S63</v>
      </c>
      <c r="O152" s="83" t="str">
        <f t="shared" si="48"/>
        <v>Adorer_Schedule!AA63</v>
      </c>
      <c r="P152" s="83" t="str">
        <f t="shared" si="49"/>
        <v>Adorer_Schedule!AI63</v>
      </c>
      <c r="Q152" s="83" t="str">
        <f t="shared" si="50"/>
        <v>Adorer_Schedule!AQ63</v>
      </c>
      <c r="R152" s="83" t="str">
        <f t="shared" si="51"/>
        <v>Adorer_Schedule!AY63</v>
      </c>
      <c r="S152" s="1">
        <f t="shared" ca="1" si="54"/>
        <v>0</v>
      </c>
      <c r="T152" s="1" t="str">
        <f ca="1">IF(OR(V152="",V152=0),(""),(MAX($T$8:T151)+1))</f>
        <v/>
      </c>
      <c r="V152" s="1">
        <f ca="1">IF($I$6=Adorer_Schedule!$C$1,INDIRECT(L152),(IF('Daily Report (5)'!$I$6=Adorer_Schedule!$K$1,INDIRECT(M152),(IF('Daily Report (5)'!$I$6=Adorer_Schedule!$S$1,INDIRECT(N152),(IF('Daily Report (5)'!$I$6=Adorer_Schedule!$AA$1,INDIRECT(O152),(IF('Daily Report (5)'!$I$6=Adorer_Schedule!$AI$1,INDIRECT(P152),(IF('Daily Report (5)'!$I$6=Adorer_Schedule!$AQ$1,INDIRECT(Q152),(IF('Daily Report (5)'!$I$6=Adorer_Schedule!$AY$1,INDIRECT(R152),(""))))))))))))))</f>
        <v>0</v>
      </c>
      <c r="Y152" s="1">
        <v>9</v>
      </c>
      <c r="Z152" s="1" t="e">
        <f t="shared" ca="1" si="52"/>
        <v>#N/A</v>
      </c>
      <c r="AA152" s="1" t="b">
        <f t="shared" ca="1" si="53"/>
        <v>0</v>
      </c>
      <c r="AC152" s="214" t="str">
        <f t="shared" ca="1" si="56"/>
        <v/>
      </c>
    </row>
    <row r="153" spans="1:29" x14ac:dyDescent="0.2">
      <c r="A153" s="210" t="str">
        <f ca="1">AC297</f>
        <v/>
      </c>
      <c r="B153" s="211"/>
      <c r="C153" s="211"/>
      <c r="D153" s="211"/>
      <c r="E153" s="211"/>
      <c r="F153" s="212"/>
      <c r="G153" s="2"/>
      <c r="H153" s="2"/>
      <c r="I153" s="2"/>
      <c r="J153" s="2"/>
      <c r="K153" s="1">
        <f t="shared" si="55"/>
        <v>64</v>
      </c>
      <c r="L153" s="83" t="str">
        <f t="shared" si="45"/>
        <v>Adorer_Schedule!C64</v>
      </c>
      <c r="M153" s="83" t="str">
        <f t="shared" si="46"/>
        <v>Adorer_Schedule!K64</v>
      </c>
      <c r="N153" s="83" t="str">
        <f t="shared" si="47"/>
        <v>Adorer_Schedule!S64</v>
      </c>
      <c r="O153" s="83" t="str">
        <f t="shared" si="48"/>
        <v>Adorer_Schedule!AA64</v>
      </c>
      <c r="P153" s="83" t="str">
        <f t="shared" si="49"/>
        <v>Adorer_Schedule!AI64</v>
      </c>
      <c r="Q153" s="83" t="str">
        <f t="shared" si="50"/>
        <v>Adorer_Schedule!AQ64</v>
      </c>
      <c r="R153" s="83" t="str">
        <f t="shared" si="51"/>
        <v>Adorer_Schedule!AY64</v>
      </c>
      <c r="S153" s="1">
        <f t="shared" ca="1" si="54"/>
        <v>0</v>
      </c>
      <c r="T153" s="1" t="str">
        <f ca="1">IF(OR(V153="",V153=0),(""),(MAX($T$8:T152)+1))</f>
        <v/>
      </c>
      <c r="V153" s="1">
        <f ca="1">IF($I$6=Adorer_Schedule!$C$1,INDIRECT(L153),(IF('Daily Report (5)'!$I$6=Adorer_Schedule!$K$1,INDIRECT(M153),(IF('Daily Report (5)'!$I$6=Adorer_Schedule!$S$1,INDIRECT(N153),(IF('Daily Report (5)'!$I$6=Adorer_Schedule!$AA$1,INDIRECT(O153),(IF('Daily Report (5)'!$I$6=Adorer_Schedule!$AI$1,INDIRECT(P153),(IF('Daily Report (5)'!$I$6=Adorer_Schedule!$AQ$1,INDIRECT(Q153),(IF('Daily Report (5)'!$I$6=Adorer_Schedule!$AY$1,INDIRECT(R153),(""))))))))))))))</f>
        <v>0</v>
      </c>
      <c r="Y153" s="1">
        <v>10</v>
      </c>
      <c r="Z153" s="1" t="e">
        <f t="shared" ca="1" si="52"/>
        <v>#N/A</v>
      </c>
      <c r="AA153" s="1" t="b">
        <f t="shared" ca="1" si="53"/>
        <v>0</v>
      </c>
      <c r="AC153" s="214" t="str">
        <f t="shared" ca="1" si="56"/>
        <v/>
      </c>
    </row>
    <row r="154" spans="1:29" ht="15.75" thickBot="1" x14ac:dyDescent="0.25">
      <c r="A154" s="222" t="str">
        <f ca="1">AC298</f>
        <v/>
      </c>
      <c r="B154" s="223"/>
      <c r="C154" s="223"/>
      <c r="D154" s="223"/>
      <c r="E154" s="223"/>
      <c r="F154" s="224"/>
      <c r="G154" s="2"/>
      <c r="H154" s="2"/>
      <c r="I154" s="2"/>
      <c r="J154" s="2"/>
      <c r="K154" s="1">
        <f t="shared" si="55"/>
        <v>65</v>
      </c>
      <c r="L154" s="83" t="str">
        <f t="shared" si="45"/>
        <v>Adorer_Schedule!C65</v>
      </c>
      <c r="M154" s="83" t="str">
        <f t="shared" si="46"/>
        <v>Adorer_Schedule!K65</v>
      </c>
      <c r="N154" s="83" t="str">
        <f t="shared" si="47"/>
        <v>Adorer_Schedule!S65</v>
      </c>
      <c r="O154" s="83" t="str">
        <f t="shared" si="48"/>
        <v>Adorer_Schedule!AA65</v>
      </c>
      <c r="P154" s="83" t="str">
        <f t="shared" si="49"/>
        <v>Adorer_Schedule!AI65</v>
      </c>
      <c r="Q154" s="83" t="str">
        <f t="shared" si="50"/>
        <v>Adorer_Schedule!AQ65</v>
      </c>
      <c r="R154" s="83" t="str">
        <f t="shared" si="51"/>
        <v>Adorer_Schedule!AY65</v>
      </c>
      <c r="S154" s="1">
        <f t="shared" ca="1" si="54"/>
        <v>0</v>
      </c>
      <c r="T154" s="1" t="str">
        <f ca="1">IF(OR(V154="",V154=0),(""),(MAX($T$8:T153)+1))</f>
        <v/>
      </c>
      <c r="V154" s="1">
        <f ca="1">IF($I$6=Adorer_Schedule!$C$1,INDIRECT(L154),(IF('Daily Report (5)'!$I$6=Adorer_Schedule!$K$1,INDIRECT(M154),(IF('Daily Report (5)'!$I$6=Adorer_Schedule!$S$1,INDIRECT(N154),(IF('Daily Report (5)'!$I$6=Adorer_Schedule!$AA$1,INDIRECT(O154),(IF('Daily Report (5)'!$I$6=Adorer_Schedule!$AI$1,INDIRECT(P154),(IF('Daily Report (5)'!$I$6=Adorer_Schedule!$AQ$1,INDIRECT(Q154),(IF('Daily Report (5)'!$I$6=Adorer_Schedule!$AY$1,INDIRECT(R154),(""))))))))))))))</f>
        <v>0</v>
      </c>
      <c r="Y154" s="1">
        <v>11</v>
      </c>
      <c r="Z154" s="1" t="e">
        <f t="shared" ca="1" si="52"/>
        <v>#N/A</v>
      </c>
      <c r="AA154" s="1" t="b">
        <f t="shared" ca="1" si="53"/>
        <v>0</v>
      </c>
      <c r="AC154" s="214" t="str">
        <f t="shared" ca="1" si="56"/>
        <v/>
      </c>
    </row>
    <row r="155" spans="1:29" ht="15.75" x14ac:dyDescent="0.25">
      <c r="A155" s="205" t="str">
        <f>CONCATENATE($I$6&amp;" 8 - 9 PM")</f>
        <v>Monday 8 - 9 PM</v>
      </c>
      <c r="B155" s="206"/>
      <c r="C155" s="206"/>
      <c r="D155" s="206"/>
      <c r="E155" s="206"/>
      <c r="F155" s="207"/>
      <c r="G155" s="2"/>
      <c r="H155" s="2"/>
      <c r="I155" s="2"/>
      <c r="J155" s="2"/>
      <c r="K155" s="1">
        <f t="shared" si="55"/>
        <v>66</v>
      </c>
      <c r="L155" s="83" t="str">
        <f t="shared" si="45"/>
        <v>Adorer_Schedule!C66</v>
      </c>
      <c r="M155" s="83" t="str">
        <f t="shared" si="46"/>
        <v>Adorer_Schedule!K66</v>
      </c>
      <c r="N155" s="83" t="str">
        <f t="shared" si="47"/>
        <v>Adorer_Schedule!S66</v>
      </c>
      <c r="O155" s="83" t="str">
        <f t="shared" si="48"/>
        <v>Adorer_Schedule!AA66</v>
      </c>
      <c r="P155" s="83" t="str">
        <f t="shared" si="49"/>
        <v>Adorer_Schedule!AI66</v>
      </c>
      <c r="Q155" s="83" t="str">
        <f t="shared" si="50"/>
        <v>Adorer_Schedule!AQ66</v>
      </c>
      <c r="R155" s="83" t="str">
        <f t="shared" si="51"/>
        <v>Adorer_Schedule!AY66</v>
      </c>
      <c r="S155" s="1">
        <f t="shared" ca="1" si="54"/>
        <v>0</v>
      </c>
      <c r="T155" s="1" t="str">
        <f ca="1">IF(OR(V155="",V155=0),(""),(MAX($T$8:T154)+1))</f>
        <v/>
      </c>
      <c r="V155" s="1">
        <f ca="1">IF($I$6=Adorer_Schedule!$C$1,INDIRECT(L155),(IF('Daily Report (5)'!$I$6=Adorer_Schedule!$K$1,INDIRECT(M155),(IF('Daily Report (5)'!$I$6=Adorer_Schedule!$S$1,INDIRECT(N155),(IF('Daily Report (5)'!$I$6=Adorer_Schedule!$AA$1,INDIRECT(O155),(IF('Daily Report (5)'!$I$6=Adorer_Schedule!$AI$1,INDIRECT(P155),(IF('Daily Report (5)'!$I$6=Adorer_Schedule!$AQ$1,INDIRECT(Q155),(IF('Daily Report (5)'!$I$6=Adorer_Schedule!$AY$1,INDIRECT(R155),(""))))))))))))))</f>
        <v>0</v>
      </c>
      <c r="Y155" s="1">
        <v>12</v>
      </c>
      <c r="Z155" s="1" t="e">
        <f t="shared" ca="1" si="52"/>
        <v>#N/A</v>
      </c>
      <c r="AA155" s="1" t="b">
        <f t="shared" ca="1" si="53"/>
        <v>0</v>
      </c>
      <c r="AC155" s="214" t="str">
        <f t="shared" ca="1" si="56"/>
        <v/>
      </c>
    </row>
    <row r="156" spans="1:29" x14ac:dyDescent="0.2">
      <c r="A156" s="210" t="str">
        <f ca="1">AC309</f>
        <v/>
      </c>
      <c r="B156" s="211"/>
      <c r="C156" s="211"/>
      <c r="D156" s="211"/>
      <c r="E156" s="211"/>
      <c r="F156" s="212"/>
      <c r="G156" s="2"/>
      <c r="H156" s="2"/>
      <c r="I156" s="2"/>
      <c r="J156" s="2"/>
      <c r="K156" s="1">
        <f t="shared" si="55"/>
        <v>67</v>
      </c>
      <c r="L156" s="83" t="str">
        <f t="shared" si="45"/>
        <v>Adorer_Schedule!C67</v>
      </c>
      <c r="M156" s="83" t="str">
        <f t="shared" si="46"/>
        <v>Adorer_Schedule!K67</v>
      </c>
      <c r="N156" s="83" t="str">
        <f t="shared" si="47"/>
        <v>Adorer_Schedule!S67</v>
      </c>
      <c r="O156" s="83" t="str">
        <f t="shared" si="48"/>
        <v>Adorer_Schedule!AA67</v>
      </c>
      <c r="P156" s="83" t="str">
        <f t="shared" si="49"/>
        <v>Adorer_Schedule!AI67</v>
      </c>
      <c r="Q156" s="83" t="str">
        <f t="shared" si="50"/>
        <v>Adorer_Schedule!AQ67</v>
      </c>
      <c r="R156" s="83" t="str">
        <f t="shared" si="51"/>
        <v>Adorer_Schedule!AY67</v>
      </c>
      <c r="S156" s="1">
        <f t="shared" ca="1" si="54"/>
        <v>0</v>
      </c>
      <c r="T156" s="1" t="str">
        <f ca="1">IF(OR(V156="",V156=0),(""),(MAX($T$8:T155)+1))</f>
        <v/>
      </c>
      <c r="V156" s="1">
        <f ca="1">IF($I$6=Adorer_Schedule!$C$1,INDIRECT(L156),(IF('Daily Report (5)'!$I$6=Adorer_Schedule!$K$1,INDIRECT(M156),(IF('Daily Report (5)'!$I$6=Adorer_Schedule!$S$1,INDIRECT(N156),(IF('Daily Report (5)'!$I$6=Adorer_Schedule!$AA$1,INDIRECT(O156),(IF('Daily Report (5)'!$I$6=Adorer_Schedule!$AI$1,INDIRECT(P156),(IF('Daily Report (5)'!$I$6=Adorer_Schedule!$AQ$1,INDIRECT(Q156),(IF('Daily Report (5)'!$I$6=Adorer_Schedule!$AY$1,INDIRECT(R156),(""))))))))))))))</f>
        <v>0</v>
      </c>
      <c r="Y156" s="1">
        <v>13</v>
      </c>
      <c r="Z156" s="1" t="e">
        <f t="shared" ca="1" si="52"/>
        <v>#N/A</v>
      </c>
      <c r="AA156" s="1" t="b">
        <f t="shared" ca="1" si="53"/>
        <v>0</v>
      </c>
      <c r="AC156" s="214" t="str">
        <f t="shared" ca="1" si="56"/>
        <v/>
      </c>
    </row>
    <row r="157" spans="1:29" x14ac:dyDescent="0.2">
      <c r="A157" s="210" t="str">
        <f ca="1">AC310</f>
        <v/>
      </c>
      <c r="B157" s="211"/>
      <c r="C157" s="211"/>
      <c r="D157" s="211"/>
      <c r="E157" s="211"/>
      <c r="F157" s="212"/>
      <c r="G157" s="2"/>
      <c r="H157" s="2"/>
      <c r="I157" s="2"/>
      <c r="J157" s="2"/>
      <c r="K157" s="1">
        <f t="shared" si="55"/>
        <v>68</v>
      </c>
      <c r="L157" s="83" t="str">
        <f t="shared" si="45"/>
        <v>Adorer_Schedule!C68</v>
      </c>
      <c r="M157" s="83" t="str">
        <f t="shared" si="46"/>
        <v>Adorer_Schedule!K68</v>
      </c>
      <c r="N157" s="83" t="str">
        <f t="shared" si="47"/>
        <v>Adorer_Schedule!S68</v>
      </c>
      <c r="O157" s="83" t="str">
        <f t="shared" si="48"/>
        <v>Adorer_Schedule!AA68</v>
      </c>
      <c r="P157" s="83" t="str">
        <f t="shared" si="49"/>
        <v>Adorer_Schedule!AI68</v>
      </c>
      <c r="Q157" s="83" t="str">
        <f t="shared" si="50"/>
        <v>Adorer_Schedule!AQ68</v>
      </c>
      <c r="R157" s="83" t="str">
        <f t="shared" si="51"/>
        <v>Adorer_Schedule!AY68</v>
      </c>
      <c r="S157" s="1">
        <f t="shared" ca="1" si="54"/>
        <v>0</v>
      </c>
      <c r="T157" s="1" t="str">
        <f ca="1">IF(OR(V157="",V157=0),(""),(MAX($T$8:T156)+1))</f>
        <v/>
      </c>
      <c r="V157" s="1">
        <f ca="1">IF($I$6=Adorer_Schedule!$C$1,INDIRECT(L157),(IF('Daily Report (5)'!$I$6=Adorer_Schedule!$K$1,INDIRECT(M157),(IF('Daily Report (5)'!$I$6=Adorer_Schedule!$S$1,INDIRECT(N157),(IF('Daily Report (5)'!$I$6=Adorer_Schedule!$AA$1,INDIRECT(O157),(IF('Daily Report (5)'!$I$6=Adorer_Schedule!$AI$1,INDIRECT(P157),(IF('Daily Report (5)'!$I$6=Adorer_Schedule!$AQ$1,INDIRECT(Q157),(IF('Daily Report (5)'!$I$6=Adorer_Schedule!$AY$1,INDIRECT(R157),(""))))))))))))))</f>
        <v>0</v>
      </c>
      <c r="Y157" s="1">
        <v>14</v>
      </c>
      <c r="Z157" s="1" t="e">
        <f t="shared" ca="1" si="52"/>
        <v>#N/A</v>
      </c>
      <c r="AA157" s="1" t="b">
        <f t="shared" ca="1" si="53"/>
        <v>0</v>
      </c>
      <c r="AC157" s="214" t="str">
        <f t="shared" ca="1" si="56"/>
        <v/>
      </c>
    </row>
    <row r="158" spans="1:29" ht="15.75" thickBot="1" x14ac:dyDescent="0.25">
      <c r="A158" s="210" t="str">
        <f ca="1">AC311</f>
        <v/>
      </c>
      <c r="B158" s="211"/>
      <c r="C158" s="211"/>
      <c r="D158" s="211"/>
      <c r="E158" s="211"/>
      <c r="F158" s="212"/>
      <c r="G158" s="2"/>
      <c r="H158" s="2"/>
      <c r="I158" s="2"/>
      <c r="J158" s="2"/>
      <c r="K158" s="1">
        <f t="shared" si="55"/>
        <v>69</v>
      </c>
      <c r="L158" s="83" t="str">
        <f t="shared" si="45"/>
        <v>Adorer_Schedule!C69</v>
      </c>
      <c r="M158" s="83" t="str">
        <f t="shared" si="46"/>
        <v>Adorer_Schedule!K69</v>
      </c>
      <c r="N158" s="83" t="str">
        <f t="shared" si="47"/>
        <v>Adorer_Schedule!S69</v>
      </c>
      <c r="O158" s="83" t="str">
        <f t="shared" si="48"/>
        <v>Adorer_Schedule!AA69</v>
      </c>
      <c r="P158" s="83" t="str">
        <f t="shared" si="49"/>
        <v>Adorer_Schedule!AI69</v>
      </c>
      <c r="Q158" s="83" t="str">
        <f t="shared" si="50"/>
        <v>Adorer_Schedule!AQ69</v>
      </c>
      <c r="R158" s="83" t="str">
        <f t="shared" si="51"/>
        <v>Adorer_Schedule!AY69</v>
      </c>
      <c r="S158" s="1">
        <f t="shared" ca="1" si="54"/>
        <v>0</v>
      </c>
      <c r="T158" s="1" t="str">
        <f ca="1">IF(OR(V158="",V158=0),(""),(MAX($T$8:T157)+1))</f>
        <v/>
      </c>
      <c r="V158" s="1">
        <f ca="1">IF($I$6=Adorer_Schedule!$C$1,INDIRECT(L158),(IF('Daily Report (5)'!$I$6=Adorer_Schedule!$K$1,INDIRECT(M158),(IF('Daily Report (5)'!$I$6=Adorer_Schedule!$S$1,INDIRECT(N158),(IF('Daily Report (5)'!$I$6=Adorer_Schedule!$AA$1,INDIRECT(O158),(IF('Daily Report (5)'!$I$6=Adorer_Schedule!$AI$1,INDIRECT(P158),(IF('Daily Report (5)'!$I$6=Adorer_Schedule!$AQ$1,INDIRECT(Q158),(IF('Daily Report (5)'!$I$6=Adorer_Schedule!$AY$1,INDIRECT(R158),(""))))))))))))))</f>
        <v>0</v>
      </c>
      <c r="Y158" s="1">
        <v>15</v>
      </c>
      <c r="Z158" s="1" t="e">
        <f t="shared" ca="1" si="52"/>
        <v>#N/A</v>
      </c>
      <c r="AA158" s="1" t="b">
        <f t="shared" ca="1" si="53"/>
        <v>0</v>
      </c>
      <c r="AC158" s="225" t="str">
        <f t="shared" ca="1" si="56"/>
        <v/>
      </c>
    </row>
    <row r="159" spans="1:29" x14ac:dyDescent="0.2">
      <c r="A159" s="210" t="str">
        <f ca="1">AC312</f>
        <v/>
      </c>
      <c r="B159" s="211"/>
      <c r="C159" s="211"/>
      <c r="D159" s="211"/>
      <c r="E159" s="211"/>
      <c r="F159" s="212"/>
      <c r="G159" s="2"/>
      <c r="H159" s="2"/>
      <c r="I159" s="2"/>
      <c r="J159" s="2"/>
      <c r="K159" s="1">
        <v>72</v>
      </c>
      <c r="L159" s="83" t="str">
        <f t="shared" si="45"/>
        <v>Adorer_Schedule!C72</v>
      </c>
      <c r="M159" s="83" t="str">
        <f t="shared" si="46"/>
        <v>Adorer_Schedule!K72</v>
      </c>
      <c r="N159" s="83" t="str">
        <f t="shared" si="47"/>
        <v>Adorer_Schedule!S72</v>
      </c>
      <c r="O159" s="83" t="str">
        <f t="shared" si="48"/>
        <v>Adorer_Schedule!AA72</v>
      </c>
      <c r="P159" s="83" t="str">
        <f t="shared" si="49"/>
        <v>Adorer_Schedule!AI72</v>
      </c>
      <c r="Q159" s="83" t="str">
        <f t="shared" si="50"/>
        <v>Adorer_Schedule!AQ72</v>
      </c>
      <c r="R159" s="83" t="str">
        <f t="shared" si="51"/>
        <v>Adorer_Schedule!AY72</v>
      </c>
      <c r="S159" s="1">
        <f ca="1">IF(T159="",(0),(RANK(T159,$T$159:$T$173,(1))))</f>
        <v>0</v>
      </c>
      <c r="T159" s="1" t="str">
        <f ca="1">IF(OR(V159="",V159=0),(""),(MAX($T$8:T158)+1))</f>
        <v/>
      </c>
      <c r="U159" s="1" t="s">
        <v>102</v>
      </c>
      <c r="V159" s="1">
        <f ca="1">IF($I$6=Adorer_Schedule!$C$1,INDIRECT(L159),(IF('Daily Report (5)'!$I$6=Adorer_Schedule!$K$1,INDIRECT(M159),(IF('Daily Report (5)'!$I$6=Adorer_Schedule!$S$1,INDIRECT(N159),(IF('Daily Report (5)'!$I$6=Adorer_Schedule!$AA$1,INDIRECT(O159),(IF('Daily Report (5)'!$I$6=Adorer_Schedule!$AI$1,INDIRECT(P159),(IF('Daily Report (5)'!$I$6=Adorer_Schedule!$AQ$1,INDIRECT(Q159),(IF('Daily Report (5)'!$I$6=Adorer_Schedule!$AY$1,INDIRECT(R159),(""))))))))))))))</f>
        <v>0</v>
      </c>
      <c r="Y159" s="1">
        <v>1</v>
      </c>
      <c r="Z159" s="1" t="e">
        <f t="shared" ca="1" si="52"/>
        <v>#N/A</v>
      </c>
      <c r="AA159" s="1" t="b">
        <f t="shared" ca="1" si="53"/>
        <v>0</v>
      </c>
      <c r="AC159" s="209" t="str">
        <f ca="1">IF(AA159=FALSE,(""),(PROPER(Z159)))</f>
        <v/>
      </c>
    </row>
    <row r="160" spans="1:29" ht="15.75" thickBot="1" x14ac:dyDescent="0.25">
      <c r="A160" s="222" t="str">
        <f ca="1">AC313</f>
        <v/>
      </c>
      <c r="B160" s="223"/>
      <c r="C160" s="223"/>
      <c r="D160" s="223"/>
      <c r="E160" s="223"/>
      <c r="F160" s="224"/>
      <c r="G160" s="2"/>
      <c r="H160" s="2"/>
      <c r="I160" s="2"/>
      <c r="J160" s="2"/>
      <c r="K160" s="1">
        <f>K159+1</f>
        <v>73</v>
      </c>
      <c r="L160" s="83" t="str">
        <f t="shared" si="45"/>
        <v>Adorer_Schedule!C73</v>
      </c>
      <c r="M160" s="83" t="str">
        <f t="shared" si="46"/>
        <v>Adorer_Schedule!K73</v>
      </c>
      <c r="N160" s="83" t="str">
        <f t="shared" si="47"/>
        <v>Adorer_Schedule!S73</v>
      </c>
      <c r="O160" s="83" t="str">
        <f t="shared" si="48"/>
        <v>Adorer_Schedule!AA73</v>
      </c>
      <c r="P160" s="83" t="str">
        <f t="shared" si="49"/>
        <v>Adorer_Schedule!AI73</v>
      </c>
      <c r="Q160" s="83" t="str">
        <f t="shared" si="50"/>
        <v>Adorer_Schedule!AQ73</v>
      </c>
      <c r="R160" s="83" t="str">
        <f t="shared" si="51"/>
        <v>Adorer_Schedule!AY73</v>
      </c>
      <c r="S160" s="1">
        <f t="shared" ref="S160:S173" ca="1" si="57">IF(T160="",(0),(RANK(T160,$T$159:$T$173,(1))))</f>
        <v>0</v>
      </c>
      <c r="T160" s="1" t="str">
        <f ca="1">IF(OR(V160="",V160=0),(""),(MAX($T$8:T159)+1))</f>
        <v/>
      </c>
      <c r="V160" s="1">
        <f ca="1">IF($I$6=Adorer_Schedule!$C$1,INDIRECT(L160),(IF('Daily Report (5)'!$I$6=Adorer_Schedule!$K$1,INDIRECT(M160),(IF('Daily Report (5)'!$I$6=Adorer_Schedule!$S$1,INDIRECT(N160),(IF('Daily Report (5)'!$I$6=Adorer_Schedule!$AA$1,INDIRECT(O160),(IF('Daily Report (5)'!$I$6=Adorer_Schedule!$AI$1,INDIRECT(P160),(IF('Daily Report (5)'!$I$6=Adorer_Schedule!$AQ$1,INDIRECT(Q160),(IF('Daily Report (5)'!$I$6=Adorer_Schedule!$AY$1,INDIRECT(R160),(""))))))))))))))</f>
        <v>0</v>
      </c>
      <c r="Y160" s="1">
        <v>2</v>
      </c>
      <c r="Z160" s="1" t="e">
        <f t="shared" ca="1" si="52"/>
        <v>#N/A</v>
      </c>
      <c r="AA160" s="1" t="b">
        <f t="shared" ca="1" si="53"/>
        <v>0</v>
      </c>
      <c r="AC160" s="214" t="str">
        <f ca="1">IF(AA160=FALSE,(""),(PROPER(Z160)))</f>
        <v/>
      </c>
    </row>
    <row r="161" spans="1:29" ht="15.75" x14ac:dyDescent="0.25">
      <c r="A161" s="205" t="str">
        <f>CONCATENATE($I$6&amp;" 9 - 10 PM")</f>
        <v>Monday 9 - 10 PM</v>
      </c>
      <c r="B161" s="206"/>
      <c r="C161" s="206"/>
      <c r="D161" s="206"/>
      <c r="E161" s="206"/>
      <c r="F161" s="207"/>
      <c r="G161" s="2"/>
      <c r="H161" s="2"/>
      <c r="I161" s="2"/>
      <c r="J161" s="2"/>
      <c r="K161" s="1">
        <f t="shared" ref="K161:K173" si="58">K160+1</f>
        <v>74</v>
      </c>
      <c r="L161" s="83" t="str">
        <f t="shared" si="45"/>
        <v>Adorer_Schedule!C74</v>
      </c>
      <c r="M161" s="83" t="str">
        <f t="shared" si="46"/>
        <v>Adorer_Schedule!K74</v>
      </c>
      <c r="N161" s="83" t="str">
        <f t="shared" si="47"/>
        <v>Adorer_Schedule!S74</v>
      </c>
      <c r="O161" s="83" t="str">
        <f t="shared" si="48"/>
        <v>Adorer_Schedule!AA74</v>
      </c>
      <c r="P161" s="83" t="str">
        <f t="shared" si="49"/>
        <v>Adorer_Schedule!AI74</v>
      </c>
      <c r="Q161" s="83" t="str">
        <f t="shared" si="50"/>
        <v>Adorer_Schedule!AQ74</v>
      </c>
      <c r="R161" s="83" t="str">
        <f t="shared" si="51"/>
        <v>Adorer_Schedule!AY74</v>
      </c>
      <c r="S161" s="1">
        <f t="shared" ca="1" si="57"/>
        <v>0</v>
      </c>
      <c r="T161" s="1" t="str">
        <f ca="1">IF(OR(V161="",V161=0),(""),(MAX($T$8:T160)+1))</f>
        <v/>
      </c>
      <c r="V161" s="1">
        <f ca="1">IF($I$6=Adorer_Schedule!$C$1,INDIRECT(L161),(IF('Daily Report (5)'!$I$6=Adorer_Schedule!$K$1,INDIRECT(M161),(IF('Daily Report (5)'!$I$6=Adorer_Schedule!$S$1,INDIRECT(N161),(IF('Daily Report (5)'!$I$6=Adorer_Schedule!$AA$1,INDIRECT(O161),(IF('Daily Report (5)'!$I$6=Adorer_Schedule!$AI$1,INDIRECT(P161),(IF('Daily Report (5)'!$I$6=Adorer_Schedule!$AQ$1,INDIRECT(Q161),(IF('Daily Report (5)'!$I$6=Adorer_Schedule!$AY$1,INDIRECT(R161),(""))))))))))))))</f>
        <v>0</v>
      </c>
      <c r="Y161" s="1">
        <v>3</v>
      </c>
      <c r="Z161" s="1" t="e">
        <f t="shared" ca="1" si="52"/>
        <v>#N/A</v>
      </c>
      <c r="AA161" s="1" t="b">
        <f t="shared" ca="1" si="53"/>
        <v>0</v>
      </c>
      <c r="AC161" s="214" t="str">
        <f ca="1">IF(AA161=FALSE,(""),(PROPER(Z161)))</f>
        <v/>
      </c>
    </row>
    <row r="162" spans="1:29" x14ac:dyDescent="0.2">
      <c r="A162" s="210" t="str">
        <f ca="1">AC324</f>
        <v/>
      </c>
      <c r="B162" s="211"/>
      <c r="C162" s="211"/>
      <c r="D162" s="211"/>
      <c r="E162" s="211"/>
      <c r="F162" s="212"/>
      <c r="G162" s="2"/>
      <c r="H162" s="2"/>
      <c r="I162" s="2"/>
      <c r="J162" s="2"/>
      <c r="K162" s="1">
        <f t="shared" si="58"/>
        <v>75</v>
      </c>
      <c r="L162" s="83" t="str">
        <f t="shared" si="45"/>
        <v>Adorer_Schedule!C75</v>
      </c>
      <c r="M162" s="83" t="str">
        <f t="shared" si="46"/>
        <v>Adorer_Schedule!K75</v>
      </c>
      <c r="N162" s="83" t="str">
        <f t="shared" si="47"/>
        <v>Adorer_Schedule!S75</v>
      </c>
      <c r="O162" s="83" t="str">
        <f t="shared" si="48"/>
        <v>Adorer_Schedule!AA75</v>
      </c>
      <c r="P162" s="83" t="str">
        <f t="shared" si="49"/>
        <v>Adorer_Schedule!AI75</v>
      </c>
      <c r="Q162" s="83" t="str">
        <f t="shared" si="50"/>
        <v>Adorer_Schedule!AQ75</v>
      </c>
      <c r="R162" s="83" t="str">
        <f t="shared" si="51"/>
        <v>Adorer_Schedule!AY75</v>
      </c>
      <c r="S162" s="1">
        <f t="shared" ca="1" si="57"/>
        <v>0</v>
      </c>
      <c r="T162" s="1" t="str">
        <f ca="1">IF(OR(V162="",V162=0),(""),(MAX($T$8:T161)+1))</f>
        <v/>
      </c>
      <c r="V162" s="1">
        <f ca="1">IF($I$6=Adorer_Schedule!$C$1,INDIRECT(L162),(IF('Daily Report (5)'!$I$6=Adorer_Schedule!$K$1,INDIRECT(M162),(IF('Daily Report (5)'!$I$6=Adorer_Schedule!$S$1,INDIRECT(N162),(IF('Daily Report (5)'!$I$6=Adorer_Schedule!$AA$1,INDIRECT(O162),(IF('Daily Report (5)'!$I$6=Adorer_Schedule!$AI$1,INDIRECT(P162),(IF('Daily Report (5)'!$I$6=Adorer_Schedule!$AQ$1,INDIRECT(Q162),(IF('Daily Report (5)'!$I$6=Adorer_Schedule!$AY$1,INDIRECT(R162),(""))))))))))))))</f>
        <v>0</v>
      </c>
      <c r="Y162" s="1">
        <v>4</v>
      </c>
      <c r="Z162" s="1" t="e">
        <f t="shared" ca="1" si="52"/>
        <v>#N/A</v>
      </c>
      <c r="AA162" s="1" t="b">
        <f t="shared" ca="1" si="53"/>
        <v>0</v>
      </c>
      <c r="AC162" s="214" t="str">
        <f ca="1">IF(AA162=FALSE,(""),(PROPER(Z162)))</f>
        <v/>
      </c>
    </row>
    <row r="163" spans="1:29" x14ac:dyDescent="0.2">
      <c r="A163" s="210" t="str">
        <f ca="1">AC325</f>
        <v/>
      </c>
      <c r="B163" s="211"/>
      <c r="C163" s="211"/>
      <c r="D163" s="211"/>
      <c r="E163" s="211"/>
      <c r="F163" s="212"/>
      <c r="G163" s="2"/>
      <c r="H163" s="2"/>
      <c r="I163" s="2"/>
      <c r="J163" s="2"/>
      <c r="K163" s="1">
        <f t="shared" si="58"/>
        <v>76</v>
      </c>
      <c r="L163" s="83" t="str">
        <f t="shared" si="45"/>
        <v>Adorer_Schedule!C76</v>
      </c>
      <c r="M163" s="83" t="str">
        <f t="shared" si="46"/>
        <v>Adorer_Schedule!K76</v>
      </c>
      <c r="N163" s="83" t="str">
        <f t="shared" si="47"/>
        <v>Adorer_Schedule!S76</v>
      </c>
      <c r="O163" s="83" t="str">
        <f t="shared" si="48"/>
        <v>Adorer_Schedule!AA76</v>
      </c>
      <c r="P163" s="83" t="str">
        <f t="shared" si="49"/>
        <v>Adorer_Schedule!AI76</v>
      </c>
      <c r="Q163" s="83" t="str">
        <f t="shared" si="50"/>
        <v>Adorer_Schedule!AQ76</v>
      </c>
      <c r="R163" s="83" t="str">
        <f t="shared" si="51"/>
        <v>Adorer_Schedule!AY76</v>
      </c>
      <c r="S163" s="1">
        <f t="shared" ca="1" si="57"/>
        <v>0</v>
      </c>
      <c r="T163" s="1" t="str">
        <f ca="1">IF(OR(V163="",V163=0),(""),(MAX($T$8:T162)+1))</f>
        <v/>
      </c>
      <c r="V163" s="1">
        <f ca="1">IF($I$6=Adorer_Schedule!$C$1,INDIRECT(L163),(IF('Daily Report (5)'!$I$6=Adorer_Schedule!$K$1,INDIRECT(M163),(IF('Daily Report (5)'!$I$6=Adorer_Schedule!$S$1,INDIRECT(N163),(IF('Daily Report (5)'!$I$6=Adorer_Schedule!$AA$1,INDIRECT(O163),(IF('Daily Report (5)'!$I$6=Adorer_Schedule!$AI$1,INDIRECT(P163),(IF('Daily Report (5)'!$I$6=Adorer_Schedule!$AQ$1,INDIRECT(Q163),(IF('Daily Report (5)'!$I$6=Adorer_Schedule!$AY$1,INDIRECT(R163),(""))))))))))))))</f>
        <v>0</v>
      </c>
      <c r="Y163" s="1">
        <v>5</v>
      </c>
      <c r="Z163" s="1" t="e">
        <f t="shared" ca="1" si="52"/>
        <v>#N/A</v>
      </c>
      <c r="AA163" s="1" t="b">
        <f t="shared" ca="1" si="53"/>
        <v>0</v>
      </c>
      <c r="AC163" s="214" t="str">
        <f ca="1">IF(AA163=FALSE,(""),(PROPER(Z163)))</f>
        <v/>
      </c>
    </row>
    <row r="164" spans="1:29" x14ac:dyDescent="0.2">
      <c r="A164" s="210" t="str">
        <f ca="1">AC326</f>
        <v/>
      </c>
      <c r="B164" s="211"/>
      <c r="C164" s="211"/>
      <c r="D164" s="211"/>
      <c r="E164" s="211"/>
      <c r="F164" s="212"/>
      <c r="G164" s="2"/>
      <c r="H164" s="2"/>
      <c r="I164" s="2"/>
      <c r="J164" s="2"/>
      <c r="K164" s="1">
        <f t="shared" si="58"/>
        <v>77</v>
      </c>
      <c r="L164" s="83" t="str">
        <f t="shared" si="45"/>
        <v>Adorer_Schedule!C77</v>
      </c>
      <c r="M164" s="83" t="str">
        <f t="shared" si="46"/>
        <v>Adorer_Schedule!K77</v>
      </c>
      <c r="N164" s="83" t="str">
        <f t="shared" si="47"/>
        <v>Adorer_Schedule!S77</v>
      </c>
      <c r="O164" s="83" t="str">
        <f t="shared" si="48"/>
        <v>Adorer_Schedule!AA77</v>
      </c>
      <c r="P164" s="83" t="str">
        <f t="shared" si="49"/>
        <v>Adorer_Schedule!AI77</v>
      </c>
      <c r="Q164" s="83" t="str">
        <f t="shared" si="50"/>
        <v>Adorer_Schedule!AQ77</v>
      </c>
      <c r="R164" s="83" t="str">
        <f t="shared" si="51"/>
        <v>Adorer_Schedule!AY77</v>
      </c>
      <c r="S164" s="1">
        <f t="shared" ca="1" si="57"/>
        <v>0</v>
      </c>
      <c r="T164" s="1" t="str">
        <f ca="1">IF(OR(V164="",V164=0),(""),(MAX($T$8:T163)+1))</f>
        <v/>
      </c>
      <c r="V164" s="1">
        <f ca="1">IF($I$6=Adorer_Schedule!$C$1,INDIRECT(L164),(IF('Daily Report (5)'!$I$6=Adorer_Schedule!$K$1,INDIRECT(M164),(IF('Daily Report (5)'!$I$6=Adorer_Schedule!$S$1,INDIRECT(N164),(IF('Daily Report (5)'!$I$6=Adorer_Schedule!$AA$1,INDIRECT(O164),(IF('Daily Report (5)'!$I$6=Adorer_Schedule!$AI$1,INDIRECT(P164),(IF('Daily Report (5)'!$I$6=Adorer_Schedule!$AQ$1,INDIRECT(Q164),(IF('Daily Report (5)'!$I$6=Adorer_Schedule!$AY$1,INDIRECT(R164),(""))))))))))))))</f>
        <v>0</v>
      </c>
      <c r="Y164" s="1">
        <v>6</v>
      </c>
      <c r="Z164" s="1" t="e">
        <f t="shared" ca="1" si="52"/>
        <v>#N/A</v>
      </c>
      <c r="AA164" s="1" t="b">
        <f t="shared" ca="1" si="53"/>
        <v>0</v>
      </c>
      <c r="AC164" s="214" t="str">
        <f t="shared" ref="AC164:AC173" ca="1" si="59">IF(AA164=FALSE,(""),(PROPER(Z164)))</f>
        <v/>
      </c>
    </row>
    <row r="165" spans="1:29" x14ac:dyDescent="0.2">
      <c r="A165" s="210" t="str">
        <f ca="1">AC327</f>
        <v/>
      </c>
      <c r="B165" s="211"/>
      <c r="C165" s="211"/>
      <c r="D165" s="211"/>
      <c r="E165" s="211"/>
      <c r="F165" s="212"/>
      <c r="G165" s="2"/>
      <c r="H165" s="2"/>
      <c r="I165" s="2"/>
      <c r="J165" s="2"/>
      <c r="K165" s="1">
        <f t="shared" si="58"/>
        <v>78</v>
      </c>
      <c r="L165" s="83" t="str">
        <f t="shared" si="45"/>
        <v>Adorer_Schedule!C78</v>
      </c>
      <c r="M165" s="83" t="str">
        <f t="shared" si="46"/>
        <v>Adorer_Schedule!K78</v>
      </c>
      <c r="N165" s="83" t="str">
        <f t="shared" si="47"/>
        <v>Adorer_Schedule!S78</v>
      </c>
      <c r="O165" s="83" t="str">
        <f t="shared" si="48"/>
        <v>Adorer_Schedule!AA78</v>
      </c>
      <c r="P165" s="83" t="str">
        <f t="shared" si="49"/>
        <v>Adorer_Schedule!AI78</v>
      </c>
      <c r="Q165" s="83" t="str">
        <f t="shared" si="50"/>
        <v>Adorer_Schedule!AQ78</v>
      </c>
      <c r="R165" s="83" t="str">
        <f t="shared" si="51"/>
        <v>Adorer_Schedule!AY78</v>
      </c>
      <c r="S165" s="1">
        <f t="shared" ca="1" si="57"/>
        <v>0</v>
      </c>
      <c r="T165" s="1" t="str">
        <f ca="1">IF(OR(V165="",V165=0),(""),(MAX($T$8:T164)+1))</f>
        <v/>
      </c>
      <c r="V165" s="1">
        <f ca="1">IF($I$6=Adorer_Schedule!$C$1,INDIRECT(L165),(IF('Daily Report (5)'!$I$6=Adorer_Schedule!$K$1,INDIRECT(M165),(IF('Daily Report (5)'!$I$6=Adorer_Schedule!$S$1,INDIRECT(N165),(IF('Daily Report (5)'!$I$6=Adorer_Schedule!$AA$1,INDIRECT(O165),(IF('Daily Report (5)'!$I$6=Adorer_Schedule!$AI$1,INDIRECT(P165),(IF('Daily Report (5)'!$I$6=Adorer_Schedule!$AQ$1,INDIRECT(Q165),(IF('Daily Report (5)'!$I$6=Adorer_Schedule!$AY$1,INDIRECT(R165),(""))))))))))))))</f>
        <v>0</v>
      </c>
      <c r="Y165" s="1">
        <v>7</v>
      </c>
      <c r="Z165" s="1" t="e">
        <f t="shared" ca="1" si="52"/>
        <v>#N/A</v>
      </c>
      <c r="AA165" s="1" t="b">
        <f t="shared" ca="1" si="53"/>
        <v>0</v>
      </c>
      <c r="AC165" s="214" t="str">
        <f t="shared" ca="1" si="59"/>
        <v/>
      </c>
    </row>
    <row r="166" spans="1:29" ht="15.75" thickBot="1" x14ac:dyDescent="0.25">
      <c r="A166" s="222" t="str">
        <f ca="1">AC328</f>
        <v/>
      </c>
      <c r="B166" s="223"/>
      <c r="C166" s="223"/>
      <c r="D166" s="223"/>
      <c r="E166" s="223"/>
      <c r="F166" s="224"/>
      <c r="G166" s="2"/>
      <c r="H166" s="2"/>
      <c r="I166" s="2"/>
      <c r="J166" s="2"/>
      <c r="K166" s="1">
        <f t="shared" si="58"/>
        <v>79</v>
      </c>
      <c r="L166" s="83" t="str">
        <f t="shared" si="45"/>
        <v>Adorer_Schedule!C79</v>
      </c>
      <c r="M166" s="83" t="str">
        <f t="shared" si="46"/>
        <v>Adorer_Schedule!K79</v>
      </c>
      <c r="N166" s="83" t="str">
        <f t="shared" si="47"/>
        <v>Adorer_Schedule!S79</v>
      </c>
      <c r="O166" s="83" t="str">
        <f t="shared" si="48"/>
        <v>Adorer_Schedule!AA79</v>
      </c>
      <c r="P166" s="83" t="str">
        <f t="shared" si="49"/>
        <v>Adorer_Schedule!AI79</v>
      </c>
      <c r="Q166" s="83" t="str">
        <f t="shared" si="50"/>
        <v>Adorer_Schedule!AQ79</v>
      </c>
      <c r="R166" s="83" t="str">
        <f t="shared" si="51"/>
        <v>Adorer_Schedule!AY79</v>
      </c>
      <c r="S166" s="1">
        <f t="shared" ca="1" si="57"/>
        <v>0</v>
      </c>
      <c r="T166" s="1" t="str">
        <f ca="1">IF(OR(V166="",V166=0),(""),(MAX($T$8:T165)+1))</f>
        <v/>
      </c>
      <c r="V166" s="1">
        <f ca="1">IF($I$6=Adorer_Schedule!$C$1,INDIRECT(L166),(IF('Daily Report (5)'!$I$6=Adorer_Schedule!$K$1,INDIRECT(M166),(IF('Daily Report (5)'!$I$6=Adorer_Schedule!$S$1,INDIRECT(N166),(IF('Daily Report (5)'!$I$6=Adorer_Schedule!$AA$1,INDIRECT(O166),(IF('Daily Report (5)'!$I$6=Adorer_Schedule!$AI$1,INDIRECT(P166),(IF('Daily Report (5)'!$I$6=Adorer_Schedule!$AQ$1,INDIRECT(Q166),(IF('Daily Report (5)'!$I$6=Adorer_Schedule!$AY$1,INDIRECT(R166),(""))))))))))))))</f>
        <v>0</v>
      </c>
      <c r="Y166" s="1">
        <v>8</v>
      </c>
      <c r="Z166" s="1" t="e">
        <f t="shared" ca="1" si="52"/>
        <v>#N/A</v>
      </c>
      <c r="AA166" s="1" t="b">
        <f t="shared" ca="1" si="53"/>
        <v>0</v>
      </c>
      <c r="AC166" s="214" t="str">
        <f t="shared" ca="1" si="59"/>
        <v/>
      </c>
    </row>
    <row r="167" spans="1:29" ht="15.75" x14ac:dyDescent="0.25">
      <c r="A167" s="205" t="str">
        <f>CONCATENATE($I$6&amp;" 10 - 11 PM")</f>
        <v>Monday 10 - 11 PM</v>
      </c>
      <c r="B167" s="206"/>
      <c r="C167" s="206"/>
      <c r="D167" s="206"/>
      <c r="E167" s="206"/>
      <c r="F167" s="207"/>
      <c r="G167" s="2"/>
      <c r="H167" s="2"/>
      <c r="I167" s="2"/>
      <c r="J167" s="2"/>
      <c r="K167" s="1">
        <f t="shared" si="58"/>
        <v>80</v>
      </c>
      <c r="L167" s="83" t="str">
        <f t="shared" si="45"/>
        <v>Adorer_Schedule!C80</v>
      </c>
      <c r="M167" s="83" t="str">
        <f t="shared" si="46"/>
        <v>Adorer_Schedule!K80</v>
      </c>
      <c r="N167" s="83" t="str">
        <f t="shared" si="47"/>
        <v>Adorer_Schedule!S80</v>
      </c>
      <c r="O167" s="83" t="str">
        <f t="shared" si="48"/>
        <v>Adorer_Schedule!AA80</v>
      </c>
      <c r="P167" s="83" t="str">
        <f t="shared" si="49"/>
        <v>Adorer_Schedule!AI80</v>
      </c>
      <c r="Q167" s="83" t="str">
        <f t="shared" si="50"/>
        <v>Adorer_Schedule!AQ80</v>
      </c>
      <c r="R167" s="83" t="str">
        <f t="shared" si="51"/>
        <v>Adorer_Schedule!AY80</v>
      </c>
      <c r="S167" s="1">
        <f t="shared" ca="1" si="57"/>
        <v>0</v>
      </c>
      <c r="T167" s="1" t="str">
        <f ca="1">IF(OR(V167="",V167=0),(""),(MAX($T$8:T166)+1))</f>
        <v/>
      </c>
      <c r="V167" s="1">
        <f ca="1">IF($I$6=Adorer_Schedule!$C$1,INDIRECT(L167),(IF('Daily Report (5)'!$I$6=Adorer_Schedule!$K$1,INDIRECT(M167),(IF('Daily Report (5)'!$I$6=Adorer_Schedule!$S$1,INDIRECT(N167),(IF('Daily Report (5)'!$I$6=Adorer_Schedule!$AA$1,INDIRECT(O167),(IF('Daily Report (5)'!$I$6=Adorer_Schedule!$AI$1,INDIRECT(P167),(IF('Daily Report (5)'!$I$6=Adorer_Schedule!$AQ$1,INDIRECT(Q167),(IF('Daily Report (5)'!$I$6=Adorer_Schedule!$AY$1,INDIRECT(R167),(""))))))))))))))</f>
        <v>0</v>
      </c>
      <c r="Y167" s="1">
        <v>9</v>
      </c>
      <c r="Z167" s="1" t="e">
        <f t="shared" ca="1" si="52"/>
        <v>#N/A</v>
      </c>
      <c r="AA167" s="1" t="b">
        <f t="shared" ca="1" si="53"/>
        <v>0</v>
      </c>
      <c r="AC167" s="214" t="str">
        <f t="shared" ca="1" si="59"/>
        <v/>
      </c>
    </row>
    <row r="168" spans="1:29" x14ac:dyDescent="0.2">
      <c r="A168" s="210" t="str">
        <f ca="1">AC339</f>
        <v/>
      </c>
      <c r="B168" s="211"/>
      <c r="C168" s="211"/>
      <c r="D168" s="211"/>
      <c r="E168" s="211"/>
      <c r="F168" s="212"/>
      <c r="G168" s="2"/>
      <c r="H168" s="2"/>
      <c r="I168" s="2"/>
      <c r="J168" s="2"/>
      <c r="K168" s="1">
        <f t="shared" si="58"/>
        <v>81</v>
      </c>
      <c r="L168" s="83" t="str">
        <f t="shared" si="45"/>
        <v>Adorer_Schedule!C81</v>
      </c>
      <c r="M168" s="83" t="str">
        <f t="shared" si="46"/>
        <v>Adorer_Schedule!K81</v>
      </c>
      <c r="N168" s="83" t="str">
        <f t="shared" si="47"/>
        <v>Adorer_Schedule!S81</v>
      </c>
      <c r="O168" s="83" t="str">
        <f t="shared" si="48"/>
        <v>Adorer_Schedule!AA81</v>
      </c>
      <c r="P168" s="83" t="str">
        <f t="shared" si="49"/>
        <v>Adorer_Schedule!AI81</v>
      </c>
      <c r="Q168" s="83" t="str">
        <f t="shared" si="50"/>
        <v>Adorer_Schedule!AQ81</v>
      </c>
      <c r="R168" s="83" t="str">
        <f t="shared" si="51"/>
        <v>Adorer_Schedule!AY81</v>
      </c>
      <c r="S168" s="1">
        <f t="shared" ca="1" si="57"/>
        <v>0</v>
      </c>
      <c r="T168" s="1" t="str">
        <f ca="1">IF(OR(V168="",V168=0),(""),(MAX($T$8:T167)+1))</f>
        <v/>
      </c>
      <c r="V168" s="1">
        <f ca="1">IF($I$6=Adorer_Schedule!$C$1,INDIRECT(L168),(IF('Daily Report (5)'!$I$6=Adorer_Schedule!$K$1,INDIRECT(M168),(IF('Daily Report (5)'!$I$6=Adorer_Schedule!$S$1,INDIRECT(N168),(IF('Daily Report (5)'!$I$6=Adorer_Schedule!$AA$1,INDIRECT(O168),(IF('Daily Report (5)'!$I$6=Adorer_Schedule!$AI$1,INDIRECT(P168),(IF('Daily Report (5)'!$I$6=Adorer_Schedule!$AQ$1,INDIRECT(Q168),(IF('Daily Report (5)'!$I$6=Adorer_Schedule!$AY$1,INDIRECT(R168),(""))))))))))))))</f>
        <v>0</v>
      </c>
      <c r="Y168" s="1">
        <v>10</v>
      </c>
      <c r="Z168" s="1" t="e">
        <f t="shared" ca="1" si="52"/>
        <v>#N/A</v>
      </c>
      <c r="AA168" s="1" t="b">
        <f t="shared" ca="1" si="53"/>
        <v>0</v>
      </c>
      <c r="AC168" s="214" t="str">
        <f t="shared" ca="1" si="59"/>
        <v/>
      </c>
    </row>
    <row r="169" spans="1:29" x14ac:dyDescent="0.2">
      <c r="A169" s="210" t="str">
        <f ca="1">AC340</f>
        <v/>
      </c>
      <c r="B169" s="211"/>
      <c r="C169" s="211"/>
      <c r="D169" s="211"/>
      <c r="E169" s="211"/>
      <c r="F169" s="212"/>
      <c r="G169" s="2"/>
      <c r="H169" s="2"/>
      <c r="I169" s="2"/>
      <c r="J169" s="2"/>
      <c r="K169" s="1">
        <f t="shared" si="58"/>
        <v>82</v>
      </c>
      <c r="L169" s="83" t="str">
        <f t="shared" si="45"/>
        <v>Adorer_Schedule!C82</v>
      </c>
      <c r="M169" s="83" t="str">
        <f t="shared" si="46"/>
        <v>Adorer_Schedule!K82</v>
      </c>
      <c r="N169" s="83" t="str">
        <f t="shared" si="47"/>
        <v>Adorer_Schedule!S82</v>
      </c>
      <c r="O169" s="83" t="str">
        <f t="shared" si="48"/>
        <v>Adorer_Schedule!AA82</v>
      </c>
      <c r="P169" s="83" t="str">
        <f t="shared" si="49"/>
        <v>Adorer_Schedule!AI82</v>
      </c>
      <c r="Q169" s="83" t="str">
        <f t="shared" si="50"/>
        <v>Adorer_Schedule!AQ82</v>
      </c>
      <c r="R169" s="83" t="str">
        <f t="shared" si="51"/>
        <v>Adorer_Schedule!AY82</v>
      </c>
      <c r="S169" s="1">
        <f t="shared" ca="1" si="57"/>
        <v>0</v>
      </c>
      <c r="T169" s="1" t="str">
        <f ca="1">IF(OR(V169="",V169=0),(""),(MAX($T$8:T168)+1))</f>
        <v/>
      </c>
      <c r="V169" s="1">
        <f ca="1">IF($I$6=Adorer_Schedule!$C$1,INDIRECT(L169),(IF('Daily Report (5)'!$I$6=Adorer_Schedule!$K$1,INDIRECT(M169),(IF('Daily Report (5)'!$I$6=Adorer_Schedule!$S$1,INDIRECT(N169),(IF('Daily Report (5)'!$I$6=Adorer_Schedule!$AA$1,INDIRECT(O169),(IF('Daily Report (5)'!$I$6=Adorer_Schedule!$AI$1,INDIRECT(P169),(IF('Daily Report (5)'!$I$6=Adorer_Schedule!$AQ$1,INDIRECT(Q169),(IF('Daily Report (5)'!$I$6=Adorer_Schedule!$AY$1,INDIRECT(R169),(""))))))))))))))</f>
        <v>0</v>
      </c>
      <c r="Y169" s="1">
        <v>11</v>
      </c>
      <c r="Z169" s="1" t="e">
        <f t="shared" ca="1" si="52"/>
        <v>#N/A</v>
      </c>
      <c r="AA169" s="1" t="b">
        <f t="shared" ca="1" si="53"/>
        <v>0</v>
      </c>
      <c r="AC169" s="214" t="str">
        <f t="shared" ca="1" si="59"/>
        <v/>
      </c>
    </row>
    <row r="170" spans="1:29" x14ac:dyDescent="0.2">
      <c r="A170" s="210" t="str">
        <f ca="1">AC341</f>
        <v/>
      </c>
      <c r="B170" s="211"/>
      <c r="C170" s="211"/>
      <c r="D170" s="211"/>
      <c r="E170" s="211"/>
      <c r="F170" s="212"/>
      <c r="G170" s="2"/>
      <c r="H170" s="2"/>
      <c r="I170" s="2"/>
      <c r="J170" s="2"/>
      <c r="K170" s="1">
        <f t="shared" si="58"/>
        <v>83</v>
      </c>
      <c r="L170" s="83" t="str">
        <f t="shared" si="45"/>
        <v>Adorer_Schedule!C83</v>
      </c>
      <c r="M170" s="83" t="str">
        <f t="shared" si="46"/>
        <v>Adorer_Schedule!K83</v>
      </c>
      <c r="N170" s="83" t="str">
        <f t="shared" si="47"/>
        <v>Adorer_Schedule!S83</v>
      </c>
      <c r="O170" s="83" t="str">
        <f t="shared" si="48"/>
        <v>Adorer_Schedule!AA83</v>
      </c>
      <c r="P170" s="83" t="str">
        <f t="shared" si="49"/>
        <v>Adorer_Schedule!AI83</v>
      </c>
      <c r="Q170" s="83" t="str">
        <f t="shared" si="50"/>
        <v>Adorer_Schedule!AQ83</v>
      </c>
      <c r="R170" s="83" t="str">
        <f t="shared" si="51"/>
        <v>Adorer_Schedule!AY83</v>
      </c>
      <c r="S170" s="1">
        <f t="shared" ca="1" si="57"/>
        <v>0</v>
      </c>
      <c r="T170" s="1" t="str">
        <f ca="1">IF(OR(V170="",V170=0),(""),(MAX($T$8:T169)+1))</f>
        <v/>
      </c>
      <c r="V170" s="1">
        <f ca="1">IF($I$6=Adorer_Schedule!$C$1,INDIRECT(L170),(IF('Daily Report (5)'!$I$6=Adorer_Schedule!$K$1,INDIRECT(M170),(IF('Daily Report (5)'!$I$6=Adorer_Schedule!$S$1,INDIRECT(N170),(IF('Daily Report (5)'!$I$6=Adorer_Schedule!$AA$1,INDIRECT(O170),(IF('Daily Report (5)'!$I$6=Adorer_Schedule!$AI$1,INDIRECT(P170),(IF('Daily Report (5)'!$I$6=Adorer_Schedule!$AQ$1,INDIRECT(Q170),(IF('Daily Report (5)'!$I$6=Adorer_Schedule!$AY$1,INDIRECT(R170),(""))))))))))))))</f>
        <v>0</v>
      </c>
      <c r="Y170" s="1">
        <v>12</v>
      </c>
      <c r="Z170" s="1" t="e">
        <f t="shared" ca="1" si="52"/>
        <v>#N/A</v>
      </c>
      <c r="AA170" s="1" t="b">
        <f t="shared" ca="1" si="53"/>
        <v>0</v>
      </c>
      <c r="AC170" s="214" t="str">
        <f t="shared" ca="1" si="59"/>
        <v/>
      </c>
    </row>
    <row r="171" spans="1:29" x14ac:dyDescent="0.2">
      <c r="A171" s="210" t="str">
        <f ca="1">AC342</f>
        <v/>
      </c>
      <c r="B171" s="211"/>
      <c r="C171" s="211"/>
      <c r="D171" s="211"/>
      <c r="E171" s="211"/>
      <c r="F171" s="212"/>
      <c r="G171" s="2"/>
      <c r="H171" s="2"/>
      <c r="I171" s="2"/>
      <c r="J171" s="2"/>
      <c r="K171" s="1">
        <f t="shared" si="58"/>
        <v>84</v>
      </c>
      <c r="L171" s="83" t="str">
        <f t="shared" si="45"/>
        <v>Adorer_Schedule!C84</v>
      </c>
      <c r="M171" s="83" t="str">
        <f t="shared" si="46"/>
        <v>Adorer_Schedule!K84</v>
      </c>
      <c r="N171" s="83" t="str">
        <f t="shared" si="47"/>
        <v>Adorer_Schedule!S84</v>
      </c>
      <c r="O171" s="83" t="str">
        <f t="shared" si="48"/>
        <v>Adorer_Schedule!AA84</v>
      </c>
      <c r="P171" s="83" t="str">
        <f t="shared" si="49"/>
        <v>Adorer_Schedule!AI84</v>
      </c>
      <c r="Q171" s="83" t="str">
        <f t="shared" si="50"/>
        <v>Adorer_Schedule!AQ84</v>
      </c>
      <c r="R171" s="83" t="str">
        <f t="shared" si="51"/>
        <v>Adorer_Schedule!AY84</v>
      </c>
      <c r="S171" s="1">
        <f t="shared" ca="1" si="57"/>
        <v>0</v>
      </c>
      <c r="T171" s="1" t="str">
        <f ca="1">IF(OR(V171="",V171=0),(""),(MAX($T$8:T170)+1))</f>
        <v/>
      </c>
      <c r="V171" s="1">
        <f ca="1">IF($I$6=Adorer_Schedule!$C$1,INDIRECT(L171),(IF('Daily Report (5)'!$I$6=Adorer_Schedule!$K$1,INDIRECT(M171),(IF('Daily Report (5)'!$I$6=Adorer_Schedule!$S$1,INDIRECT(N171),(IF('Daily Report (5)'!$I$6=Adorer_Schedule!$AA$1,INDIRECT(O171),(IF('Daily Report (5)'!$I$6=Adorer_Schedule!$AI$1,INDIRECT(P171),(IF('Daily Report (5)'!$I$6=Adorer_Schedule!$AQ$1,INDIRECT(Q171),(IF('Daily Report (5)'!$I$6=Adorer_Schedule!$AY$1,INDIRECT(R171),(""))))))))))))))</f>
        <v>0</v>
      </c>
      <c r="Y171" s="1">
        <v>13</v>
      </c>
      <c r="Z171" s="1" t="e">
        <f t="shared" ca="1" si="52"/>
        <v>#N/A</v>
      </c>
      <c r="AA171" s="1" t="b">
        <f t="shared" ca="1" si="53"/>
        <v>0</v>
      </c>
      <c r="AC171" s="214" t="str">
        <f t="shared" ca="1" si="59"/>
        <v/>
      </c>
    </row>
    <row r="172" spans="1:29" ht="15.75" thickBot="1" x14ac:dyDescent="0.25">
      <c r="A172" s="222" t="str">
        <f ca="1">AC343</f>
        <v/>
      </c>
      <c r="B172" s="223"/>
      <c r="C172" s="223"/>
      <c r="D172" s="223"/>
      <c r="E172" s="223"/>
      <c r="F172" s="224"/>
      <c r="G172" s="2"/>
      <c r="H172" s="2"/>
      <c r="I172" s="2"/>
      <c r="J172" s="2"/>
      <c r="K172" s="1">
        <f t="shared" si="58"/>
        <v>85</v>
      </c>
      <c r="L172" s="83" t="str">
        <f t="shared" si="45"/>
        <v>Adorer_Schedule!C85</v>
      </c>
      <c r="M172" s="83" t="str">
        <f t="shared" si="46"/>
        <v>Adorer_Schedule!K85</v>
      </c>
      <c r="N172" s="83" t="str">
        <f t="shared" si="47"/>
        <v>Adorer_Schedule!S85</v>
      </c>
      <c r="O172" s="83" t="str">
        <f t="shared" si="48"/>
        <v>Adorer_Schedule!AA85</v>
      </c>
      <c r="P172" s="83" t="str">
        <f t="shared" si="49"/>
        <v>Adorer_Schedule!AI85</v>
      </c>
      <c r="Q172" s="83" t="str">
        <f t="shared" si="50"/>
        <v>Adorer_Schedule!AQ85</v>
      </c>
      <c r="R172" s="83" t="str">
        <f t="shared" si="51"/>
        <v>Adorer_Schedule!AY85</v>
      </c>
      <c r="S172" s="1">
        <f t="shared" ca="1" si="57"/>
        <v>0</v>
      </c>
      <c r="T172" s="1" t="str">
        <f ca="1">IF(OR(V172="",V172=0),(""),(MAX($T$8:T171)+1))</f>
        <v/>
      </c>
      <c r="V172" s="1">
        <f ca="1">IF($I$6=Adorer_Schedule!$C$1,INDIRECT(L172),(IF('Daily Report (5)'!$I$6=Adorer_Schedule!$K$1,INDIRECT(M172),(IF('Daily Report (5)'!$I$6=Adorer_Schedule!$S$1,INDIRECT(N172),(IF('Daily Report (5)'!$I$6=Adorer_Schedule!$AA$1,INDIRECT(O172),(IF('Daily Report (5)'!$I$6=Adorer_Schedule!$AI$1,INDIRECT(P172),(IF('Daily Report (5)'!$I$6=Adorer_Schedule!$AQ$1,INDIRECT(Q172),(IF('Daily Report (5)'!$I$6=Adorer_Schedule!$AY$1,INDIRECT(R172),(""))))))))))))))</f>
        <v>0</v>
      </c>
      <c r="Y172" s="1">
        <v>14</v>
      </c>
      <c r="Z172" s="1" t="e">
        <f t="shared" ca="1" si="52"/>
        <v>#N/A</v>
      </c>
      <c r="AA172" s="1" t="b">
        <f t="shared" ca="1" si="53"/>
        <v>0</v>
      </c>
      <c r="AC172" s="214" t="str">
        <f t="shared" ca="1" si="59"/>
        <v/>
      </c>
    </row>
    <row r="173" spans="1:29" ht="16.5" thickBot="1" x14ac:dyDescent="0.3">
      <c r="A173" s="205" t="str">
        <f>CONCATENATE($I$6&amp;" 11 PM - 12 AM")</f>
        <v>Monday 11 PM - 12 AM</v>
      </c>
      <c r="B173" s="206"/>
      <c r="C173" s="206"/>
      <c r="D173" s="206"/>
      <c r="E173" s="206"/>
      <c r="F173" s="207"/>
      <c r="G173" s="2"/>
      <c r="H173" s="2"/>
      <c r="I173" s="2"/>
      <c r="J173" s="2"/>
      <c r="K173" s="1">
        <f t="shared" si="58"/>
        <v>86</v>
      </c>
      <c r="L173" s="83" t="str">
        <f t="shared" si="45"/>
        <v>Adorer_Schedule!C86</v>
      </c>
      <c r="M173" s="83" t="str">
        <f t="shared" si="46"/>
        <v>Adorer_Schedule!K86</v>
      </c>
      <c r="N173" s="83" t="str">
        <f t="shared" si="47"/>
        <v>Adorer_Schedule!S86</v>
      </c>
      <c r="O173" s="83" t="str">
        <f t="shared" si="48"/>
        <v>Adorer_Schedule!AA86</v>
      </c>
      <c r="P173" s="83" t="str">
        <f t="shared" si="49"/>
        <v>Adorer_Schedule!AI86</v>
      </c>
      <c r="Q173" s="83" t="str">
        <f t="shared" si="50"/>
        <v>Adorer_Schedule!AQ86</v>
      </c>
      <c r="R173" s="83" t="str">
        <f t="shared" si="51"/>
        <v>Adorer_Schedule!AY86</v>
      </c>
      <c r="S173" s="1">
        <f t="shared" ca="1" si="57"/>
        <v>0</v>
      </c>
      <c r="T173" s="1" t="str">
        <f ca="1">IF(OR(V173="",V173=0),(""),(MAX($T$8:T172)+1))</f>
        <v/>
      </c>
      <c r="V173" s="1">
        <f ca="1">IF($I$6=Adorer_Schedule!$C$1,INDIRECT(L173),(IF('Daily Report (5)'!$I$6=Adorer_Schedule!$K$1,INDIRECT(M173),(IF('Daily Report (5)'!$I$6=Adorer_Schedule!$S$1,INDIRECT(N173),(IF('Daily Report (5)'!$I$6=Adorer_Schedule!$AA$1,INDIRECT(O173),(IF('Daily Report (5)'!$I$6=Adorer_Schedule!$AI$1,INDIRECT(P173),(IF('Daily Report (5)'!$I$6=Adorer_Schedule!$AQ$1,INDIRECT(Q173),(IF('Daily Report (5)'!$I$6=Adorer_Schedule!$AY$1,INDIRECT(R173),(""))))))))))))))</f>
        <v>0</v>
      </c>
      <c r="Y173" s="1">
        <v>15</v>
      </c>
      <c r="Z173" s="1" t="e">
        <f t="shared" ca="1" si="52"/>
        <v>#N/A</v>
      </c>
      <c r="AA173" s="1" t="b">
        <f t="shared" ca="1" si="53"/>
        <v>0</v>
      </c>
      <c r="AC173" s="225" t="str">
        <f t="shared" ca="1" si="59"/>
        <v/>
      </c>
    </row>
    <row r="174" spans="1:29" x14ac:dyDescent="0.2">
      <c r="A174" s="210" t="str">
        <f ca="1">AC354</f>
        <v/>
      </c>
      <c r="B174" s="211"/>
      <c r="C174" s="211"/>
      <c r="D174" s="211"/>
      <c r="E174" s="211"/>
      <c r="F174" s="212"/>
      <c r="G174" s="2"/>
      <c r="H174" s="2"/>
      <c r="I174" s="2"/>
      <c r="J174" s="2"/>
      <c r="K174" s="1">
        <v>89</v>
      </c>
      <c r="L174" s="83" t="str">
        <f t="shared" si="45"/>
        <v>Adorer_Schedule!C89</v>
      </c>
      <c r="M174" s="83" t="str">
        <f t="shared" si="46"/>
        <v>Adorer_Schedule!K89</v>
      </c>
      <c r="N174" s="83" t="str">
        <f t="shared" si="47"/>
        <v>Adorer_Schedule!S89</v>
      </c>
      <c r="O174" s="83" t="str">
        <f t="shared" si="48"/>
        <v>Adorer_Schedule!AA89</v>
      </c>
      <c r="P174" s="83" t="str">
        <f t="shared" si="49"/>
        <v>Adorer_Schedule!AI89</v>
      </c>
      <c r="Q174" s="83" t="str">
        <f t="shared" si="50"/>
        <v>Adorer_Schedule!AQ89</v>
      </c>
      <c r="R174" s="83" t="str">
        <f t="shared" si="51"/>
        <v>Adorer_Schedule!AY89</v>
      </c>
      <c r="S174" s="1">
        <f ca="1">IF(T174="",(0),(RANK(T174,$T$174:$T$188,(1))))</f>
        <v>0</v>
      </c>
      <c r="T174" s="1" t="str">
        <f ca="1">IF(OR(V174="",V174=0),(""),(MAX($T$8:T173)+1))</f>
        <v/>
      </c>
      <c r="U174" s="1" t="s">
        <v>103</v>
      </c>
      <c r="V174" s="1">
        <f ca="1">IF($I$6=Adorer_Schedule!$C$1,INDIRECT(L174),(IF('Daily Report (5)'!$I$6=Adorer_Schedule!$K$1,INDIRECT(M174),(IF('Daily Report (5)'!$I$6=Adorer_Schedule!$S$1,INDIRECT(N174),(IF('Daily Report (5)'!$I$6=Adorer_Schedule!$AA$1,INDIRECT(O174),(IF('Daily Report (5)'!$I$6=Adorer_Schedule!$AI$1,INDIRECT(P174),(IF('Daily Report (5)'!$I$6=Adorer_Schedule!$AQ$1,INDIRECT(Q174),(IF('Daily Report (5)'!$I$6=Adorer_Schedule!$AY$1,INDIRECT(R174),(""))))))))))))))</f>
        <v>0</v>
      </c>
      <c r="Y174" s="1">
        <v>1</v>
      </c>
      <c r="Z174" s="1" t="e">
        <f t="shared" ca="1" si="52"/>
        <v>#N/A</v>
      </c>
      <c r="AA174" s="1" t="b">
        <f t="shared" ca="1" si="53"/>
        <v>0</v>
      </c>
      <c r="AC174" s="209" t="str">
        <f ca="1">IF(AA174=FALSE,(""),(PROPER(Z174)))</f>
        <v/>
      </c>
    </row>
    <row r="175" spans="1:29" x14ac:dyDescent="0.2">
      <c r="A175" s="210" t="str">
        <f ca="1">AC355</f>
        <v/>
      </c>
      <c r="B175" s="211"/>
      <c r="C175" s="211"/>
      <c r="D175" s="211"/>
      <c r="E175" s="211"/>
      <c r="F175" s="212"/>
      <c r="G175" s="2"/>
      <c r="H175" s="2"/>
      <c r="I175" s="2"/>
      <c r="J175" s="2"/>
      <c r="K175" s="1">
        <f>K174+1</f>
        <v>90</v>
      </c>
      <c r="L175" s="83" t="str">
        <f t="shared" si="45"/>
        <v>Adorer_Schedule!C90</v>
      </c>
      <c r="M175" s="83" t="str">
        <f t="shared" si="46"/>
        <v>Adorer_Schedule!K90</v>
      </c>
      <c r="N175" s="83" t="str">
        <f t="shared" si="47"/>
        <v>Adorer_Schedule!S90</v>
      </c>
      <c r="O175" s="83" t="str">
        <f t="shared" si="48"/>
        <v>Adorer_Schedule!AA90</v>
      </c>
      <c r="P175" s="83" t="str">
        <f t="shared" si="49"/>
        <v>Adorer_Schedule!AI90</v>
      </c>
      <c r="Q175" s="83" t="str">
        <f t="shared" si="50"/>
        <v>Adorer_Schedule!AQ90</v>
      </c>
      <c r="R175" s="83" t="str">
        <f t="shared" si="51"/>
        <v>Adorer_Schedule!AY90</v>
      </c>
      <c r="S175" s="1">
        <f t="shared" ref="S175:S188" ca="1" si="60">IF(T175="",(0),(RANK(T175,$T$174:$T$188,(1))))</f>
        <v>0</v>
      </c>
      <c r="T175" s="1" t="str">
        <f ca="1">IF(OR(V175="",V175=0),(""),(MAX($T$8:T174)+1))</f>
        <v/>
      </c>
      <c r="V175" s="1">
        <f ca="1">IF($I$6=Adorer_Schedule!$C$1,INDIRECT(L175),(IF('Daily Report (5)'!$I$6=Adorer_Schedule!$K$1,INDIRECT(M175),(IF('Daily Report (5)'!$I$6=Adorer_Schedule!$S$1,INDIRECT(N175),(IF('Daily Report (5)'!$I$6=Adorer_Schedule!$AA$1,INDIRECT(O175),(IF('Daily Report (5)'!$I$6=Adorer_Schedule!$AI$1,INDIRECT(P175),(IF('Daily Report (5)'!$I$6=Adorer_Schedule!$AQ$1,INDIRECT(Q175),(IF('Daily Report (5)'!$I$6=Adorer_Schedule!$AY$1,INDIRECT(R175),(""))))))))))))))</f>
        <v>0</v>
      </c>
      <c r="Y175" s="1">
        <v>2</v>
      </c>
      <c r="Z175" s="1" t="e">
        <f t="shared" ca="1" si="52"/>
        <v>#N/A</v>
      </c>
      <c r="AA175" s="1" t="b">
        <f t="shared" ca="1" si="53"/>
        <v>0</v>
      </c>
      <c r="AC175" s="214" t="str">
        <f ca="1">IF(AA175=FALSE,(""),(PROPER(Z175)))</f>
        <v/>
      </c>
    </row>
    <row r="176" spans="1:29" x14ac:dyDescent="0.2">
      <c r="A176" s="210" t="str">
        <f ca="1">AC356</f>
        <v/>
      </c>
      <c r="B176" s="211"/>
      <c r="C176" s="211"/>
      <c r="D176" s="211"/>
      <c r="E176" s="211"/>
      <c r="F176" s="212"/>
      <c r="G176" s="2"/>
      <c r="H176" s="2"/>
      <c r="I176" s="2"/>
      <c r="J176" s="2"/>
      <c r="K176" s="1">
        <f t="shared" ref="K176:K188" si="61">K175+1</f>
        <v>91</v>
      </c>
      <c r="L176" s="83" t="str">
        <f t="shared" si="45"/>
        <v>Adorer_Schedule!C91</v>
      </c>
      <c r="M176" s="83" t="str">
        <f t="shared" si="46"/>
        <v>Adorer_Schedule!K91</v>
      </c>
      <c r="N176" s="83" t="str">
        <f t="shared" si="47"/>
        <v>Adorer_Schedule!S91</v>
      </c>
      <c r="O176" s="83" t="str">
        <f t="shared" si="48"/>
        <v>Adorer_Schedule!AA91</v>
      </c>
      <c r="P176" s="83" t="str">
        <f t="shared" si="49"/>
        <v>Adorer_Schedule!AI91</v>
      </c>
      <c r="Q176" s="83" t="str">
        <f t="shared" si="50"/>
        <v>Adorer_Schedule!AQ91</v>
      </c>
      <c r="R176" s="83" t="str">
        <f t="shared" si="51"/>
        <v>Adorer_Schedule!AY91</v>
      </c>
      <c r="S176" s="1">
        <f t="shared" ca="1" si="60"/>
        <v>0</v>
      </c>
      <c r="T176" s="1" t="str">
        <f ca="1">IF(OR(V176="",V176=0),(""),(MAX($T$8:T175)+1))</f>
        <v/>
      </c>
      <c r="V176" s="1">
        <f ca="1">IF($I$6=Adorer_Schedule!$C$1,INDIRECT(L176),(IF('Daily Report (5)'!$I$6=Adorer_Schedule!$K$1,INDIRECT(M176),(IF('Daily Report (5)'!$I$6=Adorer_Schedule!$S$1,INDIRECT(N176),(IF('Daily Report (5)'!$I$6=Adorer_Schedule!$AA$1,INDIRECT(O176),(IF('Daily Report (5)'!$I$6=Adorer_Schedule!$AI$1,INDIRECT(P176),(IF('Daily Report (5)'!$I$6=Adorer_Schedule!$AQ$1,INDIRECT(Q176),(IF('Daily Report (5)'!$I$6=Adorer_Schedule!$AY$1,INDIRECT(R176),(""))))))))))))))</f>
        <v>0</v>
      </c>
      <c r="Y176" s="1">
        <v>3</v>
      </c>
      <c r="Z176" s="1" t="e">
        <f t="shared" ca="1" si="52"/>
        <v>#N/A</v>
      </c>
      <c r="AA176" s="1" t="b">
        <f t="shared" ca="1" si="53"/>
        <v>0</v>
      </c>
      <c r="AC176" s="214" t="str">
        <f ca="1">IF(AA176=FALSE,(""),(PROPER(Z176)))</f>
        <v/>
      </c>
    </row>
    <row r="177" spans="1:29" x14ac:dyDescent="0.2">
      <c r="A177" s="210" t="str">
        <f ca="1">AC357</f>
        <v/>
      </c>
      <c r="B177" s="211"/>
      <c r="C177" s="211"/>
      <c r="D177" s="211"/>
      <c r="E177" s="211"/>
      <c r="F177" s="212"/>
      <c r="G177" s="2"/>
      <c r="H177" s="2"/>
      <c r="I177" s="2"/>
      <c r="J177" s="2"/>
      <c r="K177" s="1">
        <f t="shared" si="61"/>
        <v>92</v>
      </c>
      <c r="L177" s="83" t="str">
        <f t="shared" si="45"/>
        <v>Adorer_Schedule!C92</v>
      </c>
      <c r="M177" s="83" t="str">
        <f t="shared" si="46"/>
        <v>Adorer_Schedule!K92</v>
      </c>
      <c r="N177" s="83" t="str">
        <f t="shared" si="47"/>
        <v>Adorer_Schedule!S92</v>
      </c>
      <c r="O177" s="83" t="str">
        <f t="shared" si="48"/>
        <v>Adorer_Schedule!AA92</v>
      </c>
      <c r="P177" s="83" t="str">
        <f t="shared" si="49"/>
        <v>Adorer_Schedule!AI92</v>
      </c>
      <c r="Q177" s="83" t="str">
        <f t="shared" si="50"/>
        <v>Adorer_Schedule!AQ92</v>
      </c>
      <c r="R177" s="83" t="str">
        <f t="shared" si="51"/>
        <v>Adorer_Schedule!AY92</v>
      </c>
      <c r="S177" s="1">
        <f t="shared" ca="1" si="60"/>
        <v>0</v>
      </c>
      <c r="T177" s="1" t="str">
        <f ca="1">IF(OR(V177="",V177=0),(""),(MAX($T$8:T176)+1))</f>
        <v/>
      </c>
      <c r="V177" s="1">
        <f ca="1">IF($I$6=Adorer_Schedule!$C$1,INDIRECT(L177),(IF('Daily Report (5)'!$I$6=Adorer_Schedule!$K$1,INDIRECT(M177),(IF('Daily Report (5)'!$I$6=Adorer_Schedule!$S$1,INDIRECT(N177),(IF('Daily Report (5)'!$I$6=Adorer_Schedule!$AA$1,INDIRECT(O177),(IF('Daily Report (5)'!$I$6=Adorer_Schedule!$AI$1,INDIRECT(P177),(IF('Daily Report (5)'!$I$6=Adorer_Schedule!$AQ$1,INDIRECT(Q177),(IF('Daily Report (5)'!$I$6=Adorer_Schedule!$AY$1,INDIRECT(R177),(""))))))))))))))</f>
        <v>0</v>
      </c>
      <c r="Y177" s="1">
        <v>4</v>
      </c>
      <c r="Z177" s="1" t="e">
        <f t="shared" ca="1" si="52"/>
        <v>#N/A</v>
      </c>
      <c r="AA177" s="1" t="b">
        <f t="shared" ca="1" si="53"/>
        <v>0</v>
      </c>
      <c r="AC177" s="214" t="str">
        <f ca="1">IF(AA177=FALSE,(""),(PROPER(Z177)))</f>
        <v/>
      </c>
    </row>
    <row r="178" spans="1:29" ht="15.75" thickBot="1" x14ac:dyDescent="0.25">
      <c r="A178" s="222" t="str">
        <f ca="1">AC358</f>
        <v/>
      </c>
      <c r="B178" s="223"/>
      <c r="C178" s="223"/>
      <c r="D178" s="223"/>
      <c r="E178" s="223"/>
      <c r="F178" s="224"/>
      <c r="G178" s="2"/>
      <c r="H178" s="2"/>
      <c r="I178" s="2"/>
      <c r="J178" s="2"/>
      <c r="K178" s="1">
        <f t="shared" si="61"/>
        <v>93</v>
      </c>
      <c r="L178" s="83" t="str">
        <f t="shared" si="45"/>
        <v>Adorer_Schedule!C93</v>
      </c>
      <c r="M178" s="83" t="str">
        <f t="shared" si="46"/>
        <v>Adorer_Schedule!K93</v>
      </c>
      <c r="N178" s="83" t="str">
        <f t="shared" si="47"/>
        <v>Adorer_Schedule!S93</v>
      </c>
      <c r="O178" s="83" t="str">
        <f t="shared" si="48"/>
        <v>Adorer_Schedule!AA93</v>
      </c>
      <c r="P178" s="83" t="str">
        <f t="shared" si="49"/>
        <v>Adorer_Schedule!AI93</v>
      </c>
      <c r="Q178" s="83" t="str">
        <f t="shared" si="50"/>
        <v>Adorer_Schedule!AQ93</v>
      </c>
      <c r="R178" s="83" t="str">
        <f t="shared" si="51"/>
        <v>Adorer_Schedule!AY93</v>
      </c>
      <c r="S178" s="1">
        <f t="shared" ca="1" si="60"/>
        <v>0</v>
      </c>
      <c r="T178" s="1" t="str">
        <f ca="1">IF(OR(V178="",V178=0),(""),(MAX($T$8:T177)+1))</f>
        <v/>
      </c>
      <c r="V178" s="1">
        <f ca="1">IF($I$6=Adorer_Schedule!$C$1,INDIRECT(L178),(IF('Daily Report (5)'!$I$6=Adorer_Schedule!$K$1,INDIRECT(M178),(IF('Daily Report (5)'!$I$6=Adorer_Schedule!$S$1,INDIRECT(N178),(IF('Daily Report (5)'!$I$6=Adorer_Schedule!$AA$1,INDIRECT(O178),(IF('Daily Report (5)'!$I$6=Adorer_Schedule!$AI$1,INDIRECT(P178),(IF('Daily Report (5)'!$I$6=Adorer_Schedule!$AQ$1,INDIRECT(Q178),(IF('Daily Report (5)'!$I$6=Adorer_Schedule!$AY$1,INDIRECT(R178),(""))))))))))))))</f>
        <v>0</v>
      </c>
      <c r="Y178" s="1">
        <v>5</v>
      </c>
      <c r="Z178" s="1" t="e">
        <f t="shared" ca="1" si="52"/>
        <v>#N/A</v>
      </c>
      <c r="AA178" s="1" t="b">
        <f t="shared" ca="1" si="53"/>
        <v>0</v>
      </c>
      <c r="AC178" s="214" t="str">
        <f ca="1">IF(AA178=FALSE,(""),(PROPER(Z178)))</f>
        <v/>
      </c>
    </row>
    <row r="179" spans="1:29" ht="12.75" customHeight="1" x14ac:dyDescent="0.25">
      <c r="A179" s="284" t="s">
        <v>98</v>
      </c>
      <c r="B179" s="284"/>
      <c r="C179" s="284"/>
      <c r="D179" s="284"/>
      <c r="E179" s="284"/>
      <c r="F179" s="284"/>
      <c r="G179" s="2"/>
      <c r="H179" s="2"/>
      <c r="I179" s="2"/>
      <c r="J179" s="2"/>
      <c r="K179" s="1">
        <f t="shared" si="61"/>
        <v>94</v>
      </c>
      <c r="L179" s="83" t="str">
        <f t="shared" si="45"/>
        <v>Adorer_Schedule!C94</v>
      </c>
      <c r="M179" s="83" t="str">
        <f t="shared" si="46"/>
        <v>Adorer_Schedule!K94</v>
      </c>
      <c r="N179" s="83" t="str">
        <f t="shared" si="47"/>
        <v>Adorer_Schedule!S94</v>
      </c>
      <c r="O179" s="83" t="str">
        <f t="shared" si="48"/>
        <v>Adorer_Schedule!AA94</v>
      </c>
      <c r="P179" s="83" t="str">
        <f t="shared" si="49"/>
        <v>Adorer_Schedule!AI94</v>
      </c>
      <c r="Q179" s="83" t="str">
        <f t="shared" si="50"/>
        <v>Adorer_Schedule!AQ94</v>
      </c>
      <c r="R179" s="83" t="str">
        <f t="shared" si="51"/>
        <v>Adorer_Schedule!AY94</v>
      </c>
      <c r="S179" s="1">
        <f t="shared" ca="1" si="60"/>
        <v>0</v>
      </c>
      <c r="T179" s="1" t="str">
        <f ca="1">IF(OR(V179="",V179=0),(""),(MAX($T$8:T178)+1))</f>
        <v/>
      </c>
      <c r="V179" s="1">
        <f ca="1">IF($I$6=Adorer_Schedule!$C$1,INDIRECT(L179),(IF('Daily Report (5)'!$I$6=Adorer_Schedule!$K$1,INDIRECT(M179),(IF('Daily Report (5)'!$I$6=Adorer_Schedule!$S$1,INDIRECT(N179),(IF('Daily Report (5)'!$I$6=Adorer_Schedule!$AA$1,INDIRECT(O179),(IF('Daily Report (5)'!$I$6=Adorer_Schedule!$AI$1,INDIRECT(P179),(IF('Daily Report (5)'!$I$6=Adorer_Schedule!$AQ$1,INDIRECT(Q179),(IF('Daily Report (5)'!$I$6=Adorer_Schedule!$AY$1,INDIRECT(R179),(""))))))))))))))</f>
        <v>0</v>
      </c>
      <c r="Y179" s="1">
        <v>6</v>
      </c>
      <c r="Z179" s="1" t="e">
        <f t="shared" ca="1" si="52"/>
        <v>#N/A</v>
      </c>
      <c r="AA179" s="1" t="b">
        <f t="shared" ca="1" si="53"/>
        <v>0</v>
      </c>
      <c r="AC179" s="214" t="str">
        <f t="shared" ref="AC179:AC188" ca="1" si="62">IF(AA179=FALSE,(""),(PROPER(Z179)))</f>
        <v/>
      </c>
    </row>
    <row r="180" spans="1:29" ht="15.75" x14ac:dyDescent="0.25">
      <c r="A180" s="283">
        <f>$U$2</f>
        <v>0</v>
      </c>
      <c r="B180" s="283"/>
      <c r="C180" s="283"/>
      <c r="D180" s="283"/>
      <c r="E180" s="283"/>
      <c r="F180" s="283"/>
      <c r="G180" s="2"/>
      <c r="H180" s="2"/>
      <c r="I180" s="2"/>
      <c r="J180" s="2"/>
      <c r="K180" s="1">
        <f t="shared" si="61"/>
        <v>95</v>
      </c>
      <c r="L180" s="83" t="str">
        <f t="shared" si="45"/>
        <v>Adorer_Schedule!C95</v>
      </c>
      <c r="M180" s="83" t="str">
        <f t="shared" si="46"/>
        <v>Adorer_Schedule!K95</v>
      </c>
      <c r="N180" s="83" t="str">
        <f t="shared" si="47"/>
        <v>Adorer_Schedule!S95</v>
      </c>
      <c r="O180" s="83" t="str">
        <f t="shared" si="48"/>
        <v>Adorer_Schedule!AA95</v>
      </c>
      <c r="P180" s="83" t="str">
        <f t="shared" si="49"/>
        <v>Adorer_Schedule!AI95</v>
      </c>
      <c r="Q180" s="83" t="str">
        <f t="shared" si="50"/>
        <v>Adorer_Schedule!AQ95</v>
      </c>
      <c r="R180" s="83" t="str">
        <f t="shared" si="51"/>
        <v>Adorer_Schedule!AY95</v>
      </c>
      <c r="S180" s="1">
        <f t="shared" ca="1" si="60"/>
        <v>0</v>
      </c>
      <c r="T180" s="1" t="str">
        <f ca="1">IF(OR(V180="",V180=0),(""),(MAX($T$8:T179)+1))</f>
        <v/>
      </c>
      <c r="V180" s="1">
        <f ca="1">IF($I$6=Adorer_Schedule!$C$1,INDIRECT(L180),(IF('Daily Report (5)'!$I$6=Adorer_Schedule!$K$1,INDIRECT(M180),(IF('Daily Report (5)'!$I$6=Adorer_Schedule!$S$1,INDIRECT(N180),(IF('Daily Report (5)'!$I$6=Adorer_Schedule!$AA$1,INDIRECT(O180),(IF('Daily Report (5)'!$I$6=Adorer_Schedule!$AI$1,INDIRECT(P180),(IF('Daily Report (5)'!$I$6=Adorer_Schedule!$AQ$1,INDIRECT(Q180),(IF('Daily Report (5)'!$I$6=Adorer_Schedule!$AY$1,INDIRECT(R180),(""))))))))))))))</f>
        <v>0</v>
      </c>
      <c r="Y180" s="1">
        <v>7</v>
      </c>
      <c r="Z180" s="1" t="e">
        <f t="shared" ca="1" si="52"/>
        <v>#N/A</v>
      </c>
      <c r="AA180" s="1" t="b">
        <f t="shared" ca="1" si="53"/>
        <v>0</v>
      </c>
      <c r="AC180" s="214" t="str">
        <f t="shared" ca="1" si="62"/>
        <v/>
      </c>
    </row>
    <row r="181" spans="1:29" hidden="1" x14ac:dyDescent="0.2">
      <c r="K181" s="1">
        <f t="shared" si="61"/>
        <v>96</v>
      </c>
      <c r="L181" s="83" t="str">
        <f t="shared" si="45"/>
        <v>Adorer_Schedule!C96</v>
      </c>
      <c r="M181" s="83" t="str">
        <f t="shared" si="46"/>
        <v>Adorer_Schedule!K96</v>
      </c>
      <c r="N181" s="83" t="str">
        <f t="shared" si="47"/>
        <v>Adorer_Schedule!S96</v>
      </c>
      <c r="O181" s="83" t="str">
        <f t="shared" si="48"/>
        <v>Adorer_Schedule!AA96</v>
      </c>
      <c r="P181" s="83" t="str">
        <f t="shared" si="49"/>
        <v>Adorer_Schedule!AI96</v>
      </c>
      <c r="Q181" s="83" t="str">
        <f t="shared" si="50"/>
        <v>Adorer_Schedule!AQ96</v>
      </c>
      <c r="R181" s="83" t="str">
        <f t="shared" si="51"/>
        <v>Adorer_Schedule!AY96</v>
      </c>
      <c r="S181" s="1">
        <f t="shared" ca="1" si="60"/>
        <v>0</v>
      </c>
      <c r="T181" s="1" t="str">
        <f ca="1">IF(OR(V181="",V181=0),(""),(MAX($T$8:T180)+1))</f>
        <v/>
      </c>
      <c r="V181" s="1">
        <f ca="1">IF($I$6=Adorer_Schedule!$C$1,INDIRECT(L181),(IF('Daily Report (5)'!$I$6=Adorer_Schedule!$K$1,INDIRECT(M181),(IF('Daily Report (5)'!$I$6=Adorer_Schedule!$S$1,INDIRECT(N181),(IF('Daily Report (5)'!$I$6=Adorer_Schedule!$AA$1,INDIRECT(O181),(IF('Daily Report (5)'!$I$6=Adorer_Schedule!$AI$1,INDIRECT(P181),(IF('Daily Report (5)'!$I$6=Adorer_Schedule!$AQ$1,INDIRECT(Q181),(IF('Daily Report (5)'!$I$6=Adorer_Schedule!$AY$1,INDIRECT(R181),(""))))))))))))))</f>
        <v>0</v>
      </c>
      <c r="Y181" s="1">
        <v>8</v>
      </c>
      <c r="Z181" s="1" t="e">
        <f t="shared" ca="1" si="52"/>
        <v>#N/A</v>
      </c>
      <c r="AA181" s="1" t="b">
        <f t="shared" ca="1" si="53"/>
        <v>0</v>
      </c>
      <c r="AC181" s="214" t="str">
        <f t="shared" ca="1" si="62"/>
        <v/>
      </c>
    </row>
    <row r="182" spans="1:29" hidden="1" x14ac:dyDescent="0.2">
      <c r="K182" s="1">
        <f t="shared" si="61"/>
        <v>97</v>
      </c>
      <c r="L182" s="83" t="str">
        <f t="shared" si="45"/>
        <v>Adorer_Schedule!C97</v>
      </c>
      <c r="M182" s="83" t="str">
        <f t="shared" si="46"/>
        <v>Adorer_Schedule!K97</v>
      </c>
      <c r="N182" s="83" t="str">
        <f t="shared" si="47"/>
        <v>Adorer_Schedule!S97</v>
      </c>
      <c r="O182" s="83" t="str">
        <f t="shared" si="48"/>
        <v>Adorer_Schedule!AA97</v>
      </c>
      <c r="P182" s="83" t="str">
        <f t="shared" si="49"/>
        <v>Adorer_Schedule!AI97</v>
      </c>
      <c r="Q182" s="83" t="str">
        <f t="shared" si="50"/>
        <v>Adorer_Schedule!AQ97</v>
      </c>
      <c r="R182" s="83" t="str">
        <f t="shared" si="51"/>
        <v>Adorer_Schedule!AY97</v>
      </c>
      <c r="S182" s="1">
        <f t="shared" ca="1" si="60"/>
        <v>0</v>
      </c>
      <c r="T182" s="1" t="str">
        <f ca="1">IF(OR(V182="",V182=0),(""),(MAX($T$8:T181)+1))</f>
        <v/>
      </c>
      <c r="V182" s="1">
        <f ca="1">IF($I$6=Adorer_Schedule!$C$1,INDIRECT(L182),(IF('Daily Report (5)'!$I$6=Adorer_Schedule!$K$1,INDIRECT(M182),(IF('Daily Report (5)'!$I$6=Adorer_Schedule!$S$1,INDIRECT(N182),(IF('Daily Report (5)'!$I$6=Adorer_Schedule!$AA$1,INDIRECT(O182),(IF('Daily Report (5)'!$I$6=Adorer_Schedule!$AI$1,INDIRECT(P182),(IF('Daily Report (5)'!$I$6=Adorer_Schedule!$AQ$1,INDIRECT(Q182),(IF('Daily Report (5)'!$I$6=Adorer_Schedule!$AY$1,INDIRECT(R182),(""))))))))))))))</f>
        <v>0</v>
      </c>
      <c r="Y182" s="1">
        <v>9</v>
      </c>
      <c r="Z182" s="1" t="e">
        <f t="shared" ca="1" si="52"/>
        <v>#N/A</v>
      </c>
      <c r="AA182" s="1" t="b">
        <f t="shared" ca="1" si="53"/>
        <v>0</v>
      </c>
      <c r="AC182" s="214" t="str">
        <f t="shared" ca="1" si="62"/>
        <v/>
      </c>
    </row>
    <row r="183" spans="1:29" hidden="1" x14ac:dyDescent="0.2">
      <c r="K183" s="1">
        <f t="shared" si="61"/>
        <v>98</v>
      </c>
      <c r="L183" s="83" t="str">
        <f t="shared" si="45"/>
        <v>Adorer_Schedule!C98</v>
      </c>
      <c r="M183" s="83" t="str">
        <f t="shared" si="46"/>
        <v>Adorer_Schedule!K98</v>
      </c>
      <c r="N183" s="83" t="str">
        <f t="shared" si="47"/>
        <v>Adorer_Schedule!S98</v>
      </c>
      <c r="O183" s="83" t="str">
        <f t="shared" si="48"/>
        <v>Adorer_Schedule!AA98</v>
      </c>
      <c r="P183" s="83" t="str">
        <f t="shared" si="49"/>
        <v>Adorer_Schedule!AI98</v>
      </c>
      <c r="Q183" s="83" t="str">
        <f t="shared" si="50"/>
        <v>Adorer_Schedule!AQ98</v>
      </c>
      <c r="R183" s="83" t="str">
        <f t="shared" si="51"/>
        <v>Adorer_Schedule!AY98</v>
      </c>
      <c r="S183" s="1">
        <f t="shared" ca="1" si="60"/>
        <v>0</v>
      </c>
      <c r="T183" s="1" t="str">
        <f ca="1">IF(OR(V183="",V183=0),(""),(MAX($T$8:T182)+1))</f>
        <v/>
      </c>
      <c r="V183" s="1">
        <f ca="1">IF($I$6=Adorer_Schedule!$C$1,INDIRECT(L183),(IF('Daily Report (5)'!$I$6=Adorer_Schedule!$K$1,INDIRECT(M183),(IF('Daily Report (5)'!$I$6=Adorer_Schedule!$S$1,INDIRECT(N183),(IF('Daily Report (5)'!$I$6=Adorer_Schedule!$AA$1,INDIRECT(O183),(IF('Daily Report (5)'!$I$6=Adorer_Schedule!$AI$1,INDIRECT(P183),(IF('Daily Report (5)'!$I$6=Adorer_Schedule!$AQ$1,INDIRECT(Q183),(IF('Daily Report (5)'!$I$6=Adorer_Schedule!$AY$1,INDIRECT(R183),(""))))))))))))))</f>
        <v>0</v>
      </c>
      <c r="Y183" s="1">
        <v>10</v>
      </c>
      <c r="Z183" s="1" t="e">
        <f t="shared" ca="1" si="52"/>
        <v>#N/A</v>
      </c>
      <c r="AA183" s="1" t="b">
        <f t="shared" ca="1" si="53"/>
        <v>0</v>
      </c>
      <c r="AC183" s="214" t="str">
        <f t="shared" ca="1" si="62"/>
        <v/>
      </c>
    </row>
    <row r="184" spans="1:29" hidden="1" x14ac:dyDescent="0.2">
      <c r="K184" s="1">
        <f t="shared" si="61"/>
        <v>99</v>
      </c>
      <c r="L184" s="83" t="str">
        <f t="shared" si="45"/>
        <v>Adorer_Schedule!C99</v>
      </c>
      <c r="M184" s="83" t="str">
        <f t="shared" si="46"/>
        <v>Adorer_Schedule!K99</v>
      </c>
      <c r="N184" s="83" t="str">
        <f t="shared" si="47"/>
        <v>Adorer_Schedule!S99</v>
      </c>
      <c r="O184" s="83" t="str">
        <f t="shared" si="48"/>
        <v>Adorer_Schedule!AA99</v>
      </c>
      <c r="P184" s="83" t="str">
        <f t="shared" si="49"/>
        <v>Adorer_Schedule!AI99</v>
      </c>
      <c r="Q184" s="83" t="str">
        <f t="shared" si="50"/>
        <v>Adorer_Schedule!AQ99</v>
      </c>
      <c r="R184" s="83" t="str">
        <f t="shared" si="51"/>
        <v>Adorer_Schedule!AY99</v>
      </c>
      <c r="S184" s="1">
        <f t="shared" ca="1" si="60"/>
        <v>0</v>
      </c>
      <c r="T184" s="1" t="str">
        <f ca="1">IF(OR(V184="",V184=0),(""),(MAX($T$8:T183)+1))</f>
        <v/>
      </c>
      <c r="V184" s="1">
        <f ca="1">IF($I$6=Adorer_Schedule!$C$1,INDIRECT(L184),(IF('Daily Report (5)'!$I$6=Adorer_Schedule!$K$1,INDIRECT(M184),(IF('Daily Report (5)'!$I$6=Adorer_Schedule!$S$1,INDIRECT(N184),(IF('Daily Report (5)'!$I$6=Adorer_Schedule!$AA$1,INDIRECT(O184),(IF('Daily Report (5)'!$I$6=Adorer_Schedule!$AI$1,INDIRECT(P184),(IF('Daily Report (5)'!$I$6=Adorer_Schedule!$AQ$1,INDIRECT(Q184),(IF('Daily Report (5)'!$I$6=Adorer_Schedule!$AY$1,INDIRECT(R184),(""))))))))))))))</f>
        <v>0</v>
      </c>
      <c r="Y184" s="1">
        <v>11</v>
      </c>
      <c r="Z184" s="1" t="e">
        <f t="shared" ca="1" si="52"/>
        <v>#N/A</v>
      </c>
      <c r="AA184" s="1" t="b">
        <f t="shared" ca="1" si="53"/>
        <v>0</v>
      </c>
      <c r="AC184" s="214" t="str">
        <f t="shared" ca="1" si="62"/>
        <v/>
      </c>
    </row>
    <row r="185" spans="1:29" hidden="1" x14ac:dyDescent="0.2">
      <c r="K185" s="1">
        <f t="shared" si="61"/>
        <v>100</v>
      </c>
      <c r="L185" s="83" t="str">
        <f t="shared" si="45"/>
        <v>Adorer_Schedule!C100</v>
      </c>
      <c r="M185" s="83" t="str">
        <f t="shared" si="46"/>
        <v>Adorer_Schedule!K100</v>
      </c>
      <c r="N185" s="83" t="str">
        <f t="shared" si="47"/>
        <v>Adorer_Schedule!S100</v>
      </c>
      <c r="O185" s="83" t="str">
        <f t="shared" si="48"/>
        <v>Adorer_Schedule!AA100</v>
      </c>
      <c r="P185" s="83" t="str">
        <f t="shared" si="49"/>
        <v>Adorer_Schedule!AI100</v>
      </c>
      <c r="Q185" s="83" t="str">
        <f t="shared" si="50"/>
        <v>Adorer_Schedule!AQ100</v>
      </c>
      <c r="R185" s="83" t="str">
        <f t="shared" si="51"/>
        <v>Adorer_Schedule!AY100</v>
      </c>
      <c r="S185" s="1">
        <f t="shared" ca="1" si="60"/>
        <v>0</v>
      </c>
      <c r="T185" s="1" t="str">
        <f ca="1">IF(OR(V185="",V185=0),(""),(MAX($T$8:T184)+1))</f>
        <v/>
      </c>
      <c r="V185" s="1">
        <f ca="1">IF($I$6=Adorer_Schedule!$C$1,INDIRECT(L185),(IF('Daily Report (5)'!$I$6=Adorer_Schedule!$K$1,INDIRECT(M185),(IF('Daily Report (5)'!$I$6=Adorer_Schedule!$S$1,INDIRECT(N185),(IF('Daily Report (5)'!$I$6=Adorer_Schedule!$AA$1,INDIRECT(O185),(IF('Daily Report (5)'!$I$6=Adorer_Schedule!$AI$1,INDIRECT(P185),(IF('Daily Report (5)'!$I$6=Adorer_Schedule!$AQ$1,INDIRECT(Q185),(IF('Daily Report (5)'!$I$6=Adorer_Schedule!$AY$1,INDIRECT(R185),(""))))))))))))))</f>
        <v>0</v>
      </c>
      <c r="Y185" s="1">
        <v>12</v>
      </c>
      <c r="Z185" s="1" t="e">
        <f t="shared" ca="1" si="52"/>
        <v>#N/A</v>
      </c>
      <c r="AA185" s="1" t="b">
        <f t="shared" ca="1" si="53"/>
        <v>0</v>
      </c>
      <c r="AC185" s="214" t="str">
        <f t="shared" ca="1" si="62"/>
        <v/>
      </c>
    </row>
    <row r="186" spans="1:29" hidden="1" x14ac:dyDescent="0.2">
      <c r="K186" s="1">
        <f t="shared" si="61"/>
        <v>101</v>
      </c>
      <c r="L186" s="83" t="str">
        <f t="shared" si="45"/>
        <v>Adorer_Schedule!C101</v>
      </c>
      <c r="M186" s="83" t="str">
        <f t="shared" si="46"/>
        <v>Adorer_Schedule!K101</v>
      </c>
      <c r="N186" s="83" t="str">
        <f t="shared" si="47"/>
        <v>Adorer_Schedule!S101</v>
      </c>
      <c r="O186" s="83" t="str">
        <f t="shared" si="48"/>
        <v>Adorer_Schedule!AA101</v>
      </c>
      <c r="P186" s="83" t="str">
        <f t="shared" si="49"/>
        <v>Adorer_Schedule!AI101</v>
      </c>
      <c r="Q186" s="83" t="str">
        <f t="shared" si="50"/>
        <v>Adorer_Schedule!AQ101</v>
      </c>
      <c r="R186" s="83" t="str">
        <f t="shared" si="51"/>
        <v>Adorer_Schedule!AY101</v>
      </c>
      <c r="S186" s="1">
        <f t="shared" ca="1" si="60"/>
        <v>0</v>
      </c>
      <c r="T186" s="1" t="str">
        <f ca="1">IF(OR(V186="",V186=0),(""),(MAX($T$8:T185)+1))</f>
        <v/>
      </c>
      <c r="V186" s="1">
        <f ca="1">IF($I$6=Adorer_Schedule!$C$1,INDIRECT(L186),(IF('Daily Report (5)'!$I$6=Adorer_Schedule!$K$1,INDIRECT(M186),(IF('Daily Report (5)'!$I$6=Adorer_Schedule!$S$1,INDIRECT(N186),(IF('Daily Report (5)'!$I$6=Adorer_Schedule!$AA$1,INDIRECT(O186),(IF('Daily Report (5)'!$I$6=Adorer_Schedule!$AI$1,INDIRECT(P186),(IF('Daily Report (5)'!$I$6=Adorer_Schedule!$AQ$1,INDIRECT(Q186),(IF('Daily Report (5)'!$I$6=Adorer_Schedule!$AY$1,INDIRECT(R186),(""))))))))))))))</f>
        <v>0</v>
      </c>
      <c r="Y186" s="1">
        <v>13</v>
      </c>
      <c r="Z186" s="1" t="e">
        <f t="shared" ca="1" si="52"/>
        <v>#N/A</v>
      </c>
      <c r="AA186" s="1" t="b">
        <f t="shared" ca="1" si="53"/>
        <v>0</v>
      </c>
      <c r="AC186" s="214" t="str">
        <f t="shared" ca="1" si="62"/>
        <v/>
      </c>
    </row>
    <row r="187" spans="1:29" hidden="1" x14ac:dyDescent="0.2">
      <c r="K187" s="1">
        <f t="shared" si="61"/>
        <v>102</v>
      </c>
      <c r="L187" s="83" t="str">
        <f t="shared" si="45"/>
        <v>Adorer_Schedule!C102</v>
      </c>
      <c r="M187" s="83" t="str">
        <f t="shared" si="46"/>
        <v>Adorer_Schedule!K102</v>
      </c>
      <c r="N187" s="83" t="str">
        <f t="shared" si="47"/>
        <v>Adorer_Schedule!S102</v>
      </c>
      <c r="O187" s="83" t="str">
        <f t="shared" si="48"/>
        <v>Adorer_Schedule!AA102</v>
      </c>
      <c r="P187" s="83" t="str">
        <f t="shared" si="49"/>
        <v>Adorer_Schedule!AI102</v>
      </c>
      <c r="Q187" s="83" t="str">
        <f t="shared" si="50"/>
        <v>Adorer_Schedule!AQ102</v>
      </c>
      <c r="R187" s="83" t="str">
        <f t="shared" si="51"/>
        <v>Adorer_Schedule!AY102</v>
      </c>
      <c r="S187" s="1">
        <f t="shared" ca="1" si="60"/>
        <v>0</v>
      </c>
      <c r="T187" s="1" t="str">
        <f ca="1">IF(OR(V187="",V187=0),(""),(MAX($T$8:T186)+1))</f>
        <v/>
      </c>
      <c r="V187" s="1">
        <f ca="1">IF($I$6=Adorer_Schedule!$C$1,INDIRECT(L187),(IF('Daily Report (5)'!$I$6=Adorer_Schedule!$K$1,INDIRECT(M187),(IF('Daily Report (5)'!$I$6=Adorer_Schedule!$S$1,INDIRECT(N187),(IF('Daily Report (5)'!$I$6=Adorer_Schedule!$AA$1,INDIRECT(O187),(IF('Daily Report (5)'!$I$6=Adorer_Schedule!$AI$1,INDIRECT(P187),(IF('Daily Report (5)'!$I$6=Adorer_Schedule!$AQ$1,INDIRECT(Q187),(IF('Daily Report (5)'!$I$6=Adorer_Schedule!$AY$1,INDIRECT(R187),(""))))))))))))))</f>
        <v>0</v>
      </c>
      <c r="Y187" s="1">
        <v>14</v>
      </c>
      <c r="Z187" s="1" t="e">
        <f t="shared" ca="1" si="52"/>
        <v>#N/A</v>
      </c>
      <c r="AA187" s="1" t="b">
        <f t="shared" ca="1" si="53"/>
        <v>0</v>
      </c>
      <c r="AC187" s="214" t="str">
        <f t="shared" ca="1" si="62"/>
        <v/>
      </c>
    </row>
    <row r="188" spans="1:29" ht="15.75" hidden="1" thickBot="1" x14ac:dyDescent="0.25">
      <c r="K188" s="1">
        <f t="shared" si="61"/>
        <v>103</v>
      </c>
      <c r="L188" s="83" t="str">
        <f t="shared" si="45"/>
        <v>Adorer_Schedule!C103</v>
      </c>
      <c r="M188" s="83" t="str">
        <f t="shared" si="46"/>
        <v>Adorer_Schedule!K103</v>
      </c>
      <c r="N188" s="83" t="str">
        <f t="shared" si="47"/>
        <v>Adorer_Schedule!S103</v>
      </c>
      <c r="O188" s="83" t="str">
        <f t="shared" si="48"/>
        <v>Adorer_Schedule!AA103</v>
      </c>
      <c r="P188" s="83" t="str">
        <f t="shared" si="49"/>
        <v>Adorer_Schedule!AI103</v>
      </c>
      <c r="Q188" s="83" t="str">
        <f t="shared" si="50"/>
        <v>Adorer_Schedule!AQ103</v>
      </c>
      <c r="R188" s="83" t="str">
        <f t="shared" si="51"/>
        <v>Adorer_Schedule!AY103</v>
      </c>
      <c r="S188" s="1">
        <f t="shared" ca="1" si="60"/>
        <v>0</v>
      </c>
      <c r="T188" s="1" t="str">
        <f ca="1">IF(OR(V188="",V188=0),(""),(MAX($T$8:T187)+1))</f>
        <v/>
      </c>
      <c r="V188" s="1">
        <f ca="1">IF($I$6=Adorer_Schedule!$C$1,INDIRECT(L188),(IF('Daily Report (5)'!$I$6=Adorer_Schedule!$K$1,INDIRECT(M188),(IF('Daily Report (5)'!$I$6=Adorer_Schedule!$S$1,INDIRECT(N188),(IF('Daily Report (5)'!$I$6=Adorer_Schedule!$AA$1,INDIRECT(O188),(IF('Daily Report (5)'!$I$6=Adorer_Schedule!$AI$1,INDIRECT(P188),(IF('Daily Report (5)'!$I$6=Adorer_Schedule!$AQ$1,INDIRECT(Q188),(IF('Daily Report (5)'!$I$6=Adorer_Schedule!$AY$1,INDIRECT(R188),(""))))))))))))))</f>
        <v>0</v>
      </c>
      <c r="Y188" s="1">
        <v>15</v>
      </c>
      <c r="Z188" s="1" t="e">
        <f t="shared" ca="1" si="52"/>
        <v>#N/A</v>
      </c>
      <c r="AA188" s="1" t="b">
        <f t="shared" ca="1" si="53"/>
        <v>0</v>
      </c>
      <c r="AC188" s="225" t="str">
        <f t="shared" ca="1" si="62"/>
        <v/>
      </c>
    </row>
    <row r="189" spans="1:29" hidden="1" x14ac:dyDescent="0.2">
      <c r="K189" s="1">
        <v>107</v>
      </c>
      <c r="L189" s="83" t="str">
        <f t="shared" si="45"/>
        <v>Adorer_Schedule!C107</v>
      </c>
      <c r="M189" s="83" t="str">
        <f t="shared" si="46"/>
        <v>Adorer_Schedule!K107</v>
      </c>
      <c r="N189" s="83" t="str">
        <f t="shared" si="47"/>
        <v>Adorer_Schedule!S107</v>
      </c>
      <c r="O189" s="83" t="str">
        <f t="shared" si="48"/>
        <v>Adorer_Schedule!AA107</v>
      </c>
      <c r="P189" s="83" t="str">
        <f t="shared" si="49"/>
        <v>Adorer_Schedule!AI107</v>
      </c>
      <c r="Q189" s="83" t="str">
        <f t="shared" si="50"/>
        <v>Adorer_Schedule!AQ107</v>
      </c>
      <c r="R189" s="83" t="str">
        <f t="shared" si="51"/>
        <v>Adorer_Schedule!AY107</v>
      </c>
      <c r="S189" s="1">
        <f ca="1">IF(T189="",(0),(RANK(T189,$T$189:$T$203,(1))))</f>
        <v>0</v>
      </c>
      <c r="T189" s="1" t="str">
        <f ca="1">IF(OR(V189="",V189=0),(""),(MAX($T$8:T188)+1))</f>
        <v/>
      </c>
      <c r="U189" s="1" t="s">
        <v>104</v>
      </c>
      <c r="V189" s="1">
        <f ca="1">IF($I$6=Adorer_Schedule!$C$1,INDIRECT(L189),(IF('Daily Report (5)'!$I$6=Adorer_Schedule!$K$1,INDIRECT(M189),(IF('Daily Report (5)'!$I$6=Adorer_Schedule!$S$1,INDIRECT(N189),(IF('Daily Report (5)'!$I$6=Adorer_Schedule!$AA$1,INDIRECT(O189),(IF('Daily Report (5)'!$I$6=Adorer_Schedule!$AI$1,INDIRECT(P189),(IF('Daily Report (5)'!$I$6=Adorer_Schedule!$AQ$1,INDIRECT(Q189),(IF('Daily Report (5)'!$I$6=Adorer_Schedule!$AY$1,INDIRECT(R189),(""))))))))))))))</f>
        <v>0</v>
      </c>
      <c r="Y189" s="1">
        <v>1</v>
      </c>
      <c r="Z189" s="1" t="e">
        <f t="shared" ca="1" si="52"/>
        <v>#N/A</v>
      </c>
      <c r="AA189" s="1" t="b">
        <f t="shared" ca="1" si="53"/>
        <v>0</v>
      </c>
      <c r="AC189" s="209" t="str">
        <f ca="1">IF(AA189=FALSE,(""),(PROPER(Z189)))</f>
        <v/>
      </c>
    </row>
    <row r="190" spans="1:29" hidden="1" x14ac:dyDescent="0.2">
      <c r="K190" s="1">
        <f>K189+1</f>
        <v>108</v>
      </c>
      <c r="L190" s="83" t="str">
        <f t="shared" si="45"/>
        <v>Adorer_Schedule!C108</v>
      </c>
      <c r="M190" s="83" t="str">
        <f t="shared" si="46"/>
        <v>Adorer_Schedule!K108</v>
      </c>
      <c r="N190" s="83" t="str">
        <f t="shared" si="47"/>
        <v>Adorer_Schedule!S108</v>
      </c>
      <c r="O190" s="83" t="str">
        <f t="shared" si="48"/>
        <v>Adorer_Schedule!AA108</v>
      </c>
      <c r="P190" s="83" t="str">
        <f t="shared" si="49"/>
        <v>Adorer_Schedule!AI108</v>
      </c>
      <c r="Q190" s="83" t="str">
        <f t="shared" si="50"/>
        <v>Adorer_Schedule!AQ108</v>
      </c>
      <c r="R190" s="83" t="str">
        <f t="shared" si="51"/>
        <v>Adorer_Schedule!AY108</v>
      </c>
      <c r="S190" s="1">
        <f t="shared" ref="S190:S203" ca="1" si="63">IF(T190="",(0),(RANK(T190,$T$189:$T$203,(1))))</f>
        <v>0</v>
      </c>
      <c r="T190" s="1" t="str">
        <f ca="1">IF(OR(V190="",V190=0),(""),(MAX($T$8:T189)+1))</f>
        <v/>
      </c>
      <c r="V190" s="1">
        <f ca="1">IF($I$6=Adorer_Schedule!$C$1,INDIRECT(L190),(IF('Daily Report (5)'!$I$6=Adorer_Schedule!$K$1,INDIRECT(M190),(IF('Daily Report (5)'!$I$6=Adorer_Schedule!$S$1,INDIRECT(N190),(IF('Daily Report (5)'!$I$6=Adorer_Schedule!$AA$1,INDIRECT(O190),(IF('Daily Report (5)'!$I$6=Adorer_Schedule!$AI$1,INDIRECT(P190),(IF('Daily Report (5)'!$I$6=Adorer_Schedule!$AQ$1,INDIRECT(Q190),(IF('Daily Report (5)'!$I$6=Adorer_Schedule!$AY$1,INDIRECT(R190),(""))))))))))))))</f>
        <v>0</v>
      </c>
      <c r="Y190" s="1">
        <v>2</v>
      </c>
      <c r="Z190" s="1" t="e">
        <f t="shared" ca="1" si="52"/>
        <v>#N/A</v>
      </c>
      <c r="AA190" s="1" t="b">
        <f t="shared" ca="1" si="53"/>
        <v>0</v>
      </c>
      <c r="AC190" s="214" t="str">
        <f ca="1">IF(AA190=FALSE,(""),(PROPER(Z190)))</f>
        <v/>
      </c>
    </row>
    <row r="191" spans="1:29" hidden="1" x14ac:dyDescent="0.2">
      <c r="K191" s="1">
        <f t="shared" ref="K191:K203" si="64">K190+1</f>
        <v>109</v>
      </c>
      <c r="L191" s="83" t="str">
        <f t="shared" si="45"/>
        <v>Adorer_Schedule!C109</v>
      </c>
      <c r="M191" s="83" t="str">
        <f t="shared" si="46"/>
        <v>Adorer_Schedule!K109</v>
      </c>
      <c r="N191" s="83" t="str">
        <f t="shared" si="47"/>
        <v>Adorer_Schedule!S109</v>
      </c>
      <c r="O191" s="83" t="str">
        <f t="shared" si="48"/>
        <v>Adorer_Schedule!AA109</v>
      </c>
      <c r="P191" s="83" t="str">
        <f t="shared" si="49"/>
        <v>Adorer_Schedule!AI109</v>
      </c>
      <c r="Q191" s="83" t="str">
        <f t="shared" si="50"/>
        <v>Adorer_Schedule!AQ109</v>
      </c>
      <c r="R191" s="83" t="str">
        <f t="shared" si="51"/>
        <v>Adorer_Schedule!AY109</v>
      </c>
      <c r="S191" s="1">
        <f t="shared" ca="1" si="63"/>
        <v>0</v>
      </c>
      <c r="T191" s="1" t="str">
        <f ca="1">IF(OR(V191="",V191=0),(""),(MAX($T$8:T190)+1))</f>
        <v/>
      </c>
      <c r="V191" s="1">
        <f ca="1">IF($I$6=Adorer_Schedule!$C$1,INDIRECT(L191),(IF('Daily Report (5)'!$I$6=Adorer_Schedule!$K$1,INDIRECT(M191),(IF('Daily Report (5)'!$I$6=Adorer_Schedule!$S$1,INDIRECT(N191),(IF('Daily Report (5)'!$I$6=Adorer_Schedule!$AA$1,INDIRECT(O191),(IF('Daily Report (5)'!$I$6=Adorer_Schedule!$AI$1,INDIRECT(P191),(IF('Daily Report (5)'!$I$6=Adorer_Schedule!$AQ$1,INDIRECT(Q191),(IF('Daily Report (5)'!$I$6=Adorer_Schedule!$AY$1,INDIRECT(R191),(""))))))))))))))</f>
        <v>0</v>
      </c>
      <c r="Y191" s="1">
        <v>3</v>
      </c>
      <c r="Z191" s="1" t="e">
        <f t="shared" ca="1" si="52"/>
        <v>#N/A</v>
      </c>
      <c r="AA191" s="1" t="b">
        <f t="shared" ca="1" si="53"/>
        <v>0</v>
      </c>
      <c r="AC191" s="214" t="str">
        <f ca="1">IF(AA191=FALSE,(""),(PROPER(Z191)))</f>
        <v/>
      </c>
    </row>
    <row r="192" spans="1:29" hidden="1" x14ac:dyDescent="0.2">
      <c r="K192" s="1">
        <f t="shared" si="64"/>
        <v>110</v>
      </c>
      <c r="L192" s="83" t="str">
        <f t="shared" si="45"/>
        <v>Adorer_Schedule!C110</v>
      </c>
      <c r="M192" s="83" t="str">
        <f t="shared" si="46"/>
        <v>Adorer_Schedule!K110</v>
      </c>
      <c r="N192" s="83" t="str">
        <f t="shared" si="47"/>
        <v>Adorer_Schedule!S110</v>
      </c>
      <c r="O192" s="83" t="str">
        <f t="shared" si="48"/>
        <v>Adorer_Schedule!AA110</v>
      </c>
      <c r="P192" s="83" t="str">
        <f t="shared" si="49"/>
        <v>Adorer_Schedule!AI110</v>
      </c>
      <c r="Q192" s="83" t="str">
        <f t="shared" si="50"/>
        <v>Adorer_Schedule!AQ110</v>
      </c>
      <c r="R192" s="83" t="str">
        <f t="shared" si="51"/>
        <v>Adorer_Schedule!AY110</v>
      </c>
      <c r="S192" s="1">
        <f t="shared" ca="1" si="63"/>
        <v>0</v>
      </c>
      <c r="T192" s="1" t="str">
        <f ca="1">IF(OR(V192="",V192=0),(""),(MAX($T$8:T191)+1))</f>
        <v/>
      </c>
      <c r="V192" s="1">
        <f ca="1">IF($I$6=Adorer_Schedule!$C$1,INDIRECT(L192),(IF('Daily Report (5)'!$I$6=Adorer_Schedule!$K$1,INDIRECT(M192),(IF('Daily Report (5)'!$I$6=Adorer_Schedule!$S$1,INDIRECT(N192),(IF('Daily Report (5)'!$I$6=Adorer_Schedule!$AA$1,INDIRECT(O192),(IF('Daily Report (5)'!$I$6=Adorer_Schedule!$AI$1,INDIRECT(P192),(IF('Daily Report (5)'!$I$6=Adorer_Schedule!$AQ$1,INDIRECT(Q192),(IF('Daily Report (5)'!$I$6=Adorer_Schedule!$AY$1,INDIRECT(R192),(""))))))))))))))</f>
        <v>0</v>
      </c>
      <c r="Y192" s="1">
        <v>4</v>
      </c>
      <c r="Z192" s="1" t="e">
        <f t="shared" ca="1" si="52"/>
        <v>#N/A</v>
      </c>
      <c r="AA192" s="1" t="b">
        <f t="shared" ca="1" si="53"/>
        <v>0</v>
      </c>
      <c r="AC192" s="214" t="str">
        <f ca="1">IF(AA192=FALSE,(""),(PROPER(Z192)))</f>
        <v/>
      </c>
    </row>
    <row r="193" spans="11:29" hidden="1" x14ac:dyDescent="0.2">
      <c r="K193" s="1">
        <f t="shared" si="64"/>
        <v>111</v>
      </c>
      <c r="L193" s="83" t="str">
        <f t="shared" si="45"/>
        <v>Adorer_Schedule!C111</v>
      </c>
      <c r="M193" s="83" t="str">
        <f t="shared" si="46"/>
        <v>Adorer_Schedule!K111</v>
      </c>
      <c r="N193" s="83" t="str">
        <f t="shared" si="47"/>
        <v>Adorer_Schedule!S111</v>
      </c>
      <c r="O193" s="83" t="str">
        <f t="shared" si="48"/>
        <v>Adorer_Schedule!AA111</v>
      </c>
      <c r="P193" s="83" t="str">
        <f t="shared" si="49"/>
        <v>Adorer_Schedule!AI111</v>
      </c>
      <c r="Q193" s="83" t="str">
        <f t="shared" si="50"/>
        <v>Adorer_Schedule!AQ111</v>
      </c>
      <c r="R193" s="83" t="str">
        <f t="shared" si="51"/>
        <v>Adorer_Schedule!AY111</v>
      </c>
      <c r="S193" s="1">
        <f t="shared" ca="1" si="63"/>
        <v>0</v>
      </c>
      <c r="T193" s="1" t="str">
        <f ca="1">IF(OR(V193="",V193=0),(""),(MAX($T$8:T192)+1))</f>
        <v/>
      </c>
      <c r="V193" s="1">
        <f ca="1">IF($I$6=Adorer_Schedule!$C$1,INDIRECT(L193),(IF('Daily Report (5)'!$I$6=Adorer_Schedule!$K$1,INDIRECT(M193),(IF('Daily Report (5)'!$I$6=Adorer_Schedule!$S$1,INDIRECT(N193),(IF('Daily Report (5)'!$I$6=Adorer_Schedule!$AA$1,INDIRECT(O193),(IF('Daily Report (5)'!$I$6=Adorer_Schedule!$AI$1,INDIRECT(P193),(IF('Daily Report (5)'!$I$6=Adorer_Schedule!$AQ$1,INDIRECT(Q193),(IF('Daily Report (5)'!$I$6=Adorer_Schedule!$AY$1,INDIRECT(R193),(""))))))))))))))</f>
        <v>0</v>
      </c>
      <c r="Y193" s="1">
        <v>5</v>
      </c>
      <c r="Z193" s="1" t="e">
        <f t="shared" ca="1" si="52"/>
        <v>#N/A</v>
      </c>
      <c r="AA193" s="1" t="b">
        <f t="shared" ca="1" si="53"/>
        <v>0</v>
      </c>
      <c r="AC193" s="214" t="str">
        <f ca="1">IF(AA193=FALSE,(""),(PROPER(Z193)))</f>
        <v/>
      </c>
    </row>
    <row r="194" spans="11:29" hidden="1" x14ac:dyDescent="0.2">
      <c r="K194" s="1">
        <f t="shared" si="64"/>
        <v>112</v>
      </c>
      <c r="L194" s="83" t="str">
        <f t="shared" si="45"/>
        <v>Adorer_Schedule!C112</v>
      </c>
      <c r="M194" s="83" t="str">
        <f t="shared" si="46"/>
        <v>Adorer_Schedule!K112</v>
      </c>
      <c r="N194" s="83" t="str">
        <f t="shared" si="47"/>
        <v>Adorer_Schedule!S112</v>
      </c>
      <c r="O194" s="83" t="str">
        <f t="shared" si="48"/>
        <v>Adorer_Schedule!AA112</v>
      </c>
      <c r="P194" s="83" t="str">
        <f t="shared" si="49"/>
        <v>Adorer_Schedule!AI112</v>
      </c>
      <c r="Q194" s="83" t="str">
        <f t="shared" si="50"/>
        <v>Adorer_Schedule!AQ112</v>
      </c>
      <c r="R194" s="83" t="str">
        <f t="shared" si="51"/>
        <v>Adorer_Schedule!AY112</v>
      </c>
      <c r="S194" s="1">
        <f t="shared" ca="1" si="63"/>
        <v>0</v>
      </c>
      <c r="T194" s="1" t="str">
        <f ca="1">IF(OR(V194="",V194=0),(""),(MAX($T$8:T193)+1))</f>
        <v/>
      </c>
      <c r="V194" s="1">
        <f ca="1">IF($I$6=Adorer_Schedule!$C$1,INDIRECT(L194),(IF('Daily Report (5)'!$I$6=Adorer_Schedule!$K$1,INDIRECT(M194),(IF('Daily Report (5)'!$I$6=Adorer_Schedule!$S$1,INDIRECT(N194),(IF('Daily Report (5)'!$I$6=Adorer_Schedule!$AA$1,INDIRECT(O194),(IF('Daily Report (5)'!$I$6=Adorer_Schedule!$AI$1,INDIRECT(P194),(IF('Daily Report (5)'!$I$6=Adorer_Schedule!$AQ$1,INDIRECT(Q194),(IF('Daily Report (5)'!$I$6=Adorer_Schedule!$AY$1,INDIRECT(R194),(""))))))))))))))</f>
        <v>0</v>
      </c>
      <c r="Y194" s="1">
        <v>6</v>
      </c>
      <c r="Z194" s="1" t="e">
        <f t="shared" ca="1" si="52"/>
        <v>#N/A</v>
      </c>
      <c r="AA194" s="1" t="b">
        <f t="shared" ca="1" si="53"/>
        <v>0</v>
      </c>
      <c r="AC194" s="214" t="str">
        <f t="shared" ref="AC194:AC203" ca="1" si="65">IF(AA194=FALSE,(""),(PROPER(Z194)))</f>
        <v/>
      </c>
    </row>
    <row r="195" spans="11:29" hidden="1" x14ac:dyDescent="0.2">
      <c r="K195" s="1">
        <f t="shared" si="64"/>
        <v>113</v>
      </c>
      <c r="L195" s="83" t="str">
        <f t="shared" si="45"/>
        <v>Adorer_Schedule!C113</v>
      </c>
      <c r="M195" s="83" t="str">
        <f t="shared" si="46"/>
        <v>Adorer_Schedule!K113</v>
      </c>
      <c r="N195" s="83" t="str">
        <f t="shared" si="47"/>
        <v>Adorer_Schedule!S113</v>
      </c>
      <c r="O195" s="83" t="str">
        <f t="shared" si="48"/>
        <v>Adorer_Schedule!AA113</v>
      </c>
      <c r="P195" s="83" t="str">
        <f t="shared" si="49"/>
        <v>Adorer_Schedule!AI113</v>
      </c>
      <c r="Q195" s="83" t="str">
        <f t="shared" si="50"/>
        <v>Adorer_Schedule!AQ113</v>
      </c>
      <c r="R195" s="83" t="str">
        <f t="shared" si="51"/>
        <v>Adorer_Schedule!AY113</v>
      </c>
      <c r="S195" s="1">
        <f t="shared" ca="1" si="63"/>
        <v>0</v>
      </c>
      <c r="T195" s="1" t="str">
        <f ca="1">IF(OR(V195="",V195=0),(""),(MAX($T$8:T194)+1))</f>
        <v/>
      </c>
      <c r="V195" s="1">
        <f ca="1">IF($I$6=Adorer_Schedule!$C$1,INDIRECT(L195),(IF('Daily Report (5)'!$I$6=Adorer_Schedule!$K$1,INDIRECT(M195),(IF('Daily Report (5)'!$I$6=Adorer_Schedule!$S$1,INDIRECT(N195),(IF('Daily Report (5)'!$I$6=Adorer_Schedule!$AA$1,INDIRECT(O195),(IF('Daily Report (5)'!$I$6=Adorer_Schedule!$AI$1,INDIRECT(P195),(IF('Daily Report (5)'!$I$6=Adorer_Schedule!$AQ$1,INDIRECT(Q195),(IF('Daily Report (5)'!$I$6=Adorer_Schedule!$AY$1,INDIRECT(R195),(""))))))))))))))</f>
        <v>0</v>
      </c>
      <c r="Y195" s="1">
        <v>7</v>
      </c>
      <c r="Z195" s="1" t="e">
        <f t="shared" ca="1" si="52"/>
        <v>#N/A</v>
      </c>
      <c r="AA195" s="1" t="b">
        <f t="shared" ca="1" si="53"/>
        <v>0</v>
      </c>
      <c r="AC195" s="214" t="str">
        <f t="shared" ca="1" si="65"/>
        <v/>
      </c>
    </row>
    <row r="196" spans="11:29" hidden="1" x14ac:dyDescent="0.2">
      <c r="K196" s="1">
        <f t="shared" si="64"/>
        <v>114</v>
      </c>
      <c r="L196" s="83" t="str">
        <f t="shared" si="45"/>
        <v>Adorer_Schedule!C114</v>
      </c>
      <c r="M196" s="83" t="str">
        <f t="shared" si="46"/>
        <v>Adorer_Schedule!K114</v>
      </c>
      <c r="N196" s="83" t="str">
        <f t="shared" si="47"/>
        <v>Adorer_Schedule!S114</v>
      </c>
      <c r="O196" s="83" t="str">
        <f t="shared" si="48"/>
        <v>Adorer_Schedule!AA114</v>
      </c>
      <c r="P196" s="83" t="str">
        <f t="shared" si="49"/>
        <v>Adorer_Schedule!AI114</v>
      </c>
      <c r="Q196" s="83" t="str">
        <f t="shared" si="50"/>
        <v>Adorer_Schedule!AQ114</v>
      </c>
      <c r="R196" s="83" t="str">
        <f t="shared" si="51"/>
        <v>Adorer_Schedule!AY114</v>
      </c>
      <c r="S196" s="1">
        <f t="shared" ca="1" si="63"/>
        <v>0</v>
      </c>
      <c r="T196" s="1" t="str">
        <f ca="1">IF(OR(V196="",V196=0),(""),(MAX($T$8:T195)+1))</f>
        <v/>
      </c>
      <c r="V196" s="1">
        <f ca="1">IF($I$6=Adorer_Schedule!$C$1,INDIRECT(L196),(IF('Daily Report (5)'!$I$6=Adorer_Schedule!$K$1,INDIRECT(M196),(IF('Daily Report (5)'!$I$6=Adorer_Schedule!$S$1,INDIRECT(N196),(IF('Daily Report (5)'!$I$6=Adorer_Schedule!$AA$1,INDIRECT(O196),(IF('Daily Report (5)'!$I$6=Adorer_Schedule!$AI$1,INDIRECT(P196),(IF('Daily Report (5)'!$I$6=Adorer_Schedule!$AQ$1,INDIRECT(Q196),(IF('Daily Report (5)'!$I$6=Adorer_Schedule!$AY$1,INDIRECT(R196),(""))))))))))))))</f>
        <v>0</v>
      </c>
      <c r="Y196" s="1">
        <v>8</v>
      </c>
      <c r="Z196" s="1" t="e">
        <f t="shared" ca="1" si="52"/>
        <v>#N/A</v>
      </c>
      <c r="AA196" s="1" t="b">
        <f t="shared" ca="1" si="53"/>
        <v>0</v>
      </c>
      <c r="AC196" s="214" t="str">
        <f t="shared" ca="1" si="65"/>
        <v/>
      </c>
    </row>
    <row r="197" spans="11:29" hidden="1" x14ac:dyDescent="0.2">
      <c r="K197" s="1">
        <f t="shared" si="64"/>
        <v>115</v>
      </c>
      <c r="L197" s="83" t="str">
        <f t="shared" si="45"/>
        <v>Adorer_Schedule!C115</v>
      </c>
      <c r="M197" s="83" t="str">
        <f t="shared" si="46"/>
        <v>Adorer_Schedule!K115</v>
      </c>
      <c r="N197" s="83" t="str">
        <f t="shared" si="47"/>
        <v>Adorer_Schedule!S115</v>
      </c>
      <c r="O197" s="83" t="str">
        <f t="shared" si="48"/>
        <v>Adorer_Schedule!AA115</v>
      </c>
      <c r="P197" s="83" t="str">
        <f t="shared" si="49"/>
        <v>Adorer_Schedule!AI115</v>
      </c>
      <c r="Q197" s="83" t="str">
        <f t="shared" si="50"/>
        <v>Adorer_Schedule!AQ115</v>
      </c>
      <c r="R197" s="83" t="str">
        <f t="shared" si="51"/>
        <v>Adorer_Schedule!AY115</v>
      </c>
      <c r="S197" s="1">
        <f t="shared" ca="1" si="63"/>
        <v>0</v>
      </c>
      <c r="T197" s="1" t="str">
        <f ca="1">IF(OR(V197="",V197=0),(""),(MAX($T$8:T196)+1))</f>
        <v/>
      </c>
      <c r="V197" s="1">
        <f ca="1">IF($I$6=Adorer_Schedule!$C$1,INDIRECT(L197),(IF('Daily Report (5)'!$I$6=Adorer_Schedule!$K$1,INDIRECT(M197),(IF('Daily Report (5)'!$I$6=Adorer_Schedule!$S$1,INDIRECT(N197),(IF('Daily Report (5)'!$I$6=Adorer_Schedule!$AA$1,INDIRECT(O197),(IF('Daily Report (5)'!$I$6=Adorer_Schedule!$AI$1,INDIRECT(P197),(IF('Daily Report (5)'!$I$6=Adorer_Schedule!$AQ$1,INDIRECT(Q197),(IF('Daily Report (5)'!$I$6=Adorer_Schedule!$AY$1,INDIRECT(R197),(""))))))))))))))</f>
        <v>0</v>
      </c>
      <c r="Y197" s="1">
        <v>9</v>
      </c>
      <c r="Z197" s="1" t="e">
        <f t="shared" ca="1" si="52"/>
        <v>#N/A</v>
      </c>
      <c r="AA197" s="1" t="b">
        <f t="shared" ca="1" si="53"/>
        <v>0</v>
      </c>
      <c r="AC197" s="214" t="str">
        <f t="shared" ca="1" si="65"/>
        <v/>
      </c>
    </row>
    <row r="198" spans="11:29" hidden="1" x14ac:dyDescent="0.2">
      <c r="K198" s="1">
        <f t="shared" si="64"/>
        <v>116</v>
      </c>
      <c r="L198" s="83" t="str">
        <f t="shared" si="45"/>
        <v>Adorer_Schedule!C116</v>
      </c>
      <c r="M198" s="83" t="str">
        <f t="shared" si="46"/>
        <v>Adorer_Schedule!K116</v>
      </c>
      <c r="N198" s="83" t="str">
        <f t="shared" si="47"/>
        <v>Adorer_Schedule!S116</v>
      </c>
      <c r="O198" s="83" t="str">
        <f t="shared" si="48"/>
        <v>Adorer_Schedule!AA116</v>
      </c>
      <c r="P198" s="83" t="str">
        <f t="shared" si="49"/>
        <v>Adorer_Schedule!AI116</v>
      </c>
      <c r="Q198" s="83" t="str">
        <f t="shared" si="50"/>
        <v>Adorer_Schedule!AQ116</v>
      </c>
      <c r="R198" s="83" t="str">
        <f t="shared" si="51"/>
        <v>Adorer_Schedule!AY116</v>
      </c>
      <c r="S198" s="1">
        <f t="shared" ca="1" si="63"/>
        <v>0</v>
      </c>
      <c r="T198" s="1" t="str">
        <f ca="1">IF(OR(V198="",V198=0),(""),(MAX($T$8:T197)+1))</f>
        <v/>
      </c>
      <c r="V198" s="1">
        <f ca="1">IF($I$6=Adorer_Schedule!$C$1,INDIRECT(L198),(IF('Daily Report (5)'!$I$6=Adorer_Schedule!$K$1,INDIRECT(M198),(IF('Daily Report (5)'!$I$6=Adorer_Schedule!$S$1,INDIRECT(N198),(IF('Daily Report (5)'!$I$6=Adorer_Schedule!$AA$1,INDIRECT(O198),(IF('Daily Report (5)'!$I$6=Adorer_Schedule!$AI$1,INDIRECT(P198),(IF('Daily Report (5)'!$I$6=Adorer_Schedule!$AQ$1,INDIRECT(Q198),(IF('Daily Report (5)'!$I$6=Adorer_Schedule!$AY$1,INDIRECT(R198),(""))))))))))))))</f>
        <v>0</v>
      </c>
      <c r="Y198" s="1">
        <v>10</v>
      </c>
      <c r="Z198" s="1" t="e">
        <f t="shared" ca="1" si="52"/>
        <v>#N/A</v>
      </c>
      <c r="AA198" s="1" t="b">
        <f t="shared" ca="1" si="53"/>
        <v>0</v>
      </c>
      <c r="AC198" s="214" t="str">
        <f t="shared" ca="1" si="65"/>
        <v/>
      </c>
    </row>
    <row r="199" spans="11:29" hidden="1" x14ac:dyDescent="0.2">
      <c r="K199" s="1">
        <f t="shared" si="64"/>
        <v>117</v>
      </c>
      <c r="L199" s="83" t="str">
        <f t="shared" si="45"/>
        <v>Adorer_Schedule!C117</v>
      </c>
      <c r="M199" s="83" t="str">
        <f t="shared" si="46"/>
        <v>Adorer_Schedule!K117</v>
      </c>
      <c r="N199" s="83" t="str">
        <f t="shared" si="47"/>
        <v>Adorer_Schedule!S117</v>
      </c>
      <c r="O199" s="83" t="str">
        <f t="shared" si="48"/>
        <v>Adorer_Schedule!AA117</v>
      </c>
      <c r="P199" s="83" t="str">
        <f t="shared" si="49"/>
        <v>Adorer_Schedule!AI117</v>
      </c>
      <c r="Q199" s="83" t="str">
        <f t="shared" si="50"/>
        <v>Adorer_Schedule!AQ117</v>
      </c>
      <c r="R199" s="83" t="str">
        <f t="shared" si="51"/>
        <v>Adorer_Schedule!AY117</v>
      </c>
      <c r="S199" s="1">
        <f t="shared" ca="1" si="63"/>
        <v>0</v>
      </c>
      <c r="T199" s="1" t="str">
        <f ca="1">IF(OR(V199="",V199=0),(""),(MAX($T$8:T198)+1))</f>
        <v/>
      </c>
      <c r="V199" s="1">
        <f ca="1">IF($I$6=Adorer_Schedule!$C$1,INDIRECT(L199),(IF('Daily Report (5)'!$I$6=Adorer_Schedule!$K$1,INDIRECT(M199),(IF('Daily Report (5)'!$I$6=Adorer_Schedule!$S$1,INDIRECT(N199),(IF('Daily Report (5)'!$I$6=Adorer_Schedule!$AA$1,INDIRECT(O199),(IF('Daily Report (5)'!$I$6=Adorer_Schedule!$AI$1,INDIRECT(P199),(IF('Daily Report (5)'!$I$6=Adorer_Schedule!$AQ$1,INDIRECT(Q199),(IF('Daily Report (5)'!$I$6=Adorer_Schedule!$AY$1,INDIRECT(R199),(""))))))))))))))</f>
        <v>0</v>
      </c>
      <c r="Y199" s="1">
        <v>11</v>
      </c>
      <c r="Z199" s="1" t="e">
        <f t="shared" ca="1" si="52"/>
        <v>#N/A</v>
      </c>
      <c r="AA199" s="1" t="b">
        <f t="shared" ca="1" si="53"/>
        <v>0</v>
      </c>
      <c r="AC199" s="214" t="str">
        <f t="shared" ca="1" si="65"/>
        <v/>
      </c>
    </row>
    <row r="200" spans="11:29" hidden="1" x14ac:dyDescent="0.2">
      <c r="K200" s="1">
        <f t="shared" si="64"/>
        <v>118</v>
      </c>
      <c r="L200" s="83" t="str">
        <f t="shared" si="45"/>
        <v>Adorer_Schedule!C118</v>
      </c>
      <c r="M200" s="83" t="str">
        <f t="shared" si="46"/>
        <v>Adorer_Schedule!K118</v>
      </c>
      <c r="N200" s="83" t="str">
        <f t="shared" si="47"/>
        <v>Adorer_Schedule!S118</v>
      </c>
      <c r="O200" s="83" t="str">
        <f t="shared" si="48"/>
        <v>Adorer_Schedule!AA118</v>
      </c>
      <c r="P200" s="83" t="str">
        <f t="shared" si="49"/>
        <v>Adorer_Schedule!AI118</v>
      </c>
      <c r="Q200" s="83" t="str">
        <f t="shared" si="50"/>
        <v>Adorer_Schedule!AQ118</v>
      </c>
      <c r="R200" s="83" t="str">
        <f t="shared" si="51"/>
        <v>Adorer_Schedule!AY118</v>
      </c>
      <c r="S200" s="1">
        <f t="shared" ca="1" si="63"/>
        <v>0</v>
      </c>
      <c r="T200" s="1" t="str">
        <f ca="1">IF(OR(V200="",V200=0),(""),(MAX($T$8:T199)+1))</f>
        <v/>
      </c>
      <c r="V200" s="1">
        <f ca="1">IF($I$6=Adorer_Schedule!$C$1,INDIRECT(L200),(IF('Daily Report (5)'!$I$6=Adorer_Schedule!$K$1,INDIRECT(M200),(IF('Daily Report (5)'!$I$6=Adorer_Schedule!$S$1,INDIRECT(N200),(IF('Daily Report (5)'!$I$6=Adorer_Schedule!$AA$1,INDIRECT(O200),(IF('Daily Report (5)'!$I$6=Adorer_Schedule!$AI$1,INDIRECT(P200),(IF('Daily Report (5)'!$I$6=Adorer_Schedule!$AQ$1,INDIRECT(Q200),(IF('Daily Report (5)'!$I$6=Adorer_Schedule!$AY$1,INDIRECT(R200),(""))))))))))))))</f>
        <v>0</v>
      </c>
      <c r="Y200" s="1">
        <v>12</v>
      </c>
      <c r="Z200" s="1" t="e">
        <f t="shared" ca="1" si="52"/>
        <v>#N/A</v>
      </c>
      <c r="AA200" s="1" t="b">
        <f t="shared" ca="1" si="53"/>
        <v>0</v>
      </c>
      <c r="AC200" s="214" t="str">
        <f t="shared" ca="1" si="65"/>
        <v/>
      </c>
    </row>
    <row r="201" spans="11:29" hidden="1" x14ac:dyDescent="0.2">
      <c r="K201" s="1">
        <f t="shared" si="64"/>
        <v>119</v>
      </c>
      <c r="L201" s="83" t="str">
        <f t="shared" si="45"/>
        <v>Adorer_Schedule!C119</v>
      </c>
      <c r="M201" s="83" t="str">
        <f t="shared" si="46"/>
        <v>Adorer_Schedule!K119</v>
      </c>
      <c r="N201" s="83" t="str">
        <f t="shared" si="47"/>
        <v>Adorer_Schedule!S119</v>
      </c>
      <c r="O201" s="83" t="str">
        <f t="shared" si="48"/>
        <v>Adorer_Schedule!AA119</v>
      </c>
      <c r="P201" s="83" t="str">
        <f t="shared" si="49"/>
        <v>Adorer_Schedule!AI119</v>
      </c>
      <c r="Q201" s="83" t="str">
        <f t="shared" si="50"/>
        <v>Adorer_Schedule!AQ119</v>
      </c>
      <c r="R201" s="83" t="str">
        <f t="shared" si="51"/>
        <v>Adorer_Schedule!AY119</v>
      </c>
      <c r="S201" s="1">
        <f t="shared" ca="1" si="63"/>
        <v>0</v>
      </c>
      <c r="T201" s="1" t="str">
        <f ca="1">IF(OR(V201="",V201=0),(""),(MAX($T$8:T200)+1))</f>
        <v/>
      </c>
      <c r="V201" s="1">
        <f ca="1">IF($I$6=Adorer_Schedule!$C$1,INDIRECT(L201),(IF('Daily Report (5)'!$I$6=Adorer_Schedule!$K$1,INDIRECT(M201),(IF('Daily Report (5)'!$I$6=Adorer_Schedule!$S$1,INDIRECT(N201),(IF('Daily Report (5)'!$I$6=Adorer_Schedule!$AA$1,INDIRECT(O201),(IF('Daily Report (5)'!$I$6=Adorer_Schedule!$AI$1,INDIRECT(P201),(IF('Daily Report (5)'!$I$6=Adorer_Schedule!$AQ$1,INDIRECT(Q201),(IF('Daily Report (5)'!$I$6=Adorer_Schedule!$AY$1,INDIRECT(R201),(""))))))))))))))</f>
        <v>0</v>
      </c>
      <c r="Y201" s="1">
        <v>13</v>
      </c>
      <c r="Z201" s="1" t="e">
        <f t="shared" ca="1" si="52"/>
        <v>#N/A</v>
      </c>
      <c r="AA201" s="1" t="b">
        <f t="shared" ca="1" si="53"/>
        <v>0</v>
      </c>
      <c r="AC201" s="214" t="str">
        <f t="shared" ca="1" si="65"/>
        <v/>
      </c>
    </row>
    <row r="202" spans="11:29" hidden="1" x14ac:dyDescent="0.2">
      <c r="K202" s="1">
        <f t="shared" si="64"/>
        <v>120</v>
      </c>
      <c r="L202" s="83" t="str">
        <f t="shared" ref="L202:L265" si="66">CONCATENATE("Adorer_Schedule!C",$K202)</f>
        <v>Adorer_Schedule!C120</v>
      </c>
      <c r="M202" s="83" t="str">
        <f t="shared" ref="M202:M265" si="67">CONCATENATE("Adorer_Schedule!K",$K202)</f>
        <v>Adorer_Schedule!K120</v>
      </c>
      <c r="N202" s="83" t="str">
        <f t="shared" ref="N202:N265" si="68">CONCATENATE("Adorer_Schedule!S",$K202)</f>
        <v>Adorer_Schedule!S120</v>
      </c>
      <c r="O202" s="83" t="str">
        <f t="shared" ref="O202:O265" si="69">CONCATENATE("Adorer_Schedule!AA",$K202)</f>
        <v>Adorer_Schedule!AA120</v>
      </c>
      <c r="P202" s="83" t="str">
        <f t="shared" ref="P202:P265" si="70">CONCATENATE("Adorer_Schedule!AI",$K202)</f>
        <v>Adorer_Schedule!AI120</v>
      </c>
      <c r="Q202" s="83" t="str">
        <f t="shared" ref="Q202:Q265" si="71">CONCATENATE("Adorer_Schedule!AQ",$K202)</f>
        <v>Adorer_Schedule!AQ120</v>
      </c>
      <c r="R202" s="83" t="str">
        <f t="shared" ref="R202:R265" si="72">CONCATENATE("Adorer_Schedule!AY",$K202)</f>
        <v>Adorer_Schedule!AY120</v>
      </c>
      <c r="S202" s="1">
        <f t="shared" ca="1" si="63"/>
        <v>0</v>
      </c>
      <c r="T202" s="1" t="str">
        <f ca="1">IF(OR(V202="",V202=0),(""),(MAX($T$8:T201)+1))</f>
        <v/>
      </c>
      <c r="V202" s="1">
        <f ca="1">IF($I$6=Adorer_Schedule!$C$1,INDIRECT(L202),(IF('Daily Report (5)'!$I$6=Adorer_Schedule!$K$1,INDIRECT(M202),(IF('Daily Report (5)'!$I$6=Adorer_Schedule!$S$1,INDIRECT(N202),(IF('Daily Report (5)'!$I$6=Adorer_Schedule!$AA$1,INDIRECT(O202),(IF('Daily Report (5)'!$I$6=Adorer_Schedule!$AI$1,INDIRECT(P202),(IF('Daily Report (5)'!$I$6=Adorer_Schedule!$AQ$1,INDIRECT(Q202),(IF('Daily Report (5)'!$I$6=Adorer_Schedule!$AY$1,INDIRECT(R202),(""))))))))))))))</f>
        <v>0</v>
      </c>
      <c r="Y202" s="1">
        <v>14</v>
      </c>
      <c r="Z202" s="1" t="e">
        <f t="shared" ref="Z202:Z265" ca="1" si="73">VLOOKUP(Y202,S202:V216,4,(FALSE))</f>
        <v>#N/A</v>
      </c>
      <c r="AA202" s="1" t="b">
        <f t="shared" ref="AA202:AA265" ca="1" si="74">OR(COUNTIF(Z202,"*"),COUNT(Z202))</f>
        <v>0</v>
      </c>
      <c r="AC202" s="214" t="str">
        <f t="shared" ca="1" si="65"/>
        <v/>
      </c>
    </row>
    <row r="203" spans="11:29" ht="15.75" hidden="1" thickBot="1" x14ac:dyDescent="0.25">
      <c r="K203" s="1">
        <f t="shared" si="64"/>
        <v>121</v>
      </c>
      <c r="L203" s="83" t="str">
        <f t="shared" si="66"/>
        <v>Adorer_Schedule!C121</v>
      </c>
      <c r="M203" s="83" t="str">
        <f t="shared" si="67"/>
        <v>Adorer_Schedule!K121</v>
      </c>
      <c r="N203" s="83" t="str">
        <f t="shared" si="68"/>
        <v>Adorer_Schedule!S121</v>
      </c>
      <c r="O203" s="83" t="str">
        <f t="shared" si="69"/>
        <v>Adorer_Schedule!AA121</v>
      </c>
      <c r="P203" s="83" t="str">
        <f t="shared" si="70"/>
        <v>Adorer_Schedule!AI121</v>
      </c>
      <c r="Q203" s="83" t="str">
        <f t="shared" si="71"/>
        <v>Adorer_Schedule!AQ121</v>
      </c>
      <c r="R203" s="83" t="str">
        <f t="shared" si="72"/>
        <v>Adorer_Schedule!AY121</v>
      </c>
      <c r="S203" s="1">
        <f t="shared" ca="1" si="63"/>
        <v>0</v>
      </c>
      <c r="T203" s="1" t="str">
        <f ca="1">IF(OR(V203="",V203=0),(""),(MAX($T$8:T202)+1))</f>
        <v/>
      </c>
      <c r="V203" s="1">
        <f ca="1">IF($I$6=Adorer_Schedule!$C$1,INDIRECT(L203),(IF('Daily Report (5)'!$I$6=Adorer_Schedule!$K$1,INDIRECT(M203),(IF('Daily Report (5)'!$I$6=Adorer_Schedule!$S$1,INDIRECT(N203),(IF('Daily Report (5)'!$I$6=Adorer_Schedule!$AA$1,INDIRECT(O203),(IF('Daily Report (5)'!$I$6=Adorer_Schedule!$AI$1,INDIRECT(P203),(IF('Daily Report (5)'!$I$6=Adorer_Schedule!$AQ$1,INDIRECT(Q203),(IF('Daily Report (5)'!$I$6=Adorer_Schedule!$AY$1,INDIRECT(R203),(""))))))))))))))</f>
        <v>0</v>
      </c>
      <c r="Y203" s="1">
        <v>15</v>
      </c>
      <c r="Z203" s="1" t="e">
        <f t="shared" ca="1" si="73"/>
        <v>#N/A</v>
      </c>
      <c r="AA203" s="1" t="b">
        <f t="shared" ca="1" si="74"/>
        <v>0</v>
      </c>
      <c r="AC203" s="225" t="str">
        <f t="shared" ca="1" si="65"/>
        <v/>
      </c>
    </row>
    <row r="204" spans="11:29" hidden="1" x14ac:dyDescent="0.2">
      <c r="K204" s="1">
        <v>124</v>
      </c>
      <c r="L204" s="83" t="str">
        <f t="shared" si="66"/>
        <v>Adorer_Schedule!C124</v>
      </c>
      <c r="M204" s="83" t="str">
        <f t="shared" si="67"/>
        <v>Adorer_Schedule!K124</v>
      </c>
      <c r="N204" s="83" t="str">
        <f t="shared" si="68"/>
        <v>Adorer_Schedule!S124</v>
      </c>
      <c r="O204" s="83" t="str">
        <f t="shared" si="69"/>
        <v>Adorer_Schedule!AA124</v>
      </c>
      <c r="P204" s="83" t="str">
        <f t="shared" si="70"/>
        <v>Adorer_Schedule!AI124</v>
      </c>
      <c r="Q204" s="83" t="str">
        <f t="shared" si="71"/>
        <v>Adorer_Schedule!AQ124</v>
      </c>
      <c r="R204" s="83" t="str">
        <f t="shared" si="72"/>
        <v>Adorer_Schedule!AY124</v>
      </c>
      <c r="S204" s="1">
        <f ca="1">IF(T204="",(0),(RANK(T204,$T$204:$T$218,(1))))</f>
        <v>0</v>
      </c>
      <c r="T204" s="1" t="str">
        <f ca="1">IF(OR(V204="",V204=0),(""),(MAX($T$8:T203)+1))</f>
        <v/>
      </c>
      <c r="U204" s="1" t="s">
        <v>105</v>
      </c>
      <c r="V204" s="1">
        <f ca="1">IF($I$6=Adorer_Schedule!$C$1,INDIRECT(L204),(IF('Daily Report (5)'!$I$6=Adorer_Schedule!$K$1,INDIRECT(M204),(IF('Daily Report (5)'!$I$6=Adorer_Schedule!$S$1,INDIRECT(N204),(IF('Daily Report (5)'!$I$6=Adorer_Schedule!$AA$1,INDIRECT(O204),(IF('Daily Report (5)'!$I$6=Adorer_Schedule!$AI$1,INDIRECT(P204),(IF('Daily Report (5)'!$I$6=Adorer_Schedule!$AQ$1,INDIRECT(Q204),(IF('Daily Report (5)'!$I$6=Adorer_Schedule!$AY$1,INDIRECT(R204),(""))))))))))))))</f>
        <v>0</v>
      </c>
      <c r="Y204" s="1">
        <v>1</v>
      </c>
      <c r="Z204" s="1" t="e">
        <f t="shared" ca="1" si="73"/>
        <v>#N/A</v>
      </c>
      <c r="AA204" s="1" t="b">
        <f t="shared" ca="1" si="74"/>
        <v>0</v>
      </c>
      <c r="AC204" s="209" t="str">
        <f ca="1">IF(AA204=FALSE,(""),(PROPER(Z204)))</f>
        <v/>
      </c>
    </row>
    <row r="205" spans="11:29" hidden="1" x14ac:dyDescent="0.2">
      <c r="K205" s="1">
        <f>K204+1</f>
        <v>125</v>
      </c>
      <c r="L205" s="83" t="str">
        <f t="shared" si="66"/>
        <v>Adorer_Schedule!C125</v>
      </c>
      <c r="M205" s="83" t="str">
        <f t="shared" si="67"/>
        <v>Adorer_Schedule!K125</v>
      </c>
      <c r="N205" s="83" t="str">
        <f t="shared" si="68"/>
        <v>Adorer_Schedule!S125</v>
      </c>
      <c r="O205" s="83" t="str">
        <f t="shared" si="69"/>
        <v>Adorer_Schedule!AA125</v>
      </c>
      <c r="P205" s="83" t="str">
        <f t="shared" si="70"/>
        <v>Adorer_Schedule!AI125</v>
      </c>
      <c r="Q205" s="83" t="str">
        <f t="shared" si="71"/>
        <v>Adorer_Schedule!AQ125</v>
      </c>
      <c r="R205" s="83" t="str">
        <f t="shared" si="72"/>
        <v>Adorer_Schedule!AY125</v>
      </c>
      <c r="S205" s="1">
        <f t="shared" ref="S205:S218" ca="1" si="75">IF(T205="",(0),(RANK(T205,$T$204:$T$218,(1))))</f>
        <v>0</v>
      </c>
      <c r="T205" s="1" t="str">
        <f ca="1">IF(OR(V205="",V205=0),(""),(MAX($T$8:T204)+1))</f>
        <v/>
      </c>
      <c r="V205" s="1">
        <f ca="1">IF($I$6=Adorer_Schedule!$C$1,INDIRECT(L205),(IF('Daily Report (5)'!$I$6=Adorer_Schedule!$K$1,INDIRECT(M205),(IF('Daily Report (5)'!$I$6=Adorer_Schedule!$S$1,INDIRECT(N205),(IF('Daily Report (5)'!$I$6=Adorer_Schedule!$AA$1,INDIRECT(O205),(IF('Daily Report (5)'!$I$6=Adorer_Schedule!$AI$1,INDIRECT(P205),(IF('Daily Report (5)'!$I$6=Adorer_Schedule!$AQ$1,INDIRECT(Q205),(IF('Daily Report (5)'!$I$6=Adorer_Schedule!$AY$1,INDIRECT(R205),(""))))))))))))))</f>
        <v>0</v>
      </c>
      <c r="Y205" s="1">
        <v>2</v>
      </c>
      <c r="Z205" s="1" t="e">
        <f t="shared" ca="1" si="73"/>
        <v>#N/A</v>
      </c>
      <c r="AA205" s="1" t="b">
        <f t="shared" ca="1" si="74"/>
        <v>0</v>
      </c>
      <c r="AC205" s="214" t="str">
        <f ca="1">IF(AA205=FALSE,(""),(PROPER(Z205)))</f>
        <v/>
      </c>
    </row>
    <row r="206" spans="11:29" hidden="1" x14ac:dyDescent="0.2">
      <c r="K206" s="1">
        <f t="shared" ref="K206:K218" si="76">K205+1</f>
        <v>126</v>
      </c>
      <c r="L206" s="83" t="str">
        <f t="shared" si="66"/>
        <v>Adorer_Schedule!C126</v>
      </c>
      <c r="M206" s="83" t="str">
        <f t="shared" si="67"/>
        <v>Adorer_Schedule!K126</v>
      </c>
      <c r="N206" s="83" t="str">
        <f t="shared" si="68"/>
        <v>Adorer_Schedule!S126</v>
      </c>
      <c r="O206" s="83" t="str">
        <f t="shared" si="69"/>
        <v>Adorer_Schedule!AA126</v>
      </c>
      <c r="P206" s="83" t="str">
        <f t="shared" si="70"/>
        <v>Adorer_Schedule!AI126</v>
      </c>
      <c r="Q206" s="83" t="str">
        <f t="shared" si="71"/>
        <v>Adorer_Schedule!AQ126</v>
      </c>
      <c r="R206" s="83" t="str">
        <f t="shared" si="72"/>
        <v>Adorer_Schedule!AY126</v>
      </c>
      <c r="S206" s="1">
        <f t="shared" ca="1" si="75"/>
        <v>0</v>
      </c>
      <c r="T206" s="1" t="str">
        <f ca="1">IF(OR(V206="",V206=0),(""),(MAX($T$8:T205)+1))</f>
        <v/>
      </c>
      <c r="V206" s="1">
        <f ca="1">IF($I$6=Adorer_Schedule!$C$1,INDIRECT(L206),(IF('Daily Report (5)'!$I$6=Adorer_Schedule!$K$1,INDIRECT(M206),(IF('Daily Report (5)'!$I$6=Adorer_Schedule!$S$1,INDIRECT(N206),(IF('Daily Report (5)'!$I$6=Adorer_Schedule!$AA$1,INDIRECT(O206),(IF('Daily Report (5)'!$I$6=Adorer_Schedule!$AI$1,INDIRECT(P206),(IF('Daily Report (5)'!$I$6=Adorer_Schedule!$AQ$1,INDIRECT(Q206),(IF('Daily Report (5)'!$I$6=Adorer_Schedule!$AY$1,INDIRECT(R206),(""))))))))))))))</f>
        <v>0</v>
      </c>
      <c r="Y206" s="1">
        <v>3</v>
      </c>
      <c r="Z206" s="1" t="e">
        <f t="shared" ca="1" si="73"/>
        <v>#N/A</v>
      </c>
      <c r="AA206" s="1" t="b">
        <f t="shared" ca="1" si="74"/>
        <v>0</v>
      </c>
      <c r="AC206" s="214" t="str">
        <f ca="1">IF(AA206=FALSE,(""),(PROPER(Z206)))</f>
        <v/>
      </c>
    </row>
    <row r="207" spans="11:29" hidden="1" x14ac:dyDescent="0.2">
      <c r="K207" s="1">
        <f t="shared" si="76"/>
        <v>127</v>
      </c>
      <c r="L207" s="83" t="str">
        <f t="shared" si="66"/>
        <v>Adorer_Schedule!C127</v>
      </c>
      <c r="M207" s="83" t="str">
        <f t="shared" si="67"/>
        <v>Adorer_Schedule!K127</v>
      </c>
      <c r="N207" s="83" t="str">
        <f t="shared" si="68"/>
        <v>Adorer_Schedule!S127</v>
      </c>
      <c r="O207" s="83" t="str">
        <f t="shared" si="69"/>
        <v>Adorer_Schedule!AA127</v>
      </c>
      <c r="P207" s="83" t="str">
        <f t="shared" si="70"/>
        <v>Adorer_Schedule!AI127</v>
      </c>
      <c r="Q207" s="83" t="str">
        <f t="shared" si="71"/>
        <v>Adorer_Schedule!AQ127</v>
      </c>
      <c r="R207" s="83" t="str">
        <f t="shared" si="72"/>
        <v>Adorer_Schedule!AY127</v>
      </c>
      <c r="S207" s="1">
        <f t="shared" ca="1" si="75"/>
        <v>0</v>
      </c>
      <c r="T207" s="1" t="str">
        <f ca="1">IF(OR(V207="",V207=0),(""),(MAX($T$8:T206)+1))</f>
        <v/>
      </c>
      <c r="V207" s="1">
        <f ca="1">IF($I$6=Adorer_Schedule!$C$1,INDIRECT(L207),(IF('Daily Report (5)'!$I$6=Adorer_Schedule!$K$1,INDIRECT(M207),(IF('Daily Report (5)'!$I$6=Adorer_Schedule!$S$1,INDIRECT(N207),(IF('Daily Report (5)'!$I$6=Adorer_Schedule!$AA$1,INDIRECT(O207),(IF('Daily Report (5)'!$I$6=Adorer_Schedule!$AI$1,INDIRECT(P207),(IF('Daily Report (5)'!$I$6=Adorer_Schedule!$AQ$1,INDIRECT(Q207),(IF('Daily Report (5)'!$I$6=Adorer_Schedule!$AY$1,INDIRECT(R207),(""))))))))))))))</f>
        <v>0</v>
      </c>
      <c r="Y207" s="1">
        <v>4</v>
      </c>
      <c r="Z207" s="1" t="e">
        <f t="shared" ca="1" si="73"/>
        <v>#N/A</v>
      </c>
      <c r="AA207" s="1" t="b">
        <f t="shared" ca="1" si="74"/>
        <v>0</v>
      </c>
      <c r="AC207" s="214" t="str">
        <f ca="1">IF(AA207=FALSE,(""),(PROPER(Z207)))</f>
        <v/>
      </c>
    </row>
    <row r="208" spans="11:29" hidden="1" x14ac:dyDescent="0.2">
      <c r="K208" s="1">
        <f t="shared" si="76"/>
        <v>128</v>
      </c>
      <c r="L208" s="83" t="str">
        <f t="shared" si="66"/>
        <v>Adorer_Schedule!C128</v>
      </c>
      <c r="M208" s="83" t="str">
        <f t="shared" si="67"/>
        <v>Adorer_Schedule!K128</v>
      </c>
      <c r="N208" s="83" t="str">
        <f t="shared" si="68"/>
        <v>Adorer_Schedule!S128</v>
      </c>
      <c r="O208" s="83" t="str">
        <f t="shared" si="69"/>
        <v>Adorer_Schedule!AA128</v>
      </c>
      <c r="P208" s="83" t="str">
        <f t="shared" si="70"/>
        <v>Adorer_Schedule!AI128</v>
      </c>
      <c r="Q208" s="83" t="str">
        <f t="shared" si="71"/>
        <v>Adorer_Schedule!AQ128</v>
      </c>
      <c r="R208" s="83" t="str">
        <f t="shared" si="72"/>
        <v>Adorer_Schedule!AY128</v>
      </c>
      <c r="S208" s="1">
        <f t="shared" ca="1" si="75"/>
        <v>0</v>
      </c>
      <c r="T208" s="1" t="str">
        <f ca="1">IF(OR(V208="",V208=0),(""),(MAX($T$8:T207)+1))</f>
        <v/>
      </c>
      <c r="V208" s="1">
        <f ca="1">IF($I$6=Adorer_Schedule!$C$1,INDIRECT(L208),(IF('Daily Report (5)'!$I$6=Adorer_Schedule!$K$1,INDIRECT(M208),(IF('Daily Report (5)'!$I$6=Adorer_Schedule!$S$1,INDIRECT(N208),(IF('Daily Report (5)'!$I$6=Adorer_Schedule!$AA$1,INDIRECT(O208),(IF('Daily Report (5)'!$I$6=Adorer_Schedule!$AI$1,INDIRECT(P208),(IF('Daily Report (5)'!$I$6=Adorer_Schedule!$AQ$1,INDIRECT(Q208),(IF('Daily Report (5)'!$I$6=Adorer_Schedule!$AY$1,INDIRECT(R208),(""))))))))))))))</f>
        <v>0</v>
      </c>
      <c r="Y208" s="1">
        <v>5</v>
      </c>
      <c r="Z208" s="1" t="e">
        <f t="shared" ca="1" si="73"/>
        <v>#N/A</v>
      </c>
      <c r="AA208" s="1" t="b">
        <f t="shared" ca="1" si="74"/>
        <v>0</v>
      </c>
      <c r="AC208" s="214" t="str">
        <f ca="1">IF(AA208=FALSE,(""),(PROPER(Z208)))</f>
        <v/>
      </c>
    </row>
    <row r="209" spans="11:29" hidden="1" x14ac:dyDescent="0.2">
      <c r="K209" s="1">
        <f t="shared" si="76"/>
        <v>129</v>
      </c>
      <c r="L209" s="83" t="str">
        <f t="shared" si="66"/>
        <v>Adorer_Schedule!C129</v>
      </c>
      <c r="M209" s="83" t="str">
        <f t="shared" si="67"/>
        <v>Adorer_Schedule!K129</v>
      </c>
      <c r="N209" s="83" t="str">
        <f t="shared" si="68"/>
        <v>Adorer_Schedule!S129</v>
      </c>
      <c r="O209" s="83" t="str">
        <f t="shared" si="69"/>
        <v>Adorer_Schedule!AA129</v>
      </c>
      <c r="P209" s="83" t="str">
        <f t="shared" si="70"/>
        <v>Adorer_Schedule!AI129</v>
      </c>
      <c r="Q209" s="83" t="str">
        <f t="shared" si="71"/>
        <v>Adorer_Schedule!AQ129</v>
      </c>
      <c r="R209" s="83" t="str">
        <f t="shared" si="72"/>
        <v>Adorer_Schedule!AY129</v>
      </c>
      <c r="S209" s="1">
        <f t="shared" ca="1" si="75"/>
        <v>0</v>
      </c>
      <c r="T209" s="1" t="str">
        <f ca="1">IF(OR(V209="",V209=0),(""),(MAX($T$8:T208)+1))</f>
        <v/>
      </c>
      <c r="V209" s="1">
        <f ca="1">IF($I$6=Adorer_Schedule!$C$1,INDIRECT(L209),(IF('Daily Report (5)'!$I$6=Adorer_Schedule!$K$1,INDIRECT(M209),(IF('Daily Report (5)'!$I$6=Adorer_Schedule!$S$1,INDIRECT(N209),(IF('Daily Report (5)'!$I$6=Adorer_Schedule!$AA$1,INDIRECT(O209),(IF('Daily Report (5)'!$I$6=Adorer_Schedule!$AI$1,INDIRECT(P209),(IF('Daily Report (5)'!$I$6=Adorer_Schedule!$AQ$1,INDIRECT(Q209),(IF('Daily Report (5)'!$I$6=Adorer_Schedule!$AY$1,INDIRECT(R209),(""))))))))))))))</f>
        <v>0</v>
      </c>
      <c r="Y209" s="1">
        <v>6</v>
      </c>
      <c r="Z209" s="1" t="e">
        <f t="shared" ca="1" si="73"/>
        <v>#N/A</v>
      </c>
      <c r="AA209" s="1" t="b">
        <f t="shared" ca="1" si="74"/>
        <v>0</v>
      </c>
      <c r="AC209" s="214" t="str">
        <f t="shared" ref="AC209:AC218" ca="1" si="77">IF(AA209=FALSE,(""),(PROPER(Z209)))</f>
        <v/>
      </c>
    </row>
    <row r="210" spans="11:29" hidden="1" x14ac:dyDescent="0.2">
      <c r="K210" s="1">
        <f t="shared" si="76"/>
        <v>130</v>
      </c>
      <c r="L210" s="83" t="str">
        <f t="shared" si="66"/>
        <v>Adorer_Schedule!C130</v>
      </c>
      <c r="M210" s="83" t="str">
        <f t="shared" si="67"/>
        <v>Adorer_Schedule!K130</v>
      </c>
      <c r="N210" s="83" t="str">
        <f t="shared" si="68"/>
        <v>Adorer_Schedule!S130</v>
      </c>
      <c r="O210" s="83" t="str">
        <f t="shared" si="69"/>
        <v>Adorer_Schedule!AA130</v>
      </c>
      <c r="P210" s="83" t="str">
        <f t="shared" si="70"/>
        <v>Adorer_Schedule!AI130</v>
      </c>
      <c r="Q210" s="83" t="str">
        <f t="shared" si="71"/>
        <v>Adorer_Schedule!AQ130</v>
      </c>
      <c r="R210" s="83" t="str">
        <f t="shared" si="72"/>
        <v>Adorer_Schedule!AY130</v>
      </c>
      <c r="S210" s="1">
        <f t="shared" ca="1" si="75"/>
        <v>0</v>
      </c>
      <c r="T210" s="1" t="str">
        <f ca="1">IF(OR(V210="",V210=0),(""),(MAX($T$8:T209)+1))</f>
        <v/>
      </c>
      <c r="V210" s="1">
        <f ca="1">IF($I$6=Adorer_Schedule!$C$1,INDIRECT(L210),(IF('Daily Report (5)'!$I$6=Adorer_Schedule!$K$1,INDIRECT(M210),(IF('Daily Report (5)'!$I$6=Adorer_Schedule!$S$1,INDIRECT(N210),(IF('Daily Report (5)'!$I$6=Adorer_Schedule!$AA$1,INDIRECT(O210),(IF('Daily Report (5)'!$I$6=Adorer_Schedule!$AI$1,INDIRECT(P210),(IF('Daily Report (5)'!$I$6=Adorer_Schedule!$AQ$1,INDIRECT(Q210),(IF('Daily Report (5)'!$I$6=Adorer_Schedule!$AY$1,INDIRECT(R210),(""))))))))))))))</f>
        <v>0</v>
      </c>
      <c r="Y210" s="1">
        <v>7</v>
      </c>
      <c r="Z210" s="1" t="e">
        <f t="shared" ca="1" si="73"/>
        <v>#N/A</v>
      </c>
      <c r="AA210" s="1" t="b">
        <f t="shared" ca="1" si="74"/>
        <v>0</v>
      </c>
      <c r="AC210" s="214" t="str">
        <f t="shared" ca="1" si="77"/>
        <v/>
      </c>
    </row>
    <row r="211" spans="11:29" hidden="1" x14ac:dyDescent="0.2">
      <c r="K211" s="1">
        <f t="shared" si="76"/>
        <v>131</v>
      </c>
      <c r="L211" s="83" t="str">
        <f t="shared" si="66"/>
        <v>Adorer_Schedule!C131</v>
      </c>
      <c r="M211" s="83" t="str">
        <f t="shared" si="67"/>
        <v>Adorer_Schedule!K131</v>
      </c>
      <c r="N211" s="83" t="str">
        <f t="shared" si="68"/>
        <v>Adorer_Schedule!S131</v>
      </c>
      <c r="O211" s="83" t="str">
        <f t="shared" si="69"/>
        <v>Adorer_Schedule!AA131</v>
      </c>
      <c r="P211" s="83" t="str">
        <f t="shared" si="70"/>
        <v>Adorer_Schedule!AI131</v>
      </c>
      <c r="Q211" s="83" t="str">
        <f t="shared" si="71"/>
        <v>Adorer_Schedule!AQ131</v>
      </c>
      <c r="R211" s="83" t="str">
        <f t="shared" si="72"/>
        <v>Adorer_Schedule!AY131</v>
      </c>
      <c r="S211" s="1">
        <f t="shared" ca="1" si="75"/>
        <v>0</v>
      </c>
      <c r="T211" s="1" t="str">
        <f ca="1">IF(OR(V211="",V211=0),(""),(MAX($T$8:T210)+1))</f>
        <v/>
      </c>
      <c r="V211" s="1">
        <f ca="1">IF($I$6=Adorer_Schedule!$C$1,INDIRECT(L211),(IF('Daily Report (5)'!$I$6=Adorer_Schedule!$K$1,INDIRECT(M211),(IF('Daily Report (5)'!$I$6=Adorer_Schedule!$S$1,INDIRECT(N211),(IF('Daily Report (5)'!$I$6=Adorer_Schedule!$AA$1,INDIRECT(O211),(IF('Daily Report (5)'!$I$6=Adorer_Schedule!$AI$1,INDIRECT(P211),(IF('Daily Report (5)'!$I$6=Adorer_Schedule!$AQ$1,INDIRECT(Q211),(IF('Daily Report (5)'!$I$6=Adorer_Schedule!$AY$1,INDIRECT(R211),(""))))))))))))))</f>
        <v>0</v>
      </c>
      <c r="Y211" s="1">
        <v>8</v>
      </c>
      <c r="Z211" s="1" t="e">
        <f t="shared" ca="1" si="73"/>
        <v>#N/A</v>
      </c>
      <c r="AA211" s="1" t="b">
        <f t="shared" ca="1" si="74"/>
        <v>0</v>
      </c>
      <c r="AC211" s="214" t="str">
        <f t="shared" ca="1" si="77"/>
        <v/>
      </c>
    </row>
    <row r="212" spans="11:29" hidden="1" x14ac:dyDescent="0.2">
      <c r="K212" s="1">
        <f t="shared" si="76"/>
        <v>132</v>
      </c>
      <c r="L212" s="83" t="str">
        <f t="shared" si="66"/>
        <v>Adorer_Schedule!C132</v>
      </c>
      <c r="M212" s="83" t="str">
        <f t="shared" si="67"/>
        <v>Adorer_Schedule!K132</v>
      </c>
      <c r="N212" s="83" t="str">
        <f t="shared" si="68"/>
        <v>Adorer_Schedule!S132</v>
      </c>
      <c r="O212" s="83" t="str">
        <f t="shared" si="69"/>
        <v>Adorer_Schedule!AA132</v>
      </c>
      <c r="P212" s="83" t="str">
        <f t="shared" si="70"/>
        <v>Adorer_Schedule!AI132</v>
      </c>
      <c r="Q212" s="83" t="str">
        <f t="shared" si="71"/>
        <v>Adorer_Schedule!AQ132</v>
      </c>
      <c r="R212" s="83" t="str">
        <f t="shared" si="72"/>
        <v>Adorer_Schedule!AY132</v>
      </c>
      <c r="S212" s="1">
        <f t="shared" ca="1" si="75"/>
        <v>0</v>
      </c>
      <c r="T212" s="1" t="str">
        <f ca="1">IF(OR(V212="",V212=0),(""),(MAX($T$8:T211)+1))</f>
        <v/>
      </c>
      <c r="V212" s="1">
        <f ca="1">IF($I$6=Adorer_Schedule!$C$1,INDIRECT(L212),(IF('Daily Report (5)'!$I$6=Adorer_Schedule!$K$1,INDIRECT(M212),(IF('Daily Report (5)'!$I$6=Adorer_Schedule!$S$1,INDIRECT(N212),(IF('Daily Report (5)'!$I$6=Adorer_Schedule!$AA$1,INDIRECT(O212),(IF('Daily Report (5)'!$I$6=Adorer_Schedule!$AI$1,INDIRECT(P212),(IF('Daily Report (5)'!$I$6=Adorer_Schedule!$AQ$1,INDIRECT(Q212),(IF('Daily Report (5)'!$I$6=Adorer_Schedule!$AY$1,INDIRECT(R212),(""))))))))))))))</f>
        <v>0</v>
      </c>
      <c r="Y212" s="1">
        <v>9</v>
      </c>
      <c r="Z212" s="1" t="e">
        <f t="shared" ca="1" si="73"/>
        <v>#N/A</v>
      </c>
      <c r="AA212" s="1" t="b">
        <f t="shared" ca="1" si="74"/>
        <v>0</v>
      </c>
      <c r="AC212" s="214" t="str">
        <f t="shared" ca="1" si="77"/>
        <v/>
      </c>
    </row>
    <row r="213" spans="11:29" hidden="1" x14ac:dyDescent="0.2">
      <c r="K213" s="1">
        <f t="shared" si="76"/>
        <v>133</v>
      </c>
      <c r="L213" s="83" t="str">
        <f t="shared" si="66"/>
        <v>Adorer_Schedule!C133</v>
      </c>
      <c r="M213" s="83" t="str">
        <f t="shared" si="67"/>
        <v>Adorer_Schedule!K133</v>
      </c>
      <c r="N213" s="83" t="str">
        <f t="shared" si="68"/>
        <v>Adorer_Schedule!S133</v>
      </c>
      <c r="O213" s="83" t="str">
        <f t="shared" si="69"/>
        <v>Adorer_Schedule!AA133</v>
      </c>
      <c r="P213" s="83" t="str">
        <f t="shared" si="70"/>
        <v>Adorer_Schedule!AI133</v>
      </c>
      <c r="Q213" s="83" t="str">
        <f t="shared" si="71"/>
        <v>Adorer_Schedule!AQ133</v>
      </c>
      <c r="R213" s="83" t="str">
        <f t="shared" si="72"/>
        <v>Adorer_Schedule!AY133</v>
      </c>
      <c r="S213" s="1">
        <f t="shared" ca="1" si="75"/>
        <v>0</v>
      </c>
      <c r="T213" s="1" t="str">
        <f ca="1">IF(OR(V213="",V213=0),(""),(MAX($T$8:T212)+1))</f>
        <v/>
      </c>
      <c r="V213" s="1">
        <f ca="1">IF($I$6=Adorer_Schedule!$C$1,INDIRECT(L213),(IF('Daily Report (5)'!$I$6=Adorer_Schedule!$K$1,INDIRECT(M213),(IF('Daily Report (5)'!$I$6=Adorer_Schedule!$S$1,INDIRECT(N213),(IF('Daily Report (5)'!$I$6=Adorer_Schedule!$AA$1,INDIRECT(O213),(IF('Daily Report (5)'!$I$6=Adorer_Schedule!$AI$1,INDIRECT(P213),(IF('Daily Report (5)'!$I$6=Adorer_Schedule!$AQ$1,INDIRECT(Q213),(IF('Daily Report (5)'!$I$6=Adorer_Schedule!$AY$1,INDIRECT(R213),(""))))))))))))))</f>
        <v>0</v>
      </c>
      <c r="Y213" s="1">
        <v>10</v>
      </c>
      <c r="Z213" s="1" t="e">
        <f t="shared" ca="1" si="73"/>
        <v>#N/A</v>
      </c>
      <c r="AA213" s="1" t="b">
        <f t="shared" ca="1" si="74"/>
        <v>0</v>
      </c>
      <c r="AC213" s="214" t="str">
        <f t="shared" ca="1" si="77"/>
        <v/>
      </c>
    </row>
    <row r="214" spans="11:29" hidden="1" x14ac:dyDescent="0.2">
      <c r="K214" s="1">
        <f t="shared" si="76"/>
        <v>134</v>
      </c>
      <c r="L214" s="83" t="str">
        <f t="shared" si="66"/>
        <v>Adorer_Schedule!C134</v>
      </c>
      <c r="M214" s="83" t="str">
        <f t="shared" si="67"/>
        <v>Adorer_Schedule!K134</v>
      </c>
      <c r="N214" s="83" t="str">
        <f t="shared" si="68"/>
        <v>Adorer_Schedule!S134</v>
      </c>
      <c r="O214" s="83" t="str">
        <f t="shared" si="69"/>
        <v>Adorer_Schedule!AA134</v>
      </c>
      <c r="P214" s="83" t="str">
        <f t="shared" si="70"/>
        <v>Adorer_Schedule!AI134</v>
      </c>
      <c r="Q214" s="83" t="str">
        <f t="shared" si="71"/>
        <v>Adorer_Schedule!AQ134</v>
      </c>
      <c r="R214" s="83" t="str">
        <f t="shared" si="72"/>
        <v>Adorer_Schedule!AY134</v>
      </c>
      <c r="S214" s="1">
        <f t="shared" ca="1" si="75"/>
        <v>0</v>
      </c>
      <c r="T214" s="1" t="str">
        <f ca="1">IF(OR(V214="",V214=0),(""),(MAX($T$8:T213)+1))</f>
        <v/>
      </c>
      <c r="V214" s="1">
        <f ca="1">IF($I$6=Adorer_Schedule!$C$1,INDIRECT(L214),(IF('Daily Report (5)'!$I$6=Adorer_Schedule!$K$1,INDIRECT(M214),(IF('Daily Report (5)'!$I$6=Adorer_Schedule!$S$1,INDIRECT(N214),(IF('Daily Report (5)'!$I$6=Adorer_Schedule!$AA$1,INDIRECT(O214),(IF('Daily Report (5)'!$I$6=Adorer_Schedule!$AI$1,INDIRECT(P214),(IF('Daily Report (5)'!$I$6=Adorer_Schedule!$AQ$1,INDIRECT(Q214),(IF('Daily Report (5)'!$I$6=Adorer_Schedule!$AY$1,INDIRECT(R214),(""))))))))))))))</f>
        <v>0</v>
      </c>
      <c r="Y214" s="1">
        <v>11</v>
      </c>
      <c r="Z214" s="1" t="e">
        <f t="shared" ca="1" si="73"/>
        <v>#N/A</v>
      </c>
      <c r="AA214" s="1" t="b">
        <f t="shared" ca="1" si="74"/>
        <v>0</v>
      </c>
      <c r="AC214" s="214" t="str">
        <f t="shared" ca="1" si="77"/>
        <v/>
      </c>
    </row>
    <row r="215" spans="11:29" hidden="1" x14ac:dyDescent="0.2">
      <c r="K215" s="1">
        <f t="shared" si="76"/>
        <v>135</v>
      </c>
      <c r="L215" s="83" t="str">
        <f t="shared" si="66"/>
        <v>Adorer_Schedule!C135</v>
      </c>
      <c r="M215" s="83" t="str">
        <f t="shared" si="67"/>
        <v>Adorer_Schedule!K135</v>
      </c>
      <c r="N215" s="83" t="str">
        <f t="shared" si="68"/>
        <v>Adorer_Schedule!S135</v>
      </c>
      <c r="O215" s="83" t="str">
        <f t="shared" si="69"/>
        <v>Adorer_Schedule!AA135</v>
      </c>
      <c r="P215" s="83" t="str">
        <f t="shared" si="70"/>
        <v>Adorer_Schedule!AI135</v>
      </c>
      <c r="Q215" s="83" t="str">
        <f t="shared" si="71"/>
        <v>Adorer_Schedule!AQ135</v>
      </c>
      <c r="R215" s="83" t="str">
        <f t="shared" si="72"/>
        <v>Adorer_Schedule!AY135</v>
      </c>
      <c r="S215" s="1">
        <f t="shared" ca="1" si="75"/>
        <v>0</v>
      </c>
      <c r="T215" s="1" t="str">
        <f ca="1">IF(OR(V215="",V215=0),(""),(MAX($T$8:T214)+1))</f>
        <v/>
      </c>
      <c r="V215" s="1">
        <f ca="1">IF($I$6=Adorer_Schedule!$C$1,INDIRECT(L215),(IF('Daily Report (5)'!$I$6=Adorer_Schedule!$K$1,INDIRECT(M215),(IF('Daily Report (5)'!$I$6=Adorer_Schedule!$S$1,INDIRECT(N215),(IF('Daily Report (5)'!$I$6=Adorer_Schedule!$AA$1,INDIRECT(O215),(IF('Daily Report (5)'!$I$6=Adorer_Schedule!$AI$1,INDIRECT(P215),(IF('Daily Report (5)'!$I$6=Adorer_Schedule!$AQ$1,INDIRECT(Q215),(IF('Daily Report (5)'!$I$6=Adorer_Schedule!$AY$1,INDIRECT(R215),(""))))))))))))))</f>
        <v>0</v>
      </c>
      <c r="Y215" s="1">
        <v>12</v>
      </c>
      <c r="Z215" s="1" t="e">
        <f t="shared" ca="1" si="73"/>
        <v>#N/A</v>
      </c>
      <c r="AA215" s="1" t="b">
        <f t="shared" ca="1" si="74"/>
        <v>0</v>
      </c>
      <c r="AC215" s="214" t="str">
        <f t="shared" ca="1" si="77"/>
        <v/>
      </c>
    </row>
    <row r="216" spans="11:29" hidden="1" x14ac:dyDescent="0.2">
      <c r="K216" s="1">
        <f t="shared" si="76"/>
        <v>136</v>
      </c>
      <c r="L216" s="83" t="str">
        <f t="shared" si="66"/>
        <v>Adorer_Schedule!C136</v>
      </c>
      <c r="M216" s="83" t="str">
        <f t="shared" si="67"/>
        <v>Adorer_Schedule!K136</v>
      </c>
      <c r="N216" s="83" t="str">
        <f t="shared" si="68"/>
        <v>Adorer_Schedule!S136</v>
      </c>
      <c r="O216" s="83" t="str">
        <f t="shared" si="69"/>
        <v>Adorer_Schedule!AA136</v>
      </c>
      <c r="P216" s="83" t="str">
        <f t="shared" si="70"/>
        <v>Adorer_Schedule!AI136</v>
      </c>
      <c r="Q216" s="83" t="str">
        <f t="shared" si="71"/>
        <v>Adorer_Schedule!AQ136</v>
      </c>
      <c r="R216" s="83" t="str">
        <f t="shared" si="72"/>
        <v>Adorer_Schedule!AY136</v>
      </c>
      <c r="S216" s="1">
        <f t="shared" ca="1" si="75"/>
        <v>0</v>
      </c>
      <c r="T216" s="1" t="str">
        <f ca="1">IF(OR(V216="",V216=0),(""),(MAX($T$8:T215)+1))</f>
        <v/>
      </c>
      <c r="V216" s="1">
        <f ca="1">IF($I$6=Adorer_Schedule!$C$1,INDIRECT(L216),(IF('Daily Report (5)'!$I$6=Adorer_Schedule!$K$1,INDIRECT(M216),(IF('Daily Report (5)'!$I$6=Adorer_Schedule!$S$1,INDIRECT(N216),(IF('Daily Report (5)'!$I$6=Adorer_Schedule!$AA$1,INDIRECT(O216),(IF('Daily Report (5)'!$I$6=Adorer_Schedule!$AI$1,INDIRECT(P216),(IF('Daily Report (5)'!$I$6=Adorer_Schedule!$AQ$1,INDIRECT(Q216),(IF('Daily Report (5)'!$I$6=Adorer_Schedule!$AY$1,INDIRECT(R216),(""))))))))))))))</f>
        <v>0</v>
      </c>
      <c r="Y216" s="1">
        <v>13</v>
      </c>
      <c r="Z216" s="1" t="e">
        <f t="shared" ca="1" si="73"/>
        <v>#N/A</v>
      </c>
      <c r="AA216" s="1" t="b">
        <f t="shared" ca="1" si="74"/>
        <v>0</v>
      </c>
      <c r="AC216" s="214" t="str">
        <f t="shared" ca="1" si="77"/>
        <v/>
      </c>
    </row>
    <row r="217" spans="11:29" hidden="1" x14ac:dyDescent="0.2">
      <c r="K217" s="1">
        <f t="shared" si="76"/>
        <v>137</v>
      </c>
      <c r="L217" s="83" t="str">
        <f t="shared" si="66"/>
        <v>Adorer_Schedule!C137</v>
      </c>
      <c r="M217" s="83" t="str">
        <f t="shared" si="67"/>
        <v>Adorer_Schedule!K137</v>
      </c>
      <c r="N217" s="83" t="str">
        <f t="shared" si="68"/>
        <v>Adorer_Schedule!S137</v>
      </c>
      <c r="O217" s="83" t="str">
        <f t="shared" si="69"/>
        <v>Adorer_Schedule!AA137</v>
      </c>
      <c r="P217" s="83" t="str">
        <f t="shared" si="70"/>
        <v>Adorer_Schedule!AI137</v>
      </c>
      <c r="Q217" s="83" t="str">
        <f t="shared" si="71"/>
        <v>Adorer_Schedule!AQ137</v>
      </c>
      <c r="R217" s="83" t="str">
        <f t="shared" si="72"/>
        <v>Adorer_Schedule!AY137</v>
      </c>
      <c r="S217" s="1">
        <f t="shared" ca="1" si="75"/>
        <v>0</v>
      </c>
      <c r="T217" s="1" t="str">
        <f ca="1">IF(OR(V217="",V217=0),(""),(MAX($T$8:T216)+1))</f>
        <v/>
      </c>
      <c r="V217" s="1">
        <f ca="1">IF($I$6=Adorer_Schedule!$C$1,INDIRECT(L217),(IF('Daily Report (5)'!$I$6=Adorer_Schedule!$K$1,INDIRECT(M217),(IF('Daily Report (5)'!$I$6=Adorer_Schedule!$S$1,INDIRECT(N217),(IF('Daily Report (5)'!$I$6=Adorer_Schedule!$AA$1,INDIRECT(O217),(IF('Daily Report (5)'!$I$6=Adorer_Schedule!$AI$1,INDIRECT(P217),(IF('Daily Report (5)'!$I$6=Adorer_Schedule!$AQ$1,INDIRECT(Q217),(IF('Daily Report (5)'!$I$6=Adorer_Schedule!$AY$1,INDIRECT(R217),(""))))))))))))))</f>
        <v>0</v>
      </c>
      <c r="Y217" s="1">
        <v>14</v>
      </c>
      <c r="Z217" s="1" t="e">
        <f t="shared" ca="1" si="73"/>
        <v>#N/A</v>
      </c>
      <c r="AA217" s="1" t="b">
        <f t="shared" ca="1" si="74"/>
        <v>0</v>
      </c>
      <c r="AC217" s="214" t="str">
        <f t="shared" ca="1" si="77"/>
        <v/>
      </c>
    </row>
    <row r="218" spans="11:29" ht="15.75" hidden="1" thickBot="1" x14ac:dyDescent="0.25">
      <c r="K218" s="1">
        <f t="shared" si="76"/>
        <v>138</v>
      </c>
      <c r="L218" s="83" t="str">
        <f t="shared" si="66"/>
        <v>Adorer_Schedule!C138</v>
      </c>
      <c r="M218" s="83" t="str">
        <f t="shared" si="67"/>
        <v>Adorer_Schedule!K138</v>
      </c>
      <c r="N218" s="83" t="str">
        <f t="shared" si="68"/>
        <v>Adorer_Schedule!S138</v>
      </c>
      <c r="O218" s="83" t="str">
        <f t="shared" si="69"/>
        <v>Adorer_Schedule!AA138</v>
      </c>
      <c r="P218" s="83" t="str">
        <f t="shared" si="70"/>
        <v>Adorer_Schedule!AI138</v>
      </c>
      <c r="Q218" s="83" t="str">
        <f t="shared" si="71"/>
        <v>Adorer_Schedule!AQ138</v>
      </c>
      <c r="R218" s="83" t="str">
        <f t="shared" si="72"/>
        <v>Adorer_Schedule!AY138</v>
      </c>
      <c r="S218" s="1">
        <f t="shared" ca="1" si="75"/>
        <v>0</v>
      </c>
      <c r="T218" s="1" t="str">
        <f ca="1">IF(OR(V218="",V218=0),(""),(MAX($T$8:T217)+1))</f>
        <v/>
      </c>
      <c r="V218" s="1">
        <f ca="1">IF($I$6=Adorer_Schedule!$C$1,INDIRECT(L218),(IF('Daily Report (5)'!$I$6=Adorer_Schedule!$K$1,INDIRECT(M218),(IF('Daily Report (5)'!$I$6=Adorer_Schedule!$S$1,INDIRECT(N218),(IF('Daily Report (5)'!$I$6=Adorer_Schedule!$AA$1,INDIRECT(O218),(IF('Daily Report (5)'!$I$6=Adorer_Schedule!$AI$1,INDIRECT(P218),(IF('Daily Report (5)'!$I$6=Adorer_Schedule!$AQ$1,INDIRECT(Q218),(IF('Daily Report (5)'!$I$6=Adorer_Schedule!$AY$1,INDIRECT(R218),(""))))))))))))))</f>
        <v>0</v>
      </c>
      <c r="Y218" s="1">
        <v>15</v>
      </c>
      <c r="Z218" s="1" t="e">
        <f t="shared" ca="1" si="73"/>
        <v>#N/A</v>
      </c>
      <c r="AA218" s="1" t="b">
        <f t="shared" ca="1" si="74"/>
        <v>0</v>
      </c>
      <c r="AC218" s="225" t="str">
        <f t="shared" ca="1" si="77"/>
        <v/>
      </c>
    </row>
    <row r="219" spans="11:29" hidden="1" x14ac:dyDescent="0.2">
      <c r="K219" s="1">
        <v>141</v>
      </c>
      <c r="L219" s="83" t="str">
        <f t="shared" si="66"/>
        <v>Adorer_Schedule!C141</v>
      </c>
      <c r="M219" s="83" t="str">
        <f t="shared" si="67"/>
        <v>Adorer_Schedule!K141</v>
      </c>
      <c r="N219" s="83" t="str">
        <f t="shared" si="68"/>
        <v>Adorer_Schedule!S141</v>
      </c>
      <c r="O219" s="83" t="str">
        <f t="shared" si="69"/>
        <v>Adorer_Schedule!AA141</v>
      </c>
      <c r="P219" s="83" t="str">
        <f t="shared" si="70"/>
        <v>Adorer_Schedule!AI141</v>
      </c>
      <c r="Q219" s="83" t="str">
        <f t="shared" si="71"/>
        <v>Adorer_Schedule!AQ141</v>
      </c>
      <c r="R219" s="83" t="str">
        <f t="shared" si="72"/>
        <v>Adorer_Schedule!AY141</v>
      </c>
      <c r="S219" s="1">
        <f ca="1">IF(T219="",(0),(RANK(T219,$T$219:$T$233,(1))))</f>
        <v>0</v>
      </c>
      <c r="T219" s="1" t="str">
        <f ca="1">IF(OR(V219="",V219=0),(""),(MAX($T$8:T218)+1))</f>
        <v/>
      </c>
      <c r="U219" s="1" t="s">
        <v>106</v>
      </c>
      <c r="V219" s="1">
        <f ca="1">IF($I$6=Adorer_Schedule!$C$1,INDIRECT(L219),(IF('Daily Report (5)'!$I$6=Adorer_Schedule!$K$1,INDIRECT(M219),(IF('Daily Report (5)'!$I$6=Adorer_Schedule!$S$1,INDIRECT(N219),(IF('Daily Report (5)'!$I$6=Adorer_Schedule!$AA$1,INDIRECT(O219),(IF('Daily Report (5)'!$I$6=Adorer_Schedule!$AI$1,INDIRECT(P219),(IF('Daily Report (5)'!$I$6=Adorer_Schedule!$AQ$1,INDIRECT(Q219),(IF('Daily Report (5)'!$I$6=Adorer_Schedule!$AY$1,INDIRECT(R219),(""))))))))))))))</f>
        <v>0</v>
      </c>
      <c r="Y219" s="1">
        <v>1</v>
      </c>
      <c r="Z219" s="1" t="e">
        <f t="shared" ca="1" si="73"/>
        <v>#N/A</v>
      </c>
      <c r="AA219" s="1" t="b">
        <f t="shared" ca="1" si="74"/>
        <v>0</v>
      </c>
      <c r="AC219" s="209" t="str">
        <f ca="1">IF(AA219=FALSE,(""),(PROPER(Z219)))</f>
        <v/>
      </c>
    </row>
    <row r="220" spans="11:29" hidden="1" x14ac:dyDescent="0.2">
      <c r="K220" s="1">
        <f>K219+1</f>
        <v>142</v>
      </c>
      <c r="L220" s="83" t="str">
        <f t="shared" si="66"/>
        <v>Adorer_Schedule!C142</v>
      </c>
      <c r="M220" s="83" t="str">
        <f t="shared" si="67"/>
        <v>Adorer_Schedule!K142</v>
      </c>
      <c r="N220" s="83" t="str">
        <f t="shared" si="68"/>
        <v>Adorer_Schedule!S142</v>
      </c>
      <c r="O220" s="83" t="str">
        <f t="shared" si="69"/>
        <v>Adorer_Schedule!AA142</v>
      </c>
      <c r="P220" s="83" t="str">
        <f t="shared" si="70"/>
        <v>Adorer_Schedule!AI142</v>
      </c>
      <c r="Q220" s="83" t="str">
        <f t="shared" si="71"/>
        <v>Adorer_Schedule!AQ142</v>
      </c>
      <c r="R220" s="83" t="str">
        <f t="shared" si="72"/>
        <v>Adorer_Schedule!AY142</v>
      </c>
      <c r="S220" s="1">
        <f ca="1">IF(T220="",(0),(RANK(T220,$T$219:$T$233,(1))))</f>
        <v>0</v>
      </c>
      <c r="T220" s="1" t="str">
        <f ca="1">IF(OR(V220="",V220=0),(""),(MAX($T$8:T219)+1))</f>
        <v/>
      </c>
      <c r="V220" s="1">
        <f ca="1">IF($I$6=Adorer_Schedule!$C$1,INDIRECT(L220),(IF('Daily Report (5)'!$I$6=Adorer_Schedule!$K$1,INDIRECT(M220),(IF('Daily Report (5)'!$I$6=Adorer_Schedule!$S$1,INDIRECT(N220),(IF('Daily Report (5)'!$I$6=Adorer_Schedule!$AA$1,INDIRECT(O220),(IF('Daily Report (5)'!$I$6=Adorer_Schedule!$AI$1,INDIRECT(P220),(IF('Daily Report (5)'!$I$6=Adorer_Schedule!$AQ$1,INDIRECT(Q220),(IF('Daily Report (5)'!$I$6=Adorer_Schedule!$AY$1,INDIRECT(R220),(""))))))))))))))</f>
        <v>0</v>
      </c>
      <c r="Y220" s="1">
        <v>2</v>
      </c>
      <c r="Z220" s="1" t="e">
        <f t="shared" ca="1" si="73"/>
        <v>#N/A</v>
      </c>
      <c r="AA220" s="1" t="b">
        <f t="shared" ca="1" si="74"/>
        <v>0</v>
      </c>
      <c r="AC220" s="214" t="str">
        <f ca="1">IF(AA220=FALSE,(""),(PROPER(Z220)))</f>
        <v/>
      </c>
    </row>
    <row r="221" spans="11:29" hidden="1" x14ac:dyDescent="0.2">
      <c r="K221" s="1">
        <f t="shared" ref="K221:K233" si="78">K220+1</f>
        <v>143</v>
      </c>
      <c r="L221" s="83" t="str">
        <f t="shared" si="66"/>
        <v>Adorer_Schedule!C143</v>
      </c>
      <c r="M221" s="83" t="str">
        <f t="shared" si="67"/>
        <v>Adorer_Schedule!K143</v>
      </c>
      <c r="N221" s="83" t="str">
        <f t="shared" si="68"/>
        <v>Adorer_Schedule!S143</v>
      </c>
      <c r="O221" s="83" t="str">
        <f t="shared" si="69"/>
        <v>Adorer_Schedule!AA143</v>
      </c>
      <c r="P221" s="83" t="str">
        <f t="shared" si="70"/>
        <v>Adorer_Schedule!AI143</v>
      </c>
      <c r="Q221" s="83" t="str">
        <f t="shared" si="71"/>
        <v>Adorer_Schedule!AQ143</v>
      </c>
      <c r="R221" s="83" t="str">
        <f t="shared" si="72"/>
        <v>Adorer_Schedule!AY143</v>
      </c>
      <c r="S221" s="1">
        <f t="shared" ref="S221:S233" ca="1" si="79">IF(T221="",(0),(RANK(T221,$T$219:$T$233,(1))))</f>
        <v>0</v>
      </c>
      <c r="T221" s="1" t="str">
        <f ca="1">IF(OR(V221="",V221=0),(""),(MAX($T$8:T220)+1))</f>
        <v/>
      </c>
      <c r="V221" s="1">
        <f ca="1">IF($I$6=Adorer_Schedule!$C$1,INDIRECT(L221),(IF('Daily Report (5)'!$I$6=Adorer_Schedule!$K$1,INDIRECT(M221),(IF('Daily Report (5)'!$I$6=Adorer_Schedule!$S$1,INDIRECT(N221),(IF('Daily Report (5)'!$I$6=Adorer_Schedule!$AA$1,INDIRECT(O221),(IF('Daily Report (5)'!$I$6=Adorer_Schedule!$AI$1,INDIRECT(P221),(IF('Daily Report (5)'!$I$6=Adorer_Schedule!$AQ$1,INDIRECT(Q221),(IF('Daily Report (5)'!$I$6=Adorer_Schedule!$AY$1,INDIRECT(R221),(""))))))))))))))</f>
        <v>0</v>
      </c>
      <c r="Y221" s="1">
        <v>3</v>
      </c>
      <c r="Z221" s="1" t="e">
        <f t="shared" ca="1" si="73"/>
        <v>#N/A</v>
      </c>
      <c r="AA221" s="1" t="b">
        <f t="shared" ca="1" si="74"/>
        <v>0</v>
      </c>
      <c r="AC221" s="214" t="str">
        <f ca="1">IF(AA221=FALSE,(""),(PROPER(Z221)))</f>
        <v/>
      </c>
    </row>
    <row r="222" spans="11:29" hidden="1" x14ac:dyDescent="0.2">
      <c r="K222" s="1">
        <f t="shared" si="78"/>
        <v>144</v>
      </c>
      <c r="L222" s="83" t="str">
        <f t="shared" si="66"/>
        <v>Adorer_Schedule!C144</v>
      </c>
      <c r="M222" s="83" t="str">
        <f t="shared" si="67"/>
        <v>Adorer_Schedule!K144</v>
      </c>
      <c r="N222" s="83" t="str">
        <f t="shared" si="68"/>
        <v>Adorer_Schedule!S144</v>
      </c>
      <c r="O222" s="83" t="str">
        <f t="shared" si="69"/>
        <v>Adorer_Schedule!AA144</v>
      </c>
      <c r="P222" s="83" t="str">
        <f t="shared" si="70"/>
        <v>Adorer_Schedule!AI144</v>
      </c>
      <c r="Q222" s="83" t="str">
        <f t="shared" si="71"/>
        <v>Adorer_Schedule!AQ144</v>
      </c>
      <c r="R222" s="83" t="str">
        <f t="shared" si="72"/>
        <v>Adorer_Schedule!AY144</v>
      </c>
      <c r="S222" s="1">
        <f t="shared" ca="1" si="79"/>
        <v>0</v>
      </c>
      <c r="T222" s="1" t="str">
        <f ca="1">IF(OR(V222="",V222=0),(""),(MAX($T$8:T221)+1))</f>
        <v/>
      </c>
      <c r="V222" s="1">
        <f ca="1">IF($I$6=Adorer_Schedule!$C$1,INDIRECT(L222),(IF('Daily Report (5)'!$I$6=Adorer_Schedule!$K$1,INDIRECT(M222),(IF('Daily Report (5)'!$I$6=Adorer_Schedule!$S$1,INDIRECT(N222),(IF('Daily Report (5)'!$I$6=Adorer_Schedule!$AA$1,INDIRECT(O222),(IF('Daily Report (5)'!$I$6=Adorer_Schedule!$AI$1,INDIRECT(P222),(IF('Daily Report (5)'!$I$6=Adorer_Schedule!$AQ$1,INDIRECT(Q222),(IF('Daily Report (5)'!$I$6=Adorer_Schedule!$AY$1,INDIRECT(R222),(""))))))))))))))</f>
        <v>0</v>
      </c>
      <c r="Y222" s="1">
        <v>4</v>
      </c>
      <c r="Z222" s="1" t="e">
        <f t="shared" ca="1" si="73"/>
        <v>#N/A</v>
      </c>
      <c r="AA222" s="1" t="b">
        <f t="shared" ca="1" si="74"/>
        <v>0</v>
      </c>
      <c r="AC222" s="214" t="str">
        <f ca="1">IF(AA222=FALSE,(""),(PROPER(Z222)))</f>
        <v/>
      </c>
    </row>
    <row r="223" spans="11:29" hidden="1" x14ac:dyDescent="0.2">
      <c r="K223" s="1">
        <f t="shared" si="78"/>
        <v>145</v>
      </c>
      <c r="L223" s="83" t="str">
        <f t="shared" si="66"/>
        <v>Adorer_Schedule!C145</v>
      </c>
      <c r="M223" s="83" t="str">
        <f t="shared" si="67"/>
        <v>Adorer_Schedule!K145</v>
      </c>
      <c r="N223" s="83" t="str">
        <f t="shared" si="68"/>
        <v>Adorer_Schedule!S145</v>
      </c>
      <c r="O223" s="83" t="str">
        <f t="shared" si="69"/>
        <v>Adorer_Schedule!AA145</v>
      </c>
      <c r="P223" s="83" t="str">
        <f t="shared" si="70"/>
        <v>Adorer_Schedule!AI145</v>
      </c>
      <c r="Q223" s="83" t="str">
        <f t="shared" si="71"/>
        <v>Adorer_Schedule!AQ145</v>
      </c>
      <c r="R223" s="83" t="str">
        <f t="shared" si="72"/>
        <v>Adorer_Schedule!AY145</v>
      </c>
      <c r="S223" s="1">
        <f t="shared" ca="1" si="79"/>
        <v>0</v>
      </c>
      <c r="T223" s="1" t="str">
        <f ca="1">IF(OR(V223="",V223=0),(""),(MAX($T$8:T222)+1))</f>
        <v/>
      </c>
      <c r="V223" s="1">
        <f ca="1">IF($I$6=Adorer_Schedule!$C$1,INDIRECT(L223),(IF('Daily Report (5)'!$I$6=Adorer_Schedule!$K$1,INDIRECT(M223),(IF('Daily Report (5)'!$I$6=Adorer_Schedule!$S$1,INDIRECT(N223),(IF('Daily Report (5)'!$I$6=Adorer_Schedule!$AA$1,INDIRECT(O223),(IF('Daily Report (5)'!$I$6=Adorer_Schedule!$AI$1,INDIRECT(P223),(IF('Daily Report (5)'!$I$6=Adorer_Schedule!$AQ$1,INDIRECT(Q223),(IF('Daily Report (5)'!$I$6=Adorer_Schedule!$AY$1,INDIRECT(R223),(""))))))))))))))</f>
        <v>0</v>
      </c>
      <c r="Y223" s="1">
        <v>5</v>
      </c>
      <c r="Z223" s="1" t="e">
        <f t="shared" ca="1" si="73"/>
        <v>#N/A</v>
      </c>
      <c r="AA223" s="1" t="b">
        <f t="shared" ca="1" si="74"/>
        <v>0</v>
      </c>
      <c r="AC223" s="214" t="str">
        <f ca="1">IF(AA223=FALSE,(""),(PROPER(Z223)))</f>
        <v/>
      </c>
    </row>
    <row r="224" spans="11:29" hidden="1" x14ac:dyDescent="0.2">
      <c r="K224" s="1">
        <f t="shared" si="78"/>
        <v>146</v>
      </c>
      <c r="L224" s="83" t="str">
        <f t="shared" si="66"/>
        <v>Adorer_Schedule!C146</v>
      </c>
      <c r="M224" s="83" t="str">
        <f t="shared" si="67"/>
        <v>Adorer_Schedule!K146</v>
      </c>
      <c r="N224" s="83" t="str">
        <f t="shared" si="68"/>
        <v>Adorer_Schedule!S146</v>
      </c>
      <c r="O224" s="83" t="str">
        <f t="shared" si="69"/>
        <v>Adorer_Schedule!AA146</v>
      </c>
      <c r="P224" s="83" t="str">
        <f t="shared" si="70"/>
        <v>Adorer_Schedule!AI146</v>
      </c>
      <c r="Q224" s="83" t="str">
        <f t="shared" si="71"/>
        <v>Adorer_Schedule!AQ146</v>
      </c>
      <c r="R224" s="83" t="str">
        <f t="shared" si="72"/>
        <v>Adorer_Schedule!AY146</v>
      </c>
      <c r="S224" s="1">
        <f t="shared" ca="1" si="79"/>
        <v>0</v>
      </c>
      <c r="T224" s="1" t="str">
        <f ca="1">IF(OR(V224="",V224=0),(""),(MAX($T$8:T223)+1))</f>
        <v/>
      </c>
      <c r="V224" s="1">
        <f ca="1">IF($I$6=Adorer_Schedule!$C$1,INDIRECT(L224),(IF('Daily Report (5)'!$I$6=Adorer_Schedule!$K$1,INDIRECT(M224),(IF('Daily Report (5)'!$I$6=Adorer_Schedule!$S$1,INDIRECT(N224),(IF('Daily Report (5)'!$I$6=Adorer_Schedule!$AA$1,INDIRECT(O224),(IF('Daily Report (5)'!$I$6=Adorer_Schedule!$AI$1,INDIRECT(P224),(IF('Daily Report (5)'!$I$6=Adorer_Schedule!$AQ$1,INDIRECT(Q224),(IF('Daily Report (5)'!$I$6=Adorer_Schedule!$AY$1,INDIRECT(R224),(""))))))))))))))</f>
        <v>0</v>
      </c>
      <c r="Y224" s="1">
        <v>6</v>
      </c>
      <c r="Z224" s="1" t="e">
        <f t="shared" ca="1" si="73"/>
        <v>#N/A</v>
      </c>
      <c r="AA224" s="1" t="b">
        <f t="shared" ca="1" si="74"/>
        <v>0</v>
      </c>
      <c r="AC224" s="214" t="str">
        <f t="shared" ref="AC224:AC233" ca="1" si="80">IF(AA224=FALSE,(""),(PROPER(Z224)))</f>
        <v/>
      </c>
    </row>
    <row r="225" spans="11:29" hidden="1" x14ac:dyDescent="0.2">
      <c r="K225" s="1">
        <f t="shared" si="78"/>
        <v>147</v>
      </c>
      <c r="L225" s="83" t="str">
        <f t="shared" si="66"/>
        <v>Adorer_Schedule!C147</v>
      </c>
      <c r="M225" s="83" t="str">
        <f t="shared" si="67"/>
        <v>Adorer_Schedule!K147</v>
      </c>
      <c r="N225" s="83" t="str">
        <f t="shared" si="68"/>
        <v>Adorer_Schedule!S147</v>
      </c>
      <c r="O225" s="83" t="str">
        <f t="shared" si="69"/>
        <v>Adorer_Schedule!AA147</v>
      </c>
      <c r="P225" s="83" t="str">
        <f t="shared" si="70"/>
        <v>Adorer_Schedule!AI147</v>
      </c>
      <c r="Q225" s="83" t="str">
        <f t="shared" si="71"/>
        <v>Adorer_Schedule!AQ147</v>
      </c>
      <c r="R225" s="83" t="str">
        <f t="shared" si="72"/>
        <v>Adorer_Schedule!AY147</v>
      </c>
      <c r="S225" s="1">
        <f t="shared" ca="1" si="79"/>
        <v>0</v>
      </c>
      <c r="T225" s="1" t="str">
        <f ca="1">IF(OR(V225="",V225=0),(""),(MAX($T$8:T224)+1))</f>
        <v/>
      </c>
      <c r="V225" s="1">
        <f ca="1">IF($I$6=Adorer_Schedule!$C$1,INDIRECT(L225),(IF('Daily Report (5)'!$I$6=Adorer_Schedule!$K$1,INDIRECT(M225),(IF('Daily Report (5)'!$I$6=Adorer_Schedule!$S$1,INDIRECT(N225),(IF('Daily Report (5)'!$I$6=Adorer_Schedule!$AA$1,INDIRECT(O225),(IF('Daily Report (5)'!$I$6=Adorer_Schedule!$AI$1,INDIRECT(P225),(IF('Daily Report (5)'!$I$6=Adorer_Schedule!$AQ$1,INDIRECT(Q225),(IF('Daily Report (5)'!$I$6=Adorer_Schedule!$AY$1,INDIRECT(R225),(""))))))))))))))</f>
        <v>0</v>
      </c>
      <c r="Y225" s="1">
        <v>7</v>
      </c>
      <c r="Z225" s="1" t="e">
        <f t="shared" ca="1" si="73"/>
        <v>#N/A</v>
      </c>
      <c r="AA225" s="1" t="b">
        <f t="shared" ca="1" si="74"/>
        <v>0</v>
      </c>
      <c r="AC225" s="214" t="str">
        <f t="shared" ca="1" si="80"/>
        <v/>
      </c>
    </row>
    <row r="226" spans="11:29" hidden="1" x14ac:dyDescent="0.2">
      <c r="K226" s="1">
        <f t="shared" si="78"/>
        <v>148</v>
      </c>
      <c r="L226" s="83" t="str">
        <f t="shared" si="66"/>
        <v>Adorer_Schedule!C148</v>
      </c>
      <c r="M226" s="83" t="str">
        <f t="shared" si="67"/>
        <v>Adorer_Schedule!K148</v>
      </c>
      <c r="N226" s="83" t="str">
        <f t="shared" si="68"/>
        <v>Adorer_Schedule!S148</v>
      </c>
      <c r="O226" s="83" t="str">
        <f t="shared" si="69"/>
        <v>Adorer_Schedule!AA148</v>
      </c>
      <c r="P226" s="83" t="str">
        <f t="shared" si="70"/>
        <v>Adorer_Schedule!AI148</v>
      </c>
      <c r="Q226" s="83" t="str">
        <f t="shared" si="71"/>
        <v>Adorer_Schedule!AQ148</v>
      </c>
      <c r="R226" s="83" t="str">
        <f t="shared" si="72"/>
        <v>Adorer_Schedule!AY148</v>
      </c>
      <c r="S226" s="1">
        <f t="shared" ca="1" si="79"/>
        <v>0</v>
      </c>
      <c r="T226" s="1" t="str">
        <f ca="1">IF(OR(V226="",V226=0),(""),(MAX($T$8:T225)+1))</f>
        <v/>
      </c>
      <c r="V226" s="1">
        <f ca="1">IF($I$6=Adorer_Schedule!$C$1,INDIRECT(L226),(IF('Daily Report (5)'!$I$6=Adorer_Schedule!$K$1,INDIRECT(M226),(IF('Daily Report (5)'!$I$6=Adorer_Schedule!$S$1,INDIRECT(N226),(IF('Daily Report (5)'!$I$6=Adorer_Schedule!$AA$1,INDIRECT(O226),(IF('Daily Report (5)'!$I$6=Adorer_Schedule!$AI$1,INDIRECT(P226),(IF('Daily Report (5)'!$I$6=Adorer_Schedule!$AQ$1,INDIRECT(Q226),(IF('Daily Report (5)'!$I$6=Adorer_Schedule!$AY$1,INDIRECT(R226),(""))))))))))))))</f>
        <v>0</v>
      </c>
      <c r="Y226" s="1">
        <v>8</v>
      </c>
      <c r="Z226" s="1" t="e">
        <f t="shared" ca="1" si="73"/>
        <v>#N/A</v>
      </c>
      <c r="AA226" s="1" t="b">
        <f t="shared" ca="1" si="74"/>
        <v>0</v>
      </c>
      <c r="AC226" s="214" t="str">
        <f t="shared" ca="1" si="80"/>
        <v/>
      </c>
    </row>
    <row r="227" spans="11:29" hidden="1" x14ac:dyDescent="0.2">
      <c r="K227" s="1">
        <f t="shared" si="78"/>
        <v>149</v>
      </c>
      <c r="L227" s="83" t="str">
        <f t="shared" si="66"/>
        <v>Adorer_Schedule!C149</v>
      </c>
      <c r="M227" s="83" t="str">
        <f t="shared" si="67"/>
        <v>Adorer_Schedule!K149</v>
      </c>
      <c r="N227" s="83" t="str">
        <f t="shared" si="68"/>
        <v>Adorer_Schedule!S149</v>
      </c>
      <c r="O227" s="83" t="str">
        <f t="shared" si="69"/>
        <v>Adorer_Schedule!AA149</v>
      </c>
      <c r="P227" s="83" t="str">
        <f t="shared" si="70"/>
        <v>Adorer_Schedule!AI149</v>
      </c>
      <c r="Q227" s="83" t="str">
        <f t="shared" si="71"/>
        <v>Adorer_Schedule!AQ149</v>
      </c>
      <c r="R227" s="83" t="str">
        <f t="shared" si="72"/>
        <v>Adorer_Schedule!AY149</v>
      </c>
      <c r="S227" s="1">
        <f t="shared" ca="1" si="79"/>
        <v>0</v>
      </c>
      <c r="T227" s="1" t="str">
        <f ca="1">IF(OR(V227="",V227=0),(""),(MAX($T$8:T226)+1))</f>
        <v/>
      </c>
      <c r="V227" s="1">
        <f ca="1">IF($I$6=Adorer_Schedule!$C$1,INDIRECT(L227),(IF('Daily Report (5)'!$I$6=Adorer_Schedule!$K$1,INDIRECT(M227),(IF('Daily Report (5)'!$I$6=Adorer_Schedule!$S$1,INDIRECT(N227),(IF('Daily Report (5)'!$I$6=Adorer_Schedule!$AA$1,INDIRECT(O227),(IF('Daily Report (5)'!$I$6=Adorer_Schedule!$AI$1,INDIRECT(P227),(IF('Daily Report (5)'!$I$6=Adorer_Schedule!$AQ$1,INDIRECT(Q227),(IF('Daily Report (5)'!$I$6=Adorer_Schedule!$AY$1,INDIRECT(R227),(""))))))))))))))</f>
        <v>0</v>
      </c>
      <c r="Y227" s="1">
        <v>9</v>
      </c>
      <c r="Z227" s="1" t="e">
        <f t="shared" ca="1" si="73"/>
        <v>#N/A</v>
      </c>
      <c r="AA227" s="1" t="b">
        <f t="shared" ca="1" si="74"/>
        <v>0</v>
      </c>
      <c r="AC227" s="214" t="str">
        <f t="shared" ca="1" si="80"/>
        <v/>
      </c>
    </row>
    <row r="228" spans="11:29" hidden="1" x14ac:dyDescent="0.2">
      <c r="K228" s="1">
        <f t="shared" si="78"/>
        <v>150</v>
      </c>
      <c r="L228" s="83" t="str">
        <f t="shared" si="66"/>
        <v>Adorer_Schedule!C150</v>
      </c>
      <c r="M228" s="83" t="str">
        <f t="shared" si="67"/>
        <v>Adorer_Schedule!K150</v>
      </c>
      <c r="N228" s="83" t="str">
        <f t="shared" si="68"/>
        <v>Adorer_Schedule!S150</v>
      </c>
      <c r="O228" s="83" t="str">
        <f t="shared" si="69"/>
        <v>Adorer_Schedule!AA150</v>
      </c>
      <c r="P228" s="83" t="str">
        <f t="shared" si="70"/>
        <v>Adorer_Schedule!AI150</v>
      </c>
      <c r="Q228" s="83" t="str">
        <f t="shared" si="71"/>
        <v>Adorer_Schedule!AQ150</v>
      </c>
      <c r="R228" s="83" t="str">
        <f t="shared" si="72"/>
        <v>Adorer_Schedule!AY150</v>
      </c>
      <c r="S228" s="1">
        <f t="shared" ca="1" si="79"/>
        <v>0</v>
      </c>
      <c r="T228" s="1" t="str">
        <f ca="1">IF(OR(V228="",V228=0),(""),(MAX($T$8:T227)+1))</f>
        <v/>
      </c>
      <c r="V228" s="1">
        <f ca="1">IF($I$6=Adorer_Schedule!$C$1,INDIRECT(L228),(IF('Daily Report (5)'!$I$6=Adorer_Schedule!$K$1,INDIRECT(M228),(IF('Daily Report (5)'!$I$6=Adorer_Schedule!$S$1,INDIRECT(N228),(IF('Daily Report (5)'!$I$6=Adorer_Schedule!$AA$1,INDIRECT(O228),(IF('Daily Report (5)'!$I$6=Adorer_Schedule!$AI$1,INDIRECT(P228),(IF('Daily Report (5)'!$I$6=Adorer_Schedule!$AQ$1,INDIRECT(Q228),(IF('Daily Report (5)'!$I$6=Adorer_Schedule!$AY$1,INDIRECT(R228),(""))))))))))))))</f>
        <v>0</v>
      </c>
      <c r="Y228" s="1">
        <v>10</v>
      </c>
      <c r="Z228" s="1" t="e">
        <f t="shared" ca="1" si="73"/>
        <v>#N/A</v>
      </c>
      <c r="AA228" s="1" t="b">
        <f t="shared" ca="1" si="74"/>
        <v>0</v>
      </c>
      <c r="AC228" s="214" t="str">
        <f t="shared" ca="1" si="80"/>
        <v/>
      </c>
    </row>
    <row r="229" spans="11:29" hidden="1" x14ac:dyDescent="0.2">
      <c r="K229" s="1">
        <f t="shared" si="78"/>
        <v>151</v>
      </c>
      <c r="L229" s="83" t="str">
        <f t="shared" si="66"/>
        <v>Adorer_Schedule!C151</v>
      </c>
      <c r="M229" s="83" t="str">
        <f t="shared" si="67"/>
        <v>Adorer_Schedule!K151</v>
      </c>
      <c r="N229" s="83" t="str">
        <f t="shared" si="68"/>
        <v>Adorer_Schedule!S151</v>
      </c>
      <c r="O229" s="83" t="str">
        <f t="shared" si="69"/>
        <v>Adorer_Schedule!AA151</v>
      </c>
      <c r="P229" s="83" t="str">
        <f t="shared" si="70"/>
        <v>Adorer_Schedule!AI151</v>
      </c>
      <c r="Q229" s="83" t="str">
        <f t="shared" si="71"/>
        <v>Adorer_Schedule!AQ151</v>
      </c>
      <c r="R229" s="83" t="str">
        <f t="shared" si="72"/>
        <v>Adorer_Schedule!AY151</v>
      </c>
      <c r="S229" s="1">
        <f t="shared" ca="1" si="79"/>
        <v>0</v>
      </c>
      <c r="T229" s="1" t="str">
        <f ca="1">IF(OR(V229="",V229=0),(""),(MAX($T$8:T228)+1))</f>
        <v/>
      </c>
      <c r="V229" s="1">
        <f ca="1">IF($I$6=Adorer_Schedule!$C$1,INDIRECT(L229),(IF('Daily Report (5)'!$I$6=Adorer_Schedule!$K$1,INDIRECT(M229),(IF('Daily Report (5)'!$I$6=Adorer_Schedule!$S$1,INDIRECT(N229),(IF('Daily Report (5)'!$I$6=Adorer_Schedule!$AA$1,INDIRECT(O229),(IF('Daily Report (5)'!$I$6=Adorer_Schedule!$AI$1,INDIRECT(P229),(IF('Daily Report (5)'!$I$6=Adorer_Schedule!$AQ$1,INDIRECT(Q229),(IF('Daily Report (5)'!$I$6=Adorer_Schedule!$AY$1,INDIRECT(R229),(""))))))))))))))</f>
        <v>0</v>
      </c>
      <c r="Y229" s="1">
        <v>11</v>
      </c>
      <c r="Z229" s="1" t="e">
        <f t="shared" ca="1" si="73"/>
        <v>#N/A</v>
      </c>
      <c r="AA229" s="1" t="b">
        <f t="shared" ca="1" si="74"/>
        <v>0</v>
      </c>
      <c r="AC229" s="214" t="str">
        <f t="shared" ca="1" si="80"/>
        <v/>
      </c>
    </row>
    <row r="230" spans="11:29" hidden="1" x14ac:dyDescent="0.2">
      <c r="K230" s="1">
        <f t="shared" si="78"/>
        <v>152</v>
      </c>
      <c r="L230" s="83" t="str">
        <f t="shared" si="66"/>
        <v>Adorer_Schedule!C152</v>
      </c>
      <c r="M230" s="83" t="str">
        <f t="shared" si="67"/>
        <v>Adorer_Schedule!K152</v>
      </c>
      <c r="N230" s="83" t="str">
        <f t="shared" si="68"/>
        <v>Adorer_Schedule!S152</v>
      </c>
      <c r="O230" s="83" t="str">
        <f t="shared" si="69"/>
        <v>Adorer_Schedule!AA152</v>
      </c>
      <c r="P230" s="83" t="str">
        <f t="shared" si="70"/>
        <v>Adorer_Schedule!AI152</v>
      </c>
      <c r="Q230" s="83" t="str">
        <f t="shared" si="71"/>
        <v>Adorer_Schedule!AQ152</v>
      </c>
      <c r="R230" s="83" t="str">
        <f t="shared" si="72"/>
        <v>Adorer_Schedule!AY152</v>
      </c>
      <c r="S230" s="1">
        <f t="shared" ca="1" si="79"/>
        <v>0</v>
      </c>
      <c r="T230" s="1" t="str">
        <f ca="1">IF(OR(V230="",V230=0),(""),(MAX($T$8:T229)+1))</f>
        <v/>
      </c>
      <c r="V230" s="1">
        <f ca="1">IF($I$6=Adorer_Schedule!$C$1,INDIRECT(L230),(IF('Daily Report (5)'!$I$6=Adorer_Schedule!$K$1,INDIRECT(M230),(IF('Daily Report (5)'!$I$6=Adorer_Schedule!$S$1,INDIRECT(N230),(IF('Daily Report (5)'!$I$6=Adorer_Schedule!$AA$1,INDIRECT(O230),(IF('Daily Report (5)'!$I$6=Adorer_Schedule!$AI$1,INDIRECT(P230),(IF('Daily Report (5)'!$I$6=Adorer_Schedule!$AQ$1,INDIRECT(Q230),(IF('Daily Report (5)'!$I$6=Adorer_Schedule!$AY$1,INDIRECT(R230),(""))))))))))))))</f>
        <v>0</v>
      </c>
      <c r="Y230" s="1">
        <v>12</v>
      </c>
      <c r="Z230" s="1" t="e">
        <f t="shared" ca="1" si="73"/>
        <v>#N/A</v>
      </c>
      <c r="AA230" s="1" t="b">
        <f t="shared" ca="1" si="74"/>
        <v>0</v>
      </c>
      <c r="AC230" s="214" t="str">
        <f t="shared" ca="1" si="80"/>
        <v/>
      </c>
    </row>
    <row r="231" spans="11:29" hidden="1" x14ac:dyDescent="0.2">
      <c r="K231" s="1">
        <f t="shared" si="78"/>
        <v>153</v>
      </c>
      <c r="L231" s="83" t="str">
        <f t="shared" si="66"/>
        <v>Adorer_Schedule!C153</v>
      </c>
      <c r="M231" s="83" t="str">
        <f t="shared" si="67"/>
        <v>Adorer_Schedule!K153</v>
      </c>
      <c r="N231" s="83" t="str">
        <f t="shared" si="68"/>
        <v>Adorer_Schedule!S153</v>
      </c>
      <c r="O231" s="83" t="str">
        <f t="shared" si="69"/>
        <v>Adorer_Schedule!AA153</v>
      </c>
      <c r="P231" s="83" t="str">
        <f t="shared" si="70"/>
        <v>Adorer_Schedule!AI153</v>
      </c>
      <c r="Q231" s="83" t="str">
        <f t="shared" si="71"/>
        <v>Adorer_Schedule!AQ153</v>
      </c>
      <c r="R231" s="83" t="str">
        <f t="shared" si="72"/>
        <v>Adorer_Schedule!AY153</v>
      </c>
      <c r="S231" s="1">
        <f t="shared" ca="1" si="79"/>
        <v>0</v>
      </c>
      <c r="T231" s="1" t="str">
        <f ca="1">IF(OR(V231="",V231=0),(""),(MAX($T$8:T230)+1))</f>
        <v/>
      </c>
      <c r="V231" s="1">
        <f ca="1">IF($I$6=Adorer_Schedule!$C$1,INDIRECT(L231),(IF('Daily Report (5)'!$I$6=Adorer_Schedule!$K$1,INDIRECT(M231),(IF('Daily Report (5)'!$I$6=Adorer_Schedule!$S$1,INDIRECT(N231),(IF('Daily Report (5)'!$I$6=Adorer_Schedule!$AA$1,INDIRECT(O231),(IF('Daily Report (5)'!$I$6=Adorer_Schedule!$AI$1,INDIRECT(P231),(IF('Daily Report (5)'!$I$6=Adorer_Schedule!$AQ$1,INDIRECT(Q231),(IF('Daily Report (5)'!$I$6=Adorer_Schedule!$AY$1,INDIRECT(R231),(""))))))))))))))</f>
        <v>0</v>
      </c>
      <c r="Y231" s="1">
        <v>13</v>
      </c>
      <c r="Z231" s="1" t="e">
        <f t="shared" ca="1" si="73"/>
        <v>#N/A</v>
      </c>
      <c r="AA231" s="1" t="b">
        <f t="shared" ca="1" si="74"/>
        <v>0</v>
      </c>
      <c r="AC231" s="214" t="str">
        <f t="shared" ca="1" si="80"/>
        <v/>
      </c>
    </row>
    <row r="232" spans="11:29" hidden="1" x14ac:dyDescent="0.2">
      <c r="K232" s="1">
        <f t="shared" si="78"/>
        <v>154</v>
      </c>
      <c r="L232" s="83" t="str">
        <f t="shared" si="66"/>
        <v>Adorer_Schedule!C154</v>
      </c>
      <c r="M232" s="83" t="str">
        <f t="shared" si="67"/>
        <v>Adorer_Schedule!K154</v>
      </c>
      <c r="N232" s="83" t="str">
        <f t="shared" si="68"/>
        <v>Adorer_Schedule!S154</v>
      </c>
      <c r="O232" s="83" t="str">
        <f t="shared" si="69"/>
        <v>Adorer_Schedule!AA154</v>
      </c>
      <c r="P232" s="83" t="str">
        <f t="shared" si="70"/>
        <v>Adorer_Schedule!AI154</v>
      </c>
      <c r="Q232" s="83" t="str">
        <f t="shared" si="71"/>
        <v>Adorer_Schedule!AQ154</v>
      </c>
      <c r="R232" s="83" t="str">
        <f t="shared" si="72"/>
        <v>Adorer_Schedule!AY154</v>
      </c>
      <c r="S232" s="1">
        <f t="shared" ca="1" si="79"/>
        <v>0</v>
      </c>
      <c r="T232" s="1" t="str">
        <f ca="1">IF(OR(V232="",V232=0),(""),(MAX($T$8:T231)+1))</f>
        <v/>
      </c>
      <c r="V232" s="1">
        <f ca="1">IF($I$6=Adorer_Schedule!$C$1,INDIRECT(L232),(IF('Daily Report (5)'!$I$6=Adorer_Schedule!$K$1,INDIRECT(M232),(IF('Daily Report (5)'!$I$6=Adorer_Schedule!$S$1,INDIRECT(N232),(IF('Daily Report (5)'!$I$6=Adorer_Schedule!$AA$1,INDIRECT(O232),(IF('Daily Report (5)'!$I$6=Adorer_Schedule!$AI$1,INDIRECT(P232),(IF('Daily Report (5)'!$I$6=Adorer_Schedule!$AQ$1,INDIRECT(Q232),(IF('Daily Report (5)'!$I$6=Adorer_Schedule!$AY$1,INDIRECT(R232),(""))))))))))))))</f>
        <v>0</v>
      </c>
      <c r="Y232" s="1">
        <v>14</v>
      </c>
      <c r="Z232" s="1" t="e">
        <f t="shared" ca="1" si="73"/>
        <v>#N/A</v>
      </c>
      <c r="AA232" s="1" t="b">
        <f t="shared" ca="1" si="74"/>
        <v>0</v>
      </c>
      <c r="AC232" s="214" t="str">
        <f t="shared" ca="1" si="80"/>
        <v/>
      </c>
    </row>
    <row r="233" spans="11:29" ht="15.75" hidden="1" thickBot="1" x14ac:dyDescent="0.25">
      <c r="K233" s="1">
        <f t="shared" si="78"/>
        <v>155</v>
      </c>
      <c r="L233" s="83" t="str">
        <f t="shared" si="66"/>
        <v>Adorer_Schedule!C155</v>
      </c>
      <c r="M233" s="83" t="str">
        <f t="shared" si="67"/>
        <v>Adorer_Schedule!K155</v>
      </c>
      <c r="N233" s="83" t="str">
        <f t="shared" si="68"/>
        <v>Adorer_Schedule!S155</v>
      </c>
      <c r="O233" s="83" t="str">
        <f t="shared" si="69"/>
        <v>Adorer_Schedule!AA155</v>
      </c>
      <c r="P233" s="83" t="str">
        <f t="shared" si="70"/>
        <v>Adorer_Schedule!AI155</v>
      </c>
      <c r="Q233" s="83" t="str">
        <f t="shared" si="71"/>
        <v>Adorer_Schedule!AQ155</v>
      </c>
      <c r="R233" s="83" t="str">
        <f t="shared" si="72"/>
        <v>Adorer_Schedule!AY155</v>
      </c>
      <c r="S233" s="1">
        <f t="shared" ca="1" si="79"/>
        <v>0</v>
      </c>
      <c r="T233" s="1" t="str">
        <f ca="1">IF(OR(V233="",V233=0),(""),(MAX($T$8:T232)+1))</f>
        <v/>
      </c>
      <c r="V233" s="1">
        <f ca="1">IF($I$6=Adorer_Schedule!$C$1,INDIRECT(L233),(IF('Daily Report (5)'!$I$6=Adorer_Schedule!$K$1,INDIRECT(M233),(IF('Daily Report (5)'!$I$6=Adorer_Schedule!$S$1,INDIRECT(N233),(IF('Daily Report (5)'!$I$6=Adorer_Schedule!$AA$1,INDIRECT(O233),(IF('Daily Report (5)'!$I$6=Adorer_Schedule!$AI$1,INDIRECT(P233),(IF('Daily Report (5)'!$I$6=Adorer_Schedule!$AQ$1,INDIRECT(Q233),(IF('Daily Report (5)'!$I$6=Adorer_Schedule!$AY$1,INDIRECT(R233),(""))))))))))))))</f>
        <v>0</v>
      </c>
      <c r="Y233" s="1">
        <v>15</v>
      </c>
      <c r="Z233" s="1" t="e">
        <f t="shared" ca="1" si="73"/>
        <v>#N/A</v>
      </c>
      <c r="AA233" s="1" t="b">
        <f t="shared" ca="1" si="74"/>
        <v>0</v>
      </c>
      <c r="AC233" s="225" t="str">
        <f t="shared" ca="1" si="80"/>
        <v/>
      </c>
    </row>
    <row r="234" spans="11:29" hidden="1" x14ac:dyDescent="0.2">
      <c r="K234" s="1">
        <v>158</v>
      </c>
      <c r="L234" s="83" t="str">
        <f t="shared" si="66"/>
        <v>Adorer_Schedule!C158</v>
      </c>
      <c r="M234" s="83" t="str">
        <f t="shared" si="67"/>
        <v>Adorer_Schedule!K158</v>
      </c>
      <c r="N234" s="83" t="str">
        <f t="shared" si="68"/>
        <v>Adorer_Schedule!S158</v>
      </c>
      <c r="O234" s="83" t="str">
        <f t="shared" si="69"/>
        <v>Adorer_Schedule!AA158</v>
      </c>
      <c r="P234" s="83" t="str">
        <f t="shared" si="70"/>
        <v>Adorer_Schedule!AI158</v>
      </c>
      <c r="Q234" s="83" t="str">
        <f t="shared" si="71"/>
        <v>Adorer_Schedule!AQ158</v>
      </c>
      <c r="R234" s="83" t="str">
        <f t="shared" si="72"/>
        <v>Adorer_Schedule!AY158</v>
      </c>
      <c r="S234" s="1">
        <f ca="1">IF(T234="",(0),(RANK(T234,$T$234:$T$248,(1))))</f>
        <v>0</v>
      </c>
      <c r="T234" s="1" t="str">
        <f ca="1">IF(OR(V234="",V234=0),(""),(MAX($T$8:T233)+1))</f>
        <v/>
      </c>
      <c r="U234" s="1" t="s">
        <v>107</v>
      </c>
      <c r="V234" s="1">
        <f ca="1">IF($I$6=Adorer_Schedule!$C$1,INDIRECT(L234),(IF('Daily Report (5)'!$I$6=Adorer_Schedule!$K$1,INDIRECT(M234),(IF('Daily Report (5)'!$I$6=Adorer_Schedule!$S$1,INDIRECT(N234),(IF('Daily Report (5)'!$I$6=Adorer_Schedule!$AA$1,INDIRECT(O234),(IF('Daily Report (5)'!$I$6=Adorer_Schedule!$AI$1,INDIRECT(P234),(IF('Daily Report (5)'!$I$6=Adorer_Schedule!$AQ$1,INDIRECT(Q234),(IF('Daily Report (5)'!$I$6=Adorer_Schedule!$AY$1,INDIRECT(R234),(""))))))))))))))</f>
        <v>0</v>
      </c>
      <c r="Y234" s="1">
        <v>1</v>
      </c>
      <c r="Z234" s="1" t="e">
        <f t="shared" ca="1" si="73"/>
        <v>#N/A</v>
      </c>
      <c r="AA234" s="1" t="b">
        <f t="shared" ca="1" si="74"/>
        <v>0</v>
      </c>
      <c r="AC234" s="209" t="str">
        <f ca="1">IF(AA234=FALSE,(""),(PROPER(Z234)))</f>
        <v/>
      </c>
    </row>
    <row r="235" spans="11:29" hidden="1" x14ac:dyDescent="0.2">
      <c r="K235" s="1">
        <f>K234+1</f>
        <v>159</v>
      </c>
      <c r="L235" s="83" t="str">
        <f t="shared" si="66"/>
        <v>Adorer_Schedule!C159</v>
      </c>
      <c r="M235" s="83" t="str">
        <f t="shared" si="67"/>
        <v>Adorer_Schedule!K159</v>
      </c>
      <c r="N235" s="83" t="str">
        <f t="shared" si="68"/>
        <v>Adorer_Schedule!S159</v>
      </c>
      <c r="O235" s="83" t="str">
        <f t="shared" si="69"/>
        <v>Adorer_Schedule!AA159</v>
      </c>
      <c r="P235" s="83" t="str">
        <f t="shared" si="70"/>
        <v>Adorer_Schedule!AI159</v>
      </c>
      <c r="Q235" s="83" t="str">
        <f t="shared" si="71"/>
        <v>Adorer_Schedule!AQ159</v>
      </c>
      <c r="R235" s="83" t="str">
        <f t="shared" si="72"/>
        <v>Adorer_Schedule!AY159</v>
      </c>
      <c r="S235" s="1">
        <f t="shared" ref="S235:S248" ca="1" si="81">IF(T235="",(0),(RANK(T235,$T$234:$T$248,(1))))</f>
        <v>0</v>
      </c>
      <c r="T235" s="1" t="str">
        <f ca="1">IF(OR(V235="",V235=0),(""),(MAX($T$8:T234)+1))</f>
        <v/>
      </c>
      <c r="V235" s="1">
        <f ca="1">IF($I$6=Adorer_Schedule!$C$1,INDIRECT(L235),(IF('Daily Report (5)'!$I$6=Adorer_Schedule!$K$1,INDIRECT(M235),(IF('Daily Report (5)'!$I$6=Adorer_Schedule!$S$1,INDIRECT(N235),(IF('Daily Report (5)'!$I$6=Adorer_Schedule!$AA$1,INDIRECT(O235),(IF('Daily Report (5)'!$I$6=Adorer_Schedule!$AI$1,INDIRECT(P235),(IF('Daily Report (5)'!$I$6=Adorer_Schedule!$AQ$1,INDIRECT(Q235),(IF('Daily Report (5)'!$I$6=Adorer_Schedule!$AY$1,INDIRECT(R235),(""))))))))))))))</f>
        <v>0</v>
      </c>
      <c r="Y235" s="1">
        <v>2</v>
      </c>
      <c r="Z235" s="1" t="e">
        <f t="shared" ca="1" si="73"/>
        <v>#N/A</v>
      </c>
      <c r="AA235" s="1" t="b">
        <f t="shared" ca="1" si="74"/>
        <v>0</v>
      </c>
      <c r="AC235" s="214" t="str">
        <f ca="1">IF(AA235=FALSE,(""),(PROPER(Z235)))</f>
        <v/>
      </c>
    </row>
    <row r="236" spans="11:29" hidden="1" x14ac:dyDescent="0.2">
      <c r="K236" s="1">
        <f t="shared" ref="K236:K248" si="82">K235+1</f>
        <v>160</v>
      </c>
      <c r="L236" s="83" t="str">
        <f t="shared" si="66"/>
        <v>Adorer_Schedule!C160</v>
      </c>
      <c r="M236" s="83" t="str">
        <f t="shared" si="67"/>
        <v>Adorer_Schedule!K160</v>
      </c>
      <c r="N236" s="83" t="str">
        <f t="shared" si="68"/>
        <v>Adorer_Schedule!S160</v>
      </c>
      <c r="O236" s="83" t="str">
        <f t="shared" si="69"/>
        <v>Adorer_Schedule!AA160</v>
      </c>
      <c r="P236" s="83" t="str">
        <f t="shared" si="70"/>
        <v>Adorer_Schedule!AI160</v>
      </c>
      <c r="Q236" s="83" t="str">
        <f t="shared" si="71"/>
        <v>Adorer_Schedule!AQ160</v>
      </c>
      <c r="R236" s="83" t="str">
        <f t="shared" si="72"/>
        <v>Adorer_Schedule!AY160</v>
      </c>
      <c r="S236" s="1">
        <f t="shared" ca="1" si="81"/>
        <v>0</v>
      </c>
      <c r="T236" s="1" t="str">
        <f ca="1">IF(OR(V236="",V236=0),(""),(MAX($T$8:T235)+1))</f>
        <v/>
      </c>
      <c r="V236" s="1">
        <f ca="1">IF($I$6=Adorer_Schedule!$C$1,INDIRECT(L236),(IF('Daily Report (5)'!$I$6=Adorer_Schedule!$K$1,INDIRECT(M236),(IF('Daily Report (5)'!$I$6=Adorer_Schedule!$S$1,INDIRECT(N236),(IF('Daily Report (5)'!$I$6=Adorer_Schedule!$AA$1,INDIRECT(O236),(IF('Daily Report (5)'!$I$6=Adorer_Schedule!$AI$1,INDIRECT(P236),(IF('Daily Report (5)'!$I$6=Adorer_Schedule!$AQ$1,INDIRECT(Q236),(IF('Daily Report (5)'!$I$6=Adorer_Schedule!$AY$1,INDIRECT(R236),(""))))))))))))))</f>
        <v>0</v>
      </c>
      <c r="Y236" s="1">
        <v>3</v>
      </c>
      <c r="Z236" s="1" t="e">
        <f t="shared" ca="1" si="73"/>
        <v>#N/A</v>
      </c>
      <c r="AA236" s="1" t="b">
        <f t="shared" ca="1" si="74"/>
        <v>0</v>
      </c>
      <c r="AC236" s="214" t="str">
        <f ca="1">IF(AA236=FALSE,(""),(PROPER(Z236)))</f>
        <v/>
      </c>
    </row>
    <row r="237" spans="11:29" hidden="1" x14ac:dyDescent="0.2">
      <c r="K237" s="1">
        <f t="shared" si="82"/>
        <v>161</v>
      </c>
      <c r="L237" s="83" t="str">
        <f t="shared" si="66"/>
        <v>Adorer_Schedule!C161</v>
      </c>
      <c r="M237" s="83" t="str">
        <f t="shared" si="67"/>
        <v>Adorer_Schedule!K161</v>
      </c>
      <c r="N237" s="83" t="str">
        <f t="shared" si="68"/>
        <v>Adorer_Schedule!S161</v>
      </c>
      <c r="O237" s="83" t="str">
        <f t="shared" si="69"/>
        <v>Adorer_Schedule!AA161</v>
      </c>
      <c r="P237" s="83" t="str">
        <f t="shared" si="70"/>
        <v>Adorer_Schedule!AI161</v>
      </c>
      <c r="Q237" s="83" t="str">
        <f t="shared" si="71"/>
        <v>Adorer_Schedule!AQ161</v>
      </c>
      <c r="R237" s="83" t="str">
        <f t="shared" si="72"/>
        <v>Adorer_Schedule!AY161</v>
      </c>
      <c r="S237" s="1">
        <f t="shared" ca="1" si="81"/>
        <v>0</v>
      </c>
      <c r="T237" s="1" t="str">
        <f ca="1">IF(OR(V237="",V237=0),(""),(MAX($T$8:T236)+1))</f>
        <v/>
      </c>
      <c r="V237" s="1">
        <f ca="1">IF($I$6=Adorer_Schedule!$C$1,INDIRECT(L237),(IF('Daily Report (5)'!$I$6=Adorer_Schedule!$K$1,INDIRECT(M237),(IF('Daily Report (5)'!$I$6=Adorer_Schedule!$S$1,INDIRECT(N237),(IF('Daily Report (5)'!$I$6=Adorer_Schedule!$AA$1,INDIRECT(O237),(IF('Daily Report (5)'!$I$6=Adorer_Schedule!$AI$1,INDIRECT(P237),(IF('Daily Report (5)'!$I$6=Adorer_Schedule!$AQ$1,INDIRECT(Q237),(IF('Daily Report (5)'!$I$6=Adorer_Schedule!$AY$1,INDIRECT(R237),(""))))))))))))))</f>
        <v>0</v>
      </c>
      <c r="Y237" s="1">
        <v>4</v>
      </c>
      <c r="Z237" s="1" t="e">
        <f t="shared" ca="1" si="73"/>
        <v>#N/A</v>
      </c>
      <c r="AA237" s="1" t="b">
        <f t="shared" ca="1" si="74"/>
        <v>0</v>
      </c>
      <c r="AC237" s="214" t="str">
        <f ca="1">IF(AA237=FALSE,(""),(PROPER(Z237)))</f>
        <v/>
      </c>
    </row>
    <row r="238" spans="11:29" hidden="1" x14ac:dyDescent="0.2">
      <c r="K238" s="1">
        <f t="shared" si="82"/>
        <v>162</v>
      </c>
      <c r="L238" s="83" t="str">
        <f t="shared" si="66"/>
        <v>Adorer_Schedule!C162</v>
      </c>
      <c r="M238" s="83" t="str">
        <f t="shared" si="67"/>
        <v>Adorer_Schedule!K162</v>
      </c>
      <c r="N238" s="83" t="str">
        <f t="shared" si="68"/>
        <v>Adorer_Schedule!S162</v>
      </c>
      <c r="O238" s="83" t="str">
        <f t="shared" si="69"/>
        <v>Adorer_Schedule!AA162</v>
      </c>
      <c r="P238" s="83" t="str">
        <f t="shared" si="70"/>
        <v>Adorer_Schedule!AI162</v>
      </c>
      <c r="Q238" s="83" t="str">
        <f t="shared" si="71"/>
        <v>Adorer_Schedule!AQ162</v>
      </c>
      <c r="R238" s="83" t="str">
        <f t="shared" si="72"/>
        <v>Adorer_Schedule!AY162</v>
      </c>
      <c r="S238" s="1">
        <f t="shared" ca="1" si="81"/>
        <v>0</v>
      </c>
      <c r="T238" s="1" t="str">
        <f ca="1">IF(OR(V238="",V238=0),(""),(MAX($T$8:T237)+1))</f>
        <v/>
      </c>
      <c r="V238" s="1">
        <f ca="1">IF($I$6=Adorer_Schedule!$C$1,INDIRECT(L238),(IF('Daily Report (5)'!$I$6=Adorer_Schedule!$K$1,INDIRECT(M238),(IF('Daily Report (5)'!$I$6=Adorer_Schedule!$S$1,INDIRECT(N238),(IF('Daily Report (5)'!$I$6=Adorer_Schedule!$AA$1,INDIRECT(O238),(IF('Daily Report (5)'!$I$6=Adorer_Schedule!$AI$1,INDIRECT(P238),(IF('Daily Report (5)'!$I$6=Adorer_Schedule!$AQ$1,INDIRECT(Q238),(IF('Daily Report (5)'!$I$6=Adorer_Schedule!$AY$1,INDIRECT(R238),(""))))))))))))))</f>
        <v>0</v>
      </c>
      <c r="Y238" s="1">
        <v>5</v>
      </c>
      <c r="Z238" s="1" t="e">
        <f t="shared" ca="1" si="73"/>
        <v>#N/A</v>
      </c>
      <c r="AA238" s="1" t="b">
        <f t="shared" ca="1" si="74"/>
        <v>0</v>
      </c>
      <c r="AC238" s="214" t="str">
        <f ca="1">IF(AA238=FALSE,(""),(PROPER(Z238)))</f>
        <v/>
      </c>
    </row>
    <row r="239" spans="11:29" hidden="1" x14ac:dyDescent="0.2">
      <c r="K239" s="1">
        <f t="shared" si="82"/>
        <v>163</v>
      </c>
      <c r="L239" s="83" t="str">
        <f t="shared" si="66"/>
        <v>Adorer_Schedule!C163</v>
      </c>
      <c r="M239" s="83" t="str">
        <f t="shared" si="67"/>
        <v>Adorer_Schedule!K163</v>
      </c>
      <c r="N239" s="83" t="str">
        <f t="shared" si="68"/>
        <v>Adorer_Schedule!S163</v>
      </c>
      <c r="O239" s="83" t="str">
        <f t="shared" si="69"/>
        <v>Adorer_Schedule!AA163</v>
      </c>
      <c r="P239" s="83" t="str">
        <f t="shared" si="70"/>
        <v>Adorer_Schedule!AI163</v>
      </c>
      <c r="Q239" s="83" t="str">
        <f t="shared" si="71"/>
        <v>Adorer_Schedule!AQ163</v>
      </c>
      <c r="R239" s="83" t="str">
        <f t="shared" si="72"/>
        <v>Adorer_Schedule!AY163</v>
      </c>
      <c r="S239" s="1">
        <f t="shared" ca="1" si="81"/>
        <v>0</v>
      </c>
      <c r="T239" s="1" t="str">
        <f ca="1">IF(OR(V239="",V239=0),(""),(MAX($T$8:T238)+1))</f>
        <v/>
      </c>
      <c r="V239" s="1">
        <f ca="1">IF($I$6=Adorer_Schedule!$C$1,INDIRECT(L239),(IF('Daily Report (5)'!$I$6=Adorer_Schedule!$K$1,INDIRECT(M239),(IF('Daily Report (5)'!$I$6=Adorer_Schedule!$S$1,INDIRECT(N239),(IF('Daily Report (5)'!$I$6=Adorer_Schedule!$AA$1,INDIRECT(O239),(IF('Daily Report (5)'!$I$6=Adorer_Schedule!$AI$1,INDIRECT(P239),(IF('Daily Report (5)'!$I$6=Adorer_Schedule!$AQ$1,INDIRECT(Q239),(IF('Daily Report (5)'!$I$6=Adorer_Schedule!$AY$1,INDIRECT(R239),(""))))))))))))))</f>
        <v>0</v>
      </c>
      <c r="Y239" s="1">
        <v>6</v>
      </c>
      <c r="Z239" s="1" t="e">
        <f t="shared" ca="1" si="73"/>
        <v>#N/A</v>
      </c>
      <c r="AA239" s="1" t="b">
        <f t="shared" ca="1" si="74"/>
        <v>0</v>
      </c>
      <c r="AC239" s="214" t="str">
        <f t="shared" ref="AC239:AC248" ca="1" si="83">IF(AA239=FALSE,(""),(PROPER(Z239)))</f>
        <v/>
      </c>
    </row>
    <row r="240" spans="11:29" hidden="1" x14ac:dyDescent="0.2">
      <c r="K240" s="1">
        <f t="shared" si="82"/>
        <v>164</v>
      </c>
      <c r="L240" s="83" t="str">
        <f t="shared" si="66"/>
        <v>Adorer_Schedule!C164</v>
      </c>
      <c r="M240" s="83" t="str">
        <f t="shared" si="67"/>
        <v>Adorer_Schedule!K164</v>
      </c>
      <c r="N240" s="83" t="str">
        <f t="shared" si="68"/>
        <v>Adorer_Schedule!S164</v>
      </c>
      <c r="O240" s="83" t="str">
        <f t="shared" si="69"/>
        <v>Adorer_Schedule!AA164</v>
      </c>
      <c r="P240" s="83" t="str">
        <f t="shared" si="70"/>
        <v>Adorer_Schedule!AI164</v>
      </c>
      <c r="Q240" s="83" t="str">
        <f t="shared" si="71"/>
        <v>Adorer_Schedule!AQ164</v>
      </c>
      <c r="R240" s="83" t="str">
        <f t="shared" si="72"/>
        <v>Adorer_Schedule!AY164</v>
      </c>
      <c r="S240" s="1">
        <f t="shared" ca="1" si="81"/>
        <v>0</v>
      </c>
      <c r="T240" s="1" t="str">
        <f ca="1">IF(OR(V240="",V240=0),(""),(MAX($T$8:T239)+1))</f>
        <v/>
      </c>
      <c r="V240" s="1">
        <f ca="1">IF($I$6=Adorer_Schedule!$C$1,INDIRECT(L240),(IF('Daily Report (5)'!$I$6=Adorer_Schedule!$K$1,INDIRECT(M240),(IF('Daily Report (5)'!$I$6=Adorer_Schedule!$S$1,INDIRECT(N240),(IF('Daily Report (5)'!$I$6=Adorer_Schedule!$AA$1,INDIRECT(O240),(IF('Daily Report (5)'!$I$6=Adorer_Schedule!$AI$1,INDIRECT(P240),(IF('Daily Report (5)'!$I$6=Adorer_Schedule!$AQ$1,INDIRECT(Q240),(IF('Daily Report (5)'!$I$6=Adorer_Schedule!$AY$1,INDIRECT(R240),(""))))))))))))))</f>
        <v>0</v>
      </c>
      <c r="Y240" s="1">
        <v>7</v>
      </c>
      <c r="Z240" s="1" t="e">
        <f t="shared" ca="1" si="73"/>
        <v>#N/A</v>
      </c>
      <c r="AA240" s="1" t="b">
        <f t="shared" ca="1" si="74"/>
        <v>0</v>
      </c>
      <c r="AC240" s="214" t="str">
        <f t="shared" ca="1" si="83"/>
        <v/>
      </c>
    </row>
    <row r="241" spans="11:29" hidden="1" x14ac:dyDescent="0.2">
      <c r="K241" s="1">
        <f t="shared" si="82"/>
        <v>165</v>
      </c>
      <c r="L241" s="83" t="str">
        <f t="shared" si="66"/>
        <v>Adorer_Schedule!C165</v>
      </c>
      <c r="M241" s="83" t="str">
        <f t="shared" si="67"/>
        <v>Adorer_Schedule!K165</v>
      </c>
      <c r="N241" s="83" t="str">
        <f t="shared" si="68"/>
        <v>Adorer_Schedule!S165</v>
      </c>
      <c r="O241" s="83" t="str">
        <f t="shared" si="69"/>
        <v>Adorer_Schedule!AA165</v>
      </c>
      <c r="P241" s="83" t="str">
        <f t="shared" si="70"/>
        <v>Adorer_Schedule!AI165</v>
      </c>
      <c r="Q241" s="83" t="str">
        <f t="shared" si="71"/>
        <v>Adorer_Schedule!AQ165</v>
      </c>
      <c r="R241" s="83" t="str">
        <f t="shared" si="72"/>
        <v>Adorer_Schedule!AY165</v>
      </c>
      <c r="S241" s="1">
        <f t="shared" ca="1" si="81"/>
        <v>0</v>
      </c>
      <c r="T241" s="1" t="str">
        <f ca="1">IF(OR(V241="",V241=0),(""),(MAX($T$8:T240)+1))</f>
        <v/>
      </c>
      <c r="V241" s="1">
        <f ca="1">IF($I$6=Adorer_Schedule!$C$1,INDIRECT(L241),(IF('Daily Report (5)'!$I$6=Adorer_Schedule!$K$1,INDIRECT(M241),(IF('Daily Report (5)'!$I$6=Adorer_Schedule!$S$1,INDIRECT(N241),(IF('Daily Report (5)'!$I$6=Adorer_Schedule!$AA$1,INDIRECT(O241),(IF('Daily Report (5)'!$I$6=Adorer_Schedule!$AI$1,INDIRECT(P241),(IF('Daily Report (5)'!$I$6=Adorer_Schedule!$AQ$1,INDIRECT(Q241),(IF('Daily Report (5)'!$I$6=Adorer_Schedule!$AY$1,INDIRECT(R241),(""))))))))))))))</f>
        <v>0</v>
      </c>
      <c r="Y241" s="1">
        <v>8</v>
      </c>
      <c r="Z241" s="1" t="e">
        <f t="shared" ca="1" si="73"/>
        <v>#N/A</v>
      </c>
      <c r="AA241" s="1" t="b">
        <f t="shared" ca="1" si="74"/>
        <v>0</v>
      </c>
      <c r="AC241" s="214" t="str">
        <f t="shared" ca="1" si="83"/>
        <v/>
      </c>
    </row>
    <row r="242" spans="11:29" hidden="1" x14ac:dyDescent="0.2">
      <c r="K242" s="1">
        <f t="shared" si="82"/>
        <v>166</v>
      </c>
      <c r="L242" s="83" t="str">
        <f t="shared" si="66"/>
        <v>Adorer_Schedule!C166</v>
      </c>
      <c r="M242" s="83" t="str">
        <f t="shared" si="67"/>
        <v>Adorer_Schedule!K166</v>
      </c>
      <c r="N242" s="83" t="str">
        <f t="shared" si="68"/>
        <v>Adorer_Schedule!S166</v>
      </c>
      <c r="O242" s="83" t="str">
        <f t="shared" si="69"/>
        <v>Adorer_Schedule!AA166</v>
      </c>
      <c r="P242" s="83" t="str">
        <f t="shared" si="70"/>
        <v>Adorer_Schedule!AI166</v>
      </c>
      <c r="Q242" s="83" t="str">
        <f t="shared" si="71"/>
        <v>Adorer_Schedule!AQ166</v>
      </c>
      <c r="R242" s="83" t="str">
        <f t="shared" si="72"/>
        <v>Adorer_Schedule!AY166</v>
      </c>
      <c r="S242" s="1">
        <f t="shared" ca="1" si="81"/>
        <v>0</v>
      </c>
      <c r="T242" s="1" t="str">
        <f ca="1">IF(OR(V242="",V242=0),(""),(MAX($T$8:T241)+1))</f>
        <v/>
      </c>
      <c r="V242" s="1">
        <f ca="1">IF($I$6=Adorer_Schedule!$C$1,INDIRECT(L242),(IF('Daily Report (5)'!$I$6=Adorer_Schedule!$K$1,INDIRECT(M242),(IF('Daily Report (5)'!$I$6=Adorer_Schedule!$S$1,INDIRECT(N242),(IF('Daily Report (5)'!$I$6=Adorer_Schedule!$AA$1,INDIRECT(O242),(IF('Daily Report (5)'!$I$6=Adorer_Schedule!$AI$1,INDIRECT(P242),(IF('Daily Report (5)'!$I$6=Adorer_Schedule!$AQ$1,INDIRECT(Q242),(IF('Daily Report (5)'!$I$6=Adorer_Schedule!$AY$1,INDIRECT(R242),(""))))))))))))))</f>
        <v>0</v>
      </c>
      <c r="Y242" s="1">
        <v>9</v>
      </c>
      <c r="Z242" s="1" t="e">
        <f t="shared" ca="1" si="73"/>
        <v>#N/A</v>
      </c>
      <c r="AA242" s="1" t="b">
        <f t="shared" ca="1" si="74"/>
        <v>0</v>
      </c>
      <c r="AC242" s="214" t="str">
        <f t="shared" ca="1" si="83"/>
        <v/>
      </c>
    </row>
    <row r="243" spans="11:29" hidden="1" x14ac:dyDescent="0.2">
      <c r="K243" s="1">
        <f t="shared" si="82"/>
        <v>167</v>
      </c>
      <c r="L243" s="83" t="str">
        <f t="shared" si="66"/>
        <v>Adorer_Schedule!C167</v>
      </c>
      <c r="M243" s="83" t="str">
        <f t="shared" si="67"/>
        <v>Adorer_Schedule!K167</v>
      </c>
      <c r="N243" s="83" t="str">
        <f t="shared" si="68"/>
        <v>Adorer_Schedule!S167</v>
      </c>
      <c r="O243" s="83" t="str">
        <f t="shared" si="69"/>
        <v>Adorer_Schedule!AA167</v>
      </c>
      <c r="P243" s="83" t="str">
        <f t="shared" si="70"/>
        <v>Adorer_Schedule!AI167</v>
      </c>
      <c r="Q243" s="83" t="str">
        <f t="shared" si="71"/>
        <v>Adorer_Schedule!AQ167</v>
      </c>
      <c r="R243" s="83" t="str">
        <f t="shared" si="72"/>
        <v>Adorer_Schedule!AY167</v>
      </c>
      <c r="S243" s="1">
        <f t="shared" ca="1" si="81"/>
        <v>0</v>
      </c>
      <c r="T243" s="1" t="str">
        <f ca="1">IF(OR(V243="",V243=0),(""),(MAX($T$8:T242)+1))</f>
        <v/>
      </c>
      <c r="V243" s="1">
        <f ca="1">IF($I$6=Adorer_Schedule!$C$1,INDIRECT(L243),(IF('Daily Report (5)'!$I$6=Adorer_Schedule!$K$1,INDIRECT(M243),(IF('Daily Report (5)'!$I$6=Adorer_Schedule!$S$1,INDIRECT(N243),(IF('Daily Report (5)'!$I$6=Adorer_Schedule!$AA$1,INDIRECT(O243),(IF('Daily Report (5)'!$I$6=Adorer_Schedule!$AI$1,INDIRECT(P243),(IF('Daily Report (5)'!$I$6=Adorer_Schedule!$AQ$1,INDIRECT(Q243),(IF('Daily Report (5)'!$I$6=Adorer_Schedule!$AY$1,INDIRECT(R243),(""))))))))))))))</f>
        <v>0</v>
      </c>
      <c r="Y243" s="1">
        <v>10</v>
      </c>
      <c r="Z243" s="1" t="e">
        <f t="shared" ca="1" si="73"/>
        <v>#N/A</v>
      </c>
      <c r="AA243" s="1" t="b">
        <f t="shared" ca="1" si="74"/>
        <v>0</v>
      </c>
      <c r="AC243" s="214" t="str">
        <f t="shared" ca="1" si="83"/>
        <v/>
      </c>
    </row>
    <row r="244" spans="11:29" hidden="1" x14ac:dyDescent="0.2">
      <c r="K244" s="1">
        <f t="shared" si="82"/>
        <v>168</v>
      </c>
      <c r="L244" s="83" t="str">
        <f t="shared" si="66"/>
        <v>Adorer_Schedule!C168</v>
      </c>
      <c r="M244" s="83" t="str">
        <f t="shared" si="67"/>
        <v>Adorer_Schedule!K168</v>
      </c>
      <c r="N244" s="83" t="str">
        <f t="shared" si="68"/>
        <v>Adorer_Schedule!S168</v>
      </c>
      <c r="O244" s="83" t="str">
        <f t="shared" si="69"/>
        <v>Adorer_Schedule!AA168</v>
      </c>
      <c r="P244" s="83" t="str">
        <f t="shared" si="70"/>
        <v>Adorer_Schedule!AI168</v>
      </c>
      <c r="Q244" s="83" t="str">
        <f t="shared" si="71"/>
        <v>Adorer_Schedule!AQ168</v>
      </c>
      <c r="R244" s="83" t="str">
        <f t="shared" si="72"/>
        <v>Adorer_Schedule!AY168</v>
      </c>
      <c r="S244" s="1">
        <f t="shared" ca="1" si="81"/>
        <v>0</v>
      </c>
      <c r="T244" s="1" t="str">
        <f ca="1">IF(OR(V244="",V244=0),(""),(MAX($T$8:T243)+1))</f>
        <v/>
      </c>
      <c r="V244" s="1">
        <f ca="1">IF($I$6=Adorer_Schedule!$C$1,INDIRECT(L244),(IF('Daily Report (5)'!$I$6=Adorer_Schedule!$K$1,INDIRECT(M244),(IF('Daily Report (5)'!$I$6=Adorer_Schedule!$S$1,INDIRECT(N244),(IF('Daily Report (5)'!$I$6=Adorer_Schedule!$AA$1,INDIRECT(O244),(IF('Daily Report (5)'!$I$6=Adorer_Schedule!$AI$1,INDIRECT(P244),(IF('Daily Report (5)'!$I$6=Adorer_Schedule!$AQ$1,INDIRECT(Q244),(IF('Daily Report (5)'!$I$6=Adorer_Schedule!$AY$1,INDIRECT(R244),(""))))))))))))))</f>
        <v>0</v>
      </c>
      <c r="Y244" s="1">
        <v>11</v>
      </c>
      <c r="Z244" s="1" t="e">
        <f t="shared" ca="1" si="73"/>
        <v>#N/A</v>
      </c>
      <c r="AA244" s="1" t="b">
        <f t="shared" ca="1" si="74"/>
        <v>0</v>
      </c>
      <c r="AC244" s="214" t="str">
        <f t="shared" ca="1" si="83"/>
        <v/>
      </c>
    </row>
    <row r="245" spans="11:29" hidden="1" x14ac:dyDescent="0.2">
      <c r="K245" s="1">
        <f t="shared" si="82"/>
        <v>169</v>
      </c>
      <c r="L245" s="83" t="str">
        <f t="shared" si="66"/>
        <v>Adorer_Schedule!C169</v>
      </c>
      <c r="M245" s="83" t="str">
        <f t="shared" si="67"/>
        <v>Adorer_Schedule!K169</v>
      </c>
      <c r="N245" s="83" t="str">
        <f t="shared" si="68"/>
        <v>Adorer_Schedule!S169</v>
      </c>
      <c r="O245" s="83" t="str">
        <f t="shared" si="69"/>
        <v>Adorer_Schedule!AA169</v>
      </c>
      <c r="P245" s="83" t="str">
        <f t="shared" si="70"/>
        <v>Adorer_Schedule!AI169</v>
      </c>
      <c r="Q245" s="83" t="str">
        <f t="shared" si="71"/>
        <v>Adorer_Schedule!AQ169</v>
      </c>
      <c r="R245" s="83" t="str">
        <f t="shared" si="72"/>
        <v>Adorer_Schedule!AY169</v>
      </c>
      <c r="S245" s="1">
        <f t="shared" ca="1" si="81"/>
        <v>0</v>
      </c>
      <c r="T245" s="1" t="str">
        <f ca="1">IF(OR(V245="",V245=0),(""),(MAX($T$8:T244)+1))</f>
        <v/>
      </c>
      <c r="V245" s="1">
        <f ca="1">IF($I$6=Adorer_Schedule!$C$1,INDIRECT(L245),(IF('Daily Report (5)'!$I$6=Adorer_Schedule!$K$1,INDIRECT(M245),(IF('Daily Report (5)'!$I$6=Adorer_Schedule!$S$1,INDIRECT(N245),(IF('Daily Report (5)'!$I$6=Adorer_Schedule!$AA$1,INDIRECT(O245),(IF('Daily Report (5)'!$I$6=Adorer_Schedule!$AI$1,INDIRECT(P245),(IF('Daily Report (5)'!$I$6=Adorer_Schedule!$AQ$1,INDIRECT(Q245),(IF('Daily Report (5)'!$I$6=Adorer_Schedule!$AY$1,INDIRECT(R245),(""))))))))))))))</f>
        <v>0</v>
      </c>
      <c r="Y245" s="1">
        <v>12</v>
      </c>
      <c r="Z245" s="1" t="e">
        <f t="shared" ca="1" si="73"/>
        <v>#N/A</v>
      </c>
      <c r="AA245" s="1" t="b">
        <f t="shared" ca="1" si="74"/>
        <v>0</v>
      </c>
      <c r="AC245" s="214" t="str">
        <f t="shared" ca="1" si="83"/>
        <v/>
      </c>
    </row>
    <row r="246" spans="11:29" hidden="1" x14ac:dyDescent="0.2">
      <c r="K246" s="1">
        <f t="shared" si="82"/>
        <v>170</v>
      </c>
      <c r="L246" s="83" t="str">
        <f t="shared" si="66"/>
        <v>Adorer_Schedule!C170</v>
      </c>
      <c r="M246" s="83" t="str">
        <f t="shared" si="67"/>
        <v>Adorer_Schedule!K170</v>
      </c>
      <c r="N246" s="83" t="str">
        <f t="shared" si="68"/>
        <v>Adorer_Schedule!S170</v>
      </c>
      <c r="O246" s="83" t="str">
        <f t="shared" si="69"/>
        <v>Adorer_Schedule!AA170</v>
      </c>
      <c r="P246" s="83" t="str">
        <f t="shared" si="70"/>
        <v>Adorer_Schedule!AI170</v>
      </c>
      <c r="Q246" s="83" t="str">
        <f t="shared" si="71"/>
        <v>Adorer_Schedule!AQ170</v>
      </c>
      <c r="R246" s="83" t="str">
        <f t="shared" si="72"/>
        <v>Adorer_Schedule!AY170</v>
      </c>
      <c r="S246" s="1">
        <f t="shared" ca="1" si="81"/>
        <v>0</v>
      </c>
      <c r="T246" s="1" t="str">
        <f ca="1">IF(OR(V246="",V246=0),(""),(MAX($T$8:T245)+1))</f>
        <v/>
      </c>
      <c r="V246" s="1">
        <f ca="1">IF($I$6=Adorer_Schedule!$C$1,INDIRECT(L246),(IF('Daily Report (5)'!$I$6=Adorer_Schedule!$K$1,INDIRECT(M246),(IF('Daily Report (5)'!$I$6=Adorer_Schedule!$S$1,INDIRECT(N246),(IF('Daily Report (5)'!$I$6=Adorer_Schedule!$AA$1,INDIRECT(O246),(IF('Daily Report (5)'!$I$6=Adorer_Schedule!$AI$1,INDIRECT(P246),(IF('Daily Report (5)'!$I$6=Adorer_Schedule!$AQ$1,INDIRECT(Q246),(IF('Daily Report (5)'!$I$6=Adorer_Schedule!$AY$1,INDIRECT(R246),(""))))))))))))))</f>
        <v>0</v>
      </c>
      <c r="Y246" s="1">
        <v>13</v>
      </c>
      <c r="Z246" s="1" t="e">
        <f t="shared" ca="1" si="73"/>
        <v>#N/A</v>
      </c>
      <c r="AA246" s="1" t="b">
        <f t="shared" ca="1" si="74"/>
        <v>0</v>
      </c>
      <c r="AC246" s="214" t="str">
        <f t="shared" ca="1" si="83"/>
        <v/>
      </c>
    </row>
    <row r="247" spans="11:29" hidden="1" x14ac:dyDescent="0.2">
      <c r="K247" s="1">
        <f t="shared" si="82"/>
        <v>171</v>
      </c>
      <c r="L247" s="83" t="str">
        <f t="shared" si="66"/>
        <v>Adorer_Schedule!C171</v>
      </c>
      <c r="M247" s="83" t="str">
        <f t="shared" si="67"/>
        <v>Adorer_Schedule!K171</v>
      </c>
      <c r="N247" s="83" t="str">
        <f t="shared" si="68"/>
        <v>Adorer_Schedule!S171</v>
      </c>
      <c r="O247" s="83" t="str">
        <f t="shared" si="69"/>
        <v>Adorer_Schedule!AA171</v>
      </c>
      <c r="P247" s="83" t="str">
        <f t="shared" si="70"/>
        <v>Adorer_Schedule!AI171</v>
      </c>
      <c r="Q247" s="83" t="str">
        <f t="shared" si="71"/>
        <v>Adorer_Schedule!AQ171</v>
      </c>
      <c r="R247" s="83" t="str">
        <f t="shared" si="72"/>
        <v>Adorer_Schedule!AY171</v>
      </c>
      <c r="S247" s="1">
        <f t="shared" ca="1" si="81"/>
        <v>0</v>
      </c>
      <c r="T247" s="1" t="str">
        <f ca="1">IF(OR(V247="",V247=0),(""),(MAX($T$8:T246)+1))</f>
        <v/>
      </c>
      <c r="V247" s="1">
        <f ca="1">IF($I$6=Adorer_Schedule!$C$1,INDIRECT(L247),(IF('Daily Report (5)'!$I$6=Adorer_Schedule!$K$1,INDIRECT(M247),(IF('Daily Report (5)'!$I$6=Adorer_Schedule!$S$1,INDIRECT(N247),(IF('Daily Report (5)'!$I$6=Adorer_Schedule!$AA$1,INDIRECT(O247),(IF('Daily Report (5)'!$I$6=Adorer_Schedule!$AI$1,INDIRECT(P247),(IF('Daily Report (5)'!$I$6=Adorer_Schedule!$AQ$1,INDIRECT(Q247),(IF('Daily Report (5)'!$I$6=Adorer_Schedule!$AY$1,INDIRECT(R247),(""))))))))))))))</f>
        <v>0</v>
      </c>
      <c r="Y247" s="1">
        <v>14</v>
      </c>
      <c r="Z247" s="1" t="e">
        <f t="shared" ca="1" si="73"/>
        <v>#N/A</v>
      </c>
      <c r="AA247" s="1" t="b">
        <f t="shared" ca="1" si="74"/>
        <v>0</v>
      </c>
      <c r="AC247" s="214" t="str">
        <f t="shared" ca="1" si="83"/>
        <v/>
      </c>
    </row>
    <row r="248" spans="11:29" ht="15.75" hidden="1" thickBot="1" x14ac:dyDescent="0.25">
      <c r="K248" s="1">
        <f t="shared" si="82"/>
        <v>172</v>
      </c>
      <c r="L248" s="83" t="str">
        <f t="shared" si="66"/>
        <v>Adorer_Schedule!C172</v>
      </c>
      <c r="M248" s="83" t="str">
        <f t="shared" si="67"/>
        <v>Adorer_Schedule!K172</v>
      </c>
      <c r="N248" s="83" t="str">
        <f t="shared" si="68"/>
        <v>Adorer_Schedule!S172</v>
      </c>
      <c r="O248" s="83" t="str">
        <f t="shared" si="69"/>
        <v>Adorer_Schedule!AA172</v>
      </c>
      <c r="P248" s="83" t="str">
        <f t="shared" si="70"/>
        <v>Adorer_Schedule!AI172</v>
      </c>
      <c r="Q248" s="83" t="str">
        <f t="shared" si="71"/>
        <v>Adorer_Schedule!AQ172</v>
      </c>
      <c r="R248" s="83" t="str">
        <f t="shared" si="72"/>
        <v>Adorer_Schedule!AY172</v>
      </c>
      <c r="S248" s="1">
        <f t="shared" ca="1" si="81"/>
        <v>0</v>
      </c>
      <c r="T248" s="1" t="str">
        <f ca="1">IF(OR(V248="",V248=0),(""),(MAX($T$8:T247)+1))</f>
        <v/>
      </c>
      <c r="V248" s="1">
        <f ca="1">IF($I$6=Adorer_Schedule!$C$1,INDIRECT(L248),(IF('Daily Report (5)'!$I$6=Adorer_Schedule!$K$1,INDIRECT(M248),(IF('Daily Report (5)'!$I$6=Adorer_Schedule!$S$1,INDIRECT(N248),(IF('Daily Report (5)'!$I$6=Adorer_Schedule!$AA$1,INDIRECT(O248),(IF('Daily Report (5)'!$I$6=Adorer_Schedule!$AI$1,INDIRECT(P248),(IF('Daily Report (5)'!$I$6=Adorer_Schedule!$AQ$1,INDIRECT(Q248),(IF('Daily Report (5)'!$I$6=Adorer_Schedule!$AY$1,INDIRECT(R248),(""))))))))))))))</f>
        <v>0</v>
      </c>
      <c r="Y248" s="1">
        <v>15</v>
      </c>
      <c r="Z248" s="1" t="e">
        <f t="shared" ca="1" si="73"/>
        <v>#N/A</v>
      </c>
      <c r="AA248" s="1" t="b">
        <f t="shared" ca="1" si="74"/>
        <v>0</v>
      </c>
      <c r="AC248" s="225" t="str">
        <f t="shared" ca="1" si="83"/>
        <v/>
      </c>
    </row>
    <row r="249" spans="11:29" hidden="1" x14ac:dyDescent="0.2">
      <c r="K249" s="1">
        <v>175</v>
      </c>
      <c r="L249" s="83" t="str">
        <f t="shared" si="66"/>
        <v>Adorer_Schedule!C175</v>
      </c>
      <c r="M249" s="83" t="str">
        <f t="shared" si="67"/>
        <v>Adorer_Schedule!K175</v>
      </c>
      <c r="N249" s="83" t="str">
        <f t="shared" si="68"/>
        <v>Adorer_Schedule!S175</v>
      </c>
      <c r="O249" s="83" t="str">
        <f t="shared" si="69"/>
        <v>Adorer_Schedule!AA175</v>
      </c>
      <c r="P249" s="83" t="str">
        <f t="shared" si="70"/>
        <v>Adorer_Schedule!AI175</v>
      </c>
      <c r="Q249" s="83" t="str">
        <f t="shared" si="71"/>
        <v>Adorer_Schedule!AQ175</v>
      </c>
      <c r="R249" s="83" t="str">
        <f t="shared" si="72"/>
        <v>Adorer_Schedule!AY175</v>
      </c>
      <c r="S249" s="1">
        <f ca="1">IF(T249="",(0),(RANK(T249,$T$249:$T$263,(1))))</f>
        <v>0</v>
      </c>
      <c r="T249" s="1" t="str">
        <f ca="1">IF(OR(V249="",V249=0),(""),(MAX($T$8:T248)+1))</f>
        <v/>
      </c>
      <c r="U249" s="1" t="s">
        <v>108</v>
      </c>
      <c r="V249" s="1">
        <f ca="1">IF($I$6=Adorer_Schedule!$C$1,INDIRECT(L249),(IF('Daily Report (5)'!$I$6=Adorer_Schedule!$K$1,INDIRECT(M249),(IF('Daily Report (5)'!$I$6=Adorer_Schedule!$S$1,INDIRECT(N249),(IF('Daily Report (5)'!$I$6=Adorer_Schedule!$AA$1,INDIRECT(O249),(IF('Daily Report (5)'!$I$6=Adorer_Schedule!$AI$1,INDIRECT(P249),(IF('Daily Report (5)'!$I$6=Adorer_Schedule!$AQ$1,INDIRECT(Q249),(IF('Daily Report (5)'!$I$6=Adorer_Schedule!$AY$1,INDIRECT(R249),(""))))))))))))))</f>
        <v>0</v>
      </c>
      <c r="Y249" s="1">
        <v>1</v>
      </c>
      <c r="Z249" s="1" t="e">
        <f t="shared" ca="1" si="73"/>
        <v>#N/A</v>
      </c>
      <c r="AA249" s="1" t="b">
        <f t="shared" ca="1" si="74"/>
        <v>0</v>
      </c>
      <c r="AC249" s="209" t="str">
        <f ca="1">IF(AA249=FALSE,(""),(PROPER(Z249)))</f>
        <v/>
      </c>
    </row>
    <row r="250" spans="11:29" hidden="1" x14ac:dyDescent="0.2">
      <c r="K250" s="1">
        <f>K249+1</f>
        <v>176</v>
      </c>
      <c r="L250" s="83" t="str">
        <f t="shared" si="66"/>
        <v>Adorer_Schedule!C176</v>
      </c>
      <c r="M250" s="83" t="str">
        <f t="shared" si="67"/>
        <v>Adorer_Schedule!K176</v>
      </c>
      <c r="N250" s="83" t="str">
        <f t="shared" si="68"/>
        <v>Adorer_Schedule!S176</v>
      </c>
      <c r="O250" s="83" t="str">
        <f t="shared" si="69"/>
        <v>Adorer_Schedule!AA176</v>
      </c>
      <c r="P250" s="83" t="str">
        <f t="shared" si="70"/>
        <v>Adorer_Schedule!AI176</v>
      </c>
      <c r="Q250" s="83" t="str">
        <f t="shared" si="71"/>
        <v>Adorer_Schedule!AQ176</v>
      </c>
      <c r="R250" s="83" t="str">
        <f t="shared" si="72"/>
        <v>Adorer_Schedule!AY176</v>
      </c>
      <c r="S250" s="1">
        <f t="shared" ref="S250:S263" ca="1" si="84">IF(T250="",(0),(RANK(T250,$T$249:$T$263,(1))))</f>
        <v>0</v>
      </c>
      <c r="T250" s="1" t="str">
        <f ca="1">IF(OR(V250="",V250=0),(""),(MAX($T$8:T249)+1))</f>
        <v/>
      </c>
      <c r="V250" s="1">
        <f ca="1">IF($I$6=Adorer_Schedule!$C$1,INDIRECT(L250),(IF('Daily Report (5)'!$I$6=Adorer_Schedule!$K$1,INDIRECT(M250),(IF('Daily Report (5)'!$I$6=Adorer_Schedule!$S$1,INDIRECT(N250),(IF('Daily Report (5)'!$I$6=Adorer_Schedule!$AA$1,INDIRECT(O250),(IF('Daily Report (5)'!$I$6=Adorer_Schedule!$AI$1,INDIRECT(P250),(IF('Daily Report (5)'!$I$6=Adorer_Schedule!$AQ$1,INDIRECT(Q250),(IF('Daily Report (5)'!$I$6=Adorer_Schedule!$AY$1,INDIRECT(R250),(""))))))))))))))</f>
        <v>0</v>
      </c>
      <c r="Y250" s="1">
        <v>2</v>
      </c>
      <c r="Z250" s="1" t="e">
        <f t="shared" ca="1" si="73"/>
        <v>#N/A</v>
      </c>
      <c r="AA250" s="1" t="b">
        <f t="shared" ca="1" si="74"/>
        <v>0</v>
      </c>
      <c r="AC250" s="214" t="str">
        <f ca="1">IF(AA250=FALSE,(""),(PROPER(Z250)))</f>
        <v/>
      </c>
    </row>
    <row r="251" spans="11:29" hidden="1" x14ac:dyDescent="0.2">
      <c r="K251" s="1">
        <f t="shared" ref="K251:K263" si="85">K250+1</f>
        <v>177</v>
      </c>
      <c r="L251" s="83" t="str">
        <f t="shared" si="66"/>
        <v>Adorer_Schedule!C177</v>
      </c>
      <c r="M251" s="83" t="str">
        <f t="shared" si="67"/>
        <v>Adorer_Schedule!K177</v>
      </c>
      <c r="N251" s="83" t="str">
        <f t="shared" si="68"/>
        <v>Adorer_Schedule!S177</v>
      </c>
      <c r="O251" s="83" t="str">
        <f t="shared" si="69"/>
        <v>Adorer_Schedule!AA177</v>
      </c>
      <c r="P251" s="83" t="str">
        <f t="shared" si="70"/>
        <v>Adorer_Schedule!AI177</v>
      </c>
      <c r="Q251" s="83" t="str">
        <f t="shared" si="71"/>
        <v>Adorer_Schedule!AQ177</v>
      </c>
      <c r="R251" s="83" t="str">
        <f t="shared" si="72"/>
        <v>Adorer_Schedule!AY177</v>
      </c>
      <c r="S251" s="1">
        <f t="shared" ca="1" si="84"/>
        <v>0</v>
      </c>
      <c r="T251" s="1" t="str">
        <f ca="1">IF(OR(V251="",V251=0),(""),(MAX($T$8:T250)+1))</f>
        <v/>
      </c>
      <c r="V251" s="1">
        <f ca="1">IF($I$6=Adorer_Schedule!$C$1,INDIRECT(L251),(IF('Daily Report (5)'!$I$6=Adorer_Schedule!$K$1,INDIRECT(M251),(IF('Daily Report (5)'!$I$6=Adorer_Schedule!$S$1,INDIRECT(N251),(IF('Daily Report (5)'!$I$6=Adorer_Schedule!$AA$1,INDIRECT(O251),(IF('Daily Report (5)'!$I$6=Adorer_Schedule!$AI$1,INDIRECT(P251),(IF('Daily Report (5)'!$I$6=Adorer_Schedule!$AQ$1,INDIRECT(Q251),(IF('Daily Report (5)'!$I$6=Adorer_Schedule!$AY$1,INDIRECT(R251),(""))))))))))))))</f>
        <v>0</v>
      </c>
      <c r="Y251" s="1">
        <v>3</v>
      </c>
      <c r="Z251" s="1" t="e">
        <f t="shared" ca="1" si="73"/>
        <v>#N/A</v>
      </c>
      <c r="AA251" s="1" t="b">
        <f t="shared" ca="1" si="74"/>
        <v>0</v>
      </c>
      <c r="AC251" s="214" t="str">
        <f ca="1">IF(AA251=FALSE,(""),(PROPER(Z251)))</f>
        <v/>
      </c>
    </row>
    <row r="252" spans="11:29" hidden="1" x14ac:dyDescent="0.2">
      <c r="K252" s="1">
        <f t="shared" si="85"/>
        <v>178</v>
      </c>
      <c r="L252" s="83" t="str">
        <f t="shared" si="66"/>
        <v>Adorer_Schedule!C178</v>
      </c>
      <c r="M252" s="83" t="str">
        <f t="shared" si="67"/>
        <v>Adorer_Schedule!K178</v>
      </c>
      <c r="N252" s="83" t="str">
        <f t="shared" si="68"/>
        <v>Adorer_Schedule!S178</v>
      </c>
      <c r="O252" s="83" t="str">
        <f t="shared" si="69"/>
        <v>Adorer_Schedule!AA178</v>
      </c>
      <c r="P252" s="83" t="str">
        <f t="shared" si="70"/>
        <v>Adorer_Schedule!AI178</v>
      </c>
      <c r="Q252" s="83" t="str">
        <f t="shared" si="71"/>
        <v>Adorer_Schedule!AQ178</v>
      </c>
      <c r="R252" s="83" t="str">
        <f t="shared" si="72"/>
        <v>Adorer_Schedule!AY178</v>
      </c>
      <c r="S252" s="1">
        <f t="shared" ca="1" si="84"/>
        <v>0</v>
      </c>
      <c r="T252" s="1" t="str">
        <f ca="1">IF(OR(V252="",V252=0),(""),(MAX($T$8:T251)+1))</f>
        <v/>
      </c>
      <c r="V252" s="1">
        <f ca="1">IF($I$6=Adorer_Schedule!$C$1,INDIRECT(L252),(IF('Daily Report (5)'!$I$6=Adorer_Schedule!$K$1,INDIRECT(M252),(IF('Daily Report (5)'!$I$6=Adorer_Schedule!$S$1,INDIRECT(N252),(IF('Daily Report (5)'!$I$6=Adorer_Schedule!$AA$1,INDIRECT(O252),(IF('Daily Report (5)'!$I$6=Adorer_Schedule!$AI$1,INDIRECT(P252),(IF('Daily Report (5)'!$I$6=Adorer_Schedule!$AQ$1,INDIRECT(Q252),(IF('Daily Report (5)'!$I$6=Adorer_Schedule!$AY$1,INDIRECT(R252),(""))))))))))))))</f>
        <v>0</v>
      </c>
      <c r="Y252" s="1">
        <v>4</v>
      </c>
      <c r="Z252" s="1" t="e">
        <f t="shared" ca="1" si="73"/>
        <v>#N/A</v>
      </c>
      <c r="AA252" s="1" t="b">
        <f t="shared" ca="1" si="74"/>
        <v>0</v>
      </c>
      <c r="AC252" s="214" t="str">
        <f ca="1">IF(AA252=FALSE,(""),(PROPER(Z252)))</f>
        <v/>
      </c>
    </row>
    <row r="253" spans="11:29" hidden="1" x14ac:dyDescent="0.2">
      <c r="K253" s="1">
        <f t="shared" si="85"/>
        <v>179</v>
      </c>
      <c r="L253" s="83" t="str">
        <f t="shared" si="66"/>
        <v>Adorer_Schedule!C179</v>
      </c>
      <c r="M253" s="83" t="str">
        <f t="shared" si="67"/>
        <v>Adorer_Schedule!K179</v>
      </c>
      <c r="N253" s="83" t="str">
        <f t="shared" si="68"/>
        <v>Adorer_Schedule!S179</v>
      </c>
      <c r="O253" s="83" t="str">
        <f t="shared" si="69"/>
        <v>Adorer_Schedule!AA179</v>
      </c>
      <c r="P253" s="83" t="str">
        <f t="shared" si="70"/>
        <v>Adorer_Schedule!AI179</v>
      </c>
      <c r="Q253" s="83" t="str">
        <f t="shared" si="71"/>
        <v>Adorer_Schedule!AQ179</v>
      </c>
      <c r="R253" s="83" t="str">
        <f t="shared" si="72"/>
        <v>Adorer_Schedule!AY179</v>
      </c>
      <c r="S253" s="1">
        <f t="shared" ca="1" si="84"/>
        <v>0</v>
      </c>
      <c r="T253" s="1" t="str">
        <f ca="1">IF(OR(V253="",V253=0),(""),(MAX($T$8:T252)+1))</f>
        <v/>
      </c>
      <c r="V253" s="1">
        <f ca="1">IF($I$6=Adorer_Schedule!$C$1,INDIRECT(L253),(IF('Daily Report (5)'!$I$6=Adorer_Schedule!$K$1,INDIRECT(M253),(IF('Daily Report (5)'!$I$6=Adorer_Schedule!$S$1,INDIRECT(N253),(IF('Daily Report (5)'!$I$6=Adorer_Schedule!$AA$1,INDIRECT(O253),(IF('Daily Report (5)'!$I$6=Adorer_Schedule!$AI$1,INDIRECT(P253),(IF('Daily Report (5)'!$I$6=Adorer_Schedule!$AQ$1,INDIRECT(Q253),(IF('Daily Report (5)'!$I$6=Adorer_Schedule!$AY$1,INDIRECT(R253),(""))))))))))))))</f>
        <v>0</v>
      </c>
      <c r="Y253" s="1">
        <v>5</v>
      </c>
      <c r="Z253" s="1" t="e">
        <f t="shared" ca="1" si="73"/>
        <v>#N/A</v>
      </c>
      <c r="AA253" s="1" t="b">
        <f t="shared" ca="1" si="74"/>
        <v>0</v>
      </c>
      <c r="AC253" s="214" t="str">
        <f ca="1">IF(AA253=FALSE,(""),(PROPER(Z253)))</f>
        <v/>
      </c>
    </row>
    <row r="254" spans="11:29" hidden="1" x14ac:dyDescent="0.2">
      <c r="K254" s="1">
        <f t="shared" si="85"/>
        <v>180</v>
      </c>
      <c r="L254" s="83" t="str">
        <f t="shared" si="66"/>
        <v>Adorer_Schedule!C180</v>
      </c>
      <c r="M254" s="83" t="str">
        <f t="shared" si="67"/>
        <v>Adorer_Schedule!K180</v>
      </c>
      <c r="N254" s="83" t="str">
        <f t="shared" si="68"/>
        <v>Adorer_Schedule!S180</v>
      </c>
      <c r="O254" s="83" t="str">
        <f t="shared" si="69"/>
        <v>Adorer_Schedule!AA180</v>
      </c>
      <c r="P254" s="83" t="str">
        <f t="shared" si="70"/>
        <v>Adorer_Schedule!AI180</v>
      </c>
      <c r="Q254" s="83" t="str">
        <f t="shared" si="71"/>
        <v>Adorer_Schedule!AQ180</v>
      </c>
      <c r="R254" s="83" t="str">
        <f t="shared" si="72"/>
        <v>Adorer_Schedule!AY180</v>
      </c>
      <c r="S254" s="1">
        <f t="shared" ca="1" si="84"/>
        <v>0</v>
      </c>
      <c r="T254" s="1" t="str">
        <f ca="1">IF(OR(V254="",V254=0),(""),(MAX($T$8:T253)+1))</f>
        <v/>
      </c>
      <c r="V254" s="1">
        <f ca="1">IF($I$6=Adorer_Schedule!$C$1,INDIRECT(L254),(IF('Daily Report (5)'!$I$6=Adorer_Schedule!$K$1,INDIRECT(M254),(IF('Daily Report (5)'!$I$6=Adorer_Schedule!$S$1,INDIRECT(N254),(IF('Daily Report (5)'!$I$6=Adorer_Schedule!$AA$1,INDIRECT(O254),(IF('Daily Report (5)'!$I$6=Adorer_Schedule!$AI$1,INDIRECT(P254),(IF('Daily Report (5)'!$I$6=Adorer_Schedule!$AQ$1,INDIRECT(Q254),(IF('Daily Report (5)'!$I$6=Adorer_Schedule!$AY$1,INDIRECT(R254),(""))))))))))))))</f>
        <v>0</v>
      </c>
      <c r="Y254" s="1">
        <v>6</v>
      </c>
      <c r="Z254" s="1" t="e">
        <f t="shared" ca="1" si="73"/>
        <v>#N/A</v>
      </c>
      <c r="AA254" s="1" t="b">
        <f t="shared" ca="1" si="74"/>
        <v>0</v>
      </c>
      <c r="AC254" s="214" t="str">
        <f t="shared" ref="AC254:AC263" ca="1" si="86">IF(AA254=FALSE,(""),(PROPER(Z254)))</f>
        <v/>
      </c>
    </row>
    <row r="255" spans="11:29" hidden="1" x14ac:dyDescent="0.2">
      <c r="K255" s="1">
        <f t="shared" si="85"/>
        <v>181</v>
      </c>
      <c r="L255" s="83" t="str">
        <f t="shared" si="66"/>
        <v>Adorer_Schedule!C181</v>
      </c>
      <c r="M255" s="83" t="str">
        <f t="shared" si="67"/>
        <v>Adorer_Schedule!K181</v>
      </c>
      <c r="N255" s="83" t="str">
        <f t="shared" si="68"/>
        <v>Adorer_Schedule!S181</v>
      </c>
      <c r="O255" s="83" t="str">
        <f t="shared" si="69"/>
        <v>Adorer_Schedule!AA181</v>
      </c>
      <c r="P255" s="83" t="str">
        <f t="shared" si="70"/>
        <v>Adorer_Schedule!AI181</v>
      </c>
      <c r="Q255" s="83" t="str">
        <f t="shared" si="71"/>
        <v>Adorer_Schedule!AQ181</v>
      </c>
      <c r="R255" s="83" t="str">
        <f t="shared" si="72"/>
        <v>Adorer_Schedule!AY181</v>
      </c>
      <c r="S255" s="1">
        <f t="shared" ca="1" si="84"/>
        <v>0</v>
      </c>
      <c r="T255" s="1" t="str">
        <f ca="1">IF(OR(V255="",V255=0),(""),(MAX($T$8:T254)+1))</f>
        <v/>
      </c>
      <c r="V255" s="1">
        <f ca="1">IF($I$6=Adorer_Schedule!$C$1,INDIRECT(L255),(IF('Daily Report (5)'!$I$6=Adorer_Schedule!$K$1,INDIRECT(M255),(IF('Daily Report (5)'!$I$6=Adorer_Schedule!$S$1,INDIRECT(N255),(IF('Daily Report (5)'!$I$6=Adorer_Schedule!$AA$1,INDIRECT(O255),(IF('Daily Report (5)'!$I$6=Adorer_Schedule!$AI$1,INDIRECT(P255),(IF('Daily Report (5)'!$I$6=Adorer_Schedule!$AQ$1,INDIRECT(Q255),(IF('Daily Report (5)'!$I$6=Adorer_Schedule!$AY$1,INDIRECT(R255),(""))))))))))))))</f>
        <v>0</v>
      </c>
      <c r="Y255" s="1">
        <v>7</v>
      </c>
      <c r="Z255" s="1" t="e">
        <f t="shared" ca="1" si="73"/>
        <v>#N/A</v>
      </c>
      <c r="AA255" s="1" t="b">
        <f t="shared" ca="1" si="74"/>
        <v>0</v>
      </c>
      <c r="AC255" s="214" t="str">
        <f t="shared" ca="1" si="86"/>
        <v/>
      </c>
    </row>
    <row r="256" spans="11:29" hidden="1" x14ac:dyDescent="0.2">
      <c r="K256" s="1">
        <f t="shared" si="85"/>
        <v>182</v>
      </c>
      <c r="L256" s="83" t="str">
        <f t="shared" si="66"/>
        <v>Adorer_Schedule!C182</v>
      </c>
      <c r="M256" s="83" t="str">
        <f t="shared" si="67"/>
        <v>Adorer_Schedule!K182</v>
      </c>
      <c r="N256" s="83" t="str">
        <f t="shared" si="68"/>
        <v>Adorer_Schedule!S182</v>
      </c>
      <c r="O256" s="83" t="str">
        <f t="shared" si="69"/>
        <v>Adorer_Schedule!AA182</v>
      </c>
      <c r="P256" s="83" t="str">
        <f t="shared" si="70"/>
        <v>Adorer_Schedule!AI182</v>
      </c>
      <c r="Q256" s="83" t="str">
        <f t="shared" si="71"/>
        <v>Adorer_Schedule!AQ182</v>
      </c>
      <c r="R256" s="83" t="str">
        <f t="shared" si="72"/>
        <v>Adorer_Schedule!AY182</v>
      </c>
      <c r="S256" s="1">
        <f t="shared" ca="1" si="84"/>
        <v>0</v>
      </c>
      <c r="T256" s="1" t="str">
        <f ca="1">IF(OR(V256="",V256=0),(""),(MAX($T$8:T255)+1))</f>
        <v/>
      </c>
      <c r="V256" s="1">
        <f ca="1">IF($I$6=Adorer_Schedule!$C$1,INDIRECT(L256),(IF('Daily Report (5)'!$I$6=Adorer_Schedule!$K$1,INDIRECT(M256),(IF('Daily Report (5)'!$I$6=Adorer_Schedule!$S$1,INDIRECT(N256),(IF('Daily Report (5)'!$I$6=Adorer_Schedule!$AA$1,INDIRECT(O256),(IF('Daily Report (5)'!$I$6=Adorer_Schedule!$AI$1,INDIRECT(P256),(IF('Daily Report (5)'!$I$6=Adorer_Schedule!$AQ$1,INDIRECT(Q256),(IF('Daily Report (5)'!$I$6=Adorer_Schedule!$AY$1,INDIRECT(R256),(""))))))))))))))</f>
        <v>0</v>
      </c>
      <c r="Y256" s="1">
        <v>8</v>
      </c>
      <c r="Z256" s="1" t="e">
        <f t="shared" ca="1" si="73"/>
        <v>#N/A</v>
      </c>
      <c r="AA256" s="1" t="b">
        <f t="shared" ca="1" si="74"/>
        <v>0</v>
      </c>
      <c r="AC256" s="214" t="str">
        <f t="shared" ca="1" si="86"/>
        <v/>
      </c>
    </row>
    <row r="257" spans="11:29" hidden="1" x14ac:dyDescent="0.2">
      <c r="K257" s="1">
        <f t="shared" si="85"/>
        <v>183</v>
      </c>
      <c r="L257" s="83" t="str">
        <f t="shared" si="66"/>
        <v>Adorer_Schedule!C183</v>
      </c>
      <c r="M257" s="83" t="str">
        <f t="shared" si="67"/>
        <v>Adorer_Schedule!K183</v>
      </c>
      <c r="N257" s="83" t="str">
        <f t="shared" si="68"/>
        <v>Adorer_Schedule!S183</v>
      </c>
      <c r="O257" s="83" t="str">
        <f t="shared" si="69"/>
        <v>Adorer_Schedule!AA183</v>
      </c>
      <c r="P257" s="83" t="str">
        <f t="shared" si="70"/>
        <v>Adorer_Schedule!AI183</v>
      </c>
      <c r="Q257" s="83" t="str">
        <f t="shared" si="71"/>
        <v>Adorer_Schedule!AQ183</v>
      </c>
      <c r="R257" s="83" t="str">
        <f t="shared" si="72"/>
        <v>Adorer_Schedule!AY183</v>
      </c>
      <c r="S257" s="1">
        <f t="shared" ca="1" si="84"/>
        <v>0</v>
      </c>
      <c r="T257" s="1" t="str">
        <f ca="1">IF(OR(V257="",V257=0),(""),(MAX($T$8:T256)+1))</f>
        <v/>
      </c>
      <c r="V257" s="1">
        <f ca="1">IF($I$6=Adorer_Schedule!$C$1,INDIRECT(L257),(IF('Daily Report (5)'!$I$6=Adorer_Schedule!$K$1,INDIRECT(M257),(IF('Daily Report (5)'!$I$6=Adorer_Schedule!$S$1,INDIRECT(N257),(IF('Daily Report (5)'!$I$6=Adorer_Schedule!$AA$1,INDIRECT(O257),(IF('Daily Report (5)'!$I$6=Adorer_Schedule!$AI$1,INDIRECT(P257),(IF('Daily Report (5)'!$I$6=Adorer_Schedule!$AQ$1,INDIRECT(Q257),(IF('Daily Report (5)'!$I$6=Adorer_Schedule!$AY$1,INDIRECT(R257),(""))))))))))))))</f>
        <v>0</v>
      </c>
      <c r="Y257" s="1">
        <v>9</v>
      </c>
      <c r="Z257" s="1" t="e">
        <f t="shared" ca="1" si="73"/>
        <v>#N/A</v>
      </c>
      <c r="AA257" s="1" t="b">
        <f t="shared" ca="1" si="74"/>
        <v>0</v>
      </c>
      <c r="AC257" s="214" t="str">
        <f t="shared" ca="1" si="86"/>
        <v/>
      </c>
    </row>
    <row r="258" spans="11:29" hidden="1" x14ac:dyDescent="0.2">
      <c r="K258" s="1">
        <f t="shared" si="85"/>
        <v>184</v>
      </c>
      <c r="L258" s="83" t="str">
        <f t="shared" si="66"/>
        <v>Adorer_Schedule!C184</v>
      </c>
      <c r="M258" s="83" t="str">
        <f t="shared" si="67"/>
        <v>Adorer_Schedule!K184</v>
      </c>
      <c r="N258" s="83" t="str">
        <f t="shared" si="68"/>
        <v>Adorer_Schedule!S184</v>
      </c>
      <c r="O258" s="83" t="str">
        <f t="shared" si="69"/>
        <v>Adorer_Schedule!AA184</v>
      </c>
      <c r="P258" s="83" t="str">
        <f t="shared" si="70"/>
        <v>Adorer_Schedule!AI184</v>
      </c>
      <c r="Q258" s="83" t="str">
        <f t="shared" si="71"/>
        <v>Adorer_Schedule!AQ184</v>
      </c>
      <c r="R258" s="83" t="str">
        <f t="shared" si="72"/>
        <v>Adorer_Schedule!AY184</v>
      </c>
      <c r="S258" s="1">
        <f t="shared" ca="1" si="84"/>
        <v>0</v>
      </c>
      <c r="T258" s="1" t="str">
        <f ca="1">IF(OR(V258="",V258=0),(""),(MAX($T$8:T257)+1))</f>
        <v/>
      </c>
      <c r="V258" s="1">
        <f ca="1">IF($I$6=Adorer_Schedule!$C$1,INDIRECT(L258),(IF('Daily Report (5)'!$I$6=Adorer_Schedule!$K$1,INDIRECT(M258),(IF('Daily Report (5)'!$I$6=Adorer_Schedule!$S$1,INDIRECT(N258),(IF('Daily Report (5)'!$I$6=Adorer_Schedule!$AA$1,INDIRECT(O258),(IF('Daily Report (5)'!$I$6=Adorer_Schedule!$AI$1,INDIRECT(P258),(IF('Daily Report (5)'!$I$6=Adorer_Schedule!$AQ$1,INDIRECT(Q258),(IF('Daily Report (5)'!$I$6=Adorer_Schedule!$AY$1,INDIRECT(R258),(""))))))))))))))</f>
        <v>0</v>
      </c>
      <c r="Y258" s="1">
        <v>10</v>
      </c>
      <c r="Z258" s="1" t="e">
        <f t="shared" ca="1" si="73"/>
        <v>#N/A</v>
      </c>
      <c r="AA258" s="1" t="b">
        <f t="shared" ca="1" si="74"/>
        <v>0</v>
      </c>
      <c r="AC258" s="214" t="str">
        <f t="shared" ca="1" si="86"/>
        <v/>
      </c>
    </row>
    <row r="259" spans="11:29" hidden="1" x14ac:dyDescent="0.2">
      <c r="K259" s="1">
        <f t="shared" si="85"/>
        <v>185</v>
      </c>
      <c r="L259" s="83" t="str">
        <f t="shared" si="66"/>
        <v>Adorer_Schedule!C185</v>
      </c>
      <c r="M259" s="83" t="str">
        <f t="shared" si="67"/>
        <v>Adorer_Schedule!K185</v>
      </c>
      <c r="N259" s="83" t="str">
        <f t="shared" si="68"/>
        <v>Adorer_Schedule!S185</v>
      </c>
      <c r="O259" s="83" t="str">
        <f t="shared" si="69"/>
        <v>Adorer_Schedule!AA185</v>
      </c>
      <c r="P259" s="83" t="str">
        <f t="shared" si="70"/>
        <v>Adorer_Schedule!AI185</v>
      </c>
      <c r="Q259" s="83" t="str">
        <f t="shared" si="71"/>
        <v>Adorer_Schedule!AQ185</v>
      </c>
      <c r="R259" s="83" t="str">
        <f t="shared" si="72"/>
        <v>Adorer_Schedule!AY185</v>
      </c>
      <c r="S259" s="1">
        <f t="shared" ca="1" si="84"/>
        <v>0</v>
      </c>
      <c r="T259" s="1" t="str">
        <f ca="1">IF(OR(V259="",V259=0),(""),(MAX($T$8:T258)+1))</f>
        <v/>
      </c>
      <c r="V259" s="1">
        <f ca="1">IF($I$6=Adorer_Schedule!$C$1,INDIRECT(L259),(IF('Daily Report (5)'!$I$6=Adorer_Schedule!$K$1,INDIRECT(M259),(IF('Daily Report (5)'!$I$6=Adorer_Schedule!$S$1,INDIRECT(N259),(IF('Daily Report (5)'!$I$6=Adorer_Schedule!$AA$1,INDIRECT(O259),(IF('Daily Report (5)'!$I$6=Adorer_Schedule!$AI$1,INDIRECT(P259),(IF('Daily Report (5)'!$I$6=Adorer_Schedule!$AQ$1,INDIRECT(Q259),(IF('Daily Report (5)'!$I$6=Adorer_Schedule!$AY$1,INDIRECT(R259),(""))))))))))))))</f>
        <v>0</v>
      </c>
      <c r="Y259" s="1">
        <v>11</v>
      </c>
      <c r="Z259" s="1" t="e">
        <f t="shared" ca="1" si="73"/>
        <v>#N/A</v>
      </c>
      <c r="AA259" s="1" t="b">
        <f t="shared" ca="1" si="74"/>
        <v>0</v>
      </c>
      <c r="AC259" s="214" t="str">
        <f t="shared" ca="1" si="86"/>
        <v/>
      </c>
    </row>
    <row r="260" spans="11:29" hidden="1" x14ac:dyDescent="0.2">
      <c r="K260" s="1">
        <f t="shared" si="85"/>
        <v>186</v>
      </c>
      <c r="L260" s="83" t="str">
        <f t="shared" si="66"/>
        <v>Adorer_Schedule!C186</v>
      </c>
      <c r="M260" s="83" t="str">
        <f t="shared" si="67"/>
        <v>Adorer_Schedule!K186</v>
      </c>
      <c r="N260" s="83" t="str">
        <f t="shared" si="68"/>
        <v>Adorer_Schedule!S186</v>
      </c>
      <c r="O260" s="83" t="str">
        <f t="shared" si="69"/>
        <v>Adorer_Schedule!AA186</v>
      </c>
      <c r="P260" s="83" t="str">
        <f t="shared" si="70"/>
        <v>Adorer_Schedule!AI186</v>
      </c>
      <c r="Q260" s="83" t="str">
        <f t="shared" si="71"/>
        <v>Adorer_Schedule!AQ186</v>
      </c>
      <c r="R260" s="83" t="str">
        <f t="shared" si="72"/>
        <v>Adorer_Schedule!AY186</v>
      </c>
      <c r="S260" s="1">
        <f t="shared" ca="1" si="84"/>
        <v>0</v>
      </c>
      <c r="T260" s="1" t="str">
        <f ca="1">IF(OR(V260="",V260=0),(""),(MAX($T$8:T259)+1))</f>
        <v/>
      </c>
      <c r="V260" s="1">
        <f ca="1">IF($I$6=Adorer_Schedule!$C$1,INDIRECT(L260),(IF('Daily Report (5)'!$I$6=Adorer_Schedule!$K$1,INDIRECT(M260),(IF('Daily Report (5)'!$I$6=Adorer_Schedule!$S$1,INDIRECT(N260),(IF('Daily Report (5)'!$I$6=Adorer_Schedule!$AA$1,INDIRECT(O260),(IF('Daily Report (5)'!$I$6=Adorer_Schedule!$AI$1,INDIRECT(P260),(IF('Daily Report (5)'!$I$6=Adorer_Schedule!$AQ$1,INDIRECT(Q260),(IF('Daily Report (5)'!$I$6=Adorer_Schedule!$AY$1,INDIRECT(R260),(""))))))))))))))</f>
        <v>0</v>
      </c>
      <c r="Y260" s="1">
        <v>12</v>
      </c>
      <c r="Z260" s="1" t="e">
        <f t="shared" ca="1" si="73"/>
        <v>#N/A</v>
      </c>
      <c r="AA260" s="1" t="b">
        <f t="shared" ca="1" si="74"/>
        <v>0</v>
      </c>
      <c r="AC260" s="214" t="str">
        <f t="shared" ca="1" si="86"/>
        <v/>
      </c>
    </row>
    <row r="261" spans="11:29" hidden="1" x14ac:dyDescent="0.2">
      <c r="K261" s="1">
        <f t="shared" si="85"/>
        <v>187</v>
      </c>
      <c r="L261" s="83" t="str">
        <f t="shared" si="66"/>
        <v>Adorer_Schedule!C187</v>
      </c>
      <c r="M261" s="83" t="str">
        <f t="shared" si="67"/>
        <v>Adorer_Schedule!K187</v>
      </c>
      <c r="N261" s="83" t="str">
        <f t="shared" si="68"/>
        <v>Adorer_Schedule!S187</v>
      </c>
      <c r="O261" s="83" t="str">
        <f t="shared" si="69"/>
        <v>Adorer_Schedule!AA187</v>
      </c>
      <c r="P261" s="83" t="str">
        <f t="shared" si="70"/>
        <v>Adorer_Schedule!AI187</v>
      </c>
      <c r="Q261" s="83" t="str">
        <f t="shared" si="71"/>
        <v>Adorer_Schedule!AQ187</v>
      </c>
      <c r="R261" s="83" t="str">
        <f t="shared" si="72"/>
        <v>Adorer_Schedule!AY187</v>
      </c>
      <c r="S261" s="1">
        <f t="shared" ca="1" si="84"/>
        <v>0</v>
      </c>
      <c r="T261" s="1" t="str">
        <f ca="1">IF(OR(V261="",V261=0),(""),(MAX($T$8:T260)+1))</f>
        <v/>
      </c>
      <c r="V261" s="1">
        <f ca="1">IF($I$6=Adorer_Schedule!$C$1,INDIRECT(L261),(IF('Daily Report (5)'!$I$6=Adorer_Schedule!$K$1,INDIRECT(M261),(IF('Daily Report (5)'!$I$6=Adorer_Schedule!$S$1,INDIRECT(N261),(IF('Daily Report (5)'!$I$6=Adorer_Schedule!$AA$1,INDIRECT(O261),(IF('Daily Report (5)'!$I$6=Adorer_Schedule!$AI$1,INDIRECT(P261),(IF('Daily Report (5)'!$I$6=Adorer_Schedule!$AQ$1,INDIRECT(Q261),(IF('Daily Report (5)'!$I$6=Adorer_Schedule!$AY$1,INDIRECT(R261),(""))))))))))))))</f>
        <v>0</v>
      </c>
      <c r="Y261" s="1">
        <v>13</v>
      </c>
      <c r="Z261" s="1" t="e">
        <f t="shared" ca="1" si="73"/>
        <v>#N/A</v>
      </c>
      <c r="AA261" s="1" t="b">
        <f t="shared" ca="1" si="74"/>
        <v>0</v>
      </c>
      <c r="AC261" s="214" t="str">
        <f t="shared" ca="1" si="86"/>
        <v/>
      </c>
    </row>
    <row r="262" spans="11:29" hidden="1" x14ac:dyDescent="0.2">
      <c r="K262" s="1">
        <f t="shared" si="85"/>
        <v>188</v>
      </c>
      <c r="L262" s="83" t="str">
        <f t="shared" si="66"/>
        <v>Adorer_Schedule!C188</v>
      </c>
      <c r="M262" s="83" t="str">
        <f t="shared" si="67"/>
        <v>Adorer_Schedule!K188</v>
      </c>
      <c r="N262" s="83" t="str">
        <f t="shared" si="68"/>
        <v>Adorer_Schedule!S188</v>
      </c>
      <c r="O262" s="83" t="str">
        <f t="shared" si="69"/>
        <v>Adorer_Schedule!AA188</v>
      </c>
      <c r="P262" s="83" t="str">
        <f t="shared" si="70"/>
        <v>Adorer_Schedule!AI188</v>
      </c>
      <c r="Q262" s="83" t="str">
        <f t="shared" si="71"/>
        <v>Adorer_Schedule!AQ188</v>
      </c>
      <c r="R262" s="83" t="str">
        <f t="shared" si="72"/>
        <v>Adorer_Schedule!AY188</v>
      </c>
      <c r="S262" s="1">
        <f t="shared" ca="1" si="84"/>
        <v>0</v>
      </c>
      <c r="T262" s="1" t="str">
        <f ca="1">IF(OR(V262="",V262=0),(""),(MAX($T$8:T261)+1))</f>
        <v/>
      </c>
      <c r="V262" s="1">
        <f ca="1">IF($I$6=Adorer_Schedule!$C$1,INDIRECT(L262),(IF('Daily Report (5)'!$I$6=Adorer_Schedule!$K$1,INDIRECT(M262),(IF('Daily Report (5)'!$I$6=Adorer_Schedule!$S$1,INDIRECT(N262),(IF('Daily Report (5)'!$I$6=Adorer_Schedule!$AA$1,INDIRECT(O262),(IF('Daily Report (5)'!$I$6=Adorer_Schedule!$AI$1,INDIRECT(P262),(IF('Daily Report (5)'!$I$6=Adorer_Schedule!$AQ$1,INDIRECT(Q262),(IF('Daily Report (5)'!$I$6=Adorer_Schedule!$AY$1,INDIRECT(R262),(""))))))))))))))</f>
        <v>0</v>
      </c>
      <c r="Y262" s="1">
        <v>14</v>
      </c>
      <c r="Z262" s="1" t="e">
        <f t="shared" ca="1" si="73"/>
        <v>#N/A</v>
      </c>
      <c r="AA262" s="1" t="b">
        <f t="shared" ca="1" si="74"/>
        <v>0</v>
      </c>
      <c r="AC262" s="214" t="str">
        <f t="shared" ca="1" si="86"/>
        <v/>
      </c>
    </row>
    <row r="263" spans="11:29" ht="15.75" hidden="1" thickBot="1" x14ac:dyDescent="0.25">
      <c r="K263" s="1">
        <f t="shared" si="85"/>
        <v>189</v>
      </c>
      <c r="L263" s="83" t="str">
        <f t="shared" si="66"/>
        <v>Adorer_Schedule!C189</v>
      </c>
      <c r="M263" s="83" t="str">
        <f t="shared" si="67"/>
        <v>Adorer_Schedule!K189</v>
      </c>
      <c r="N263" s="83" t="str">
        <f t="shared" si="68"/>
        <v>Adorer_Schedule!S189</v>
      </c>
      <c r="O263" s="83" t="str">
        <f t="shared" si="69"/>
        <v>Adorer_Schedule!AA189</v>
      </c>
      <c r="P263" s="83" t="str">
        <f t="shared" si="70"/>
        <v>Adorer_Schedule!AI189</v>
      </c>
      <c r="Q263" s="83" t="str">
        <f t="shared" si="71"/>
        <v>Adorer_Schedule!AQ189</v>
      </c>
      <c r="R263" s="83" t="str">
        <f t="shared" si="72"/>
        <v>Adorer_Schedule!AY189</v>
      </c>
      <c r="S263" s="1">
        <f t="shared" ca="1" si="84"/>
        <v>0</v>
      </c>
      <c r="T263" s="1" t="str">
        <f ca="1">IF(OR(V263="",V263=0),(""),(MAX($T$8:T262)+1))</f>
        <v/>
      </c>
      <c r="V263" s="1">
        <f ca="1">IF($I$6=Adorer_Schedule!$C$1,INDIRECT(L263),(IF('Daily Report (5)'!$I$6=Adorer_Schedule!$K$1,INDIRECT(M263),(IF('Daily Report (5)'!$I$6=Adorer_Schedule!$S$1,INDIRECT(N263),(IF('Daily Report (5)'!$I$6=Adorer_Schedule!$AA$1,INDIRECT(O263),(IF('Daily Report (5)'!$I$6=Adorer_Schedule!$AI$1,INDIRECT(P263),(IF('Daily Report (5)'!$I$6=Adorer_Schedule!$AQ$1,INDIRECT(Q263),(IF('Daily Report (5)'!$I$6=Adorer_Schedule!$AY$1,INDIRECT(R263),(""))))))))))))))</f>
        <v>0</v>
      </c>
      <c r="Y263" s="1">
        <v>15</v>
      </c>
      <c r="Z263" s="1" t="e">
        <f t="shared" ca="1" si="73"/>
        <v>#N/A</v>
      </c>
      <c r="AA263" s="1" t="b">
        <f t="shared" ca="1" si="74"/>
        <v>0</v>
      </c>
      <c r="AC263" s="225" t="str">
        <f t="shared" ca="1" si="86"/>
        <v/>
      </c>
    </row>
    <row r="264" spans="11:29" hidden="1" x14ac:dyDescent="0.2">
      <c r="K264" s="1">
        <v>192</v>
      </c>
      <c r="L264" s="83" t="str">
        <f t="shared" si="66"/>
        <v>Adorer_Schedule!C192</v>
      </c>
      <c r="M264" s="83" t="str">
        <f t="shared" si="67"/>
        <v>Adorer_Schedule!K192</v>
      </c>
      <c r="N264" s="83" t="str">
        <f t="shared" si="68"/>
        <v>Adorer_Schedule!S192</v>
      </c>
      <c r="O264" s="83" t="str">
        <f t="shared" si="69"/>
        <v>Adorer_Schedule!AA192</v>
      </c>
      <c r="P264" s="83" t="str">
        <f t="shared" si="70"/>
        <v>Adorer_Schedule!AI192</v>
      </c>
      <c r="Q264" s="83" t="str">
        <f t="shared" si="71"/>
        <v>Adorer_Schedule!AQ192</v>
      </c>
      <c r="R264" s="83" t="str">
        <f t="shared" si="72"/>
        <v>Adorer_Schedule!AY192</v>
      </c>
      <c r="S264" s="1">
        <f ca="1">IF(T264="",(0),(RANK(T264,$T$264:$T$278,(1))))</f>
        <v>0</v>
      </c>
      <c r="T264" s="1" t="str">
        <f ca="1">IF(OR(V264="",V264=0),(""),(MAX($T$8:T263)+1))</f>
        <v/>
      </c>
      <c r="U264" s="1" t="s">
        <v>109</v>
      </c>
      <c r="V264" s="1">
        <f ca="1">IF($I$6=Adorer_Schedule!$C$1,INDIRECT(L264),(IF('Daily Report (5)'!$I$6=Adorer_Schedule!$K$1,INDIRECT(M264),(IF('Daily Report (5)'!$I$6=Adorer_Schedule!$S$1,INDIRECT(N264),(IF('Daily Report (5)'!$I$6=Adorer_Schedule!$AA$1,INDIRECT(O264),(IF('Daily Report (5)'!$I$6=Adorer_Schedule!$AI$1,INDIRECT(P264),(IF('Daily Report (5)'!$I$6=Adorer_Schedule!$AQ$1,INDIRECT(Q264),(IF('Daily Report (5)'!$I$6=Adorer_Schedule!$AY$1,INDIRECT(R264),(""))))))))))))))</f>
        <v>0</v>
      </c>
      <c r="Y264" s="1">
        <v>1</v>
      </c>
      <c r="Z264" s="1" t="e">
        <f t="shared" ca="1" si="73"/>
        <v>#N/A</v>
      </c>
      <c r="AA264" s="1" t="b">
        <f t="shared" ca="1" si="74"/>
        <v>0</v>
      </c>
      <c r="AC264" s="209" t="str">
        <f ca="1">IF(AA264=FALSE,(""),(PROPER(Z264)))</f>
        <v/>
      </c>
    </row>
    <row r="265" spans="11:29" hidden="1" x14ac:dyDescent="0.2">
      <c r="K265" s="1">
        <f>K264+1</f>
        <v>193</v>
      </c>
      <c r="L265" s="83" t="str">
        <f t="shared" si="66"/>
        <v>Adorer_Schedule!C193</v>
      </c>
      <c r="M265" s="83" t="str">
        <f t="shared" si="67"/>
        <v>Adorer_Schedule!K193</v>
      </c>
      <c r="N265" s="83" t="str">
        <f t="shared" si="68"/>
        <v>Adorer_Schedule!S193</v>
      </c>
      <c r="O265" s="83" t="str">
        <f t="shared" si="69"/>
        <v>Adorer_Schedule!AA193</v>
      </c>
      <c r="P265" s="83" t="str">
        <f t="shared" si="70"/>
        <v>Adorer_Schedule!AI193</v>
      </c>
      <c r="Q265" s="83" t="str">
        <f t="shared" si="71"/>
        <v>Adorer_Schedule!AQ193</v>
      </c>
      <c r="R265" s="83" t="str">
        <f t="shared" si="72"/>
        <v>Adorer_Schedule!AY193</v>
      </c>
      <c r="S265" s="1">
        <f t="shared" ref="S265:S278" ca="1" si="87">IF(T265="",(0),(RANK(T265,$T$264:$T$278,(1))))</f>
        <v>0</v>
      </c>
      <c r="T265" s="1" t="str">
        <f ca="1">IF(OR(V265="",V265=0),(""),(MAX($T$8:T264)+1))</f>
        <v/>
      </c>
      <c r="V265" s="1">
        <f ca="1">IF($I$6=Adorer_Schedule!$C$1,INDIRECT(L265),(IF('Daily Report (5)'!$I$6=Adorer_Schedule!$K$1,INDIRECT(M265),(IF('Daily Report (5)'!$I$6=Adorer_Schedule!$S$1,INDIRECT(N265),(IF('Daily Report (5)'!$I$6=Adorer_Schedule!$AA$1,INDIRECT(O265),(IF('Daily Report (5)'!$I$6=Adorer_Schedule!$AI$1,INDIRECT(P265),(IF('Daily Report (5)'!$I$6=Adorer_Schedule!$AQ$1,INDIRECT(Q265),(IF('Daily Report (5)'!$I$6=Adorer_Schedule!$AY$1,INDIRECT(R265),(""))))))))))))))</f>
        <v>0</v>
      </c>
      <c r="Y265" s="1">
        <v>2</v>
      </c>
      <c r="Z265" s="1" t="e">
        <f t="shared" ca="1" si="73"/>
        <v>#N/A</v>
      </c>
      <c r="AA265" s="1" t="b">
        <f t="shared" ca="1" si="74"/>
        <v>0</v>
      </c>
      <c r="AC265" s="214" t="str">
        <f ca="1">IF(AA265=FALSE,(""),(PROPER(Z265)))</f>
        <v/>
      </c>
    </row>
    <row r="266" spans="11:29" hidden="1" x14ac:dyDescent="0.2">
      <c r="K266" s="1">
        <f t="shared" ref="K266:K278" si="88">K265+1</f>
        <v>194</v>
      </c>
      <c r="L266" s="83" t="str">
        <f t="shared" ref="L266:L329" si="89">CONCATENATE("Adorer_Schedule!C",$K266)</f>
        <v>Adorer_Schedule!C194</v>
      </c>
      <c r="M266" s="83" t="str">
        <f t="shared" ref="M266:M329" si="90">CONCATENATE("Adorer_Schedule!K",$K266)</f>
        <v>Adorer_Schedule!K194</v>
      </c>
      <c r="N266" s="83" t="str">
        <f t="shared" ref="N266:N329" si="91">CONCATENATE("Adorer_Schedule!S",$K266)</f>
        <v>Adorer_Schedule!S194</v>
      </c>
      <c r="O266" s="83" t="str">
        <f t="shared" ref="O266:O329" si="92">CONCATENATE("Adorer_Schedule!AA",$K266)</f>
        <v>Adorer_Schedule!AA194</v>
      </c>
      <c r="P266" s="83" t="str">
        <f t="shared" ref="P266:P329" si="93">CONCATENATE("Adorer_Schedule!AI",$K266)</f>
        <v>Adorer_Schedule!AI194</v>
      </c>
      <c r="Q266" s="83" t="str">
        <f t="shared" ref="Q266:Q329" si="94">CONCATENATE("Adorer_Schedule!AQ",$K266)</f>
        <v>Adorer_Schedule!AQ194</v>
      </c>
      <c r="R266" s="83" t="str">
        <f t="shared" ref="R266:R329" si="95">CONCATENATE("Adorer_Schedule!AY",$K266)</f>
        <v>Adorer_Schedule!AY194</v>
      </c>
      <c r="S266" s="1">
        <f t="shared" ca="1" si="87"/>
        <v>0</v>
      </c>
      <c r="T266" s="1" t="str">
        <f ca="1">IF(OR(V266="",V266=0),(""),(MAX($T$8:T265)+1))</f>
        <v/>
      </c>
      <c r="V266" s="1">
        <f ca="1">IF($I$6=Adorer_Schedule!$C$1,INDIRECT(L266),(IF('Daily Report (5)'!$I$6=Adorer_Schedule!$K$1,INDIRECT(M266),(IF('Daily Report (5)'!$I$6=Adorer_Schedule!$S$1,INDIRECT(N266),(IF('Daily Report (5)'!$I$6=Adorer_Schedule!$AA$1,INDIRECT(O266),(IF('Daily Report (5)'!$I$6=Adorer_Schedule!$AI$1,INDIRECT(P266),(IF('Daily Report (5)'!$I$6=Adorer_Schedule!$AQ$1,INDIRECT(Q266),(IF('Daily Report (5)'!$I$6=Adorer_Schedule!$AY$1,INDIRECT(R266),(""))))))))))))))</f>
        <v>0</v>
      </c>
      <c r="Y266" s="1">
        <v>3</v>
      </c>
      <c r="Z266" s="1" t="e">
        <f t="shared" ref="Z266:Z329" ca="1" si="96">VLOOKUP(Y266,S266:V280,4,(FALSE))</f>
        <v>#N/A</v>
      </c>
      <c r="AA266" s="1" t="b">
        <f t="shared" ref="AA266:AA329" ca="1" si="97">OR(COUNTIF(Z266,"*"),COUNT(Z266))</f>
        <v>0</v>
      </c>
      <c r="AC266" s="214" t="str">
        <f ca="1">IF(AA266=FALSE,(""),(PROPER(Z266)))</f>
        <v/>
      </c>
    </row>
    <row r="267" spans="11:29" hidden="1" x14ac:dyDescent="0.2">
      <c r="K267" s="1">
        <f t="shared" si="88"/>
        <v>195</v>
      </c>
      <c r="L267" s="83" t="str">
        <f t="shared" si="89"/>
        <v>Adorer_Schedule!C195</v>
      </c>
      <c r="M267" s="83" t="str">
        <f t="shared" si="90"/>
        <v>Adorer_Schedule!K195</v>
      </c>
      <c r="N267" s="83" t="str">
        <f t="shared" si="91"/>
        <v>Adorer_Schedule!S195</v>
      </c>
      <c r="O267" s="83" t="str">
        <f t="shared" si="92"/>
        <v>Adorer_Schedule!AA195</v>
      </c>
      <c r="P267" s="83" t="str">
        <f t="shared" si="93"/>
        <v>Adorer_Schedule!AI195</v>
      </c>
      <c r="Q267" s="83" t="str">
        <f t="shared" si="94"/>
        <v>Adorer_Schedule!AQ195</v>
      </c>
      <c r="R267" s="83" t="str">
        <f t="shared" si="95"/>
        <v>Adorer_Schedule!AY195</v>
      </c>
      <c r="S267" s="1">
        <f t="shared" ca="1" si="87"/>
        <v>0</v>
      </c>
      <c r="T267" s="1" t="str">
        <f ca="1">IF(OR(V267="",V267=0),(""),(MAX($T$8:T266)+1))</f>
        <v/>
      </c>
      <c r="V267" s="1">
        <f ca="1">IF($I$6=Adorer_Schedule!$C$1,INDIRECT(L267),(IF('Daily Report (5)'!$I$6=Adorer_Schedule!$K$1,INDIRECT(M267),(IF('Daily Report (5)'!$I$6=Adorer_Schedule!$S$1,INDIRECT(N267),(IF('Daily Report (5)'!$I$6=Adorer_Schedule!$AA$1,INDIRECT(O267),(IF('Daily Report (5)'!$I$6=Adorer_Schedule!$AI$1,INDIRECT(P267),(IF('Daily Report (5)'!$I$6=Adorer_Schedule!$AQ$1,INDIRECT(Q267),(IF('Daily Report (5)'!$I$6=Adorer_Schedule!$AY$1,INDIRECT(R267),(""))))))))))))))</f>
        <v>0</v>
      </c>
      <c r="Y267" s="1">
        <v>4</v>
      </c>
      <c r="Z267" s="1" t="e">
        <f t="shared" ca="1" si="96"/>
        <v>#N/A</v>
      </c>
      <c r="AA267" s="1" t="b">
        <f t="shared" ca="1" si="97"/>
        <v>0</v>
      </c>
      <c r="AC267" s="214" t="str">
        <f ca="1">IF(AA267=FALSE,(""),(PROPER(Z267)))</f>
        <v/>
      </c>
    </row>
    <row r="268" spans="11:29" hidden="1" x14ac:dyDescent="0.2">
      <c r="K268" s="1">
        <f t="shared" si="88"/>
        <v>196</v>
      </c>
      <c r="L268" s="83" t="str">
        <f t="shared" si="89"/>
        <v>Adorer_Schedule!C196</v>
      </c>
      <c r="M268" s="83" t="str">
        <f t="shared" si="90"/>
        <v>Adorer_Schedule!K196</v>
      </c>
      <c r="N268" s="83" t="str">
        <f t="shared" si="91"/>
        <v>Adorer_Schedule!S196</v>
      </c>
      <c r="O268" s="83" t="str">
        <f t="shared" si="92"/>
        <v>Adorer_Schedule!AA196</v>
      </c>
      <c r="P268" s="83" t="str">
        <f t="shared" si="93"/>
        <v>Adorer_Schedule!AI196</v>
      </c>
      <c r="Q268" s="83" t="str">
        <f t="shared" si="94"/>
        <v>Adorer_Schedule!AQ196</v>
      </c>
      <c r="R268" s="83" t="str">
        <f t="shared" si="95"/>
        <v>Adorer_Schedule!AY196</v>
      </c>
      <c r="S268" s="1">
        <f t="shared" ca="1" si="87"/>
        <v>0</v>
      </c>
      <c r="T268" s="1" t="str">
        <f ca="1">IF(OR(V268="",V268=0),(""),(MAX($T$8:T267)+1))</f>
        <v/>
      </c>
      <c r="V268" s="1">
        <f ca="1">IF($I$6=Adorer_Schedule!$C$1,INDIRECT(L268),(IF('Daily Report (5)'!$I$6=Adorer_Schedule!$K$1,INDIRECT(M268),(IF('Daily Report (5)'!$I$6=Adorer_Schedule!$S$1,INDIRECT(N268),(IF('Daily Report (5)'!$I$6=Adorer_Schedule!$AA$1,INDIRECT(O268),(IF('Daily Report (5)'!$I$6=Adorer_Schedule!$AI$1,INDIRECT(P268),(IF('Daily Report (5)'!$I$6=Adorer_Schedule!$AQ$1,INDIRECT(Q268),(IF('Daily Report (5)'!$I$6=Adorer_Schedule!$AY$1,INDIRECT(R268),(""))))))))))))))</f>
        <v>0</v>
      </c>
      <c r="Y268" s="1">
        <v>5</v>
      </c>
      <c r="Z268" s="1" t="e">
        <f t="shared" ca="1" si="96"/>
        <v>#N/A</v>
      </c>
      <c r="AA268" s="1" t="b">
        <f t="shared" ca="1" si="97"/>
        <v>0</v>
      </c>
      <c r="AC268" s="214" t="str">
        <f ca="1">IF(AA268=FALSE,(""),(PROPER(Z268)))</f>
        <v/>
      </c>
    </row>
    <row r="269" spans="11:29" hidden="1" x14ac:dyDescent="0.2">
      <c r="K269" s="1">
        <f t="shared" si="88"/>
        <v>197</v>
      </c>
      <c r="L269" s="83" t="str">
        <f t="shared" si="89"/>
        <v>Adorer_Schedule!C197</v>
      </c>
      <c r="M269" s="83" t="str">
        <f t="shared" si="90"/>
        <v>Adorer_Schedule!K197</v>
      </c>
      <c r="N269" s="83" t="str">
        <f t="shared" si="91"/>
        <v>Adorer_Schedule!S197</v>
      </c>
      <c r="O269" s="83" t="str">
        <f t="shared" si="92"/>
        <v>Adorer_Schedule!AA197</v>
      </c>
      <c r="P269" s="83" t="str">
        <f t="shared" si="93"/>
        <v>Adorer_Schedule!AI197</v>
      </c>
      <c r="Q269" s="83" t="str">
        <f t="shared" si="94"/>
        <v>Adorer_Schedule!AQ197</v>
      </c>
      <c r="R269" s="83" t="str">
        <f t="shared" si="95"/>
        <v>Adorer_Schedule!AY197</v>
      </c>
      <c r="S269" s="1">
        <f t="shared" ca="1" si="87"/>
        <v>0</v>
      </c>
      <c r="T269" s="1" t="str">
        <f ca="1">IF(OR(V269="",V269=0),(""),(MAX($T$8:T268)+1))</f>
        <v/>
      </c>
      <c r="V269" s="1">
        <f ca="1">IF($I$6=Adorer_Schedule!$C$1,INDIRECT(L269),(IF('Daily Report (5)'!$I$6=Adorer_Schedule!$K$1,INDIRECT(M269),(IF('Daily Report (5)'!$I$6=Adorer_Schedule!$S$1,INDIRECT(N269),(IF('Daily Report (5)'!$I$6=Adorer_Schedule!$AA$1,INDIRECT(O269),(IF('Daily Report (5)'!$I$6=Adorer_Schedule!$AI$1,INDIRECT(P269),(IF('Daily Report (5)'!$I$6=Adorer_Schedule!$AQ$1,INDIRECT(Q269),(IF('Daily Report (5)'!$I$6=Adorer_Schedule!$AY$1,INDIRECT(R269),(""))))))))))))))</f>
        <v>0</v>
      </c>
      <c r="Y269" s="1">
        <v>6</v>
      </c>
      <c r="Z269" s="1" t="e">
        <f t="shared" ca="1" si="96"/>
        <v>#N/A</v>
      </c>
      <c r="AA269" s="1" t="b">
        <f t="shared" ca="1" si="97"/>
        <v>0</v>
      </c>
      <c r="AC269" s="214" t="str">
        <f t="shared" ref="AC269:AC278" ca="1" si="98">IF(AA269=FALSE,(""),(PROPER(Z269)))</f>
        <v/>
      </c>
    </row>
    <row r="270" spans="11:29" hidden="1" x14ac:dyDescent="0.2">
      <c r="K270" s="1">
        <f t="shared" si="88"/>
        <v>198</v>
      </c>
      <c r="L270" s="83" t="str">
        <f t="shared" si="89"/>
        <v>Adorer_Schedule!C198</v>
      </c>
      <c r="M270" s="83" t="str">
        <f t="shared" si="90"/>
        <v>Adorer_Schedule!K198</v>
      </c>
      <c r="N270" s="83" t="str">
        <f t="shared" si="91"/>
        <v>Adorer_Schedule!S198</v>
      </c>
      <c r="O270" s="83" t="str">
        <f t="shared" si="92"/>
        <v>Adorer_Schedule!AA198</v>
      </c>
      <c r="P270" s="83" t="str">
        <f t="shared" si="93"/>
        <v>Adorer_Schedule!AI198</v>
      </c>
      <c r="Q270" s="83" t="str">
        <f t="shared" si="94"/>
        <v>Adorer_Schedule!AQ198</v>
      </c>
      <c r="R270" s="83" t="str">
        <f t="shared" si="95"/>
        <v>Adorer_Schedule!AY198</v>
      </c>
      <c r="S270" s="1">
        <f t="shared" ca="1" si="87"/>
        <v>0</v>
      </c>
      <c r="T270" s="1" t="str">
        <f ca="1">IF(OR(V270="",V270=0),(""),(MAX($T$8:T269)+1))</f>
        <v/>
      </c>
      <c r="V270" s="1">
        <f ca="1">IF($I$6=Adorer_Schedule!$C$1,INDIRECT(L270),(IF('Daily Report (5)'!$I$6=Adorer_Schedule!$K$1,INDIRECT(M270),(IF('Daily Report (5)'!$I$6=Adorer_Schedule!$S$1,INDIRECT(N270),(IF('Daily Report (5)'!$I$6=Adorer_Schedule!$AA$1,INDIRECT(O270),(IF('Daily Report (5)'!$I$6=Adorer_Schedule!$AI$1,INDIRECT(P270),(IF('Daily Report (5)'!$I$6=Adorer_Schedule!$AQ$1,INDIRECT(Q270),(IF('Daily Report (5)'!$I$6=Adorer_Schedule!$AY$1,INDIRECT(R270),(""))))))))))))))</f>
        <v>0</v>
      </c>
      <c r="Y270" s="1">
        <v>7</v>
      </c>
      <c r="Z270" s="1" t="e">
        <f t="shared" ca="1" si="96"/>
        <v>#N/A</v>
      </c>
      <c r="AA270" s="1" t="b">
        <f t="shared" ca="1" si="97"/>
        <v>0</v>
      </c>
      <c r="AC270" s="214" t="str">
        <f t="shared" ca="1" si="98"/>
        <v/>
      </c>
    </row>
    <row r="271" spans="11:29" hidden="1" x14ac:dyDescent="0.2">
      <c r="K271" s="1">
        <f t="shared" si="88"/>
        <v>199</v>
      </c>
      <c r="L271" s="83" t="str">
        <f t="shared" si="89"/>
        <v>Adorer_Schedule!C199</v>
      </c>
      <c r="M271" s="83" t="str">
        <f t="shared" si="90"/>
        <v>Adorer_Schedule!K199</v>
      </c>
      <c r="N271" s="83" t="str">
        <f t="shared" si="91"/>
        <v>Adorer_Schedule!S199</v>
      </c>
      <c r="O271" s="83" t="str">
        <f t="shared" si="92"/>
        <v>Adorer_Schedule!AA199</v>
      </c>
      <c r="P271" s="83" t="str">
        <f t="shared" si="93"/>
        <v>Adorer_Schedule!AI199</v>
      </c>
      <c r="Q271" s="83" t="str">
        <f t="shared" si="94"/>
        <v>Adorer_Schedule!AQ199</v>
      </c>
      <c r="R271" s="83" t="str">
        <f t="shared" si="95"/>
        <v>Adorer_Schedule!AY199</v>
      </c>
      <c r="S271" s="1">
        <f t="shared" ca="1" si="87"/>
        <v>0</v>
      </c>
      <c r="T271" s="1" t="str">
        <f ca="1">IF(OR(V271="",V271=0),(""),(MAX($T$8:T270)+1))</f>
        <v/>
      </c>
      <c r="V271" s="1">
        <f ca="1">IF($I$6=Adorer_Schedule!$C$1,INDIRECT(L271),(IF('Daily Report (5)'!$I$6=Adorer_Schedule!$K$1,INDIRECT(M271),(IF('Daily Report (5)'!$I$6=Adorer_Schedule!$S$1,INDIRECT(N271),(IF('Daily Report (5)'!$I$6=Adorer_Schedule!$AA$1,INDIRECT(O271),(IF('Daily Report (5)'!$I$6=Adorer_Schedule!$AI$1,INDIRECT(P271),(IF('Daily Report (5)'!$I$6=Adorer_Schedule!$AQ$1,INDIRECT(Q271),(IF('Daily Report (5)'!$I$6=Adorer_Schedule!$AY$1,INDIRECT(R271),(""))))))))))))))</f>
        <v>0</v>
      </c>
      <c r="Y271" s="1">
        <v>8</v>
      </c>
      <c r="Z271" s="1" t="e">
        <f t="shared" ca="1" si="96"/>
        <v>#N/A</v>
      </c>
      <c r="AA271" s="1" t="b">
        <f t="shared" ca="1" si="97"/>
        <v>0</v>
      </c>
      <c r="AC271" s="214" t="str">
        <f t="shared" ca="1" si="98"/>
        <v/>
      </c>
    </row>
    <row r="272" spans="11:29" hidden="1" x14ac:dyDescent="0.2">
      <c r="K272" s="1">
        <f t="shared" si="88"/>
        <v>200</v>
      </c>
      <c r="L272" s="83" t="str">
        <f t="shared" si="89"/>
        <v>Adorer_Schedule!C200</v>
      </c>
      <c r="M272" s="83" t="str">
        <f t="shared" si="90"/>
        <v>Adorer_Schedule!K200</v>
      </c>
      <c r="N272" s="83" t="str">
        <f t="shared" si="91"/>
        <v>Adorer_Schedule!S200</v>
      </c>
      <c r="O272" s="83" t="str">
        <f t="shared" si="92"/>
        <v>Adorer_Schedule!AA200</v>
      </c>
      <c r="P272" s="83" t="str">
        <f t="shared" si="93"/>
        <v>Adorer_Schedule!AI200</v>
      </c>
      <c r="Q272" s="83" t="str">
        <f t="shared" si="94"/>
        <v>Adorer_Schedule!AQ200</v>
      </c>
      <c r="R272" s="83" t="str">
        <f t="shared" si="95"/>
        <v>Adorer_Schedule!AY200</v>
      </c>
      <c r="S272" s="1">
        <f t="shared" ca="1" si="87"/>
        <v>0</v>
      </c>
      <c r="T272" s="1" t="str">
        <f ca="1">IF(OR(V272="",V272=0),(""),(MAX($T$8:T271)+1))</f>
        <v/>
      </c>
      <c r="V272" s="1">
        <f ca="1">IF($I$6=Adorer_Schedule!$C$1,INDIRECT(L272),(IF('Daily Report (5)'!$I$6=Adorer_Schedule!$K$1,INDIRECT(M272),(IF('Daily Report (5)'!$I$6=Adorer_Schedule!$S$1,INDIRECT(N272),(IF('Daily Report (5)'!$I$6=Adorer_Schedule!$AA$1,INDIRECT(O272),(IF('Daily Report (5)'!$I$6=Adorer_Schedule!$AI$1,INDIRECT(P272),(IF('Daily Report (5)'!$I$6=Adorer_Schedule!$AQ$1,INDIRECT(Q272),(IF('Daily Report (5)'!$I$6=Adorer_Schedule!$AY$1,INDIRECT(R272),(""))))))))))))))</f>
        <v>0</v>
      </c>
      <c r="Y272" s="1">
        <v>9</v>
      </c>
      <c r="Z272" s="1" t="e">
        <f t="shared" ca="1" si="96"/>
        <v>#N/A</v>
      </c>
      <c r="AA272" s="1" t="b">
        <f t="shared" ca="1" si="97"/>
        <v>0</v>
      </c>
      <c r="AC272" s="214" t="str">
        <f t="shared" ca="1" si="98"/>
        <v/>
      </c>
    </row>
    <row r="273" spans="11:29" hidden="1" x14ac:dyDescent="0.2">
      <c r="K273" s="1">
        <f t="shared" si="88"/>
        <v>201</v>
      </c>
      <c r="L273" s="83" t="str">
        <f t="shared" si="89"/>
        <v>Adorer_Schedule!C201</v>
      </c>
      <c r="M273" s="83" t="str">
        <f t="shared" si="90"/>
        <v>Adorer_Schedule!K201</v>
      </c>
      <c r="N273" s="83" t="str">
        <f t="shared" si="91"/>
        <v>Adorer_Schedule!S201</v>
      </c>
      <c r="O273" s="83" t="str">
        <f t="shared" si="92"/>
        <v>Adorer_Schedule!AA201</v>
      </c>
      <c r="P273" s="83" t="str">
        <f t="shared" si="93"/>
        <v>Adorer_Schedule!AI201</v>
      </c>
      <c r="Q273" s="83" t="str">
        <f t="shared" si="94"/>
        <v>Adorer_Schedule!AQ201</v>
      </c>
      <c r="R273" s="83" t="str">
        <f t="shared" si="95"/>
        <v>Adorer_Schedule!AY201</v>
      </c>
      <c r="S273" s="1">
        <f t="shared" ca="1" si="87"/>
        <v>0</v>
      </c>
      <c r="T273" s="1" t="str">
        <f ca="1">IF(OR(V273="",V273=0),(""),(MAX($T$8:T272)+1))</f>
        <v/>
      </c>
      <c r="V273" s="1">
        <f ca="1">IF($I$6=Adorer_Schedule!$C$1,INDIRECT(L273),(IF('Daily Report (5)'!$I$6=Adorer_Schedule!$K$1,INDIRECT(M273),(IF('Daily Report (5)'!$I$6=Adorer_Schedule!$S$1,INDIRECT(N273),(IF('Daily Report (5)'!$I$6=Adorer_Schedule!$AA$1,INDIRECT(O273),(IF('Daily Report (5)'!$I$6=Adorer_Schedule!$AI$1,INDIRECT(P273),(IF('Daily Report (5)'!$I$6=Adorer_Schedule!$AQ$1,INDIRECT(Q273),(IF('Daily Report (5)'!$I$6=Adorer_Schedule!$AY$1,INDIRECT(R273),(""))))))))))))))</f>
        <v>0</v>
      </c>
      <c r="Y273" s="1">
        <v>10</v>
      </c>
      <c r="Z273" s="1" t="e">
        <f t="shared" ca="1" si="96"/>
        <v>#N/A</v>
      </c>
      <c r="AA273" s="1" t="b">
        <f t="shared" ca="1" si="97"/>
        <v>0</v>
      </c>
      <c r="AC273" s="214" t="str">
        <f t="shared" ca="1" si="98"/>
        <v/>
      </c>
    </row>
    <row r="274" spans="11:29" hidden="1" x14ac:dyDescent="0.2">
      <c r="K274" s="1">
        <f t="shared" si="88"/>
        <v>202</v>
      </c>
      <c r="L274" s="83" t="str">
        <f t="shared" si="89"/>
        <v>Adorer_Schedule!C202</v>
      </c>
      <c r="M274" s="83" t="str">
        <f t="shared" si="90"/>
        <v>Adorer_Schedule!K202</v>
      </c>
      <c r="N274" s="83" t="str">
        <f t="shared" si="91"/>
        <v>Adorer_Schedule!S202</v>
      </c>
      <c r="O274" s="83" t="str">
        <f t="shared" si="92"/>
        <v>Adorer_Schedule!AA202</v>
      </c>
      <c r="P274" s="83" t="str">
        <f t="shared" si="93"/>
        <v>Adorer_Schedule!AI202</v>
      </c>
      <c r="Q274" s="83" t="str">
        <f t="shared" si="94"/>
        <v>Adorer_Schedule!AQ202</v>
      </c>
      <c r="R274" s="83" t="str">
        <f t="shared" si="95"/>
        <v>Adorer_Schedule!AY202</v>
      </c>
      <c r="S274" s="1">
        <f t="shared" ca="1" si="87"/>
        <v>0</v>
      </c>
      <c r="T274" s="1" t="str">
        <f ca="1">IF(OR(V274="",V274=0),(""),(MAX($T$8:T273)+1))</f>
        <v/>
      </c>
      <c r="V274" s="1">
        <f ca="1">IF($I$6=Adorer_Schedule!$C$1,INDIRECT(L274),(IF('Daily Report (5)'!$I$6=Adorer_Schedule!$K$1,INDIRECT(M274),(IF('Daily Report (5)'!$I$6=Adorer_Schedule!$S$1,INDIRECT(N274),(IF('Daily Report (5)'!$I$6=Adorer_Schedule!$AA$1,INDIRECT(O274),(IF('Daily Report (5)'!$I$6=Adorer_Schedule!$AI$1,INDIRECT(P274),(IF('Daily Report (5)'!$I$6=Adorer_Schedule!$AQ$1,INDIRECT(Q274),(IF('Daily Report (5)'!$I$6=Adorer_Schedule!$AY$1,INDIRECT(R274),(""))))))))))))))</f>
        <v>0</v>
      </c>
      <c r="Y274" s="1">
        <v>11</v>
      </c>
      <c r="Z274" s="1" t="e">
        <f t="shared" ca="1" si="96"/>
        <v>#N/A</v>
      </c>
      <c r="AA274" s="1" t="b">
        <f t="shared" ca="1" si="97"/>
        <v>0</v>
      </c>
      <c r="AC274" s="214" t="str">
        <f t="shared" ca="1" si="98"/>
        <v/>
      </c>
    </row>
    <row r="275" spans="11:29" hidden="1" x14ac:dyDescent="0.2">
      <c r="K275" s="1">
        <f t="shared" si="88"/>
        <v>203</v>
      </c>
      <c r="L275" s="83" t="str">
        <f t="shared" si="89"/>
        <v>Adorer_Schedule!C203</v>
      </c>
      <c r="M275" s="83" t="str">
        <f t="shared" si="90"/>
        <v>Adorer_Schedule!K203</v>
      </c>
      <c r="N275" s="83" t="str">
        <f t="shared" si="91"/>
        <v>Adorer_Schedule!S203</v>
      </c>
      <c r="O275" s="83" t="str">
        <f t="shared" si="92"/>
        <v>Adorer_Schedule!AA203</v>
      </c>
      <c r="P275" s="83" t="str">
        <f t="shared" si="93"/>
        <v>Adorer_Schedule!AI203</v>
      </c>
      <c r="Q275" s="83" t="str">
        <f t="shared" si="94"/>
        <v>Adorer_Schedule!AQ203</v>
      </c>
      <c r="R275" s="83" t="str">
        <f t="shared" si="95"/>
        <v>Adorer_Schedule!AY203</v>
      </c>
      <c r="S275" s="1">
        <f t="shared" ca="1" si="87"/>
        <v>0</v>
      </c>
      <c r="T275" s="1" t="str">
        <f ca="1">IF(OR(V275="",V275=0),(""),(MAX($T$8:T274)+1))</f>
        <v/>
      </c>
      <c r="V275" s="1">
        <f ca="1">IF($I$6=Adorer_Schedule!$C$1,INDIRECT(L275),(IF('Daily Report (5)'!$I$6=Adorer_Schedule!$K$1,INDIRECT(M275),(IF('Daily Report (5)'!$I$6=Adorer_Schedule!$S$1,INDIRECT(N275),(IF('Daily Report (5)'!$I$6=Adorer_Schedule!$AA$1,INDIRECT(O275),(IF('Daily Report (5)'!$I$6=Adorer_Schedule!$AI$1,INDIRECT(P275),(IF('Daily Report (5)'!$I$6=Adorer_Schedule!$AQ$1,INDIRECT(Q275),(IF('Daily Report (5)'!$I$6=Adorer_Schedule!$AY$1,INDIRECT(R275),(""))))))))))))))</f>
        <v>0</v>
      </c>
      <c r="Y275" s="1">
        <v>12</v>
      </c>
      <c r="Z275" s="1" t="e">
        <f t="shared" ca="1" si="96"/>
        <v>#N/A</v>
      </c>
      <c r="AA275" s="1" t="b">
        <f t="shared" ca="1" si="97"/>
        <v>0</v>
      </c>
      <c r="AC275" s="214" t="str">
        <f t="shared" ca="1" si="98"/>
        <v/>
      </c>
    </row>
    <row r="276" spans="11:29" hidden="1" x14ac:dyDescent="0.2">
      <c r="K276" s="1">
        <f t="shared" si="88"/>
        <v>204</v>
      </c>
      <c r="L276" s="83" t="str">
        <f t="shared" si="89"/>
        <v>Adorer_Schedule!C204</v>
      </c>
      <c r="M276" s="83" t="str">
        <f t="shared" si="90"/>
        <v>Adorer_Schedule!K204</v>
      </c>
      <c r="N276" s="83" t="str">
        <f t="shared" si="91"/>
        <v>Adorer_Schedule!S204</v>
      </c>
      <c r="O276" s="83" t="str">
        <f t="shared" si="92"/>
        <v>Adorer_Schedule!AA204</v>
      </c>
      <c r="P276" s="83" t="str">
        <f t="shared" si="93"/>
        <v>Adorer_Schedule!AI204</v>
      </c>
      <c r="Q276" s="83" t="str">
        <f t="shared" si="94"/>
        <v>Adorer_Schedule!AQ204</v>
      </c>
      <c r="R276" s="83" t="str">
        <f t="shared" si="95"/>
        <v>Adorer_Schedule!AY204</v>
      </c>
      <c r="S276" s="1">
        <f t="shared" ca="1" si="87"/>
        <v>0</v>
      </c>
      <c r="T276" s="1" t="str">
        <f ca="1">IF(OR(V276="",V276=0),(""),(MAX($T$8:T275)+1))</f>
        <v/>
      </c>
      <c r="V276" s="1">
        <f ca="1">IF($I$6=Adorer_Schedule!$C$1,INDIRECT(L276),(IF('Daily Report (5)'!$I$6=Adorer_Schedule!$K$1,INDIRECT(M276),(IF('Daily Report (5)'!$I$6=Adorer_Schedule!$S$1,INDIRECT(N276),(IF('Daily Report (5)'!$I$6=Adorer_Schedule!$AA$1,INDIRECT(O276),(IF('Daily Report (5)'!$I$6=Adorer_Schedule!$AI$1,INDIRECT(P276),(IF('Daily Report (5)'!$I$6=Adorer_Schedule!$AQ$1,INDIRECT(Q276),(IF('Daily Report (5)'!$I$6=Adorer_Schedule!$AY$1,INDIRECT(R276),(""))))))))))))))</f>
        <v>0</v>
      </c>
      <c r="Y276" s="1">
        <v>13</v>
      </c>
      <c r="Z276" s="1" t="e">
        <f t="shared" ca="1" si="96"/>
        <v>#N/A</v>
      </c>
      <c r="AA276" s="1" t="b">
        <f t="shared" ca="1" si="97"/>
        <v>0</v>
      </c>
      <c r="AC276" s="214" t="str">
        <f t="shared" ca="1" si="98"/>
        <v/>
      </c>
    </row>
    <row r="277" spans="11:29" hidden="1" x14ac:dyDescent="0.2">
      <c r="K277" s="1">
        <f t="shared" si="88"/>
        <v>205</v>
      </c>
      <c r="L277" s="83" t="str">
        <f t="shared" si="89"/>
        <v>Adorer_Schedule!C205</v>
      </c>
      <c r="M277" s="83" t="str">
        <f t="shared" si="90"/>
        <v>Adorer_Schedule!K205</v>
      </c>
      <c r="N277" s="83" t="str">
        <f t="shared" si="91"/>
        <v>Adorer_Schedule!S205</v>
      </c>
      <c r="O277" s="83" t="str">
        <f t="shared" si="92"/>
        <v>Adorer_Schedule!AA205</v>
      </c>
      <c r="P277" s="83" t="str">
        <f t="shared" si="93"/>
        <v>Adorer_Schedule!AI205</v>
      </c>
      <c r="Q277" s="83" t="str">
        <f t="shared" si="94"/>
        <v>Adorer_Schedule!AQ205</v>
      </c>
      <c r="R277" s="83" t="str">
        <f t="shared" si="95"/>
        <v>Adorer_Schedule!AY205</v>
      </c>
      <c r="S277" s="1">
        <f t="shared" ca="1" si="87"/>
        <v>0</v>
      </c>
      <c r="T277" s="1" t="str">
        <f ca="1">IF(OR(V277="",V277=0),(""),(MAX($T$8:T276)+1))</f>
        <v/>
      </c>
      <c r="V277" s="1">
        <f ca="1">IF($I$6=Adorer_Schedule!$C$1,INDIRECT(L277),(IF('Daily Report (5)'!$I$6=Adorer_Schedule!$K$1,INDIRECT(M277),(IF('Daily Report (5)'!$I$6=Adorer_Schedule!$S$1,INDIRECT(N277),(IF('Daily Report (5)'!$I$6=Adorer_Schedule!$AA$1,INDIRECT(O277),(IF('Daily Report (5)'!$I$6=Adorer_Schedule!$AI$1,INDIRECT(P277),(IF('Daily Report (5)'!$I$6=Adorer_Schedule!$AQ$1,INDIRECT(Q277),(IF('Daily Report (5)'!$I$6=Adorer_Schedule!$AY$1,INDIRECT(R277),(""))))))))))))))</f>
        <v>0</v>
      </c>
      <c r="Y277" s="1">
        <v>14</v>
      </c>
      <c r="Z277" s="1" t="e">
        <f t="shared" ca="1" si="96"/>
        <v>#N/A</v>
      </c>
      <c r="AA277" s="1" t="b">
        <f t="shared" ca="1" si="97"/>
        <v>0</v>
      </c>
      <c r="AC277" s="214" t="str">
        <f t="shared" ca="1" si="98"/>
        <v/>
      </c>
    </row>
    <row r="278" spans="11:29" ht="15.75" hidden="1" thickBot="1" x14ac:dyDescent="0.25">
      <c r="K278" s="1">
        <f t="shared" si="88"/>
        <v>206</v>
      </c>
      <c r="L278" s="83" t="str">
        <f t="shared" si="89"/>
        <v>Adorer_Schedule!C206</v>
      </c>
      <c r="M278" s="83" t="str">
        <f t="shared" si="90"/>
        <v>Adorer_Schedule!K206</v>
      </c>
      <c r="N278" s="83" t="str">
        <f t="shared" si="91"/>
        <v>Adorer_Schedule!S206</v>
      </c>
      <c r="O278" s="83" t="str">
        <f t="shared" si="92"/>
        <v>Adorer_Schedule!AA206</v>
      </c>
      <c r="P278" s="83" t="str">
        <f t="shared" si="93"/>
        <v>Adorer_Schedule!AI206</v>
      </c>
      <c r="Q278" s="83" t="str">
        <f t="shared" si="94"/>
        <v>Adorer_Schedule!AQ206</v>
      </c>
      <c r="R278" s="83" t="str">
        <f t="shared" si="95"/>
        <v>Adorer_Schedule!AY206</v>
      </c>
      <c r="S278" s="1">
        <f t="shared" ca="1" si="87"/>
        <v>0</v>
      </c>
      <c r="T278" s="1" t="str">
        <f ca="1">IF(OR(V278="",V278=0),(""),(MAX($T$8:T277)+1))</f>
        <v/>
      </c>
      <c r="V278" s="1">
        <f ca="1">IF($I$6=Adorer_Schedule!$C$1,INDIRECT(L278),(IF('Daily Report (5)'!$I$6=Adorer_Schedule!$K$1,INDIRECT(M278),(IF('Daily Report (5)'!$I$6=Adorer_Schedule!$S$1,INDIRECT(N278),(IF('Daily Report (5)'!$I$6=Adorer_Schedule!$AA$1,INDIRECT(O278),(IF('Daily Report (5)'!$I$6=Adorer_Schedule!$AI$1,INDIRECT(P278),(IF('Daily Report (5)'!$I$6=Adorer_Schedule!$AQ$1,INDIRECT(Q278),(IF('Daily Report (5)'!$I$6=Adorer_Schedule!$AY$1,INDIRECT(R278),(""))))))))))))))</f>
        <v>0</v>
      </c>
      <c r="Y278" s="1">
        <v>15</v>
      </c>
      <c r="Z278" s="1" t="e">
        <f t="shared" ca="1" si="96"/>
        <v>#N/A</v>
      </c>
      <c r="AA278" s="1" t="b">
        <f t="shared" ca="1" si="97"/>
        <v>0</v>
      </c>
      <c r="AC278" s="225" t="str">
        <f t="shared" ca="1" si="98"/>
        <v/>
      </c>
    </row>
    <row r="279" spans="11:29" hidden="1" x14ac:dyDescent="0.2">
      <c r="K279" s="1">
        <v>210</v>
      </c>
      <c r="L279" s="83" t="str">
        <f t="shared" si="89"/>
        <v>Adorer_Schedule!C210</v>
      </c>
      <c r="M279" s="83" t="str">
        <f t="shared" si="90"/>
        <v>Adorer_Schedule!K210</v>
      </c>
      <c r="N279" s="83" t="str">
        <f t="shared" si="91"/>
        <v>Adorer_Schedule!S210</v>
      </c>
      <c r="O279" s="83" t="str">
        <f t="shared" si="92"/>
        <v>Adorer_Schedule!AA210</v>
      </c>
      <c r="P279" s="83" t="str">
        <f t="shared" si="93"/>
        <v>Adorer_Schedule!AI210</v>
      </c>
      <c r="Q279" s="83" t="str">
        <f t="shared" si="94"/>
        <v>Adorer_Schedule!AQ210</v>
      </c>
      <c r="R279" s="83" t="str">
        <f t="shared" si="95"/>
        <v>Adorer_Schedule!AY210</v>
      </c>
      <c r="S279" s="1">
        <f ca="1">IF(T279="",(0),(RANK(T279,$T$279:$T$293,(1))))</f>
        <v>0</v>
      </c>
      <c r="T279" s="1" t="str">
        <f ca="1">IF(OR(V279="",V279=0),(""),(MAX($T$8:T278)+1))</f>
        <v/>
      </c>
      <c r="U279" s="1" t="s">
        <v>110</v>
      </c>
      <c r="V279" s="1">
        <f ca="1">IF($I$6=Adorer_Schedule!$C$1,INDIRECT(L279),(IF('Daily Report (5)'!$I$6=Adorer_Schedule!$K$1,INDIRECT(M279),(IF('Daily Report (5)'!$I$6=Adorer_Schedule!$S$1,INDIRECT(N279),(IF('Daily Report (5)'!$I$6=Adorer_Schedule!$AA$1,INDIRECT(O279),(IF('Daily Report (5)'!$I$6=Adorer_Schedule!$AI$1,INDIRECT(P279),(IF('Daily Report (5)'!$I$6=Adorer_Schedule!$AQ$1,INDIRECT(Q279),(IF('Daily Report (5)'!$I$6=Adorer_Schedule!$AY$1,INDIRECT(R279),(""))))))))))))))</f>
        <v>0</v>
      </c>
      <c r="Y279" s="1">
        <v>1</v>
      </c>
      <c r="Z279" s="1" t="e">
        <f t="shared" ca="1" si="96"/>
        <v>#N/A</v>
      </c>
      <c r="AA279" s="1" t="b">
        <f t="shared" ca="1" si="97"/>
        <v>0</v>
      </c>
      <c r="AC279" s="209" t="str">
        <f ca="1">IF(AA279=FALSE,(""),(PROPER(Z279)))</f>
        <v/>
      </c>
    </row>
    <row r="280" spans="11:29" hidden="1" x14ac:dyDescent="0.2">
      <c r="K280" s="1">
        <f>K279+1</f>
        <v>211</v>
      </c>
      <c r="L280" s="83" t="str">
        <f t="shared" si="89"/>
        <v>Adorer_Schedule!C211</v>
      </c>
      <c r="M280" s="83" t="str">
        <f t="shared" si="90"/>
        <v>Adorer_Schedule!K211</v>
      </c>
      <c r="N280" s="83" t="str">
        <f t="shared" si="91"/>
        <v>Adorer_Schedule!S211</v>
      </c>
      <c r="O280" s="83" t="str">
        <f t="shared" si="92"/>
        <v>Adorer_Schedule!AA211</v>
      </c>
      <c r="P280" s="83" t="str">
        <f t="shared" si="93"/>
        <v>Adorer_Schedule!AI211</v>
      </c>
      <c r="Q280" s="83" t="str">
        <f t="shared" si="94"/>
        <v>Adorer_Schedule!AQ211</v>
      </c>
      <c r="R280" s="83" t="str">
        <f t="shared" si="95"/>
        <v>Adorer_Schedule!AY211</v>
      </c>
      <c r="S280" s="1">
        <f t="shared" ref="S280:S293" ca="1" si="99">IF(T280="",(0),(RANK(T280,$T$279:$T$293,(1))))</f>
        <v>0</v>
      </c>
      <c r="T280" s="1" t="str">
        <f ca="1">IF(OR(V280="",V280=0),(""),(MAX($T$8:T279)+1))</f>
        <v/>
      </c>
      <c r="V280" s="1">
        <f ca="1">IF($I$6=Adorer_Schedule!$C$1,INDIRECT(L280),(IF('Daily Report (5)'!$I$6=Adorer_Schedule!$K$1,INDIRECT(M280),(IF('Daily Report (5)'!$I$6=Adorer_Schedule!$S$1,INDIRECT(N280),(IF('Daily Report (5)'!$I$6=Adorer_Schedule!$AA$1,INDIRECT(O280),(IF('Daily Report (5)'!$I$6=Adorer_Schedule!$AI$1,INDIRECT(P280),(IF('Daily Report (5)'!$I$6=Adorer_Schedule!$AQ$1,INDIRECT(Q280),(IF('Daily Report (5)'!$I$6=Adorer_Schedule!$AY$1,INDIRECT(R280),(""))))))))))))))</f>
        <v>0</v>
      </c>
      <c r="Y280" s="1">
        <v>2</v>
      </c>
      <c r="Z280" s="1" t="e">
        <f t="shared" ca="1" si="96"/>
        <v>#N/A</v>
      </c>
      <c r="AA280" s="1" t="b">
        <f t="shared" ca="1" si="97"/>
        <v>0</v>
      </c>
      <c r="AC280" s="214" t="str">
        <f ca="1">IF(AA280=FALSE,(""),(PROPER(Z280)))</f>
        <v/>
      </c>
    </row>
    <row r="281" spans="11:29" hidden="1" x14ac:dyDescent="0.2">
      <c r="K281" s="1">
        <f t="shared" ref="K281:K293" si="100">K280+1</f>
        <v>212</v>
      </c>
      <c r="L281" s="83" t="str">
        <f t="shared" si="89"/>
        <v>Adorer_Schedule!C212</v>
      </c>
      <c r="M281" s="83" t="str">
        <f t="shared" si="90"/>
        <v>Adorer_Schedule!K212</v>
      </c>
      <c r="N281" s="83" t="str">
        <f t="shared" si="91"/>
        <v>Adorer_Schedule!S212</v>
      </c>
      <c r="O281" s="83" t="str">
        <f t="shared" si="92"/>
        <v>Adorer_Schedule!AA212</v>
      </c>
      <c r="P281" s="83" t="str">
        <f t="shared" si="93"/>
        <v>Adorer_Schedule!AI212</v>
      </c>
      <c r="Q281" s="83" t="str">
        <f t="shared" si="94"/>
        <v>Adorer_Schedule!AQ212</v>
      </c>
      <c r="R281" s="83" t="str">
        <f t="shared" si="95"/>
        <v>Adorer_Schedule!AY212</v>
      </c>
      <c r="S281" s="1">
        <f t="shared" ca="1" si="99"/>
        <v>0</v>
      </c>
      <c r="T281" s="1" t="str">
        <f ca="1">IF(OR(V281="",V281=0),(""),(MAX($T$8:T280)+1))</f>
        <v/>
      </c>
      <c r="V281" s="1">
        <f ca="1">IF($I$6=Adorer_Schedule!$C$1,INDIRECT(L281),(IF('Daily Report (5)'!$I$6=Adorer_Schedule!$K$1,INDIRECT(M281),(IF('Daily Report (5)'!$I$6=Adorer_Schedule!$S$1,INDIRECT(N281),(IF('Daily Report (5)'!$I$6=Adorer_Schedule!$AA$1,INDIRECT(O281),(IF('Daily Report (5)'!$I$6=Adorer_Schedule!$AI$1,INDIRECT(P281),(IF('Daily Report (5)'!$I$6=Adorer_Schedule!$AQ$1,INDIRECT(Q281),(IF('Daily Report (5)'!$I$6=Adorer_Schedule!$AY$1,INDIRECT(R281),(""))))))))))))))</f>
        <v>0</v>
      </c>
      <c r="Y281" s="1">
        <v>3</v>
      </c>
      <c r="Z281" s="1" t="e">
        <f t="shared" ca="1" si="96"/>
        <v>#N/A</v>
      </c>
      <c r="AA281" s="1" t="b">
        <f t="shared" ca="1" si="97"/>
        <v>0</v>
      </c>
      <c r="AC281" s="214" t="str">
        <f ca="1">IF(AA281=FALSE,(""),(PROPER(Z281)))</f>
        <v/>
      </c>
    </row>
    <row r="282" spans="11:29" hidden="1" x14ac:dyDescent="0.2">
      <c r="K282" s="1">
        <f t="shared" si="100"/>
        <v>213</v>
      </c>
      <c r="L282" s="83" t="str">
        <f t="shared" si="89"/>
        <v>Adorer_Schedule!C213</v>
      </c>
      <c r="M282" s="83" t="str">
        <f t="shared" si="90"/>
        <v>Adorer_Schedule!K213</v>
      </c>
      <c r="N282" s="83" t="str">
        <f t="shared" si="91"/>
        <v>Adorer_Schedule!S213</v>
      </c>
      <c r="O282" s="83" t="str">
        <f t="shared" si="92"/>
        <v>Adorer_Schedule!AA213</v>
      </c>
      <c r="P282" s="83" t="str">
        <f t="shared" si="93"/>
        <v>Adorer_Schedule!AI213</v>
      </c>
      <c r="Q282" s="83" t="str">
        <f t="shared" si="94"/>
        <v>Adorer_Schedule!AQ213</v>
      </c>
      <c r="R282" s="83" t="str">
        <f t="shared" si="95"/>
        <v>Adorer_Schedule!AY213</v>
      </c>
      <c r="S282" s="1">
        <f t="shared" ca="1" si="99"/>
        <v>0</v>
      </c>
      <c r="T282" s="1" t="str">
        <f ca="1">IF(OR(V282="",V282=0),(""),(MAX($T$8:T281)+1))</f>
        <v/>
      </c>
      <c r="V282" s="1">
        <f ca="1">IF($I$6=Adorer_Schedule!$C$1,INDIRECT(L282),(IF('Daily Report (5)'!$I$6=Adorer_Schedule!$K$1,INDIRECT(M282),(IF('Daily Report (5)'!$I$6=Adorer_Schedule!$S$1,INDIRECT(N282),(IF('Daily Report (5)'!$I$6=Adorer_Schedule!$AA$1,INDIRECT(O282),(IF('Daily Report (5)'!$I$6=Adorer_Schedule!$AI$1,INDIRECT(P282),(IF('Daily Report (5)'!$I$6=Adorer_Schedule!$AQ$1,INDIRECT(Q282),(IF('Daily Report (5)'!$I$6=Adorer_Schedule!$AY$1,INDIRECT(R282),(""))))))))))))))</f>
        <v>0</v>
      </c>
      <c r="Y282" s="1">
        <v>4</v>
      </c>
      <c r="Z282" s="1" t="e">
        <f t="shared" ca="1" si="96"/>
        <v>#N/A</v>
      </c>
      <c r="AA282" s="1" t="b">
        <f t="shared" ca="1" si="97"/>
        <v>0</v>
      </c>
      <c r="AC282" s="214" t="str">
        <f ca="1">IF(AA282=FALSE,(""),(PROPER(Z282)))</f>
        <v/>
      </c>
    </row>
    <row r="283" spans="11:29" hidden="1" x14ac:dyDescent="0.2">
      <c r="K283" s="1">
        <f t="shared" si="100"/>
        <v>214</v>
      </c>
      <c r="L283" s="83" t="str">
        <f t="shared" si="89"/>
        <v>Adorer_Schedule!C214</v>
      </c>
      <c r="M283" s="83" t="str">
        <f t="shared" si="90"/>
        <v>Adorer_Schedule!K214</v>
      </c>
      <c r="N283" s="83" t="str">
        <f t="shared" si="91"/>
        <v>Adorer_Schedule!S214</v>
      </c>
      <c r="O283" s="83" t="str">
        <f t="shared" si="92"/>
        <v>Adorer_Schedule!AA214</v>
      </c>
      <c r="P283" s="83" t="str">
        <f t="shared" si="93"/>
        <v>Adorer_Schedule!AI214</v>
      </c>
      <c r="Q283" s="83" t="str">
        <f t="shared" si="94"/>
        <v>Adorer_Schedule!AQ214</v>
      </c>
      <c r="R283" s="83" t="str">
        <f t="shared" si="95"/>
        <v>Adorer_Schedule!AY214</v>
      </c>
      <c r="S283" s="1">
        <f t="shared" ca="1" si="99"/>
        <v>0</v>
      </c>
      <c r="T283" s="1" t="str">
        <f ca="1">IF(OR(V283="",V283=0),(""),(MAX($T$8:T282)+1))</f>
        <v/>
      </c>
      <c r="V283" s="1">
        <f ca="1">IF($I$6=Adorer_Schedule!$C$1,INDIRECT(L283),(IF('Daily Report (5)'!$I$6=Adorer_Schedule!$K$1,INDIRECT(M283),(IF('Daily Report (5)'!$I$6=Adorer_Schedule!$S$1,INDIRECT(N283),(IF('Daily Report (5)'!$I$6=Adorer_Schedule!$AA$1,INDIRECT(O283),(IF('Daily Report (5)'!$I$6=Adorer_Schedule!$AI$1,INDIRECT(P283),(IF('Daily Report (5)'!$I$6=Adorer_Schedule!$AQ$1,INDIRECT(Q283),(IF('Daily Report (5)'!$I$6=Adorer_Schedule!$AY$1,INDIRECT(R283),(""))))))))))))))</f>
        <v>0</v>
      </c>
      <c r="Y283" s="1">
        <v>5</v>
      </c>
      <c r="Z283" s="1" t="e">
        <f t="shared" ca="1" si="96"/>
        <v>#N/A</v>
      </c>
      <c r="AA283" s="1" t="b">
        <f t="shared" ca="1" si="97"/>
        <v>0</v>
      </c>
      <c r="AC283" s="214" t="str">
        <f ca="1">IF(AA283=FALSE,(""),(PROPER(Z283)))</f>
        <v/>
      </c>
    </row>
    <row r="284" spans="11:29" hidden="1" x14ac:dyDescent="0.2">
      <c r="K284" s="1">
        <f t="shared" si="100"/>
        <v>215</v>
      </c>
      <c r="L284" s="83" t="str">
        <f t="shared" si="89"/>
        <v>Adorer_Schedule!C215</v>
      </c>
      <c r="M284" s="83" t="str">
        <f t="shared" si="90"/>
        <v>Adorer_Schedule!K215</v>
      </c>
      <c r="N284" s="83" t="str">
        <f t="shared" si="91"/>
        <v>Adorer_Schedule!S215</v>
      </c>
      <c r="O284" s="83" t="str">
        <f t="shared" si="92"/>
        <v>Adorer_Schedule!AA215</v>
      </c>
      <c r="P284" s="83" t="str">
        <f t="shared" si="93"/>
        <v>Adorer_Schedule!AI215</v>
      </c>
      <c r="Q284" s="83" t="str">
        <f t="shared" si="94"/>
        <v>Adorer_Schedule!AQ215</v>
      </c>
      <c r="R284" s="83" t="str">
        <f t="shared" si="95"/>
        <v>Adorer_Schedule!AY215</v>
      </c>
      <c r="S284" s="1">
        <f t="shared" ca="1" si="99"/>
        <v>0</v>
      </c>
      <c r="T284" s="1" t="str">
        <f ca="1">IF(OR(V284="",V284=0),(""),(MAX($T$8:T283)+1))</f>
        <v/>
      </c>
      <c r="V284" s="1">
        <f ca="1">IF($I$6=Adorer_Schedule!$C$1,INDIRECT(L284),(IF('Daily Report (5)'!$I$6=Adorer_Schedule!$K$1,INDIRECT(M284),(IF('Daily Report (5)'!$I$6=Adorer_Schedule!$S$1,INDIRECT(N284),(IF('Daily Report (5)'!$I$6=Adorer_Schedule!$AA$1,INDIRECT(O284),(IF('Daily Report (5)'!$I$6=Adorer_Schedule!$AI$1,INDIRECT(P284),(IF('Daily Report (5)'!$I$6=Adorer_Schedule!$AQ$1,INDIRECT(Q284),(IF('Daily Report (5)'!$I$6=Adorer_Schedule!$AY$1,INDIRECT(R284),(""))))))))))))))</f>
        <v>0</v>
      </c>
      <c r="Y284" s="1">
        <v>6</v>
      </c>
      <c r="Z284" s="1" t="e">
        <f t="shared" ca="1" si="96"/>
        <v>#N/A</v>
      </c>
      <c r="AA284" s="1" t="b">
        <f t="shared" ca="1" si="97"/>
        <v>0</v>
      </c>
      <c r="AC284" s="214" t="str">
        <f t="shared" ref="AC284:AC293" ca="1" si="101">IF(AA284=FALSE,(""),(PROPER(Z284)))</f>
        <v/>
      </c>
    </row>
    <row r="285" spans="11:29" hidden="1" x14ac:dyDescent="0.2">
      <c r="K285" s="1">
        <f t="shared" si="100"/>
        <v>216</v>
      </c>
      <c r="L285" s="83" t="str">
        <f t="shared" si="89"/>
        <v>Adorer_Schedule!C216</v>
      </c>
      <c r="M285" s="83" t="str">
        <f t="shared" si="90"/>
        <v>Adorer_Schedule!K216</v>
      </c>
      <c r="N285" s="83" t="str">
        <f t="shared" si="91"/>
        <v>Adorer_Schedule!S216</v>
      </c>
      <c r="O285" s="83" t="str">
        <f t="shared" si="92"/>
        <v>Adorer_Schedule!AA216</v>
      </c>
      <c r="P285" s="83" t="str">
        <f t="shared" si="93"/>
        <v>Adorer_Schedule!AI216</v>
      </c>
      <c r="Q285" s="83" t="str">
        <f t="shared" si="94"/>
        <v>Adorer_Schedule!AQ216</v>
      </c>
      <c r="R285" s="83" t="str">
        <f t="shared" si="95"/>
        <v>Adorer_Schedule!AY216</v>
      </c>
      <c r="S285" s="1">
        <f t="shared" ca="1" si="99"/>
        <v>0</v>
      </c>
      <c r="T285" s="1" t="str">
        <f ca="1">IF(OR(V285="",V285=0),(""),(MAX($T$8:T284)+1))</f>
        <v/>
      </c>
      <c r="V285" s="1">
        <f ca="1">IF($I$6=Adorer_Schedule!$C$1,INDIRECT(L285),(IF('Daily Report (5)'!$I$6=Adorer_Schedule!$K$1,INDIRECT(M285),(IF('Daily Report (5)'!$I$6=Adorer_Schedule!$S$1,INDIRECT(N285),(IF('Daily Report (5)'!$I$6=Adorer_Schedule!$AA$1,INDIRECT(O285),(IF('Daily Report (5)'!$I$6=Adorer_Schedule!$AI$1,INDIRECT(P285),(IF('Daily Report (5)'!$I$6=Adorer_Schedule!$AQ$1,INDIRECT(Q285),(IF('Daily Report (5)'!$I$6=Adorer_Schedule!$AY$1,INDIRECT(R285),(""))))))))))))))</f>
        <v>0</v>
      </c>
      <c r="Y285" s="1">
        <v>7</v>
      </c>
      <c r="Z285" s="1" t="e">
        <f t="shared" ca="1" si="96"/>
        <v>#N/A</v>
      </c>
      <c r="AA285" s="1" t="b">
        <f t="shared" ca="1" si="97"/>
        <v>0</v>
      </c>
      <c r="AC285" s="214" t="str">
        <f t="shared" ca="1" si="101"/>
        <v/>
      </c>
    </row>
    <row r="286" spans="11:29" hidden="1" x14ac:dyDescent="0.2">
      <c r="K286" s="1">
        <f t="shared" si="100"/>
        <v>217</v>
      </c>
      <c r="L286" s="83" t="str">
        <f t="shared" si="89"/>
        <v>Adorer_Schedule!C217</v>
      </c>
      <c r="M286" s="83" t="str">
        <f t="shared" si="90"/>
        <v>Adorer_Schedule!K217</v>
      </c>
      <c r="N286" s="83" t="str">
        <f t="shared" si="91"/>
        <v>Adorer_Schedule!S217</v>
      </c>
      <c r="O286" s="83" t="str">
        <f t="shared" si="92"/>
        <v>Adorer_Schedule!AA217</v>
      </c>
      <c r="P286" s="83" t="str">
        <f t="shared" si="93"/>
        <v>Adorer_Schedule!AI217</v>
      </c>
      <c r="Q286" s="83" t="str">
        <f t="shared" si="94"/>
        <v>Adorer_Schedule!AQ217</v>
      </c>
      <c r="R286" s="83" t="str">
        <f t="shared" si="95"/>
        <v>Adorer_Schedule!AY217</v>
      </c>
      <c r="S286" s="1">
        <f t="shared" ca="1" si="99"/>
        <v>0</v>
      </c>
      <c r="T286" s="1" t="str">
        <f ca="1">IF(OR(V286="",V286=0),(""),(MAX($T$8:T285)+1))</f>
        <v/>
      </c>
      <c r="V286" s="1">
        <f ca="1">IF($I$6=Adorer_Schedule!$C$1,INDIRECT(L286),(IF('Daily Report (5)'!$I$6=Adorer_Schedule!$K$1,INDIRECT(M286),(IF('Daily Report (5)'!$I$6=Adorer_Schedule!$S$1,INDIRECT(N286),(IF('Daily Report (5)'!$I$6=Adorer_Schedule!$AA$1,INDIRECT(O286),(IF('Daily Report (5)'!$I$6=Adorer_Schedule!$AI$1,INDIRECT(P286),(IF('Daily Report (5)'!$I$6=Adorer_Schedule!$AQ$1,INDIRECT(Q286),(IF('Daily Report (5)'!$I$6=Adorer_Schedule!$AY$1,INDIRECT(R286),(""))))))))))))))</f>
        <v>0</v>
      </c>
      <c r="Y286" s="1">
        <v>8</v>
      </c>
      <c r="Z286" s="1" t="e">
        <f t="shared" ca="1" si="96"/>
        <v>#N/A</v>
      </c>
      <c r="AA286" s="1" t="b">
        <f t="shared" ca="1" si="97"/>
        <v>0</v>
      </c>
      <c r="AC286" s="214" t="str">
        <f t="shared" ca="1" si="101"/>
        <v/>
      </c>
    </row>
    <row r="287" spans="11:29" hidden="1" x14ac:dyDescent="0.2">
      <c r="K287" s="1">
        <f t="shared" si="100"/>
        <v>218</v>
      </c>
      <c r="L287" s="83" t="str">
        <f t="shared" si="89"/>
        <v>Adorer_Schedule!C218</v>
      </c>
      <c r="M287" s="83" t="str">
        <f t="shared" si="90"/>
        <v>Adorer_Schedule!K218</v>
      </c>
      <c r="N287" s="83" t="str">
        <f t="shared" si="91"/>
        <v>Adorer_Schedule!S218</v>
      </c>
      <c r="O287" s="83" t="str">
        <f t="shared" si="92"/>
        <v>Adorer_Schedule!AA218</v>
      </c>
      <c r="P287" s="83" t="str">
        <f t="shared" si="93"/>
        <v>Adorer_Schedule!AI218</v>
      </c>
      <c r="Q287" s="83" t="str">
        <f t="shared" si="94"/>
        <v>Adorer_Schedule!AQ218</v>
      </c>
      <c r="R287" s="83" t="str">
        <f t="shared" si="95"/>
        <v>Adorer_Schedule!AY218</v>
      </c>
      <c r="S287" s="1">
        <f t="shared" ca="1" si="99"/>
        <v>0</v>
      </c>
      <c r="T287" s="1" t="str">
        <f ca="1">IF(OR(V287="",V287=0),(""),(MAX($T$8:T286)+1))</f>
        <v/>
      </c>
      <c r="V287" s="1">
        <f ca="1">IF($I$6=Adorer_Schedule!$C$1,INDIRECT(L287),(IF('Daily Report (5)'!$I$6=Adorer_Schedule!$K$1,INDIRECT(M287),(IF('Daily Report (5)'!$I$6=Adorer_Schedule!$S$1,INDIRECT(N287),(IF('Daily Report (5)'!$I$6=Adorer_Schedule!$AA$1,INDIRECT(O287),(IF('Daily Report (5)'!$I$6=Adorer_Schedule!$AI$1,INDIRECT(P287),(IF('Daily Report (5)'!$I$6=Adorer_Schedule!$AQ$1,INDIRECT(Q287),(IF('Daily Report (5)'!$I$6=Adorer_Schedule!$AY$1,INDIRECT(R287),(""))))))))))))))</f>
        <v>0</v>
      </c>
      <c r="Y287" s="1">
        <v>9</v>
      </c>
      <c r="Z287" s="1" t="e">
        <f t="shared" ca="1" si="96"/>
        <v>#N/A</v>
      </c>
      <c r="AA287" s="1" t="b">
        <f t="shared" ca="1" si="97"/>
        <v>0</v>
      </c>
      <c r="AC287" s="214" t="str">
        <f t="shared" ca="1" si="101"/>
        <v/>
      </c>
    </row>
    <row r="288" spans="11:29" hidden="1" x14ac:dyDescent="0.2">
      <c r="K288" s="1">
        <f t="shared" si="100"/>
        <v>219</v>
      </c>
      <c r="L288" s="83" t="str">
        <f t="shared" si="89"/>
        <v>Adorer_Schedule!C219</v>
      </c>
      <c r="M288" s="83" t="str">
        <f t="shared" si="90"/>
        <v>Adorer_Schedule!K219</v>
      </c>
      <c r="N288" s="83" t="str">
        <f t="shared" si="91"/>
        <v>Adorer_Schedule!S219</v>
      </c>
      <c r="O288" s="83" t="str">
        <f t="shared" si="92"/>
        <v>Adorer_Schedule!AA219</v>
      </c>
      <c r="P288" s="83" t="str">
        <f t="shared" si="93"/>
        <v>Adorer_Schedule!AI219</v>
      </c>
      <c r="Q288" s="83" t="str">
        <f t="shared" si="94"/>
        <v>Adorer_Schedule!AQ219</v>
      </c>
      <c r="R288" s="83" t="str">
        <f t="shared" si="95"/>
        <v>Adorer_Schedule!AY219</v>
      </c>
      <c r="S288" s="1">
        <f t="shared" ca="1" si="99"/>
        <v>0</v>
      </c>
      <c r="T288" s="1" t="str">
        <f ca="1">IF(OR(V288="",V288=0),(""),(MAX($T$8:T287)+1))</f>
        <v/>
      </c>
      <c r="V288" s="1">
        <f ca="1">IF($I$6=Adorer_Schedule!$C$1,INDIRECT(L288),(IF('Daily Report (5)'!$I$6=Adorer_Schedule!$K$1,INDIRECT(M288),(IF('Daily Report (5)'!$I$6=Adorer_Schedule!$S$1,INDIRECT(N288),(IF('Daily Report (5)'!$I$6=Adorer_Schedule!$AA$1,INDIRECT(O288),(IF('Daily Report (5)'!$I$6=Adorer_Schedule!$AI$1,INDIRECT(P288),(IF('Daily Report (5)'!$I$6=Adorer_Schedule!$AQ$1,INDIRECT(Q288),(IF('Daily Report (5)'!$I$6=Adorer_Schedule!$AY$1,INDIRECT(R288),(""))))))))))))))</f>
        <v>0</v>
      </c>
      <c r="Y288" s="1">
        <v>10</v>
      </c>
      <c r="Z288" s="1" t="e">
        <f t="shared" ca="1" si="96"/>
        <v>#N/A</v>
      </c>
      <c r="AA288" s="1" t="b">
        <f t="shared" ca="1" si="97"/>
        <v>0</v>
      </c>
      <c r="AC288" s="214" t="str">
        <f t="shared" ca="1" si="101"/>
        <v/>
      </c>
    </row>
    <row r="289" spans="11:29" hidden="1" x14ac:dyDescent="0.2">
      <c r="K289" s="1">
        <f t="shared" si="100"/>
        <v>220</v>
      </c>
      <c r="L289" s="83" t="str">
        <f t="shared" si="89"/>
        <v>Adorer_Schedule!C220</v>
      </c>
      <c r="M289" s="83" t="str">
        <f t="shared" si="90"/>
        <v>Adorer_Schedule!K220</v>
      </c>
      <c r="N289" s="83" t="str">
        <f t="shared" si="91"/>
        <v>Adorer_Schedule!S220</v>
      </c>
      <c r="O289" s="83" t="str">
        <f t="shared" si="92"/>
        <v>Adorer_Schedule!AA220</v>
      </c>
      <c r="P289" s="83" t="str">
        <f t="shared" si="93"/>
        <v>Adorer_Schedule!AI220</v>
      </c>
      <c r="Q289" s="83" t="str">
        <f t="shared" si="94"/>
        <v>Adorer_Schedule!AQ220</v>
      </c>
      <c r="R289" s="83" t="str">
        <f t="shared" si="95"/>
        <v>Adorer_Schedule!AY220</v>
      </c>
      <c r="S289" s="1">
        <f t="shared" ca="1" si="99"/>
        <v>0</v>
      </c>
      <c r="T289" s="1" t="str">
        <f ca="1">IF(OR(V289="",V289=0),(""),(MAX($T$8:T288)+1))</f>
        <v/>
      </c>
      <c r="V289" s="1">
        <f ca="1">IF($I$6=Adorer_Schedule!$C$1,INDIRECT(L289),(IF('Daily Report (5)'!$I$6=Adorer_Schedule!$K$1,INDIRECT(M289),(IF('Daily Report (5)'!$I$6=Adorer_Schedule!$S$1,INDIRECT(N289),(IF('Daily Report (5)'!$I$6=Adorer_Schedule!$AA$1,INDIRECT(O289),(IF('Daily Report (5)'!$I$6=Adorer_Schedule!$AI$1,INDIRECT(P289),(IF('Daily Report (5)'!$I$6=Adorer_Schedule!$AQ$1,INDIRECT(Q289),(IF('Daily Report (5)'!$I$6=Adorer_Schedule!$AY$1,INDIRECT(R289),(""))))))))))))))</f>
        <v>0</v>
      </c>
      <c r="Y289" s="1">
        <v>11</v>
      </c>
      <c r="Z289" s="1" t="e">
        <f t="shared" ca="1" si="96"/>
        <v>#N/A</v>
      </c>
      <c r="AA289" s="1" t="b">
        <f t="shared" ca="1" si="97"/>
        <v>0</v>
      </c>
      <c r="AC289" s="214" t="str">
        <f t="shared" ca="1" si="101"/>
        <v/>
      </c>
    </row>
    <row r="290" spans="11:29" hidden="1" x14ac:dyDescent="0.2">
      <c r="K290" s="1">
        <f t="shared" si="100"/>
        <v>221</v>
      </c>
      <c r="L290" s="83" t="str">
        <f t="shared" si="89"/>
        <v>Adorer_Schedule!C221</v>
      </c>
      <c r="M290" s="83" t="str">
        <f t="shared" si="90"/>
        <v>Adorer_Schedule!K221</v>
      </c>
      <c r="N290" s="83" t="str">
        <f t="shared" si="91"/>
        <v>Adorer_Schedule!S221</v>
      </c>
      <c r="O290" s="83" t="str">
        <f t="shared" si="92"/>
        <v>Adorer_Schedule!AA221</v>
      </c>
      <c r="P290" s="83" t="str">
        <f t="shared" si="93"/>
        <v>Adorer_Schedule!AI221</v>
      </c>
      <c r="Q290" s="83" t="str">
        <f t="shared" si="94"/>
        <v>Adorer_Schedule!AQ221</v>
      </c>
      <c r="R290" s="83" t="str">
        <f t="shared" si="95"/>
        <v>Adorer_Schedule!AY221</v>
      </c>
      <c r="S290" s="1">
        <f t="shared" ca="1" si="99"/>
        <v>0</v>
      </c>
      <c r="T290" s="1" t="str">
        <f ca="1">IF(OR(V290="",V290=0),(""),(MAX($T$8:T289)+1))</f>
        <v/>
      </c>
      <c r="V290" s="1">
        <f ca="1">IF($I$6=Adorer_Schedule!$C$1,INDIRECT(L290),(IF('Daily Report (5)'!$I$6=Adorer_Schedule!$K$1,INDIRECT(M290),(IF('Daily Report (5)'!$I$6=Adorer_Schedule!$S$1,INDIRECT(N290),(IF('Daily Report (5)'!$I$6=Adorer_Schedule!$AA$1,INDIRECT(O290),(IF('Daily Report (5)'!$I$6=Adorer_Schedule!$AI$1,INDIRECT(P290),(IF('Daily Report (5)'!$I$6=Adorer_Schedule!$AQ$1,INDIRECT(Q290),(IF('Daily Report (5)'!$I$6=Adorer_Schedule!$AY$1,INDIRECT(R290),(""))))))))))))))</f>
        <v>0</v>
      </c>
      <c r="Y290" s="1">
        <v>12</v>
      </c>
      <c r="Z290" s="1" t="e">
        <f t="shared" ca="1" si="96"/>
        <v>#N/A</v>
      </c>
      <c r="AA290" s="1" t="b">
        <f t="shared" ca="1" si="97"/>
        <v>0</v>
      </c>
      <c r="AC290" s="214" t="str">
        <f t="shared" ca="1" si="101"/>
        <v/>
      </c>
    </row>
    <row r="291" spans="11:29" hidden="1" x14ac:dyDescent="0.2">
      <c r="K291" s="1">
        <f t="shared" si="100"/>
        <v>222</v>
      </c>
      <c r="L291" s="83" t="str">
        <f t="shared" si="89"/>
        <v>Adorer_Schedule!C222</v>
      </c>
      <c r="M291" s="83" t="str">
        <f t="shared" si="90"/>
        <v>Adorer_Schedule!K222</v>
      </c>
      <c r="N291" s="83" t="str">
        <f t="shared" si="91"/>
        <v>Adorer_Schedule!S222</v>
      </c>
      <c r="O291" s="83" t="str">
        <f t="shared" si="92"/>
        <v>Adorer_Schedule!AA222</v>
      </c>
      <c r="P291" s="83" t="str">
        <f t="shared" si="93"/>
        <v>Adorer_Schedule!AI222</v>
      </c>
      <c r="Q291" s="83" t="str">
        <f t="shared" si="94"/>
        <v>Adorer_Schedule!AQ222</v>
      </c>
      <c r="R291" s="83" t="str">
        <f t="shared" si="95"/>
        <v>Adorer_Schedule!AY222</v>
      </c>
      <c r="S291" s="1">
        <f t="shared" ca="1" si="99"/>
        <v>0</v>
      </c>
      <c r="T291" s="1" t="str">
        <f ca="1">IF(OR(V291="",V291=0),(""),(MAX($T$8:T290)+1))</f>
        <v/>
      </c>
      <c r="V291" s="1">
        <f ca="1">IF($I$6=Adorer_Schedule!$C$1,INDIRECT(L291),(IF('Daily Report (5)'!$I$6=Adorer_Schedule!$K$1,INDIRECT(M291),(IF('Daily Report (5)'!$I$6=Adorer_Schedule!$S$1,INDIRECT(N291),(IF('Daily Report (5)'!$I$6=Adorer_Schedule!$AA$1,INDIRECT(O291),(IF('Daily Report (5)'!$I$6=Adorer_Schedule!$AI$1,INDIRECT(P291),(IF('Daily Report (5)'!$I$6=Adorer_Schedule!$AQ$1,INDIRECT(Q291),(IF('Daily Report (5)'!$I$6=Adorer_Schedule!$AY$1,INDIRECT(R291),(""))))))))))))))</f>
        <v>0</v>
      </c>
      <c r="Y291" s="1">
        <v>13</v>
      </c>
      <c r="Z291" s="1" t="e">
        <f t="shared" ca="1" si="96"/>
        <v>#N/A</v>
      </c>
      <c r="AA291" s="1" t="b">
        <f t="shared" ca="1" si="97"/>
        <v>0</v>
      </c>
      <c r="AC291" s="214" t="str">
        <f t="shared" ca="1" si="101"/>
        <v/>
      </c>
    </row>
    <row r="292" spans="11:29" hidden="1" x14ac:dyDescent="0.2">
      <c r="K292" s="1">
        <f t="shared" si="100"/>
        <v>223</v>
      </c>
      <c r="L292" s="83" t="str">
        <f t="shared" si="89"/>
        <v>Adorer_Schedule!C223</v>
      </c>
      <c r="M292" s="83" t="str">
        <f t="shared" si="90"/>
        <v>Adorer_Schedule!K223</v>
      </c>
      <c r="N292" s="83" t="str">
        <f t="shared" si="91"/>
        <v>Adorer_Schedule!S223</v>
      </c>
      <c r="O292" s="83" t="str">
        <f t="shared" si="92"/>
        <v>Adorer_Schedule!AA223</v>
      </c>
      <c r="P292" s="83" t="str">
        <f t="shared" si="93"/>
        <v>Adorer_Schedule!AI223</v>
      </c>
      <c r="Q292" s="83" t="str">
        <f t="shared" si="94"/>
        <v>Adorer_Schedule!AQ223</v>
      </c>
      <c r="R292" s="83" t="str">
        <f t="shared" si="95"/>
        <v>Adorer_Schedule!AY223</v>
      </c>
      <c r="S292" s="1">
        <f t="shared" ca="1" si="99"/>
        <v>0</v>
      </c>
      <c r="T292" s="1" t="str">
        <f ca="1">IF(OR(V292="",V292=0),(""),(MAX($T$8:T291)+1))</f>
        <v/>
      </c>
      <c r="V292" s="1">
        <f ca="1">IF($I$6=Adorer_Schedule!$C$1,INDIRECT(L292),(IF('Daily Report (5)'!$I$6=Adorer_Schedule!$K$1,INDIRECT(M292),(IF('Daily Report (5)'!$I$6=Adorer_Schedule!$S$1,INDIRECT(N292),(IF('Daily Report (5)'!$I$6=Adorer_Schedule!$AA$1,INDIRECT(O292),(IF('Daily Report (5)'!$I$6=Adorer_Schedule!$AI$1,INDIRECT(P292),(IF('Daily Report (5)'!$I$6=Adorer_Schedule!$AQ$1,INDIRECT(Q292),(IF('Daily Report (5)'!$I$6=Adorer_Schedule!$AY$1,INDIRECT(R292),(""))))))))))))))</f>
        <v>0</v>
      </c>
      <c r="Y292" s="1">
        <v>14</v>
      </c>
      <c r="Z292" s="1" t="e">
        <f t="shared" ca="1" si="96"/>
        <v>#N/A</v>
      </c>
      <c r="AA292" s="1" t="b">
        <f t="shared" ca="1" si="97"/>
        <v>0</v>
      </c>
      <c r="AC292" s="214" t="str">
        <f t="shared" ca="1" si="101"/>
        <v/>
      </c>
    </row>
    <row r="293" spans="11:29" ht="15.75" hidden="1" thickBot="1" x14ac:dyDescent="0.25">
      <c r="K293" s="1">
        <f t="shared" si="100"/>
        <v>224</v>
      </c>
      <c r="L293" s="83" t="str">
        <f t="shared" si="89"/>
        <v>Adorer_Schedule!C224</v>
      </c>
      <c r="M293" s="83" t="str">
        <f t="shared" si="90"/>
        <v>Adorer_Schedule!K224</v>
      </c>
      <c r="N293" s="83" t="str">
        <f t="shared" si="91"/>
        <v>Adorer_Schedule!S224</v>
      </c>
      <c r="O293" s="83" t="str">
        <f t="shared" si="92"/>
        <v>Adorer_Schedule!AA224</v>
      </c>
      <c r="P293" s="83" t="str">
        <f t="shared" si="93"/>
        <v>Adorer_Schedule!AI224</v>
      </c>
      <c r="Q293" s="83" t="str">
        <f t="shared" si="94"/>
        <v>Adorer_Schedule!AQ224</v>
      </c>
      <c r="R293" s="83" t="str">
        <f t="shared" si="95"/>
        <v>Adorer_Schedule!AY224</v>
      </c>
      <c r="S293" s="1">
        <f t="shared" ca="1" si="99"/>
        <v>0</v>
      </c>
      <c r="T293" s="1" t="str">
        <f ca="1">IF(OR(V293="",V293=0),(""),(MAX($T$8:T292)+1))</f>
        <v/>
      </c>
      <c r="V293" s="1">
        <f ca="1">IF($I$6=Adorer_Schedule!$C$1,INDIRECT(L293),(IF('Daily Report (5)'!$I$6=Adorer_Schedule!$K$1,INDIRECT(M293),(IF('Daily Report (5)'!$I$6=Adorer_Schedule!$S$1,INDIRECT(N293),(IF('Daily Report (5)'!$I$6=Adorer_Schedule!$AA$1,INDIRECT(O293),(IF('Daily Report (5)'!$I$6=Adorer_Schedule!$AI$1,INDIRECT(P293),(IF('Daily Report (5)'!$I$6=Adorer_Schedule!$AQ$1,INDIRECT(Q293),(IF('Daily Report (5)'!$I$6=Adorer_Schedule!$AY$1,INDIRECT(R293),(""))))))))))))))</f>
        <v>0</v>
      </c>
      <c r="Y293" s="1">
        <v>15</v>
      </c>
      <c r="Z293" s="1" t="e">
        <f t="shared" ca="1" si="96"/>
        <v>#N/A</v>
      </c>
      <c r="AA293" s="1" t="b">
        <f t="shared" ca="1" si="97"/>
        <v>0</v>
      </c>
      <c r="AC293" s="225" t="str">
        <f t="shared" ca="1" si="101"/>
        <v/>
      </c>
    </row>
    <row r="294" spans="11:29" hidden="1" x14ac:dyDescent="0.2">
      <c r="K294" s="1">
        <v>227</v>
      </c>
      <c r="L294" s="83" t="str">
        <f t="shared" si="89"/>
        <v>Adorer_Schedule!C227</v>
      </c>
      <c r="M294" s="83" t="str">
        <f t="shared" si="90"/>
        <v>Adorer_Schedule!K227</v>
      </c>
      <c r="N294" s="83" t="str">
        <f t="shared" si="91"/>
        <v>Adorer_Schedule!S227</v>
      </c>
      <c r="O294" s="83" t="str">
        <f t="shared" si="92"/>
        <v>Adorer_Schedule!AA227</v>
      </c>
      <c r="P294" s="83" t="str">
        <f t="shared" si="93"/>
        <v>Adorer_Schedule!AI227</v>
      </c>
      <c r="Q294" s="83" t="str">
        <f t="shared" si="94"/>
        <v>Adorer_Schedule!AQ227</v>
      </c>
      <c r="R294" s="83" t="str">
        <f t="shared" si="95"/>
        <v>Adorer_Schedule!AY227</v>
      </c>
      <c r="S294" s="1">
        <f ca="1">IF(T294="",(0),(RANK(T294,$T$294:$T$308,(1))))</f>
        <v>0</v>
      </c>
      <c r="T294" s="1" t="str">
        <f ca="1">IF(OR(V294="",V294=0),(""),(MAX($T$8:T293)+1))</f>
        <v/>
      </c>
      <c r="U294" s="1" t="s">
        <v>111</v>
      </c>
      <c r="V294" s="1">
        <f ca="1">IF($I$6=Adorer_Schedule!$C$1,INDIRECT(L294),(IF('Daily Report (5)'!$I$6=Adorer_Schedule!$K$1,INDIRECT(M294),(IF('Daily Report (5)'!$I$6=Adorer_Schedule!$S$1,INDIRECT(N294),(IF('Daily Report (5)'!$I$6=Adorer_Schedule!$AA$1,INDIRECT(O294),(IF('Daily Report (5)'!$I$6=Adorer_Schedule!$AI$1,INDIRECT(P294),(IF('Daily Report (5)'!$I$6=Adorer_Schedule!$AQ$1,INDIRECT(Q294),(IF('Daily Report (5)'!$I$6=Adorer_Schedule!$AY$1,INDIRECT(R294),(""))))))))))))))</f>
        <v>0</v>
      </c>
      <c r="Y294" s="1">
        <v>1</v>
      </c>
      <c r="Z294" s="1" t="e">
        <f t="shared" ca="1" si="96"/>
        <v>#N/A</v>
      </c>
      <c r="AA294" s="1" t="b">
        <f t="shared" ca="1" si="97"/>
        <v>0</v>
      </c>
      <c r="AC294" s="209" t="str">
        <f ca="1">IF(AA294=FALSE,(""),(PROPER(Z294)))</f>
        <v/>
      </c>
    </row>
    <row r="295" spans="11:29" hidden="1" x14ac:dyDescent="0.2">
      <c r="K295" s="1">
        <f>K294+1</f>
        <v>228</v>
      </c>
      <c r="L295" s="83" t="str">
        <f t="shared" si="89"/>
        <v>Adorer_Schedule!C228</v>
      </c>
      <c r="M295" s="83" t="str">
        <f t="shared" si="90"/>
        <v>Adorer_Schedule!K228</v>
      </c>
      <c r="N295" s="83" t="str">
        <f t="shared" si="91"/>
        <v>Adorer_Schedule!S228</v>
      </c>
      <c r="O295" s="83" t="str">
        <f t="shared" si="92"/>
        <v>Adorer_Schedule!AA228</v>
      </c>
      <c r="P295" s="83" t="str">
        <f t="shared" si="93"/>
        <v>Adorer_Schedule!AI228</v>
      </c>
      <c r="Q295" s="83" t="str">
        <f t="shared" si="94"/>
        <v>Adorer_Schedule!AQ228</v>
      </c>
      <c r="R295" s="83" t="str">
        <f t="shared" si="95"/>
        <v>Adorer_Schedule!AY228</v>
      </c>
      <c r="S295" s="1">
        <f t="shared" ref="S295:S308" ca="1" si="102">IF(T295="",(0),(RANK(T295,$T$294:$T$308,(1))))</f>
        <v>0</v>
      </c>
      <c r="T295" s="1" t="str">
        <f ca="1">IF(OR(V295="",V295=0),(""),(MAX($T$8:T294)+1))</f>
        <v/>
      </c>
      <c r="V295" s="1">
        <f ca="1">IF($I$6=Adorer_Schedule!$C$1,INDIRECT(L295),(IF('Daily Report (5)'!$I$6=Adorer_Schedule!$K$1,INDIRECT(M295),(IF('Daily Report (5)'!$I$6=Adorer_Schedule!$S$1,INDIRECT(N295),(IF('Daily Report (5)'!$I$6=Adorer_Schedule!$AA$1,INDIRECT(O295),(IF('Daily Report (5)'!$I$6=Adorer_Schedule!$AI$1,INDIRECT(P295),(IF('Daily Report (5)'!$I$6=Adorer_Schedule!$AQ$1,INDIRECT(Q295),(IF('Daily Report (5)'!$I$6=Adorer_Schedule!$AY$1,INDIRECT(R295),(""))))))))))))))</f>
        <v>0</v>
      </c>
      <c r="Y295" s="1">
        <v>2</v>
      </c>
      <c r="Z295" s="1" t="e">
        <f t="shared" ca="1" si="96"/>
        <v>#N/A</v>
      </c>
      <c r="AA295" s="1" t="b">
        <f t="shared" ca="1" si="97"/>
        <v>0</v>
      </c>
      <c r="AC295" s="214" t="str">
        <f ca="1">IF(AA295=FALSE,(""),(PROPER(Z295)))</f>
        <v/>
      </c>
    </row>
    <row r="296" spans="11:29" hidden="1" x14ac:dyDescent="0.2">
      <c r="K296" s="1">
        <f t="shared" ref="K296:K308" si="103">K295+1</f>
        <v>229</v>
      </c>
      <c r="L296" s="83" t="str">
        <f t="shared" si="89"/>
        <v>Adorer_Schedule!C229</v>
      </c>
      <c r="M296" s="83" t="str">
        <f t="shared" si="90"/>
        <v>Adorer_Schedule!K229</v>
      </c>
      <c r="N296" s="83" t="str">
        <f t="shared" si="91"/>
        <v>Adorer_Schedule!S229</v>
      </c>
      <c r="O296" s="83" t="str">
        <f t="shared" si="92"/>
        <v>Adorer_Schedule!AA229</v>
      </c>
      <c r="P296" s="83" t="str">
        <f t="shared" si="93"/>
        <v>Adorer_Schedule!AI229</v>
      </c>
      <c r="Q296" s="83" t="str">
        <f t="shared" si="94"/>
        <v>Adorer_Schedule!AQ229</v>
      </c>
      <c r="R296" s="83" t="str">
        <f t="shared" si="95"/>
        <v>Adorer_Schedule!AY229</v>
      </c>
      <c r="S296" s="1">
        <f t="shared" ca="1" si="102"/>
        <v>0</v>
      </c>
      <c r="T296" s="1" t="str">
        <f ca="1">IF(OR(V296="",V296=0),(""),(MAX($T$8:T295)+1))</f>
        <v/>
      </c>
      <c r="V296" s="1">
        <f ca="1">IF($I$6=Adorer_Schedule!$C$1,INDIRECT(L296),(IF('Daily Report (5)'!$I$6=Adorer_Schedule!$K$1,INDIRECT(M296),(IF('Daily Report (5)'!$I$6=Adorer_Schedule!$S$1,INDIRECT(N296),(IF('Daily Report (5)'!$I$6=Adorer_Schedule!$AA$1,INDIRECT(O296),(IF('Daily Report (5)'!$I$6=Adorer_Schedule!$AI$1,INDIRECT(P296),(IF('Daily Report (5)'!$I$6=Adorer_Schedule!$AQ$1,INDIRECT(Q296),(IF('Daily Report (5)'!$I$6=Adorer_Schedule!$AY$1,INDIRECT(R296),(""))))))))))))))</f>
        <v>0</v>
      </c>
      <c r="Y296" s="1">
        <v>3</v>
      </c>
      <c r="Z296" s="1" t="e">
        <f t="shared" ca="1" si="96"/>
        <v>#N/A</v>
      </c>
      <c r="AA296" s="1" t="b">
        <f t="shared" ca="1" si="97"/>
        <v>0</v>
      </c>
      <c r="AC296" s="214" t="str">
        <f ca="1">IF(AA296=FALSE,(""),(PROPER(Z296)))</f>
        <v/>
      </c>
    </row>
    <row r="297" spans="11:29" hidden="1" x14ac:dyDescent="0.2">
      <c r="K297" s="1">
        <f t="shared" si="103"/>
        <v>230</v>
      </c>
      <c r="L297" s="83" t="str">
        <f t="shared" si="89"/>
        <v>Adorer_Schedule!C230</v>
      </c>
      <c r="M297" s="83" t="str">
        <f t="shared" si="90"/>
        <v>Adorer_Schedule!K230</v>
      </c>
      <c r="N297" s="83" t="str">
        <f t="shared" si="91"/>
        <v>Adorer_Schedule!S230</v>
      </c>
      <c r="O297" s="83" t="str">
        <f t="shared" si="92"/>
        <v>Adorer_Schedule!AA230</v>
      </c>
      <c r="P297" s="83" t="str">
        <f t="shared" si="93"/>
        <v>Adorer_Schedule!AI230</v>
      </c>
      <c r="Q297" s="83" t="str">
        <f t="shared" si="94"/>
        <v>Adorer_Schedule!AQ230</v>
      </c>
      <c r="R297" s="83" t="str">
        <f t="shared" si="95"/>
        <v>Adorer_Schedule!AY230</v>
      </c>
      <c r="S297" s="1">
        <f t="shared" ca="1" si="102"/>
        <v>0</v>
      </c>
      <c r="T297" s="1" t="str">
        <f ca="1">IF(OR(V297="",V297=0),(""),(MAX($T$8:T296)+1))</f>
        <v/>
      </c>
      <c r="V297" s="1">
        <f ca="1">IF($I$6=Adorer_Schedule!$C$1,INDIRECT(L297),(IF('Daily Report (5)'!$I$6=Adorer_Schedule!$K$1,INDIRECT(M297),(IF('Daily Report (5)'!$I$6=Adorer_Schedule!$S$1,INDIRECT(N297),(IF('Daily Report (5)'!$I$6=Adorer_Schedule!$AA$1,INDIRECT(O297),(IF('Daily Report (5)'!$I$6=Adorer_Schedule!$AI$1,INDIRECT(P297),(IF('Daily Report (5)'!$I$6=Adorer_Schedule!$AQ$1,INDIRECT(Q297),(IF('Daily Report (5)'!$I$6=Adorer_Schedule!$AY$1,INDIRECT(R297),(""))))))))))))))</f>
        <v>0</v>
      </c>
      <c r="Y297" s="1">
        <v>4</v>
      </c>
      <c r="Z297" s="1" t="e">
        <f t="shared" ca="1" si="96"/>
        <v>#N/A</v>
      </c>
      <c r="AA297" s="1" t="b">
        <f t="shared" ca="1" si="97"/>
        <v>0</v>
      </c>
      <c r="AC297" s="214" t="str">
        <f ca="1">IF(AA297=FALSE,(""),(PROPER(Z297)))</f>
        <v/>
      </c>
    </row>
    <row r="298" spans="11:29" hidden="1" x14ac:dyDescent="0.2">
      <c r="K298" s="1">
        <f t="shared" si="103"/>
        <v>231</v>
      </c>
      <c r="L298" s="83" t="str">
        <f t="shared" si="89"/>
        <v>Adorer_Schedule!C231</v>
      </c>
      <c r="M298" s="83" t="str">
        <f t="shared" si="90"/>
        <v>Adorer_Schedule!K231</v>
      </c>
      <c r="N298" s="83" t="str">
        <f t="shared" si="91"/>
        <v>Adorer_Schedule!S231</v>
      </c>
      <c r="O298" s="83" t="str">
        <f t="shared" si="92"/>
        <v>Adorer_Schedule!AA231</v>
      </c>
      <c r="P298" s="83" t="str">
        <f t="shared" si="93"/>
        <v>Adorer_Schedule!AI231</v>
      </c>
      <c r="Q298" s="83" t="str">
        <f t="shared" si="94"/>
        <v>Adorer_Schedule!AQ231</v>
      </c>
      <c r="R298" s="83" t="str">
        <f t="shared" si="95"/>
        <v>Adorer_Schedule!AY231</v>
      </c>
      <c r="S298" s="1">
        <f t="shared" ca="1" si="102"/>
        <v>0</v>
      </c>
      <c r="T298" s="1" t="str">
        <f ca="1">IF(OR(V298="",V298=0),(""),(MAX($T$8:T297)+1))</f>
        <v/>
      </c>
      <c r="V298" s="1">
        <f ca="1">IF($I$6=Adorer_Schedule!$C$1,INDIRECT(L298),(IF('Daily Report (5)'!$I$6=Adorer_Schedule!$K$1,INDIRECT(M298),(IF('Daily Report (5)'!$I$6=Adorer_Schedule!$S$1,INDIRECT(N298),(IF('Daily Report (5)'!$I$6=Adorer_Schedule!$AA$1,INDIRECT(O298),(IF('Daily Report (5)'!$I$6=Adorer_Schedule!$AI$1,INDIRECT(P298),(IF('Daily Report (5)'!$I$6=Adorer_Schedule!$AQ$1,INDIRECT(Q298),(IF('Daily Report (5)'!$I$6=Adorer_Schedule!$AY$1,INDIRECT(R298),(""))))))))))))))</f>
        <v>0</v>
      </c>
      <c r="Y298" s="1">
        <v>5</v>
      </c>
      <c r="Z298" s="1" t="e">
        <f t="shared" ca="1" si="96"/>
        <v>#N/A</v>
      </c>
      <c r="AA298" s="1" t="b">
        <f t="shared" ca="1" si="97"/>
        <v>0</v>
      </c>
      <c r="AC298" s="214" t="str">
        <f ca="1">IF(AA298=FALSE,(""),(PROPER(Z298)))</f>
        <v/>
      </c>
    </row>
    <row r="299" spans="11:29" hidden="1" x14ac:dyDescent="0.2">
      <c r="K299" s="1">
        <f t="shared" si="103"/>
        <v>232</v>
      </c>
      <c r="L299" s="83" t="str">
        <f t="shared" si="89"/>
        <v>Adorer_Schedule!C232</v>
      </c>
      <c r="M299" s="83" t="str">
        <f t="shared" si="90"/>
        <v>Adorer_Schedule!K232</v>
      </c>
      <c r="N299" s="83" t="str">
        <f t="shared" si="91"/>
        <v>Adorer_Schedule!S232</v>
      </c>
      <c r="O299" s="83" t="str">
        <f t="shared" si="92"/>
        <v>Adorer_Schedule!AA232</v>
      </c>
      <c r="P299" s="83" t="str">
        <f t="shared" si="93"/>
        <v>Adorer_Schedule!AI232</v>
      </c>
      <c r="Q299" s="83" t="str">
        <f t="shared" si="94"/>
        <v>Adorer_Schedule!AQ232</v>
      </c>
      <c r="R299" s="83" t="str">
        <f t="shared" si="95"/>
        <v>Adorer_Schedule!AY232</v>
      </c>
      <c r="S299" s="1">
        <f t="shared" ca="1" si="102"/>
        <v>0</v>
      </c>
      <c r="T299" s="1" t="str">
        <f ca="1">IF(OR(V299="",V299=0),(""),(MAX($T$8:T298)+1))</f>
        <v/>
      </c>
      <c r="V299" s="1">
        <f ca="1">IF($I$6=Adorer_Schedule!$C$1,INDIRECT(L299),(IF('Daily Report (5)'!$I$6=Adorer_Schedule!$K$1,INDIRECT(M299),(IF('Daily Report (5)'!$I$6=Adorer_Schedule!$S$1,INDIRECT(N299),(IF('Daily Report (5)'!$I$6=Adorer_Schedule!$AA$1,INDIRECT(O299),(IF('Daily Report (5)'!$I$6=Adorer_Schedule!$AI$1,INDIRECT(P299),(IF('Daily Report (5)'!$I$6=Adorer_Schedule!$AQ$1,INDIRECT(Q299),(IF('Daily Report (5)'!$I$6=Adorer_Schedule!$AY$1,INDIRECT(R299),(""))))))))))))))</f>
        <v>0</v>
      </c>
      <c r="Y299" s="1">
        <v>6</v>
      </c>
      <c r="Z299" s="1" t="e">
        <f t="shared" ca="1" si="96"/>
        <v>#N/A</v>
      </c>
      <c r="AA299" s="1" t="b">
        <f t="shared" ca="1" si="97"/>
        <v>0</v>
      </c>
      <c r="AC299" s="214" t="str">
        <f t="shared" ref="AC299:AC308" ca="1" si="104">IF(AA299=FALSE,(""),(PROPER(Z299)))</f>
        <v/>
      </c>
    </row>
    <row r="300" spans="11:29" hidden="1" x14ac:dyDescent="0.2">
      <c r="K300" s="1">
        <f t="shared" si="103"/>
        <v>233</v>
      </c>
      <c r="L300" s="83" t="str">
        <f t="shared" si="89"/>
        <v>Adorer_Schedule!C233</v>
      </c>
      <c r="M300" s="83" t="str">
        <f t="shared" si="90"/>
        <v>Adorer_Schedule!K233</v>
      </c>
      <c r="N300" s="83" t="str">
        <f t="shared" si="91"/>
        <v>Adorer_Schedule!S233</v>
      </c>
      <c r="O300" s="83" t="str">
        <f t="shared" si="92"/>
        <v>Adorer_Schedule!AA233</v>
      </c>
      <c r="P300" s="83" t="str">
        <f t="shared" si="93"/>
        <v>Adorer_Schedule!AI233</v>
      </c>
      <c r="Q300" s="83" t="str">
        <f t="shared" si="94"/>
        <v>Adorer_Schedule!AQ233</v>
      </c>
      <c r="R300" s="83" t="str">
        <f t="shared" si="95"/>
        <v>Adorer_Schedule!AY233</v>
      </c>
      <c r="S300" s="1">
        <f t="shared" ca="1" si="102"/>
        <v>0</v>
      </c>
      <c r="T300" s="1" t="str">
        <f ca="1">IF(OR(V300="",V300=0),(""),(MAX($T$8:T299)+1))</f>
        <v/>
      </c>
      <c r="V300" s="1">
        <f ca="1">IF($I$6=Adorer_Schedule!$C$1,INDIRECT(L300),(IF('Daily Report (5)'!$I$6=Adorer_Schedule!$K$1,INDIRECT(M300),(IF('Daily Report (5)'!$I$6=Adorer_Schedule!$S$1,INDIRECT(N300),(IF('Daily Report (5)'!$I$6=Adorer_Schedule!$AA$1,INDIRECT(O300),(IF('Daily Report (5)'!$I$6=Adorer_Schedule!$AI$1,INDIRECT(P300),(IF('Daily Report (5)'!$I$6=Adorer_Schedule!$AQ$1,INDIRECT(Q300),(IF('Daily Report (5)'!$I$6=Adorer_Schedule!$AY$1,INDIRECT(R300),(""))))))))))))))</f>
        <v>0</v>
      </c>
      <c r="Y300" s="1">
        <v>7</v>
      </c>
      <c r="Z300" s="1" t="e">
        <f t="shared" ca="1" si="96"/>
        <v>#N/A</v>
      </c>
      <c r="AA300" s="1" t="b">
        <f t="shared" ca="1" si="97"/>
        <v>0</v>
      </c>
      <c r="AC300" s="214" t="str">
        <f t="shared" ca="1" si="104"/>
        <v/>
      </c>
    </row>
    <row r="301" spans="11:29" hidden="1" x14ac:dyDescent="0.2">
      <c r="K301" s="1">
        <f t="shared" si="103"/>
        <v>234</v>
      </c>
      <c r="L301" s="83" t="str">
        <f t="shared" si="89"/>
        <v>Adorer_Schedule!C234</v>
      </c>
      <c r="M301" s="83" t="str">
        <f t="shared" si="90"/>
        <v>Adorer_Schedule!K234</v>
      </c>
      <c r="N301" s="83" t="str">
        <f t="shared" si="91"/>
        <v>Adorer_Schedule!S234</v>
      </c>
      <c r="O301" s="83" t="str">
        <f t="shared" si="92"/>
        <v>Adorer_Schedule!AA234</v>
      </c>
      <c r="P301" s="83" t="str">
        <f t="shared" si="93"/>
        <v>Adorer_Schedule!AI234</v>
      </c>
      <c r="Q301" s="83" t="str">
        <f t="shared" si="94"/>
        <v>Adorer_Schedule!AQ234</v>
      </c>
      <c r="R301" s="83" t="str">
        <f t="shared" si="95"/>
        <v>Adorer_Schedule!AY234</v>
      </c>
      <c r="S301" s="1">
        <f t="shared" ca="1" si="102"/>
        <v>0</v>
      </c>
      <c r="T301" s="1" t="str">
        <f ca="1">IF(OR(V301="",V301=0),(""),(MAX($T$8:T300)+1))</f>
        <v/>
      </c>
      <c r="V301" s="1">
        <f ca="1">IF($I$6=Adorer_Schedule!$C$1,INDIRECT(L301),(IF('Daily Report (5)'!$I$6=Adorer_Schedule!$K$1,INDIRECT(M301),(IF('Daily Report (5)'!$I$6=Adorer_Schedule!$S$1,INDIRECT(N301),(IF('Daily Report (5)'!$I$6=Adorer_Schedule!$AA$1,INDIRECT(O301),(IF('Daily Report (5)'!$I$6=Adorer_Schedule!$AI$1,INDIRECT(P301),(IF('Daily Report (5)'!$I$6=Adorer_Schedule!$AQ$1,INDIRECT(Q301),(IF('Daily Report (5)'!$I$6=Adorer_Schedule!$AY$1,INDIRECT(R301),(""))))))))))))))</f>
        <v>0</v>
      </c>
      <c r="Y301" s="1">
        <v>8</v>
      </c>
      <c r="Z301" s="1" t="e">
        <f t="shared" ca="1" si="96"/>
        <v>#N/A</v>
      </c>
      <c r="AA301" s="1" t="b">
        <f t="shared" ca="1" si="97"/>
        <v>0</v>
      </c>
      <c r="AC301" s="214" t="str">
        <f t="shared" ca="1" si="104"/>
        <v/>
      </c>
    </row>
    <row r="302" spans="11:29" hidden="1" x14ac:dyDescent="0.2">
      <c r="K302" s="1">
        <f t="shared" si="103"/>
        <v>235</v>
      </c>
      <c r="L302" s="83" t="str">
        <f t="shared" si="89"/>
        <v>Adorer_Schedule!C235</v>
      </c>
      <c r="M302" s="83" t="str">
        <f t="shared" si="90"/>
        <v>Adorer_Schedule!K235</v>
      </c>
      <c r="N302" s="83" t="str">
        <f t="shared" si="91"/>
        <v>Adorer_Schedule!S235</v>
      </c>
      <c r="O302" s="83" t="str">
        <f t="shared" si="92"/>
        <v>Adorer_Schedule!AA235</v>
      </c>
      <c r="P302" s="83" t="str">
        <f t="shared" si="93"/>
        <v>Adorer_Schedule!AI235</v>
      </c>
      <c r="Q302" s="83" t="str">
        <f t="shared" si="94"/>
        <v>Adorer_Schedule!AQ235</v>
      </c>
      <c r="R302" s="83" t="str">
        <f t="shared" si="95"/>
        <v>Adorer_Schedule!AY235</v>
      </c>
      <c r="S302" s="1">
        <f t="shared" ca="1" si="102"/>
        <v>0</v>
      </c>
      <c r="T302" s="1" t="str">
        <f ca="1">IF(OR(V302="",V302=0),(""),(MAX($T$8:T301)+1))</f>
        <v/>
      </c>
      <c r="V302" s="1">
        <f ca="1">IF($I$6=Adorer_Schedule!$C$1,INDIRECT(L302),(IF('Daily Report (5)'!$I$6=Adorer_Schedule!$K$1,INDIRECT(M302),(IF('Daily Report (5)'!$I$6=Adorer_Schedule!$S$1,INDIRECT(N302),(IF('Daily Report (5)'!$I$6=Adorer_Schedule!$AA$1,INDIRECT(O302),(IF('Daily Report (5)'!$I$6=Adorer_Schedule!$AI$1,INDIRECT(P302),(IF('Daily Report (5)'!$I$6=Adorer_Schedule!$AQ$1,INDIRECT(Q302),(IF('Daily Report (5)'!$I$6=Adorer_Schedule!$AY$1,INDIRECT(R302),(""))))))))))))))</f>
        <v>0</v>
      </c>
      <c r="Y302" s="1">
        <v>9</v>
      </c>
      <c r="Z302" s="1" t="e">
        <f t="shared" ca="1" si="96"/>
        <v>#N/A</v>
      </c>
      <c r="AA302" s="1" t="b">
        <f t="shared" ca="1" si="97"/>
        <v>0</v>
      </c>
      <c r="AC302" s="214" t="str">
        <f t="shared" ca="1" si="104"/>
        <v/>
      </c>
    </row>
    <row r="303" spans="11:29" hidden="1" x14ac:dyDescent="0.2">
      <c r="K303" s="1">
        <f t="shared" si="103"/>
        <v>236</v>
      </c>
      <c r="L303" s="83" t="str">
        <f t="shared" si="89"/>
        <v>Adorer_Schedule!C236</v>
      </c>
      <c r="M303" s="83" t="str">
        <f t="shared" si="90"/>
        <v>Adorer_Schedule!K236</v>
      </c>
      <c r="N303" s="83" t="str">
        <f t="shared" si="91"/>
        <v>Adorer_Schedule!S236</v>
      </c>
      <c r="O303" s="83" t="str">
        <f t="shared" si="92"/>
        <v>Adorer_Schedule!AA236</v>
      </c>
      <c r="P303" s="83" t="str">
        <f t="shared" si="93"/>
        <v>Adorer_Schedule!AI236</v>
      </c>
      <c r="Q303" s="83" t="str">
        <f t="shared" si="94"/>
        <v>Adorer_Schedule!AQ236</v>
      </c>
      <c r="R303" s="83" t="str">
        <f t="shared" si="95"/>
        <v>Adorer_Schedule!AY236</v>
      </c>
      <c r="S303" s="1">
        <f t="shared" ca="1" si="102"/>
        <v>0</v>
      </c>
      <c r="T303" s="1" t="str">
        <f ca="1">IF(OR(V303="",V303=0),(""),(MAX($T$8:T302)+1))</f>
        <v/>
      </c>
      <c r="V303" s="1">
        <f ca="1">IF($I$6=Adorer_Schedule!$C$1,INDIRECT(L303),(IF('Daily Report (5)'!$I$6=Adorer_Schedule!$K$1,INDIRECT(M303),(IF('Daily Report (5)'!$I$6=Adorer_Schedule!$S$1,INDIRECT(N303),(IF('Daily Report (5)'!$I$6=Adorer_Schedule!$AA$1,INDIRECT(O303),(IF('Daily Report (5)'!$I$6=Adorer_Schedule!$AI$1,INDIRECT(P303),(IF('Daily Report (5)'!$I$6=Adorer_Schedule!$AQ$1,INDIRECT(Q303),(IF('Daily Report (5)'!$I$6=Adorer_Schedule!$AY$1,INDIRECT(R303),(""))))))))))))))</f>
        <v>0</v>
      </c>
      <c r="Y303" s="1">
        <v>10</v>
      </c>
      <c r="Z303" s="1" t="e">
        <f t="shared" ca="1" si="96"/>
        <v>#N/A</v>
      </c>
      <c r="AA303" s="1" t="b">
        <f t="shared" ca="1" si="97"/>
        <v>0</v>
      </c>
      <c r="AC303" s="214" t="str">
        <f t="shared" ca="1" si="104"/>
        <v/>
      </c>
    </row>
    <row r="304" spans="11:29" hidden="1" x14ac:dyDescent="0.2">
      <c r="K304" s="1">
        <f t="shared" si="103"/>
        <v>237</v>
      </c>
      <c r="L304" s="83" t="str">
        <f t="shared" si="89"/>
        <v>Adorer_Schedule!C237</v>
      </c>
      <c r="M304" s="83" t="str">
        <f t="shared" si="90"/>
        <v>Adorer_Schedule!K237</v>
      </c>
      <c r="N304" s="83" t="str">
        <f t="shared" si="91"/>
        <v>Adorer_Schedule!S237</v>
      </c>
      <c r="O304" s="83" t="str">
        <f t="shared" si="92"/>
        <v>Adorer_Schedule!AA237</v>
      </c>
      <c r="P304" s="83" t="str">
        <f t="shared" si="93"/>
        <v>Adorer_Schedule!AI237</v>
      </c>
      <c r="Q304" s="83" t="str">
        <f t="shared" si="94"/>
        <v>Adorer_Schedule!AQ237</v>
      </c>
      <c r="R304" s="83" t="str">
        <f t="shared" si="95"/>
        <v>Adorer_Schedule!AY237</v>
      </c>
      <c r="S304" s="1">
        <f t="shared" ca="1" si="102"/>
        <v>0</v>
      </c>
      <c r="T304" s="1" t="str">
        <f ca="1">IF(OR(V304="",V304=0),(""),(MAX($T$8:T303)+1))</f>
        <v/>
      </c>
      <c r="V304" s="1">
        <f ca="1">IF($I$6=Adorer_Schedule!$C$1,INDIRECT(L304),(IF('Daily Report (5)'!$I$6=Adorer_Schedule!$K$1,INDIRECT(M304),(IF('Daily Report (5)'!$I$6=Adorer_Schedule!$S$1,INDIRECT(N304),(IF('Daily Report (5)'!$I$6=Adorer_Schedule!$AA$1,INDIRECT(O304),(IF('Daily Report (5)'!$I$6=Adorer_Schedule!$AI$1,INDIRECT(P304),(IF('Daily Report (5)'!$I$6=Adorer_Schedule!$AQ$1,INDIRECT(Q304),(IF('Daily Report (5)'!$I$6=Adorer_Schedule!$AY$1,INDIRECT(R304),(""))))))))))))))</f>
        <v>0</v>
      </c>
      <c r="Y304" s="1">
        <v>11</v>
      </c>
      <c r="Z304" s="1" t="e">
        <f t="shared" ca="1" si="96"/>
        <v>#N/A</v>
      </c>
      <c r="AA304" s="1" t="b">
        <f t="shared" ca="1" si="97"/>
        <v>0</v>
      </c>
      <c r="AC304" s="214" t="str">
        <f t="shared" ca="1" si="104"/>
        <v/>
      </c>
    </row>
    <row r="305" spans="11:29" hidden="1" x14ac:dyDescent="0.2">
      <c r="K305" s="1">
        <f t="shared" si="103"/>
        <v>238</v>
      </c>
      <c r="L305" s="83" t="str">
        <f t="shared" si="89"/>
        <v>Adorer_Schedule!C238</v>
      </c>
      <c r="M305" s="83" t="str">
        <f t="shared" si="90"/>
        <v>Adorer_Schedule!K238</v>
      </c>
      <c r="N305" s="83" t="str">
        <f t="shared" si="91"/>
        <v>Adorer_Schedule!S238</v>
      </c>
      <c r="O305" s="83" t="str">
        <f t="shared" si="92"/>
        <v>Adorer_Schedule!AA238</v>
      </c>
      <c r="P305" s="83" t="str">
        <f t="shared" si="93"/>
        <v>Adorer_Schedule!AI238</v>
      </c>
      <c r="Q305" s="83" t="str">
        <f t="shared" si="94"/>
        <v>Adorer_Schedule!AQ238</v>
      </c>
      <c r="R305" s="83" t="str">
        <f t="shared" si="95"/>
        <v>Adorer_Schedule!AY238</v>
      </c>
      <c r="S305" s="1">
        <f t="shared" ca="1" si="102"/>
        <v>0</v>
      </c>
      <c r="T305" s="1" t="str">
        <f ca="1">IF(OR(V305="",V305=0),(""),(MAX($T$8:T304)+1))</f>
        <v/>
      </c>
      <c r="V305" s="1">
        <f ca="1">IF($I$6=Adorer_Schedule!$C$1,INDIRECT(L305),(IF('Daily Report (5)'!$I$6=Adorer_Schedule!$K$1,INDIRECT(M305),(IF('Daily Report (5)'!$I$6=Adorer_Schedule!$S$1,INDIRECT(N305),(IF('Daily Report (5)'!$I$6=Adorer_Schedule!$AA$1,INDIRECT(O305),(IF('Daily Report (5)'!$I$6=Adorer_Schedule!$AI$1,INDIRECT(P305),(IF('Daily Report (5)'!$I$6=Adorer_Schedule!$AQ$1,INDIRECT(Q305),(IF('Daily Report (5)'!$I$6=Adorer_Schedule!$AY$1,INDIRECT(R305),(""))))))))))))))</f>
        <v>0</v>
      </c>
      <c r="Y305" s="1">
        <v>12</v>
      </c>
      <c r="Z305" s="1" t="e">
        <f t="shared" ca="1" si="96"/>
        <v>#N/A</v>
      </c>
      <c r="AA305" s="1" t="b">
        <f t="shared" ca="1" si="97"/>
        <v>0</v>
      </c>
      <c r="AC305" s="214" t="str">
        <f t="shared" ca="1" si="104"/>
        <v/>
      </c>
    </row>
    <row r="306" spans="11:29" hidden="1" x14ac:dyDescent="0.2">
      <c r="K306" s="1">
        <f t="shared" si="103"/>
        <v>239</v>
      </c>
      <c r="L306" s="83" t="str">
        <f t="shared" si="89"/>
        <v>Adorer_Schedule!C239</v>
      </c>
      <c r="M306" s="83" t="str">
        <f t="shared" si="90"/>
        <v>Adorer_Schedule!K239</v>
      </c>
      <c r="N306" s="83" t="str">
        <f t="shared" si="91"/>
        <v>Adorer_Schedule!S239</v>
      </c>
      <c r="O306" s="83" t="str">
        <f t="shared" si="92"/>
        <v>Adorer_Schedule!AA239</v>
      </c>
      <c r="P306" s="83" t="str">
        <f t="shared" si="93"/>
        <v>Adorer_Schedule!AI239</v>
      </c>
      <c r="Q306" s="83" t="str">
        <f t="shared" si="94"/>
        <v>Adorer_Schedule!AQ239</v>
      </c>
      <c r="R306" s="83" t="str">
        <f t="shared" si="95"/>
        <v>Adorer_Schedule!AY239</v>
      </c>
      <c r="S306" s="1">
        <f t="shared" ca="1" si="102"/>
        <v>0</v>
      </c>
      <c r="T306" s="1" t="str">
        <f ca="1">IF(OR(V306="",V306=0),(""),(MAX($T$8:T305)+1))</f>
        <v/>
      </c>
      <c r="V306" s="1">
        <f ca="1">IF($I$6=Adorer_Schedule!$C$1,INDIRECT(L306),(IF('Daily Report (5)'!$I$6=Adorer_Schedule!$K$1,INDIRECT(M306),(IF('Daily Report (5)'!$I$6=Adorer_Schedule!$S$1,INDIRECT(N306),(IF('Daily Report (5)'!$I$6=Adorer_Schedule!$AA$1,INDIRECT(O306),(IF('Daily Report (5)'!$I$6=Adorer_Schedule!$AI$1,INDIRECT(P306),(IF('Daily Report (5)'!$I$6=Adorer_Schedule!$AQ$1,INDIRECT(Q306),(IF('Daily Report (5)'!$I$6=Adorer_Schedule!$AY$1,INDIRECT(R306),(""))))))))))))))</f>
        <v>0</v>
      </c>
      <c r="Y306" s="1">
        <v>13</v>
      </c>
      <c r="Z306" s="1" t="e">
        <f t="shared" ca="1" si="96"/>
        <v>#N/A</v>
      </c>
      <c r="AA306" s="1" t="b">
        <f t="shared" ca="1" si="97"/>
        <v>0</v>
      </c>
      <c r="AC306" s="214" t="str">
        <f t="shared" ca="1" si="104"/>
        <v/>
      </c>
    </row>
    <row r="307" spans="11:29" hidden="1" x14ac:dyDescent="0.2">
      <c r="K307" s="1">
        <f t="shared" si="103"/>
        <v>240</v>
      </c>
      <c r="L307" s="83" t="str">
        <f t="shared" si="89"/>
        <v>Adorer_Schedule!C240</v>
      </c>
      <c r="M307" s="83" t="str">
        <f t="shared" si="90"/>
        <v>Adorer_Schedule!K240</v>
      </c>
      <c r="N307" s="83" t="str">
        <f t="shared" si="91"/>
        <v>Adorer_Schedule!S240</v>
      </c>
      <c r="O307" s="83" t="str">
        <f t="shared" si="92"/>
        <v>Adorer_Schedule!AA240</v>
      </c>
      <c r="P307" s="83" t="str">
        <f t="shared" si="93"/>
        <v>Adorer_Schedule!AI240</v>
      </c>
      <c r="Q307" s="83" t="str">
        <f t="shared" si="94"/>
        <v>Adorer_Schedule!AQ240</v>
      </c>
      <c r="R307" s="83" t="str">
        <f t="shared" si="95"/>
        <v>Adorer_Schedule!AY240</v>
      </c>
      <c r="S307" s="1">
        <f t="shared" ca="1" si="102"/>
        <v>0</v>
      </c>
      <c r="T307" s="1" t="str">
        <f ca="1">IF(OR(V307="",V307=0),(""),(MAX($T$8:T306)+1))</f>
        <v/>
      </c>
      <c r="V307" s="1">
        <f ca="1">IF($I$6=Adorer_Schedule!$C$1,INDIRECT(L307),(IF('Daily Report (5)'!$I$6=Adorer_Schedule!$K$1,INDIRECT(M307),(IF('Daily Report (5)'!$I$6=Adorer_Schedule!$S$1,INDIRECT(N307),(IF('Daily Report (5)'!$I$6=Adorer_Schedule!$AA$1,INDIRECT(O307),(IF('Daily Report (5)'!$I$6=Adorer_Schedule!$AI$1,INDIRECT(P307),(IF('Daily Report (5)'!$I$6=Adorer_Schedule!$AQ$1,INDIRECT(Q307),(IF('Daily Report (5)'!$I$6=Adorer_Schedule!$AY$1,INDIRECT(R307),(""))))))))))))))</f>
        <v>0</v>
      </c>
      <c r="Y307" s="1">
        <v>14</v>
      </c>
      <c r="Z307" s="1" t="e">
        <f t="shared" ca="1" si="96"/>
        <v>#N/A</v>
      </c>
      <c r="AA307" s="1" t="b">
        <f t="shared" ca="1" si="97"/>
        <v>0</v>
      </c>
      <c r="AC307" s="214" t="str">
        <f t="shared" ca="1" si="104"/>
        <v/>
      </c>
    </row>
    <row r="308" spans="11:29" ht="15.75" hidden="1" thickBot="1" x14ac:dyDescent="0.25">
      <c r="K308" s="1">
        <f t="shared" si="103"/>
        <v>241</v>
      </c>
      <c r="L308" s="83" t="str">
        <f t="shared" si="89"/>
        <v>Adorer_Schedule!C241</v>
      </c>
      <c r="M308" s="83" t="str">
        <f t="shared" si="90"/>
        <v>Adorer_Schedule!K241</v>
      </c>
      <c r="N308" s="83" t="str">
        <f t="shared" si="91"/>
        <v>Adorer_Schedule!S241</v>
      </c>
      <c r="O308" s="83" t="str">
        <f t="shared" si="92"/>
        <v>Adorer_Schedule!AA241</v>
      </c>
      <c r="P308" s="83" t="str">
        <f t="shared" si="93"/>
        <v>Adorer_Schedule!AI241</v>
      </c>
      <c r="Q308" s="83" t="str">
        <f t="shared" si="94"/>
        <v>Adorer_Schedule!AQ241</v>
      </c>
      <c r="R308" s="83" t="str">
        <f t="shared" si="95"/>
        <v>Adorer_Schedule!AY241</v>
      </c>
      <c r="S308" s="1">
        <f t="shared" ca="1" si="102"/>
        <v>0</v>
      </c>
      <c r="T308" s="1" t="str">
        <f ca="1">IF(OR(V308="",V308=0),(""),(MAX($T$8:T307)+1))</f>
        <v/>
      </c>
      <c r="V308" s="1">
        <f ca="1">IF($I$6=Adorer_Schedule!$C$1,INDIRECT(L308),(IF('Daily Report (5)'!$I$6=Adorer_Schedule!$K$1,INDIRECT(M308),(IF('Daily Report (5)'!$I$6=Adorer_Schedule!$S$1,INDIRECT(N308),(IF('Daily Report (5)'!$I$6=Adorer_Schedule!$AA$1,INDIRECT(O308),(IF('Daily Report (5)'!$I$6=Adorer_Schedule!$AI$1,INDIRECT(P308),(IF('Daily Report (5)'!$I$6=Adorer_Schedule!$AQ$1,INDIRECT(Q308),(IF('Daily Report (5)'!$I$6=Adorer_Schedule!$AY$1,INDIRECT(R308),(""))))))))))))))</f>
        <v>0</v>
      </c>
      <c r="Y308" s="1">
        <v>15</v>
      </c>
      <c r="Z308" s="1" t="e">
        <f t="shared" ca="1" si="96"/>
        <v>#N/A</v>
      </c>
      <c r="AA308" s="1" t="b">
        <f t="shared" ca="1" si="97"/>
        <v>0</v>
      </c>
      <c r="AC308" s="225" t="str">
        <f t="shared" ca="1" si="104"/>
        <v/>
      </c>
    </row>
    <row r="309" spans="11:29" hidden="1" x14ac:dyDescent="0.2">
      <c r="K309" s="1">
        <v>244</v>
      </c>
      <c r="L309" s="83" t="str">
        <f t="shared" si="89"/>
        <v>Adorer_Schedule!C244</v>
      </c>
      <c r="M309" s="83" t="str">
        <f t="shared" si="90"/>
        <v>Adorer_Schedule!K244</v>
      </c>
      <c r="N309" s="83" t="str">
        <f t="shared" si="91"/>
        <v>Adorer_Schedule!S244</v>
      </c>
      <c r="O309" s="83" t="str">
        <f t="shared" si="92"/>
        <v>Adorer_Schedule!AA244</v>
      </c>
      <c r="P309" s="83" t="str">
        <f t="shared" si="93"/>
        <v>Adorer_Schedule!AI244</v>
      </c>
      <c r="Q309" s="83" t="str">
        <f t="shared" si="94"/>
        <v>Adorer_Schedule!AQ244</v>
      </c>
      <c r="R309" s="83" t="str">
        <f t="shared" si="95"/>
        <v>Adorer_Schedule!AY244</v>
      </c>
      <c r="S309" s="1">
        <f ca="1">IF(T309="",(0),(RANK(T309,$T$309:$T$323,(1))))</f>
        <v>0</v>
      </c>
      <c r="T309" s="1" t="str">
        <f ca="1">IF(OR(V309="",V309=0),(""),(MAX($T$8:T308)+1))</f>
        <v/>
      </c>
      <c r="U309" s="1" t="s">
        <v>112</v>
      </c>
      <c r="V309" s="1">
        <f ca="1">IF($I$6=Adorer_Schedule!$C$1,INDIRECT(L309),(IF('Daily Report (5)'!$I$6=Adorer_Schedule!$K$1,INDIRECT(M309),(IF('Daily Report (5)'!$I$6=Adorer_Schedule!$S$1,INDIRECT(N309),(IF('Daily Report (5)'!$I$6=Adorer_Schedule!$AA$1,INDIRECT(O309),(IF('Daily Report (5)'!$I$6=Adorer_Schedule!$AI$1,INDIRECT(P309),(IF('Daily Report (5)'!$I$6=Adorer_Schedule!$AQ$1,INDIRECT(Q309),(IF('Daily Report (5)'!$I$6=Adorer_Schedule!$AY$1,INDIRECT(R309),(""))))))))))))))</f>
        <v>0</v>
      </c>
      <c r="Y309" s="1">
        <v>1</v>
      </c>
      <c r="Z309" s="1" t="e">
        <f t="shared" ca="1" si="96"/>
        <v>#N/A</v>
      </c>
      <c r="AA309" s="1" t="b">
        <f t="shared" ca="1" si="97"/>
        <v>0</v>
      </c>
      <c r="AC309" s="209" t="str">
        <f ca="1">IF(AA309=FALSE,(""),(PROPER(Z309)))</f>
        <v/>
      </c>
    </row>
    <row r="310" spans="11:29" hidden="1" x14ac:dyDescent="0.2">
      <c r="K310" s="1">
        <f>K309+1</f>
        <v>245</v>
      </c>
      <c r="L310" s="83" t="str">
        <f t="shared" si="89"/>
        <v>Adorer_Schedule!C245</v>
      </c>
      <c r="M310" s="83" t="str">
        <f t="shared" si="90"/>
        <v>Adorer_Schedule!K245</v>
      </c>
      <c r="N310" s="83" t="str">
        <f t="shared" si="91"/>
        <v>Adorer_Schedule!S245</v>
      </c>
      <c r="O310" s="83" t="str">
        <f t="shared" si="92"/>
        <v>Adorer_Schedule!AA245</v>
      </c>
      <c r="P310" s="83" t="str">
        <f t="shared" si="93"/>
        <v>Adorer_Schedule!AI245</v>
      </c>
      <c r="Q310" s="83" t="str">
        <f t="shared" si="94"/>
        <v>Adorer_Schedule!AQ245</v>
      </c>
      <c r="R310" s="83" t="str">
        <f t="shared" si="95"/>
        <v>Adorer_Schedule!AY245</v>
      </c>
      <c r="S310" s="1">
        <f t="shared" ref="S310:S323" ca="1" si="105">IF(T310="",(0),(RANK(T310,$T$309:$T$323,(1))))</f>
        <v>0</v>
      </c>
      <c r="T310" s="1" t="str">
        <f ca="1">IF(OR(V310="",V310=0),(""),(MAX($T$8:T309)+1))</f>
        <v/>
      </c>
      <c r="V310" s="1">
        <f ca="1">IF($I$6=Adorer_Schedule!$C$1,INDIRECT(L310),(IF('Daily Report (5)'!$I$6=Adorer_Schedule!$K$1,INDIRECT(M310),(IF('Daily Report (5)'!$I$6=Adorer_Schedule!$S$1,INDIRECT(N310),(IF('Daily Report (5)'!$I$6=Adorer_Schedule!$AA$1,INDIRECT(O310),(IF('Daily Report (5)'!$I$6=Adorer_Schedule!$AI$1,INDIRECT(P310),(IF('Daily Report (5)'!$I$6=Adorer_Schedule!$AQ$1,INDIRECT(Q310),(IF('Daily Report (5)'!$I$6=Adorer_Schedule!$AY$1,INDIRECT(R310),(""))))))))))))))</f>
        <v>0</v>
      </c>
      <c r="Y310" s="1">
        <v>2</v>
      </c>
      <c r="Z310" s="1" t="e">
        <f t="shared" ca="1" si="96"/>
        <v>#N/A</v>
      </c>
      <c r="AA310" s="1" t="b">
        <f t="shared" ca="1" si="97"/>
        <v>0</v>
      </c>
      <c r="AC310" s="214" t="str">
        <f ca="1">IF(AA310=FALSE,(""),(PROPER(Z310)))</f>
        <v/>
      </c>
    </row>
    <row r="311" spans="11:29" hidden="1" x14ac:dyDescent="0.2">
      <c r="K311" s="1">
        <f t="shared" ref="K311:K323" si="106">K310+1</f>
        <v>246</v>
      </c>
      <c r="L311" s="83" t="str">
        <f t="shared" si="89"/>
        <v>Adorer_Schedule!C246</v>
      </c>
      <c r="M311" s="83" t="str">
        <f t="shared" si="90"/>
        <v>Adorer_Schedule!K246</v>
      </c>
      <c r="N311" s="83" t="str">
        <f t="shared" si="91"/>
        <v>Adorer_Schedule!S246</v>
      </c>
      <c r="O311" s="83" t="str">
        <f t="shared" si="92"/>
        <v>Adorer_Schedule!AA246</v>
      </c>
      <c r="P311" s="83" t="str">
        <f t="shared" si="93"/>
        <v>Adorer_Schedule!AI246</v>
      </c>
      <c r="Q311" s="83" t="str">
        <f t="shared" si="94"/>
        <v>Adorer_Schedule!AQ246</v>
      </c>
      <c r="R311" s="83" t="str">
        <f t="shared" si="95"/>
        <v>Adorer_Schedule!AY246</v>
      </c>
      <c r="S311" s="1">
        <f t="shared" ca="1" si="105"/>
        <v>0</v>
      </c>
      <c r="T311" s="1" t="str">
        <f ca="1">IF(OR(V311="",V311=0),(""),(MAX($T$8:T310)+1))</f>
        <v/>
      </c>
      <c r="V311" s="1">
        <f ca="1">IF($I$6=Adorer_Schedule!$C$1,INDIRECT(L311),(IF('Daily Report (5)'!$I$6=Adorer_Schedule!$K$1,INDIRECT(M311),(IF('Daily Report (5)'!$I$6=Adorer_Schedule!$S$1,INDIRECT(N311),(IF('Daily Report (5)'!$I$6=Adorer_Schedule!$AA$1,INDIRECT(O311),(IF('Daily Report (5)'!$I$6=Adorer_Schedule!$AI$1,INDIRECT(P311),(IF('Daily Report (5)'!$I$6=Adorer_Schedule!$AQ$1,INDIRECT(Q311),(IF('Daily Report (5)'!$I$6=Adorer_Schedule!$AY$1,INDIRECT(R311),(""))))))))))))))</f>
        <v>0</v>
      </c>
      <c r="Y311" s="1">
        <v>3</v>
      </c>
      <c r="Z311" s="1" t="e">
        <f t="shared" ca="1" si="96"/>
        <v>#N/A</v>
      </c>
      <c r="AA311" s="1" t="b">
        <f t="shared" ca="1" si="97"/>
        <v>0</v>
      </c>
      <c r="AC311" s="214" t="str">
        <f ca="1">IF(AA311=FALSE,(""),(PROPER(Z311)))</f>
        <v/>
      </c>
    </row>
    <row r="312" spans="11:29" hidden="1" x14ac:dyDescent="0.2">
      <c r="K312" s="1">
        <f t="shared" si="106"/>
        <v>247</v>
      </c>
      <c r="L312" s="83" t="str">
        <f t="shared" si="89"/>
        <v>Adorer_Schedule!C247</v>
      </c>
      <c r="M312" s="83" t="str">
        <f t="shared" si="90"/>
        <v>Adorer_Schedule!K247</v>
      </c>
      <c r="N312" s="83" t="str">
        <f t="shared" si="91"/>
        <v>Adorer_Schedule!S247</v>
      </c>
      <c r="O312" s="83" t="str">
        <f t="shared" si="92"/>
        <v>Adorer_Schedule!AA247</v>
      </c>
      <c r="P312" s="83" t="str">
        <f t="shared" si="93"/>
        <v>Adorer_Schedule!AI247</v>
      </c>
      <c r="Q312" s="83" t="str">
        <f t="shared" si="94"/>
        <v>Adorer_Schedule!AQ247</v>
      </c>
      <c r="R312" s="83" t="str">
        <f t="shared" si="95"/>
        <v>Adorer_Schedule!AY247</v>
      </c>
      <c r="S312" s="1">
        <f t="shared" ca="1" si="105"/>
        <v>0</v>
      </c>
      <c r="T312" s="1" t="str">
        <f ca="1">IF(OR(V312="",V312=0),(""),(MAX($T$8:T311)+1))</f>
        <v/>
      </c>
      <c r="V312" s="1">
        <f ca="1">IF($I$6=Adorer_Schedule!$C$1,INDIRECT(L312),(IF('Daily Report (5)'!$I$6=Adorer_Schedule!$K$1,INDIRECT(M312),(IF('Daily Report (5)'!$I$6=Adorer_Schedule!$S$1,INDIRECT(N312),(IF('Daily Report (5)'!$I$6=Adorer_Schedule!$AA$1,INDIRECT(O312),(IF('Daily Report (5)'!$I$6=Adorer_Schedule!$AI$1,INDIRECT(P312),(IF('Daily Report (5)'!$I$6=Adorer_Schedule!$AQ$1,INDIRECT(Q312),(IF('Daily Report (5)'!$I$6=Adorer_Schedule!$AY$1,INDIRECT(R312),(""))))))))))))))</f>
        <v>0</v>
      </c>
      <c r="Y312" s="1">
        <v>4</v>
      </c>
      <c r="Z312" s="1" t="e">
        <f t="shared" ca="1" si="96"/>
        <v>#N/A</v>
      </c>
      <c r="AA312" s="1" t="b">
        <f t="shared" ca="1" si="97"/>
        <v>0</v>
      </c>
      <c r="AC312" s="214" t="str">
        <f ca="1">IF(AA312=FALSE,(""),(PROPER(Z312)))</f>
        <v/>
      </c>
    </row>
    <row r="313" spans="11:29" hidden="1" x14ac:dyDescent="0.2">
      <c r="K313" s="1">
        <f t="shared" si="106"/>
        <v>248</v>
      </c>
      <c r="L313" s="83" t="str">
        <f t="shared" si="89"/>
        <v>Adorer_Schedule!C248</v>
      </c>
      <c r="M313" s="83" t="str">
        <f t="shared" si="90"/>
        <v>Adorer_Schedule!K248</v>
      </c>
      <c r="N313" s="83" t="str">
        <f t="shared" si="91"/>
        <v>Adorer_Schedule!S248</v>
      </c>
      <c r="O313" s="83" t="str">
        <f t="shared" si="92"/>
        <v>Adorer_Schedule!AA248</v>
      </c>
      <c r="P313" s="83" t="str">
        <f t="shared" si="93"/>
        <v>Adorer_Schedule!AI248</v>
      </c>
      <c r="Q313" s="83" t="str">
        <f t="shared" si="94"/>
        <v>Adorer_Schedule!AQ248</v>
      </c>
      <c r="R313" s="83" t="str">
        <f t="shared" si="95"/>
        <v>Adorer_Schedule!AY248</v>
      </c>
      <c r="S313" s="1">
        <f t="shared" ca="1" si="105"/>
        <v>0</v>
      </c>
      <c r="T313" s="1" t="str">
        <f ca="1">IF(OR(V313="",V313=0),(""),(MAX($T$8:T312)+1))</f>
        <v/>
      </c>
      <c r="V313" s="1">
        <f ca="1">IF($I$6=Adorer_Schedule!$C$1,INDIRECT(L313),(IF('Daily Report (5)'!$I$6=Adorer_Schedule!$K$1,INDIRECT(M313),(IF('Daily Report (5)'!$I$6=Adorer_Schedule!$S$1,INDIRECT(N313),(IF('Daily Report (5)'!$I$6=Adorer_Schedule!$AA$1,INDIRECT(O313),(IF('Daily Report (5)'!$I$6=Adorer_Schedule!$AI$1,INDIRECT(P313),(IF('Daily Report (5)'!$I$6=Adorer_Schedule!$AQ$1,INDIRECT(Q313),(IF('Daily Report (5)'!$I$6=Adorer_Schedule!$AY$1,INDIRECT(R313),(""))))))))))))))</f>
        <v>0</v>
      </c>
      <c r="Y313" s="1">
        <v>5</v>
      </c>
      <c r="Z313" s="1" t="e">
        <f t="shared" ca="1" si="96"/>
        <v>#N/A</v>
      </c>
      <c r="AA313" s="1" t="b">
        <f t="shared" ca="1" si="97"/>
        <v>0</v>
      </c>
      <c r="AC313" s="214" t="str">
        <f ca="1">IF(AA313=FALSE,(""),(PROPER(Z313)))</f>
        <v/>
      </c>
    </row>
    <row r="314" spans="11:29" hidden="1" x14ac:dyDescent="0.2">
      <c r="K314" s="1">
        <f t="shared" si="106"/>
        <v>249</v>
      </c>
      <c r="L314" s="83" t="str">
        <f t="shared" si="89"/>
        <v>Adorer_Schedule!C249</v>
      </c>
      <c r="M314" s="83" t="str">
        <f t="shared" si="90"/>
        <v>Adorer_Schedule!K249</v>
      </c>
      <c r="N314" s="83" t="str">
        <f t="shared" si="91"/>
        <v>Adorer_Schedule!S249</v>
      </c>
      <c r="O314" s="83" t="str">
        <f t="shared" si="92"/>
        <v>Adorer_Schedule!AA249</v>
      </c>
      <c r="P314" s="83" t="str">
        <f t="shared" si="93"/>
        <v>Adorer_Schedule!AI249</v>
      </c>
      <c r="Q314" s="83" t="str">
        <f t="shared" si="94"/>
        <v>Adorer_Schedule!AQ249</v>
      </c>
      <c r="R314" s="83" t="str">
        <f t="shared" si="95"/>
        <v>Adorer_Schedule!AY249</v>
      </c>
      <c r="S314" s="1">
        <f t="shared" ca="1" si="105"/>
        <v>0</v>
      </c>
      <c r="T314" s="1" t="str">
        <f ca="1">IF(OR(V314="",V314=0),(""),(MAX($T$8:T313)+1))</f>
        <v/>
      </c>
      <c r="V314" s="1">
        <f ca="1">IF($I$6=Adorer_Schedule!$C$1,INDIRECT(L314),(IF('Daily Report (5)'!$I$6=Adorer_Schedule!$K$1,INDIRECT(M314),(IF('Daily Report (5)'!$I$6=Adorer_Schedule!$S$1,INDIRECT(N314),(IF('Daily Report (5)'!$I$6=Adorer_Schedule!$AA$1,INDIRECT(O314),(IF('Daily Report (5)'!$I$6=Adorer_Schedule!$AI$1,INDIRECT(P314),(IF('Daily Report (5)'!$I$6=Adorer_Schedule!$AQ$1,INDIRECT(Q314),(IF('Daily Report (5)'!$I$6=Adorer_Schedule!$AY$1,INDIRECT(R314),(""))))))))))))))</f>
        <v>0</v>
      </c>
      <c r="Y314" s="1">
        <v>6</v>
      </c>
      <c r="Z314" s="1" t="e">
        <f t="shared" ca="1" si="96"/>
        <v>#N/A</v>
      </c>
      <c r="AA314" s="1" t="b">
        <f t="shared" ca="1" si="97"/>
        <v>0</v>
      </c>
      <c r="AC314" s="214" t="str">
        <f t="shared" ref="AC314:AC323" ca="1" si="107">IF(AA314=FALSE,(""),(PROPER(Z314)))</f>
        <v/>
      </c>
    </row>
    <row r="315" spans="11:29" hidden="1" x14ac:dyDescent="0.2">
      <c r="K315" s="1">
        <f t="shared" si="106"/>
        <v>250</v>
      </c>
      <c r="L315" s="83" t="str">
        <f t="shared" si="89"/>
        <v>Adorer_Schedule!C250</v>
      </c>
      <c r="M315" s="83" t="str">
        <f t="shared" si="90"/>
        <v>Adorer_Schedule!K250</v>
      </c>
      <c r="N315" s="83" t="str">
        <f t="shared" si="91"/>
        <v>Adorer_Schedule!S250</v>
      </c>
      <c r="O315" s="83" t="str">
        <f t="shared" si="92"/>
        <v>Adorer_Schedule!AA250</v>
      </c>
      <c r="P315" s="83" t="str">
        <f t="shared" si="93"/>
        <v>Adorer_Schedule!AI250</v>
      </c>
      <c r="Q315" s="83" t="str">
        <f t="shared" si="94"/>
        <v>Adorer_Schedule!AQ250</v>
      </c>
      <c r="R315" s="83" t="str">
        <f t="shared" si="95"/>
        <v>Adorer_Schedule!AY250</v>
      </c>
      <c r="S315" s="1">
        <f t="shared" ca="1" si="105"/>
        <v>0</v>
      </c>
      <c r="T315" s="1" t="str">
        <f ca="1">IF(OR(V315="",V315=0),(""),(MAX($T$8:T314)+1))</f>
        <v/>
      </c>
      <c r="V315" s="1">
        <f ca="1">IF($I$6=Adorer_Schedule!$C$1,INDIRECT(L315),(IF('Daily Report (5)'!$I$6=Adorer_Schedule!$K$1,INDIRECT(M315),(IF('Daily Report (5)'!$I$6=Adorer_Schedule!$S$1,INDIRECT(N315),(IF('Daily Report (5)'!$I$6=Adorer_Schedule!$AA$1,INDIRECT(O315),(IF('Daily Report (5)'!$I$6=Adorer_Schedule!$AI$1,INDIRECT(P315),(IF('Daily Report (5)'!$I$6=Adorer_Schedule!$AQ$1,INDIRECT(Q315),(IF('Daily Report (5)'!$I$6=Adorer_Schedule!$AY$1,INDIRECT(R315),(""))))))))))))))</f>
        <v>0</v>
      </c>
      <c r="Y315" s="1">
        <v>7</v>
      </c>
      <c r="Z315" s="1" t="e">
        <f t="shared" ca="1" si="96"/>
        <v>#N/A</v>
      </c>
      <c r="AA315" s="1" t="b">
        <f t="shared" ca="1" si="97"/>
        <v>0</v>
      </c>
      <c r="AC315" s="214" t="str">
        <f t="shared" ca="1" si="107"/>
        <v/>
      </c>
    </row>
    <row r="316" spans="11:29" hidden="1" x14ac:dyDescent="0.2">
      <c r="K316" s="1">
        <f t="shared" si="106"/>
        <v>251</v>
      </c>
      <c r="L316" s="83" t="str">
        <f t="shared" si="89"/>
        <v>Adorer_Schedule!C251</v>
      </c>
      <c r="M316" s="83" t="str">
        <f t="shared" si="90"/>
        <v>Adorer_Schedule!K251</v>
      </c>
      <c r="N316" s="83" t="str">
        <f t="shared" si="91"/>
        <v>Adorer_Schedule!S251</v>
      </c>
      <c r="O316" s="83" t="str">
        <f t="shared" si="92"/>
        <v>Adorer_Schedule!AA251</v>
      </c>
      <c r="P316" s="83" t="str">
        <f t="shared" si="93"/>
        <v>Adorer_Schedule!AI251</v>
      </c>
      <c r="Q316" s="83" t="str">
        <f t="shared" si="94"/>
        <v>Adorer_Schedule!AQ251</v>
      </c>
      <c r="R316" s="83" t="str">
        <f t="shared" si="95"/>
        <v>Adorer_Schedule!AY251</v>
      </c>
      <c r="S316" s="1">
        <f t="shared" ca="1" si="105"/>
        <v>0</v>
      </c>
      <c r="T316" s="1" t="str">
        <f ca="1">IF(OR(V316="",V316=0),(""),(MAX($T$8:T315)+1))</f>
        <v/>
      </c>
      <c r="V316" s="1">
        <f ca="1">IF($I$6=Adorer_Schedule!$C$1,INDIRECT(L316),(IF('Daily Report (5)'!$I$6=Adorer_Schedule!$K$1,INDIRECT(M316),(IF('Daily Report (5)'!$I$6=Adorer_Schedule!$S$1,INDIRECT(N316),(IF('Daily Report (5)'!$I$6=Adorer_Schedule!$AA$1,INDIRECT(O316),(IF('Daily Report (5)'!$I$6=Adorer_Schedule!$AI$1,INDIRECT(P316),(IF('Daily Report (5)'!$I$6=Adorer_Schedule!$AQ$1,INDIRECT(Q316),(IF('Daily Report (5)'!$I$6=Adorer_Schedule!$AY$1,INDIRECT(R316),(""))))))))))))))</f>
        <v>0</v>
      </c>
      <c r="Y316" s="1">
        <v>8</v>
      </c>
      <c r="Z316" s="1" t="e">
        <f t="shared" ca="1" si="96"/>
        <v>#N/A</v>
      </c>
      <c r="AA316" s="1" t="b">
        <f t="shared" ca="1" si="97"/>
        <v>0</v>
      </c>
      <c r="AC316" s="214" t="str">
        <f t="shared" ca="1" si="107"/>
        <v/>
      </c>
    </row>
    <row r="317" spans="11:29" hidden="1" x14ac:dyDescent="0.2">
      <c r="K317" s="1">
        <f t="shared" si="106"/>
        <v>252</v>
      </c>
      <c r="L317" s="83" t="str">
        <f t="shared" si="89"/>
        <v>Adorer_Schedule!C252</v>
      </c>
      <c r="M317" s="83" t="str">
        <f t="shared" si="90"/>
        <v>Adorer_Schedule!K252</v>
      </c>
      <c r="N317" s="83" t="str">
        <f t="shared" si="91"/>
        <v>Adorer_Schedule!S252</v>
      </c>
      <c r="O317" s="83" t="str">
        <f t="shared" si="92"/>
        <v>Adorer_Schedule!AA252</v>
      </c>
      <c r="P317" s="83" t="str">
        <f t="shared" si="93"/>
        <v>Adorer_Schedule!AI252</v>
      </c>
      <c r="Q317" s="83" t="str">
        <f t="shared" si="94"/>
        <v>Adorer_Schedule!AQ252</v>
      </c>
      <c r="R317" s="83" t="str">
        <f t="shared" si="95"/>
        <v>Adorer_Schedule!AY252</v>
      </c>
      <c r="S317" s="1">
        <f t="shared" ca="1" si="105"/>
        <v>0</v>
      </c>
      <c r="T317" s="1" t="str">
        <f ca="1">IF(OR(V317="",V317=0),(""),(MAX($T$8:T316)+1))</f>
        <v/>
      </c>
      <c r="V317" s="1">
        <f ca="1">IF($I$6=Adorer_Schedule!$C$1,INDIRECT(L317),(IF('Daily Report (5)'!$I$6=Adorer_Schedule!$K$1,INDIRECT(M317),(IF('Daily Report (5)'!$I$6=Adorer_Schedule!$S$1,INDIRECT(N317),(IF('Daily Report (5)'!$I$6=Adorer_Schedule!$AA$1,INDIRECT(O317),(IF('Daily Report (5)'!$I$6=Adorer_Schedule!$AI$1,INDIRECT(P317),(IF('Daily Report (5)'!$I$6=Adorer_Schedule!$AQ$1,INDIRECT(Q317),(IF('Daily Report (5)'!$I$6=Adorer_Schedule!$AY$1,INDIRECT(R317),(""))))))))))))))</f>
        <v>0</v>
      </c>
      <c r="Y317" s="1">
        <v>9</v>
      </c>
      <c r="Z317" s="1" t="e">
        <f t="shared" ca="1" si="96"/>
        <v>#N/A</v>
      </c>
      <c r="AA317" s="1" t="b">
        <f t="shared" ca="1" si="97"/>
        <v>0</v>
      </c>
      <c r="AC317" s="214" t="str">
        <f t="shared" ca="1" si="107"/>
        <v/>
      </c>
    </row>
    <row r="318" spans="11:29" hidden="1" x14ac:dyDescent="0.2">
      <c r="K318" s="1">
        <f t="shared" si="106"/>
        <v>253</v>
      </c>
      <c r="L318" s="83" t="str">
        <f t="shared" si="89"/>
        <v>Adorer_Schedule!C253</v>
      </c>
      <c r="M318" s="83" t="str">
        <f t="shared" si="90"/>
        <v>Adorer_Schedule!K253</v>
      </c>
      <c r="N318" s="83" t="str">
        <f t="shared" si="91"/>
        <v>Adorer_Schedule!S253</v>
      </c>
      <c r="O318" s="83" t="str">
        <f t="shared" si="92"/>
        <v>Adorer_Schedule!AA253</v>
      </c>
      <c r="P318" s="83" t="str">
        <f t="shared" si="93"/>
        <v>Adorer_Schedule!AI253</v>
      </c>
      <c r="Q318" s="83" t="str">
        <f t="shared" si="94"/>
        <v>Adorer_Schedule!AQ253</v>
      </c>
      <c r="R318" s="83" t="str">
        <f t="shared" si="95"/>
        <v>Adorer_Schedule!AY253</v>
      </c>
      <c r="S318" s="1">
        <f t="shared" ca="1" si="105"/>
        <v>0</v>
      </c>
      <c r="T318" s="1" t="str">
        <f ca="1">IF(OR(V318="",V318=0),(""),(MAX($T$8:T317)+1))</f>
        <v/>
      </c>
      <c r="V318" s="1">
        <f ca="1">IF($I$6=Adorer_Schedule!$C$1,INDIRECT(L318),(IF('Daily Report (5)'!$I$6=Adorer_Schedule!$K$1,INDIRECT(M318),(IF('Daily Report (5)'!$I$6=Adorer_Schedule!$S$1,INDIRECT(N318),(IF('Daily Report (5)'!$I$6=Adorer_Schedule!$AA$1,INDIRECT(O318),(IF('Daily Report (5)'!$I$6=Adorer_Schedule!$AI$1,INDIRECT(P318),(IF('Daily Report (5)'!$I$6=Adorer_Schedule!$AQ$1,INDIRECT(Q318),(IF('Daily Report (5)'!$I$6=Adorer_Schedule!$AY$1,INDIRECT(R318),(""))))))))))))))</f>
        <v>0</v>
      </c>
      <c r="Y318" s="1">
        <v>10</v>
      </c>
      <c r="Z318" s="1" t="e">
        <f t="shared" ca="1" si="96"/>
        <v>#N/A</v>
      </c>
      <c r="AA318" s="1" t="b">
        <f t="shared" ca="1" si="97"/>
        <v>0</v>
      </c>
      <c r="AC318" s="214" t="str">
        <f t="shared" ca="1" si="107"/>
        <v/>
      </c>
    </row>
    <row r="319" spans="11:29" hidden="1" x14ac:dyDescent="0.2">
      <c r="K319" s="1">
        <f t="shared" si="106"/>
        <v>254</v>
      </c>
      <c r="L319" s="83" t="str">
        <f t="shared" si="89"/>
        <v>Adorer_Schedule!C254</v>
      </c>
      <c r="M319" s="83" t="str">
        <f t="shared" si="90"/>
        <v>Adorer_Schedule!K254</v>
      </c>
      <c r="N319" s="83" t="str">
        <f t="shared" si="91"/>
        <v>Adorer_Schedule!S254</v>
      </c>
      <c r="O319" s="83" t="str">
        <f t="shared" si="92"/>
        <v>Adorer_Schedule!AA254</v>
      </c>
      <c r="P319" s="83" t="str">
        <f t="shared" si="93"/>
        <v>Adorer_Schedule!AI254</v>
      </c>
      <c r="Q319" s="83" t="str">
        <f t="shared" si="94"/>
        <v>Adorer_Schedule!AQ254</v>
      </c>
      <c r="R319" s="83" t="str">
        <f t="shared" si="95"/>
        <v>Adorer_Schedule!AY254</v>
      </c>
      <c r="S319" s="1">
        <f t="shared" ca="1" si="105"/>
        <v>0</v>
      </c>
      <c r="T319" s="1" t="str">
        <f ca="1">IF(OR(V319="",V319=0),(""),(MAX($T$8:T318)+1))</f>
        <v/>
      </c>
      <c r="V319" s="1">
        <f ca="1">IF($I$6=Adorer_Schedule!$C$1,INDIRECT(L319),(IF('Daily Report (5)'!$I$6=Adorer_Schedule!$K$1,INDIRECT(M319),(IF('Daily Report (5)'!$I$6=Adorer_Schedule!$S$1,INDIRECT(N319),(IF('Daily Report (5)'!$I$6=Adorer_Schedule!$AA$1,INDIRECT(O319),(IF('Daily Report (5)'!$I$6=Adorer_Schedule!$AI$1,INDIRECT(P319),(IF('Daily Report (5)'!$I$6=Adorer_Schedule!$AQ$1,INDIRECT(Q319),(IF('Daily Report (5)'!$I$6=Adorer_Schedule!$AY$1,INDIRECT(R319),(""))))))))))))))</f>
        <v>0</v>
      </c>
      <c r="Y319" s="1">
        <v>11</v>
      </c>
      <c r="Z319" s="1" t="e">
        <f t="shared" ca="1" si="96"/>
        <v>#N/A</v>
      </c>
      <c r="AA319" s="1" t="b">
        <f t="shared" ca="1" si="97"/>
        <v>0</v>
      </c>
      <c r="AC319" s="214" t="str">
        <f t="shared" ca="1" si="107"/>
        <v/>
      </c>
    </row>
    <row r="320" spans="11:29" hidden="1" x14ac:dyDescent="0.2">
      <c r="K320" s="1">
        <f t="shared" si="106"/>
        <v>255</v>
      </c>
      <c r="L320" s="83" t="str">
        <f t="shared" si="89"/>
        <v>Adorer_Schedule!C255</v>
      </c>
      <c r="M320" s="83" t="str">
        <f t="shared" si="90"/>
        <v>Adorer_Schedule!K255</v>
      </c>
      <c r="N320" s="83" t="str">
        <f t="shared" si="91"/>
        <v>Adorer_Schedule!S255</v>
      </c>
      <c r="O320" s="83" t="str">
        <f t="shared" si="92"/>
        <v>Adorer_Schedule!AA255</v>
      </c>
      <c r="P320" s="83" t="str">
        <f t="shared" si="93"/>
        <v>Adorer_Schedule!AI255</v>
      </c>
      <c r="Q320" s="83" t="str">
        <f t="shared" si="94"/>
        <v>Adorer_Schedule!AQ255</v>
      </c>
      <c r="R320" s="83" t="str">
        <f t="shared" si="95"/>
        <v>Adorer_Schedule!AY255</v>
      </c>
      <c r="S320" s="1">
        <f t="shared" ca="1" si="105"/>
        <v>0</v>
      </c>
      <c r="T320" s="1" t="str">
        <f ca="1">IF(OR(V320="",V320=0),(""),(MAX($T$8:T319)+1))</f>
        <v/>
      </c>
      <c r="V320" s="1">
        <f ca="1">IF($I$6=Adorer_Schedule!$C$1,INDIRECT(L320),(IF('Daily Report (5)'!$I$6=Adorer_Schedule!$K$1,INDIRECT(M320),(IF('Daily Report (5)'!$I$6=Adorer_Schedule!$S$1,INDIRECT(N320),(IF('Daily Report (5)'!$I$6=Adorer_Schedule!$AA$1,INDIRECT(O320),(IF('Daily Report (5)'!$I$6=Adorer_Schedule!$AI$1,INDIRECT(P320),(IF('Daily Report (5)'!$I$6=Adorer_Schedule!$AQ$1,INDIRECT(Q320),(IF('Daily Report (5)'!$I$6=Adorer_Schedule!$AY$1,INDIRECT(R320),(""))))))))))))))</f>
        <v>0</v>
      </c>
      <c r="Y320" s="1">
        <v>12</v>
      </c>
      <c r="Z320" s="1" t="e">
        <f t="shared" ca="1" si="96"/>
        <v>#N/A</v>
      </c>
      <c r="AA320" s="1" t="b">
        <f t="shared" ca="1" si="97"/>
        <v>0</v>
      </c>
      <c r="AC320" s="214" t="str">
        <f t="shared" ca="1" si="107"/>
        <v/>
      </c>
    </row>
    <row r="321" spans="11:29" hidden="1" x14ac:dyDescent="0.2">
      <c r="K321" s="1">
        <f t="shared" si="106"/>
        <v>256</v>
      </c>
      <c r="L321" s="83" t="str">
        <f t="shared" si="89"/>
        <v>Adorer_Schedule!C256</v>
      </c>
      <c r="M321" s="83" t="str">
        <f t="shared" si="90"/>
        <v>Adorer_Schedule!K256</v>
      </c>
      <c r="N321" s="83" t="str">
        <f t="shared" si="91"/>
        <v>Adorer_Schedule!S256</v>
      </c>
      <c r="O321" s="83" t="str">
        <f t="shared" si="92"/>
        <v>Adorer_Schedule!AA256</v>
      </c>
      <c r="P321" s="83" t="str">
        <f t="shared" si="93"/>
        <v>Adorer_Schedule!AI256</v>
      </c>
      <c r="Q321" s="83" t="str">
        <f t="shared" si="94"/>
        <v>Adorer_Schedule!AQ256</v>
      </c>
      <c r="R321" s="83" t="str">
        <f t="shared" si="95"/>
        <v>Adorer_Schedule!AY256</v>
      </c>
      <c r="S321" s="1">
        <f t="shared" ca="1" si="105"/>
        <v>0</v>
      </c>
      <c r="T321" s="1" t="str">
        <f ca="1">IF(OR(V321="",V321=0),(""),(MAX($T$8:T320)+1))</f>
        <v/>
      </c>
      <c r="V321" s="1">
        <f ca="1">IF($I$6=Adorer_Schedule!$C$1,INDIRECT(L321),(IF('Daily Report (5)'!$I$6=Adorer_Schedule!$K$1,INDIRECT(M321),(IF('Daily Report (5)'!$I$6=Adorer_Schedule!$S$1,INDIRECT(N321),(IF('Daily Report (5)'!$I$6=Adorer_Schedule!$AA$1,INDIRECT(O321),(IF('Daily Report (5)'!$I$6=Adorer_Schedule!$AI$1,INDIRECT(P321),(IF('Daily Report (5)'!$I$6=Adorer_Schedule!$AQ$1,INDIRECT(Q321),(IF('Daily Report (5)'!$I$6=Adorer_Schedule!$AY$1,INDIRECT(R321),(""))))))))))))))</f>
        <v>0</v>
      </c>
      <c r="Y321" s="1">
        <v>13</v>
      </c>
      <c r="Z321" s="1" t="e">
        <f t="shared" ca="1" si="96"/>
        <v>#N/A</v>
      </c>
      <c r="AA321" s="1" t="b">
        <f t="shared" ca="1" si="97"/>
        <v>0</v>
      </c>
      <c r="AC321" s="214" t="str">
        <f t="shared" ca="1" si="107"/>
        <v/>
      </c>
    </row>
    <row r="322" spans="11:29" hidden="1" x14ac:dyDescent="0.2">
      <c r="K322" s="1">
        <f t="shared" si="106"/>
        <v>257</v>
      </c>
      <c r="L322" s="83" t="str">
        <f t="shared" si="89"/>
        <v>Adorer_Schedule!C257</v>
      </c>
      <c r="M322" s="83" t="str">
        <f t="shared" si="90"/>
        <v>Adorer_Schedule!K257</v>
      </c>
      <c r="N322" s="83" t="str">
        <f t="shared" si="91"/>
        <v>Adorer_Schedule!S257</v>
      </c>
      <c r="O322" s="83" t="str">
        <f t="shared" si="92"/>
        <v>Adorer_Schedule!AA257</v>
      </c>
      <c r="P322" s="83" t="str">
        <f t="shared" si="93"/>
        <v>Adorer_Schedule!AI257</v>
      </c>
      <c r="Q322" s="83" t="str">
        <f t="shared" si="94"/>
        <v>Adorer_Schedule!AQ257</v>
      </c>
      <c r="R322" s="83" t="str">
        <f t="shared" si="95"/>
        <v>Adorer_Schedule!AY257</v>
      </c>
      <c r="S322" s="1">
        <f t="shared" ca="1" si="105"/>
        <v>0</v>
      </c>
      <c r="T322" s="1" t="str">
        <f ca="1">IF(OR(V322="",V322=0),(""),(MAX($T$8:T321)+1))</f>
        <v/>
      </c>
      <c r="V322" s="1">
        <f ca="1">IF($I$6=Adorer_Schedule!$C$1,INDIRECT(L322),(IF('Daily Report (5)'!$I$6=Adorer_Schedule!$K$1,INDIRECT(M322),(IF('Daily Report (5)'!$I$6=Adorer_Schedule!$S$1,INDIRECT(N322),(IF('Daily Report (5)'!$I$6=Adorer_Schedule!$AA$1,INDIRECT(O322),(IF('Daily Report (5)'!$I$6=Adorer_Schedule!$AI$1,INDIRECT(P322),(IF('Daily Report (5)'!$I$6=Adorer_Schedule!$AQ$1,INDIRECT(Q322),(IF('Daily Report (5)'!$I$6=Adorer_Schedule!$AY$1,INDIRECT(R322),(""))))))))))))))</f>
        <v>0</v>
      </c>
      <c r="Y322" s="1">
        <v>14</v>
      </c>
      <c r="Z322" s="1" t="e">
        <f t="shared" ca="1" si="96"/>
        <v>#N/A</v>
      </c>
      <c r="AA322" s="1" t="b">
        <f t="shared" ca="1" si="97"/>
        <v>0</v>
      </c>
      <c r="AC322" s="214" t="str">
        <f t="shared" ca="1" si="107"/>
        <v/>
      </c>
    </row>
    <row r="323" spans="11:29" ht="15.75" hidden="1" thickBot="1" x14ac:dyDescent="0.25">
      <c r="K323" s="1">
        <f t="shared" si="106"/>
        <v>258</v>
      </c>
      <c r="L323" s="83" t="str">
        <f t="shared" si="89"/>
        <v>Adorer_Schedule!C258</v>
      </c>
      <c r="M323" s="83" t="str">
        <f t="shared" si="90"/>
        <v>Adorer_Schedule!K258</v>
      </c>
      <c r="N323" s="83" t="str">
        <f t="shared" si="91"/>
        <v>Adorer_Schedule!S258</v>
      </c>
      <c r="O323" s="83" t="str">
        <f t="shared" si="92"/>
        <v>Adorer_Schedule!AA258</v>
      </c>
      <c r="P323" s="83" t="str">
        <f t="shared" si="93"/>
        <v>Adorer_Schedule!AI258</v>
      </c>
      <c r="Q323" s="83" t="str">
        <f t="shared" si="94"/>
        <v>Adorer_Schedule!AQ258</v>
      </c>
      <c r="R323" s="83" t="str">
        <f t="shared" si="95"/>
        <v>Adorer_Schedule!AY258</v>
      </c>
      <c r="S323" s="1">
        <f t="shared" ca="1" si="105"/>
        <v>0</v>
      </c>
      <c r="T323" s="1" t="str">
        <f ca="1">IF(OR(V323="",V323=0),(""),(MAX($T$8:T322)+1))</f>
        <v/>
      </c>
      <c r="V323" s="1">
        <f ca="1">IF($I$6=Adorer_Schedule!$C$1,INDIRECT(L323),(IF('Daily Report (5)'!$I$6=Adorer_Schedule!$K$1,INDIRECT(M323),(IF('Daily Report (5)'!$I$6=Adorer_Schedule!$S$1,INDIRECT(N323),(IF('Daily Report (5)'!$I$6=Adorer_Schedule!$AA$1,INDIRECT(O323),(IF('Daily Report (5)'!$I$6=Adorer_Schedule!$AI$1,INDIRECT(P323),(IF('Daily Report (5)'!$I$6=Adorer_Schedule!$AQ$1,INDIRECT(Q323),(IF('Daily Report (5)'!$I$6=Adorer_Schedule!$AY$1,INDIRECT(R323),(""))))))))))))))</f>
        <v>0</v>
      </c>
      <c r="Y323" s="1">
        <v>15</v>
      </c>
      <c r="Z323" s="1" t="e">
        <f t="shared" ca="1" si="96"/>
        <v>#N/A</v>
      </c>
      <c r="AA323" s="1" t="b">
        <f t="shared" ca="1" si="97"/>
        <v>0</v>
      </c>
      <c r="AC323" s="225" t="str">
        <f t="shared" ca="1" si="107"/>
        <v/>
      </c>
    </row>
    <row r="324" spans="11:29" hidden="1" x14ac:dyDescent="0.2">
      <c r="K324" s="1">
        <v>261</v>
      </c>
      <c r="L324" s="83" t="str">
        <f t="shared" si="89"/>
        <v>Adorer_Schedule!C261</v>
      </c>
      <c r="M324" s="83" t="str">
        <f t="shared" si="90"/>
        <v>Adorer_Schedule!K261</v>
      </c>
      <c r="N324" s="83" t="str">
        <f t="shared" si="91"/>
        <v>Adorer_Schedule!S261</v>
      </c>
      <c r="O324" s="83" t="str">
        <f t="shared" si="92"/>
        <v>Adorer_Schedule!AA261</v>
      </c>
      <c r="P324" s="83" t="str">
        <f t="shared" si="93"/>
        <v>Adorer_Schedule!AI261</v>
      </c>
      <c r="Q324" s="83" t="str">
        <f t="shared" si="94"/>
        <v>Adorer_Schedule!AQ261</v>
      </c>
      <c r="R324" s="83" t="str">
        <f t="shared" si="95"/>
        <v>Adorer_Schedule!AY261</v>
      </c>
      <c r="S324" s="1">
        <f ca="1">IF(T324="",(0),(RANK(T324,$T$324:$T$338,(1))))</f>
        <v>0</v>
      </c>
      <c r="T324" s="1" t="str">
        <f ca="1">IF(OR(V324="",V324=0),(""),(MAX($T$8:T323)+1))</f>
        <v/>
      </c>
      <c r="U324" s="1" t="s">
        <v>113</v>
      </c>
      <c r="V324" s="1">
        <f ca="1">IF($I$6=Adorer_Schedule!$C$1,INDIRECT(L324),(IF('Daily Report (5)'!$I$6=Adorer_Schedule!$K$1,INDIRECT(M324),(IF('Daily Report (5)'!$I$6=Adorer_Schedule!$S$1,INDIRECT(N324),(IF('Daily Report (5)'!$I$6=Adorer_Schedule!$AA$1,INDIRECT(O324),(IF('Daily Report (5)'!$I$6=Adorer_Schedule!$AI$1,INDIRECT(P324),(IF('Daily Report (5)'!$I$6=Adorer_Schedule!$AQ$1,INDIRECT(Q324),(IF('Daily Report (5)'!$I$6=Adorer_Schedule!$AY$1,INDIRECT(R324),(""))))))))))))))</f>
        <v>0</v>
      </c>
      <c r="Y324" s="1">
        <v>1</v>
      </c>
      <c r="Z324" s="1" t="e">
        <f t="shared" ca="1" si="96"/>
        <v>#N/A</v>
      </c>
      <c r="AA324" s="1" t="b">
        <f t="shared" ca="1" si="97"/>
        <v>0</v>
      </c>
      <c r="AC324" s="209" t="str">
        <f ca="1">IF(AA324=FALSE,(""),(PROPER(Z324)))</f>
        <v/>
      </c>
    </row>
    <row r="325" spans="11:29" hidden="1" x14ac:dyDescent="0.2">
      <c r="K325" s="1">
        <f>K324+1</f>
        <v>262</v>
      </c>
      <c r="L325" s="83" t="str">
        <f t="shared" si="89"/>
        <v>Adorer_Schedule!C262</v>
      </c>
      <c r="M325" s="83" t="str">
        <f t="shared" si="90"/>
        <v>Adorer_Schedule!K262</v>
      </c>
      <c r="N325" s="83" t="str">
        <f t="shared" si="91"/>
        <v>Adorer_Schedule!S262</v>
      </c>
      <c r="O325" s="83" t="str">
        <f t="shared" si="92"/>
        <v>Adorer_Schedule!AA262</v>
      </c>
      <c r="P325" s="83" t="str">
        <f t="shared" si="93"/>
        <v>Adorer_Schedule!AI262</v>
      </c>
      <c r="Q325" s="83" t="str">
        <f t="shared" si="94"/>
        <v>Adorer_Schedule!AQ262</v>
      </c>
      <c r="R325" s="83" t="str">
        <f t="shared" si="95"/>
        <v>Adorer_Schedule!AY262</v>
      </c>
      <c r="S325" s="1">
        <f t="shared" ref="S325:S338" ca="1" si="108">IF(T325="",(0),(RANK(T325,$T$324:$T$338,(1))))</f>
        <v>0</v>
      </c>
      <c r="T325" s="1" t="str">
        <f ca="1">IF(OR(V325="",V325=0),(""),(MAX($T$8:T324)+1))</f>
        <v/>
      </c>
      <c r="V325" s="1">
        <f ca="1">IF($I$6=Adorer_Schedule!$C$1,INDIRECT(L325),(IF('Daily Report (5)'!$I$6=Adorer_Schedule!$K$1,INDIRECT(M325),(IF('Daily Report (5)'!$I$6=Adorer_Schedule!$S$1,INDIRECT(N325),(IF('Daily Report (5)'!$I$6=Adorer_Schedule!$AA$1,INDIRECT(O325),(IF('Daily Report (5)'!$I$6=Adorer_Schedule!$AI$1,INDIRECT(P325),(IF('Daily Report (5)'!$I$6=Adorer_Schedule!$AQ$1,INDIRECT(Q325),(IF('Daily Report (5)'!$I$6=Adorer_Schedule!$AY$1,INDIRECT(R325),(""))))))))))))))</f>
        <v>0</v>
      </c>
      <c r="Y325" s="1">
        <v>2</v>
      </c>
      <c r="Z325" s="1" t="e">
        <f t="shared" ca="1" si="96"/>
        <v>#N/A</v>
      </c>
      <c r="AA325" s="1" t="b">
        <f t="shared" ca="1" si="97"/>
        <v>0</v>
      </c>
      <c r="AC325" s="214" t="str">
        <f ca="1">IF(AA325=FALSE,(""),(PROPER(Z325)))</f>
        <v/>
      </c>
    </row>
    <row r="326" spans="11:29" hidden="1" x14ac:dyDescent="0.2">
      <c r="K326" s="1">
        <f t="shared" ref="K326:K338" si="109">K325+1</f>
        <v>263</v>
      </c>
      <c r="L326" s="83" t="str">
        <f t="shared" si="89"/>
        <v>Adorer_Schedule!C263</v>
      </c>
      <c r="M326" s="83" t="str">
        <f t="shared" si="90"/>
        <v>Adorer_Schedule!K263</v>
      </c>
      <c r="N326" s="83" t="str">
        <f t="shared" si="91"/>
        <v>Adorer_Schedule!S263</v>
      </c>
      <c r="O326" s="83" t="str">
        <f t="shared" si="92"/>
        <v>Adorer_Schedule!AA263</v>
      </c>
      <c r="P326" s="83" t="str">
        <f t="shared" si="93"/>
        <v>Adorer_Schedule!AI263</v>
      </c>
      <c r="Q326" s="83" t="str">
        <f t="shared" si="94"/>
        <v>Adorer_Schedule!AQ263</v>
      </c>
      <c r="R326" s="83" t="str">
        <f t="shared" si="95"/>
        <v>Adorer_Schedule!AY263</v>
      </c>
      <c r="S326" s="1">
        <f t="shared" ca="1" si="108"/>
        <v>0</v>
      </c>
      <c r="T326" s="1" t="str">
        <f ca="1">IF(OR(V326="",V326=0),(""),(MAX($T$8:T325)+1))</f>
        <v/>
      </c>
      <c r="V326" s="1">
        <f ca="1">IF($I$6=Adorer_Schedule!$C$1,INDIRECT(L326),(IF('Daily Report (5)'!$I$6=Adorer_Schedule!$K$1,INDIRECT(M326),(IF('Daily Report (5)'!$I$6=Adorer_Schedule!$S$1,INDIRECT(N326),(IF('Daily Report (5)'!$I$6=Adorer_Schedule!$AA$1,INDIRECT(O326),(IF('Daily Report (5)'!$I$6=Adorer_Schedule!$AI$1,INDIRECT(P326),(IF('Daily Report (5)'!$I$6=Adorer_Schedule!$AQ$1,INDIRECT(Q326),(IF('Daily Report (5)'!$I$6=Adorer_Schedule!$AY$1,INDIRECT(R326),(""))))))))))))))</f>
        <v>0</v>
      </c>
      <c r="Y326" s="1">
        <v>3</v>
      </c>
      <c r="Z326" s="1" t="e">
        <f t="shared" ca="1" si="96"/>
        <v>#N/A</v>
      </c>
      <c r="AA326" s="1" t="b">
        <f t="shared" ca="1" si="97"/>
        <v>0</v>
      </c>
      <c r="AC326" s="214" t="str">
        <f ca="1">IF(AA326=FALSE,(""),(PROPER(Z326)))</f>
        <v/>
      </c>
    </row>
    <row r="327" spans="11:29" hidden="1" x14ac:dyDescent="0.2">
      <c r="K327" s="1">
        <f t="shared" si="109"/>
        <v>264</v>
      </c>
      <c r="L327" s="83" t="str">
        <f t="shared" si="89"/>
        <v>Adorer_Schedule!C264</v>
      </c>
      <c r="M327" s="83" t="str">
        <f t="shared" si="90"/>
        <v>Adorer_Schedule!K264</v>
      </c>
      <c r="N327" s="83" t="str">
        <f t="shared" si="91"/>
        <v>Adorer_Schedule!S264</v>
      </c>
      <c r="O327" s="83" t="str">
        <f t="shared" si="92"/>
        <v>Adorer_Schedule!AA264</v>
      </c>
      <c r="P327" s="83" t="str">
        <f t="shared" si="93"/>
        <v>Adorer_Schedule!AI264</v>
      </c>
      <c r="Q327" s="83" t="str">
        <f t="shared" si="94"/>
        <v>Adorer_Schedule!AQ264</v>
      </c>
      <c r="R327" s="83" t="str">
        <f t="shared" si="95"/>
        <v>Adorer_Schedule!AY264</v>
      </c>
      <c r="S327" s="1">
        <f t="shared" ca="1" si="108"/>
        <v>0</v>
      </c>
      <c r="T327" s="1" t="str">
        <f ca="1">IF(OR(V327="",V327=0),(""),(MAX($T$8:T326)+1))</f>
        <v/>
      </c>
      <c r="V327" s="1">
        <f ca="1">IF($I$6=Adorer_Schedule!$C$1,INDIRECT(L327),(IF('Daily Report (5)'!$I$6=Adorer_Schedule!$K$1,INDIRECT(M327),(IF('Daily Report (5)'!$I$6=Adorer_Schedule!$S$1,INDIRECT(N327),(IF('Daily Report (5)'!$I$6=Adorer_Schedule!$AA$1,INDIRECT(O327),(IF('Daily Report (5)'!$I$6=Adorer_Schedule!$AI$1,INDIRECT(P327),(IF('Daily Report (5)'!$I$6=Adorer_Schedule!$AQ$1,INDIRECT(Q327),(IF('Daily Report (5)'!$I$6=Adorer_Schedule!$AY$1,INDIRECT(R327),(""))))))))))))))</f>
        <v>0</v>
      </c>
      <c r="Y327" s="1">
        <v>4</v>
      </c>
      <c r="Z327" s="1" t="e">
        <f t="shared" ca="1" si="96"/>
        <v>#N/A</v>
      </c>
      <c r="AA327" s="1" t="b">
        <f t="shared" ca="1" si="97"/>
        <v>0</v>
      </c>
      <c r="AC327" s="214" t="str">
        <f ca="1">IF(AA327=FALSE,(""),(PROPER(Z327)))</f>
        <v/>
      </c>
    </row>
    <row r="328" spans="11:29" hidden="1" x14ac:dyDescent="0.2">
      <c r="K328" s="1">
        <f t="shared" si="109"/>
        <v>265</v>
      </c>
      <c r="L328" s="83" t="str">
        <f t="shared" si="89"/>
        <v>Adorer_Schedule!C265</v>
      </c>
      <c r="M328" s="83" t="str">
        <f t="shared" si="90"/>
        <v>Adorer_Schedule!K265</v>
      </c>
      <c r="N328" s="83" t="str">
        <f t="shared" si="91"/>
        <v>Adorer_Schedule!S265</v>
      </c>
      <c r="O328" s="83" t="str">
        <f t="shared" si="92"/>
        <v>Adorer_Schedule!AA265</v>
      </c>
      <c r="P328" s="83" t="str">
        <f t="shared" si="93"/>
        <v>Adorer_Schedule!AI265</v>
      </c>
      <c r="Q328" s="83" t="str">
        <f t="shared" si="94"/>
        <v>Adorer_Schedule!AQ265</v>
      </c>
      <c r="R328" s="83" t="str">
        <f t="shared" si="95"/>
        <v>Adorer_Schedule!AY265</v>
      </c>
      <c r="S328" s="1">
        <f t="shared" ca="1" si="108"/>
        <v>0</v>
      </c>
      <c r="T328" s="1" t="str">
        <f ca="1">IF(OR(V328="",V328=0),(""),(MAX($T$8:T327)+1))</f>
        <v/>
      </c>
      <c r="V328" s="1">
        <f ca="1">IF($I$6=Adorer_Schedule!$C$1,INDIRECT(L328),(IF('Daily Report (5)'!$I$6=Adorer_Schedule!$K$1,INDIRECT(M328),(IF('Daily Report (5)'!$I$6=Adorer_Schedule!$S$1,INDIRECT(N328),(IF('Daily Report (5)'!$I$6=Adorer_Schedule!$AA$1,INDIRECT(O328),(IF('Daily Report (5)'!$I$6=Adorer_Schedule!$AI$1,INDIRECT(P328),(IF('Daily Report (5)'!$I$6=Adorer_Schedule!$AQ$1,INDIRECT(Q328),(IF('Daily Report (5)'!$I$6=Adorer_Schedule!$AY$1,INDIRECT(R328),(""))))))))))))))</f>
        <v>0</v>
      </c>
      <c r="Y328" s="1">
        <v>5</v>
      </c>
      <c r="Z328" s="1" t="e">
        <f t="shared" ca="1" si="96"/>
        <v>#N/A</v>
      </c>
      <c r="AA328" s="1" t="b">
        <f t="shared" ca="1" si="97"/>
        <v>0</v>
      </c>
      <c r="AC328" s="214" t="str">
        <f ca="1">IF(AA328=FALSE,(""),(PROPER(Z328)))</f>
        <v/>
      </c>
    </row>
    <row r="329" spans="11:29" hidden="1" x14ac:dyDescent="0.2">
      <c r="K329" s="1">
        <f t="shared" si="109"/>
        <v>266</v>
      </c>
      <c r="L329" s="83" t="str">
        <f t="shared" si="89"/>
        <v>Adorer_Schedule!C266</v>
      </c>
      <c r="M329" s="83" t="str">
        <f t="shared" si="90"/>
        <v>Adorer_Schedule!K266</v>
      </c>
      <c r="N329" s="83" t="str">
        <f t="shared" si="91"/>
        <v>Adorer_Schedule!S266</v>
      </c>
      <c r="O329" s="83" t="str">
        <f t="shared" si="92"/>
        <v>Adorer_Schedule!AA266</v>
      </c>
      <c r="P329" s="83" t="str">
        <f t="shared" si="93"/>
        <v>Adorer_Schedule!AI266</v>
      </c>
      <c r="Q329" s="83" t="str">
        <f t="shared" si="94"/>
        <v>Adorer_Schedule!AQ266</v>
      </c>
      <c r="R329" s="83" t="str">
        <f t="shared" si="95"/>
        <v>Adorer_Schedule!AY266</v>
      </c>
      <c r="S329" s="1">
        <f t="shared" ca="1" si="108"/>
        <v>0</v>
      </c>
      <c r="T329" s="1" t="str">
        <f ca="1">IF(OR(V329="",V329=0),(""),(MAX($T$8:T328)+1))</f>
        <v/>
      </c>
      <c r="V329" s="1">
        <f ca="1">IF($I$6=Adorer_Schedule!$C$1,INDIRECT(L329),(IF('Daily Report (5)'!$I$6=Adorer_Schedule!$K$1,INDIRECT(M329),(IF('Daily Report (5)'!$I$6=Adorer_Schedule!$S$1,INDIRECT(N329),(IF('Daily Report (5)'!$I$6=Adorer_Schedule!$AA$1,INDIRECT(O329),(IF('Daily Report (5)'!$I$6=Adorer_Schedule!$AI$1,INDIRECT(P329),(IF('Daily Report (5)'!$I$6=Adorer_Schedule!$AQ$1,INDIRECT(Q329),(IF('Daily Report (5)'!$I$6=Adorer_Schedule!$AY$1,INDIRECT(R329),(""))))))))))))))</f>
        <v>0</v>
      </c>
      <c r="Y329" s="1">
        <v>6</v>
      </c>
      <c r="Z329" s="1" t="e">
        <f t="shared" ca="1" si="96"/>
        <v>#N/A</v>
      </c>
      <c r="AA329" s="1" t="b">
        <f t="shared" ca="1" si="97"/>
        <v>0</v>
      </c>
      <c r="AC329" s="214" t="str">
        <f t="shared" ref="AC329:AC338" ca="1" si="110">IF(AA329=FALSE,(""),(PROPER(Z329)))</f>
        <v/>
      </c>
    </row>
    <row r="330" spans="11:29" hidden="1" x14ac:dyDescent="0.2">
      <c r="K330" s="1">
        <f t="shared" si="109"/>
        <v>267</v>
      </c>
      <c r="L330" s="83" t="str">
        <f t="shared" ref="L330:L368" si="111">CONCATENATE("Adorer_Schedule!C",$K330)</f>
        <v>Adorer_Schedule!C267</v>
      </c>
      <c r="M330" s="83" t="str">
        <f t="shared" ref="M330:M368" si="112">CONCATENATE("Adorer_Schedule!K",$K330)</f>
        <v>Adorer_Schedule!K267</v>
      </c>
      <c r="N330" s="83" t="str">
        <f t="shared" ref="N330:N368" si="113">CONCATENATE("Adorer_Schedule!S",$K330)</f>
        <v>Adorer_Schedule!S267</v>
      </c>
      <c r="O330" s="83" t="str">
        <f t="shared" ref="O330:O368" si="114">CONCATENATE("Adorer_Schedule!AA",$K330)</f>
        <v>Adorer_Schedule!AA267</v>
      </c>
      <c r="P330" s="83" t="str">
        <f t="shared" ref="P330:P368" si="115">CONCATENATE("Adorer_Schedule!AI",$K330)</f>
        <v>Adorer_Schedule!AI267</v>
      </c>
      <c r="Q330" s="83" t="str">
        <f t="shared" ref="Q330:Q368" si="116">CONCATENATE("Adorer_Schedule!AQ",$K330)</f>
        <v>Adorer_Schedule!AQ267</v>
      </c>
      <c r="R330" s="83" t="str">
        <f t="shared" ref="R330:R368" si="117">CONCATENATE("Adorer_Schedule!AY",$K330)</f>
        <v>Adorer_Schedule!AY267</v>
      </c>
      <c r="S330" s="1">
        <f t="shared" ca="1" si="108"/>
        <v>0</v>
      </c>
      <c r="T330" s="1" t="str">
        <f ca="1">IF(OR(V330="",V330=0),(""),(MAX($T$8:T329)+1))</f>
        <v/>
      </c>
      <c r="V330" s="1">
        <f ca="1">IF($I$6=Adorer_Schedule!$C$1,INDIRECT(L330),(IF('Daily Report (5)'!$I$6=Adorer_Schedule!$K$1,INDIRECT(M330),(IF('Daily Report (5)'!$I$6=Adorer_Schedule!$S$1,INDIRECT(N330),(IF('Daily Report (5)'!$I$6=Adorer_Schedule!$AA$1,INDIRECT(O330),(IF('Daily Report (5)'!$I$6=Adorer_Schedule!$AI$1,INDIRECT(P330),(IF('Daily Report (5)'!$I$6=Adorer_Schedule!$AQ$1,INDIRECT(Q330),(IF('Daily Report (5)'!$I$6=Adorer_Schedule!$AY$1,INDIRECT(R330),(""))))))))))))))</f>
        <v>0</v>
      </c>
      <c r="Y330" s="1">
        <v>7</v>
      </c>
      <c r="Z330" s="1" t="e">
        <f t="shared" ref="Z330:Z368" ca="1" si="118">VLOOKUP(Y330,S330:V344,4,(FALSE))</f>
        <v>#N/A</v>
      </c>
      <c r="AA330" s="1" t="b">
        <f t="shared" ref="AA330:AA368" ca="1" si="119">OR(COUNTIF(Z330,"*"),COUNT(Z330))</f>
        <v>0</v>
      </c>
      <c r="AC330" s="214" t="str">
        <f t="shared" ca="1" si="110"/>
        <v/>
      </c>
    </row>
    <row r="331" spans="11:29" hidden="1" x14ac:dyDescent="0.2">
      <c r="K331" s="1">
        <f t="shared" si="109"/>
        <v>268</v>
      </c>
      <c r="L331" s="83" t="str">
        <f t="shared" si="111"/>
        <v>Adorer_Schedule!C268</v>
      </c>
      <c r="M331" s="83" t="str">
        <f t="shared" si="112"/>
        <v>Adorer_Schedule!K268</v>
      </c>
      <c r="N331" s="83" t="str">
        <f t="shared" si="113"/>
        <v>Adorer_Schedule!S268</v>
      </c>
      <c r="O331" s="83" t="str">
        <f t="shared" si="114"/>
        <v>Adorer_Schedule!AA268</v>
      </c>
      <c r="P331" s="83" t="str">
        <f t="shared" si="115"/>
        <v>Adorer_Schedule!AI268</v>
      </c>
      <c r="Q331" s="83" t="str">
        <f t="shared" si="116"/>
        <v>Adorer_Schedule!AQ268</v>
      </c>
      <c r="R331" s="83" t="str">
        <f t="shared" si="117"/>
        <v>Adorer_Schedule!AY268</v>
      </c>
      <c r="S331" s="1">
        <f t="shared" ca="1" si="108"/>
        <v>0</v>
      </c>
      <c r="T331" s="1" t="str">
        <f ca="1">IF(OR(V331="",V331=0),(""),(MAX($T$8:T330)+1))</f>
        <v/>
      </c>
      <c r="V331" s="1">
        <f ca="1">IF($I$6=Adorer_Schedule!$C$1,INDIRECT(L331),(IF('Daily Report (5)'!$I$6=Adorer_Schedule!$K$1,INDIRECT(M331),(IF('Daily Report (5)'!$I$6=Adorer_Schedule!$S$1,INDIRECT(N331),(IF('Daily Report (5)'!$I$6=Adorer_Schedule!$AA$1,INDIRECT(O331),(IF('Daily Report (5)'!$I$6=Adorer_Schedule!$AI$1,INDIRECT(P331),(IF('Daily Report (5)'!$I$6=Adorer_Schedule!$AQ$1,INDIRECT(Q331),(IF('Daily Report (5)'!$I$6=Adorer_Schedule!$AY$1,INDIRECT(R331),(""))))))))))))))</f>
        <v>0</v>
      </c>
      <c r="Y331" s="1">
        <v>8</v>
      </c>
      <c r="Z331" s="1" t="e">
        <f t="shared" ca="1" si="118"/>
        <v>#N/A</v>
      </c>
      <c r="AA331" s="1" t="b">
        <f t="shared" ca="1" si="119"/>
        <v>0</v>
      </c>
      <c r="AC331" s="214" t="str">
        <f t="shared" ca="1" si="110"/>
        <v/>
      </c>
    </row>
    <row r="332" spans="11:29" hidden="1" x14ac:dyDescent="0.2">
      <c r="K332" s="1">
        <f t="shared" si="109"/>
        <v>269</v>
      </c>
      <c r="L332" s="83" t="str">
        <f t="shared" si="111"/>
        <v>Adorer_Schedule!C269</v>
      </c>
      <c r="M332" s="83" t="str">
        <f t="shared" si="112"/>
        <v>Adorer_Schedule!K269</v>
      </c>
      <c r="N332" s="83" t="str">
        <f t="shared" si="113"/>
        <v>Adorer_Schedule!S269</v>
      </c>
      <c r="O332" s="83" t="str">
        <f t="shared" si="114"/>
        <v>Adorer_Schedule!AA269</v>
      </c>
      <c r="P332" s="83" t="str">
        <f t="shared" si="115"/>
        <v>Adorer_Schedule!AI269</v>
      </c>
      <c r="Q332" s="83" t="str">
        <f t="shared" si="116"/>
        <v>Adorer_Schedule!AQ269</v>
      </c>
      <c r="R332" s="83" t="str">
        <f t="shared" si="117"/>
        <v>Adorer_Schedule!AY269</v>
      </c>
      <c r="S332" s="1">
        <f t="shared" ca="1" si="108"/>
        <v>0</v>
      </c>
      <c r="T332" s="1" t="str">
        <f ca="1">IF(OR(V332="",V332=0),(""),(MAX($T$8:T331)+1))</f>
        <v/>
      </c>
      <c r="V332" s="1">
        <f ca="1">IF($I$6=Adorer_Schedule!$C$1,INDIRECT(L332),(IF('Daily Report (5)'!$I$6=Adorer_Schedule!$K$1,INDIRECT(M332),(IF('Daily Report (5)'!$I$6=Adorer_Schedule!$S$1,INDIRECT(N332),(IF('Daily Report (5)'!$I$6=Adorer_Schedule!$AA$1,INDIRECT(O332),(IF('Daily Report (5)'!$I$6=Adorer_Schedule!$AI$1,INDIRECT(P332),(IF('Daily Report (5)'!$I$6=Adorer_Schedule!$AQ$1,INDIRECT(Q332),(IF('Daily Report (5)'!$I$6=Adorer_Schedule!$AY$1,INDIRECT(R332),(""))))))))))))))</f>
        <v>0</v>
      </c>
      <c r="Y332" s="1">
        <v>9</v>
      </c>
      <c r="Z332" s="1" t="e">
        <f t="shared" ca="1" si="118"/>
        <v>#N/A</v>
      </c>
      <c r="AA332" s="1" t="b">
        <f t="shared" ca="1" si="119"/>
        <v>0</v>
      </c>
      <c r="AC332" s="214" t="str">
        <f t="shared" ca="1" si="110"/>
        <v/>
      </c>
    </row>
    <row r="333" spans="11:29" hidden="1" x14ac:dyDescent="0.2">
      <c r="K333" s="1">
        <f t="shared" si="109"/>
        <v>270</v>
      </c>
      <c r="L333" s="83" t="str">
        <f t="shared" si="111"/>
        <v>Adorer_Schedule!C270</v>
      </c>
      <c r="M333" s="83" t="str">
        <f t="shared" si="112"/>
        <v>Adorer_Schedule!K270</v>
      </c>
      <c r="N333" s="83" t="str">
        <f t="shared" si="113"/>
        <v>Adorer_Schedule!S270</v>
      </c>
      <c r="O333" s="83" t="str">
        <f t="shared" si="114"/>
        <v>Adorer_Schedule!AA270</v>
      </c>
      <c r="P333" s="83" t="str">
        <f t="shared" si="115"/>
        <v>Adorer_Schedule!AI270</v>
      </c>
      <c r="Q333" s="83" t="str">
        <f t="shared" si="116"/>
        <v>Adorer_Schedule!AQ270</v>
      </c>
      <c r="R333" s="83" t="str">
        <f t="shared" si="117"/>
        <v>Adorer_Schedule!AY270</v>
      </c>
      <c r="S333" s="1">
        <f t="shared" ca="1" si="108"/>
        <v>0</v>
      </c>
      <c r="T333" s="1" t="str">
        <f ca="1">IF(OR(V333="",V333=0),(""),(MAX($T$8:T332)+1))</f>
        <v/>
      </c>
      <c r="V333" s="1">
        <f ca="1">IF($I$6=Adorer_Schedule!$C$1,INDIRECT(L333),(IF('Daily Report (5)'!$I$6=Adorer_Schedule!$K$1,INDIRECT(M333),(IF('Daily Report (5)'!$I$6=Adorer_Schedule!$S$1,INDIRECT(N333),(IF('Daily Report (5)'!$I$6=Adorer_Schedule!$AA$1,INDIRECT(O333),(IF('Daily Report (5)'!$I$6=Adorer_Schedule!$AI$1,INDIRECT(P333),(IF('Daily Report (5)'!$I$6=Adorer_Schedule!$AQ$1,INDIRECT(Q333),(IF('Daily Report (5)'!$I$6=Adorer_Schedule!$AY$1,INDIRECT(R333),(""))))))))))))))</f>
        <v>0</v>
      </c>
      <c r="Y333" s="1">
        <v>10</v>
      </c>
      <c r="Z333" s="1" t="e">
        <f t="shared" ca="1" si="118"/>
        <v>#N/A</v>
      </c>
      <c r="AA333" s="1" t="b">
        <f t="shared" ca="1" si="119"/>
        <v>0</v>
      </c>
      <c r="AC333" s="214" t="str">
        <f t="shared" ca="1" si="110"/>
        <v/>
      </c>
    </row>
    <row r="334" spans="11:29" hidden="1" x14ac:dyDescent="0.2">
      <c r="K334" s="1">
        <f t="shared" si="109"/>
        <v>271</v>
      </c>
      <c r="L334" s="83" t="str">
        <f t="shared" si="111"/>
        <v>Adorer_Schedule!C271</v>
      </c>
      <c r="M334" s="83" t="str">
        <f t="shared" si="112"/>
        <v>Adorer_Schedule!K271</v>
      </c>
      <c r="N334" s="83" t="str">
        <f t="shared" si="113"/>
        <v>Adorer_Schedule!S271</v>
      </c>
      <c r="O334" s="83" t="str">
        <f t="shared" si="114"/>
        <v>Adorer_Schedule!AA271</v>
      </c>
      <c r="P334" s="83" t="str">
        <f t="shared" si="115"/>
        <v>Adorer_Schedule!AI271</v>
      </c>
      <c r="Q334" s="83" t="str">
        <f t="shared" si="116"/>
        <v>Adorer_Schedule!AQ271</v>
      </c>
      <c r="R334" s="83" t="str">
        <f t="shared" si="117"/>
        <v>Adorer_Schedule!AY271</v>
      </c>
      <c r="S334" s="1">
        <f t="shared" ca="1" si="108"/>
        <v>0</v>
      </c>
      <c r="T334" s="1" t="str">
        <f ca="1">IF(OR(V334="",V334=0),(""),(MAX($T$8:T333)+1))</f>
        <v/>
      </c>
      <c r="V334" s="1">
        <f ca="1">IF($I$6=Adorer_Schedule!$C$1,INDIRECT(L334),(IF('Daily Report (5)'!$I$6=Adorer_Schedule!$K$1,INDIRECT(M334),(IF('Daily Report (5)'!$I$6=Adorer_Schedule!$S$1,INDIRECT(N334),(IF('Daily Report (5)'!$I$6=Adorer_Schedule!$AA$1,INDIRECT(O334),(IF('Daily Report (5)'!$I$6=Adorer_Schedule!$AI$1,INDIRECT(P334),(IF('Daily Report (5)'!$I$6=Adorer_Schedule!$AQ$1,INDIRECT(Q334),(IF('Daily Report (5)'!$I$6=Adorer_Schedule!$AY$1,INDIRECT(R334),(""))))))))))))))</f>
        <v>0</v>
      </c>
      <c r="Y334" s="1">
        <v>11</v>
      </c>
      <c r="Z334" s="1" t="e">
        <f t="shared" ca="1" si="118"/>
        <v>#N/A</v>
      </c>
      <c r="AA334" s="1" t="b">
        <f t="shared" ca="1" si="119"/>
        <v>0</v>
      </c>
      <c r="AC334" s="214" t="str">
        <f t="shared" ca="1" si="110"/>
        <v/>
      </c>
    </row>
    <row r="335" spans="11:29" hidden="1" x14ac:dyDescent="0.2">
      <c r="K335" s="1">
        <f t="shared" si="109"/>
        <v>272</v>
      </c>
      <c r="L335" s="83" t="str">
        <f t="shared" si="111"/>
        <v>Adorer_Schedule!C272</v>
      </c>
      <c r="M335" s="83" t="str">
        <f t="shared" si="112"/>
        <v>Adorer_Schedule!K272</v>
      </c>
      <c r="N335" s="83" t="str">
        <f t="shared" si="113"/>
        <v>Adorer_Schedule!S272</v>
      </c>
      <c r="O335" s="83" t="str">
        <f t="shared" si="114"/>
        <v>Adorer_Schedule!AA272</v>
      </c>
      <c r="P335" s="83" t="str">
        <f t="shared" si="115"/>
        <v>Adorer_Schedule!AI272</v>
      </c>
      <c r="Q335" s="83" t="str">
        <f t="shared" si="116"/>
        <v>Adorer_Schedule!AQ272</v>
      </c>
      <c r="R335" s="83" t="str">
        <f t="shared" si="117"/>
        <v>Adorer_Schedule!AY272</v>
      </c>
      <c r="S335" s="1">
        <f t="shared" ca="1" si="108"/>
        <v>0</v>
      </c>
      <c r="T335" s="1" t="str">
        <f ca="1">IF(OR(V335="",V335=0),(""),(MAX($T$8:T334)+1))</f>
        <v/>
      </c>
      <c r="V335" s="1">
        <f ca="1">IF($I$6=Adorer_Schedule!$C$1,INDIRECT(L335),(IF('Daily Report (5)'!$I$6=Adorer_Schedule!$K$1,INDIRECT(M335),(IF('Daily Report (5)'!$I$6=Adorer_Schedule!$S$1,INDIRECT(N335),(IF('Daily Report (5)'!$I$6=Adorer_Schedule!$AA$1,INDIRECT(O335),(IF('Daily Report (5)'!$I$6=Adorer_Schedule!$AI$1,INDIRECT(P335),(IF('Daily Report (5)'!$I$6=Adorer_Schedule!$AQ$1,INDIRECT(Q335),(IF('Daily Report (5)'!$I$6=Adorer_Schedule!$AY$1,INDIRECT(R335),(""))))))))))))))</f>
        <v>0</v>
      </c>
      <c r="Y335" s="1">
        <v>12</v>
      </c>
      <c r="Z335" s="1" t="e">
        <f t="shared" ca="1" si="118"/>
        <v>#N/A</v>
      </c>
      <c r="AA335" s="1" t="b">
        <f t="shared" ca="1" si="119"/>
        <v>0</v>
      </c>
      <c r="AC335" s="214" t="str">
        <f t="shared" ca="1" si="110"/>
        <v/>
      </c>
    </row>
    <row r="336" spans="11:29" hidden="1" x14ac:dyDescent="0.2">
      <c r="K336" s="1">
        <f t="shared" si="109"/>
        <v>273</v>
      </c>
      <c r="L336" s="83" t="str">
        <f t="shared" si="111"/>
        <v>Adorer_Schedule!C273</v>
      </c>
      <c r="M336" s="83" t="str">
        <f t="shared" si="112"/>
        <v>Adorer_Schedule!K273</v>
      </c>
      <c r="N336" s="83" t="str">
        <f t="shared" si="113"/>
        <v>Adorer_Schedule!S273</v>
      </c>
      <c r="O336" s="83" t="str">
        <f t="shared" si="114"/>
        <v>Adorer_Schedule!AA273</v>
      </c>
      <c r="P336" s="83" t="str">
        <f t="shared" si="115"/>
        <v>Adorer_Schedule!AI273</v>
      </c>
      <c r="Q336" s="83" t="str">
        <f t="shared" si="116"/>
        <v>Adorer_Schedule!AQ273</v>
      </c>
      <c r="R336" s="83" t="str">
        <f t="shared" si="117"/>
        <v>Adorer_Schedule!AY273</v>
      </c>
      <c r="S336" s="1">
        <f t="shared" ca="1" si="108"/>
        <v>0</v>
      </c>
      <c r="T336" s="1" t="str">
        <f ca="1">IF(OR(V336="",V336=0),(""),(MAX($T$8:T335)+1))</f>
        <v/>
      </c>
      <c r="V336" s="1">
        <f ca="1">IF($I$6=Adorer_Schedule!$C$1,INDIRECT(L336),(IF('Daily Report (5)'!$I$6=Adorer_Schedule!$K$1,INDIRECT(M336),(IF('Daily Report (5)'!$I$6=Adorer_Schedule!$S$1,INDIRECT(N336),(IF('Daily Report (5)'!$I$6=Adorer_Schedule!$AA$1,INDIRECT(O336),(IF('Daily Report (5)'!$I$6=Adorer_Schedule!$AI$1,INDIRECT(P336),(IF('Daily Report (5)'!$I$6=Adorer_Schedule!$AQ$1,INDIRECT(Q336),(IF('Daily Report (5)'!$I$6=Adorer_Schedule!$AY$1,INDIRECT(R336),(""))))))))))))))</f>
        <v>0</v>
      </c>
      <c r="Y336" s="1">
        <v>13</v>
      </c>
      <c r="Z336" s="1" t="e">
        <f t="shared" ca="1" si="118"/>
        <v>#N/A</v>
      </c>
      <c r="AA336" s="1" t="b">
        <f t="shared" ca="1" si="119"/>
        <v>0</v>
      </c>
      <c r="AC336" s="214" t="str">
        <f t="shared" ca="1" si="110"/>
        <v/>
      </c>
    </row>
    <row r="337" spans="11:29" hidden="1" x14ac:dyDescent="0.2">
      <c r="K337" s="1">
        <f t="shared" si="109"/>
        <v>274</v>
      </c>
      <c r="L337" s="83" t="str">
        <f t="shared" si="111"/>
        <v>Adorer_Schedule!C274</v>
      </c>
      <c r="M337" s="83" t="str">
        <f t="shared" si="112"/>
        <v>Adorer_Schedule!K274</v>
      </c>
      <c r="N337" s="83" t="str">
        <f t="shared" si="113"/>
        <v>Adorer_Schedule!S274</v>
      </c>
      <c r="O337" s="83" t="str">
        <f t="shared" si="114"/>
        <v>Adorer_Schedule!AA274</v>
      </c>
      <c r="P337" s="83" t="str">
        <f t="shared" si="115"/>
        <v>Adorer_Schedule!AI274</v>
      </c>
      <c r="Q337" s="83" t="str">
        <f t="shared" si="116"/>
        <v>Adorer_Schedule!AQ274</v>
      </c>
      <c r="R337" s="83" t="str">
        <f t="shared" si="117"/>
        <v>Adorer_Schedule!AY274</v>
      </c>
      <c r="S337" s="1">
        <f t="shared" ca="1" si="108"/>
        <v>0</v>
      </c>
      <c r="T337" s="1" t="str">
        <f ca="1">IF(OR(V337="",V337=0),(""),(MAX($T$8:T336)+1))</f>
        <v/>
      </c>
      <c r="V337" s="1">
        <f ca="1">IF($I$6=Adorer_Schedule!$C$1,INDIRECT(L337),(IF('Daily Report (5)'!$I$6=Adorer_Schedule!$K$1,INDIRECT(M337),(IF('Daily Report (5)'!$I$6=Adorer_Schedule!$S$1,INDIRECT(N337),(IF('Daily Report (5)'!$I$6=Adorer_Schedule!$AA$1,INDIRECT(O337),(IF('Daily Report (5)'!$I$6=Adorer_Schedule!$AI$1,INDIRECT(P337),(IF('Daily Report (5)'!$I$6=Adorer_Schedule!$AQ$1,INDIRECT(Q337),(IF('Daily Report (5)'!$I$6=Adorer_Schedule!$AY$1,INDIRECT(R337),(""))))))))))))))</f>
        <v>0</v>
      </c>
      <c r="Y337" s="1">
        <v>14</v>
      </c>
      <c r="Z337" s="1" t="e">
        <f t="shared" ca="1" si="118"/>
        <v>#N/A</v>
      </c>
      <c r="AA337" s="1" t="b">
        <f t="shared" ca="1" si="119"/>
        <v>0</v>
      </c>
      <c r="AC337" s="214" t="str">
        <f t="shared" ca="1" si="110"/>
        <v/>
      </c>
    </row>
    <row r="338" spans="11:29" ht="15.75" hidden="1" thickBot="1" x14ac:dyDescent="0.25">
      <c r="K338" s="1">
        <f t="shared" si="109"/>
        <v>275</v>
      </c>
      <c r="L338" s="83" t="str">
        <f t="shared" si="111"/>
        <v>Adorer_Schedule!C275</v>
      </c>
      <c r="M338" s="83" t="str">
        <f t="shared" si="112"/>
        <v>Adorer_Schedule!K275</v>
      </c>
      <c r="N338" s="83" t="str">
        <f t="shared" si="113"/>
        <v>Adorer_Schedule!S275</v>
      </c>
      <c r="O338" s="83" t="str">
        <f t="shared" si="114"/>
        <v>Adorer_Schedule!AA275</v>
      </c>
      <c r="P338" s="83" t="str">
        <f t="shared" si="115"/>
        <v>Adorer_Schedule!AI275</v>
      </c>
      <c r="Q338" s="83" t="str">
        <f t="shared" si="116"/>
        <v>Adorer_Schedule!AQ275</v>
      </c>
      <c r="R338" s="83" t="str">
        <f t="shared" si="117"/>
        <v>Adorer_Schedule!AY275</v>
      </c>
      <c r="S338" s="1">
        <f t="shared" ca="1" si="108"/>
        <v>0</v>
      </c>
      <c r="T338" s="1" t="str">
        <f ca="1">IF(OR(V338="",V338=0),(""),(MAX($T$8:T337)+1))</f>
        <v/>
      </c>
      <c r="V338" s="1">
        <f ca="1">IF($I$6=Adorer_Schedule!$C$1,INDIRECT(L338),(IF('Daily Report (5)'!$I$6=Adorer_Schedule!$K$1,INDIRECT(M338),(IF('Daily Report (5)'!$I$6=Adorer_Schedule!$S$1,INDIRECT(N338),(IF('Daily Report (5)'!$I$6=Adorer_Schedule!$AA$1,INDIRECT(O338),(IF('Daily Report (5)'!$I$6=Adorer_Schedule!$AI$1,INDIRECT(P338),(IF('Daily Report (5)'!$I$6=Adorer_Schedule!$AQ$1,INDIRECT(Q338),(IF('Daily Report (5)'!$I$6=Adorer_Schedule!$AY$1,INDIRECT(R338),(""))))))))))))))</f>
        <v>0</v>
      </c>
      <c r="Y338" s="1">
        <v>15</v>
      </c>
      <c r="Z338" s="1" t="e">
        <f t="shared" ca="1" si="118"/>
        <v>#N/A</v>
      </c>
      <c r="AA338" s="1" t="b">
        <f t="shared" ca="1" si="119"/>
        <v>0</v>
      </c>
      <c r="AC338" s="225" t="str">
        <f t="shared" ca="1" si="110"/>
        <v/>
      </c>
    </row>
    <row r="339" spans="11:29" hidden="1" x14ac:dyDescent="0.2">
      <c r="K339" s="1">
        <v>278</v>
      </c>
      <c r="L339" s="83" t="str">
        <f t="shared" si="111"/>
        <v>Adorer_Schedule!C278</v>
      </c>
      <c r="M339" s="83" t="str">
        <f t="shared" si="112"/>
        <v>Adorer_Schedule!K278</v>
      </c>
      <c r="N339" s="83" t="str">
        <f t="shared" si="113"/>
        <v>Adorer_Schedule!S278</v>
      </c>
      <c r="O339" s="83" t="str">
        <f t="shared" si="114"/>
        <v>Adorer_Schedule!AA278</v>
      </c>
      <c r="P339" s="83" t="str">
        <f t="shared" si="115"/>
        <v>Adorer_Schedule!AI278</v>
      </c>
      <c r="Q339" s="83" t="str">
        <f t="shared" si="116"/>
        <v>Adorer_Schedule!AQ278</v>
      </c>
      <c r="R339" s="83" t="str">
        <f t="shared" si="117"/>
        <v>Adorer_Schedule!AY278</v>
      </c>
      <c r="S339" s="1">
        <f ca="1">IF(T339="",(0),(RANK(T339,$T$339:$T$353,(1))))</f>
        <v>0</v>
      </c>
      <c r="T339" s="1" t="str">
        <f ca="1">IF(OR(V339="",V339=0),(""),(MAX($T$8:T338)+1))</f>
        <v/>
      </c>
      <c r="U339" s="1" t="s">
        <v>114</v>
      </c>
      <c r="V339" s="1">
        <f ca="1">IF($I$6=Adorer_Schedule!$C$1,INDIRECT(L339),(IF('Daily Report (5)'!$I$6=Adorer_Schedule!$K$1,INDIRECT(M339),(IF('Daily Report (5)'!$I$6=Adorer_Schedule!$S$1,INDIRECT(N339),(IF('Daily Report (5)'!$I$6=Adorer_Schedule!$AA$1,INDIRECT(O339),(IF('Daily Report (5)'!$I$6=Adorer_Schedule!$AI$1,INDIRECT(P339),(IF('Daily Report (5)'!$I$6=Adorer_Schedule!$AQ$1,INDIRECT(Q339),(IF('Daily Report (5)'!$I$6=Adorer_Schedule!$AY$1,INDIRECT(R339),(""))))))))))))))</f>
        <v>0</v>
      </c>
      <c r="Y339" s="1">
        <v>1</v>
      </c>
      <c r="Z339" s="1" t="e">
        <f t="shared" ca="1" si="118"/>
        <v>#N/A</v>
      </c>
      <c r="AA339" s="1" t="b">
        <f t="shared" ca="1" si="119"/>
        <v>0</v>
      </c>
      <c r="AC339" s="209" t="str">
        <f ca="1">IF(AA339=FALSE,(""),(PROPER(Z339)))</f>
        <v/>
      </c>
    </row>
    <row r="340" spans="11:29" hidden="1" x14ac:dyDescent="0.2">
      <c r="K340" s="1">
        <f>K339+1</f>
        <v>279</v>
      </c>
      <c r="L340" s="83" t="str">
        <f t="shared" si="111"/>
        <v>Adorer_Schedule!C279</v>
      </c>
      <c r="M340" s="83" t="str">
        <f t="shared" si="112"/>
        <v>Adorer_Schedule!K279</v>
      </c>
      <c r="N340" s="83" t="str">
        <f t="shared" si="113"/>
        <v>Adorer_Schedule!S279</v>
      </c>
      <c r="O340" s="83" t="str">
        <f t="shared" si="114"/>
        <v>Adorer_Schedule!AA279</v>
      </c>
      <c r="P340" s="83" t="str">
        <f t="shared" si="115"/>
        <v>Adorer_Schedule!AI279</v>
      </c>
      <c r="Q340" s="83" t="str">
        <f t="shared" si="116"/>
        <v>Adorer_Schedule!AQ279</v>
      </c>
      <c r="R340" s="83" t="str">
        <f t="shared" si="117"/>
        <v>Adorer_Schedule!AY279</v>
      </c>
      <c r="S340" s="1">
        <f t="shared" ref="S340:S353" ca="1" si="120">IF(T340="",(0),(RANK(T340,$T$339:$T$353,(1))))</f>
        <v>0</v>
      </c>
      <c r="T340" s="1" t="str">
        <f ca="1">IF(OR(V340="",V340=0),(""),(MAX($T$8:T339)+1))</f>
        <v/>
      </c>
      <c r="V340" s="1">
        <f ca="1">IF($I$6=Adorer_Schedule!$C$1,INDIRECT(L340),(IF('Daily Report (5)'!$I$6=Adorer_Schedule!$K$1,INDIRECT(M340),(IF('Daily Report (5)'!$I$6=Adorer_Schedule!$S$1,INDIRECT(N340),(IF('Daily Report (5)'!$I$6=Adorer_Schedule!$AA$1,INDIRECT(O340),(IF('Daily Report (5)'!$I$6=Adorer_Schedule!$AI$1,INDIRECT(P340),(IF('Daily Report (5)'!$I$6=Adorer_Schedule!$AQ$1,INDIRECT(Q340),(IF('Daily Report (5)'!$I$6=Adorer_Schedule!$AY$1,INDIRECT(R340),(""))))))))))))))</f>
        <v>0</v>
      </c>
      <c r="Y340" s="1">
        <v>2</v>
      </c>
      <c r="Z340" s="1" t="e">
        <f t="shared" ca="1" si="118"/>
        <v>#N/A</v>
      </c>
      <c r="AA340" s="1" t="b">
        <f t="shared" ca="1" si="119"/>
        <v>0</v>
      </c>
      <c r="AC340" s="214" t="str">
        <f ca="1">IF(AA340=FALSE,(""),(PROPER(Z340)))</f>
        <v/>
      </c>
    </row>
    <row r="341" spans="11:29" hidden="1" x14ac:dyDescent="0.2">
      <c r="K341" s="1">
        <f t="shared" ref="K341:K353" si="121">K340+1</f>
        <v>280</v>
      </c>
      <c r="L341" s="83" t="str">
        <f t="shared" si="111"/>
        <v>Adorer_Schedule!C280</v>
      </c>
      <c r="M341" s="83" t="str">
        <f t="shared" si="112"/>
        <v>Adorer_Schedule!K280</v>
      </c>
      <c r="N341" s="83" t="str">
        <f t="shared" si="113"/>
        <v>Adorer_Schedule!S280</v>
      </c>
      <c r="O341" s="83" t="str">
        <f t="shared" si="114"/>
        <v>Adorer_Schedule!AA280</v>
      </c>
      <c r="P341" s="83" t="str">
        <f t="shared" si="115"/>
        <v>Adorer_Schedule!AI280</v>
      </c>
      <c r="Q341" s="83" t="str">
        <f t="shared" si="116"/>
        <v>Adorer_Schedule!AQ280</v>
      </c>
      <c r="R341" s="83" t="str">
        <f t="shared" si="117"/>
        <v>Adorer_Schedule!AY280</v>
      </c>
      <c r="S341" s="1">
        <f t="shared" ca="1" si="120"/>
        <v>0</v>
      </c>
      <c r="T341" s="1" t="str">
        <f ca="1">IF(OR(V341="",V341=0),(""),(MAX($T$8:T340)+1))</f>
        <v/>
      </c>
      <c r="V341" s="1">
        <f ca="1">IF($I$6=Adorer_Schedule!$C$1,INDIRECT(L341),(IF('Daily Report (5)'!$I$6=Adorer_Schedule!$K$1,INDIRECT(M341),(IF('Daily Report (5)'!$I$6=Adorer_Schedule!$S$1,INDIRECT(N341),(IF('Daily Report (5)'!$I$6=Adorer_Schedule!$AA$1,INDIRECT(O341),(IF('Daily Report (5)'!$I$6=Adorer_Schedule!$AI$1,INDIRECT(P341),(IF('Daily Report (5)'!$I$6=Adorer_Schedule!$AQ$1,INDIRECT(Q341),(IF('Daily Report (5)'!$I$6=Adorer_Schedule!$AY$1,INDIRECT(R341),(""))))))))))))))</f>
        <v>0</v>
      </c>
      <c r="Y341" s="1">
        <v>3</v>
      </c>
      <c r="Z341" s="1" t="e">
        <f t="shared" ca="1" si="118"/>
        <v>#N/A</v>
      </c>
      <c r="AA341" s="1" t="b">
        <f t="shared" ca="1" si="119"/>
        <v>0</v>
      </c>
      <c r="AC341" s="214" t="str">
        <f ca="1">IF(AA341=FALSE,(""),(PROPER(Z341)))</f>
        <v/>
      </c>
    </row>
    <row r="342" spans="11:29" hidden="1" x14ac:dyDescent="0.2">
      <c r="K342" s="1">
        <f t="shared" si="121"/>
        <v>281</v>
      </c>
      <c r="L342" s="83" t="str">
        <f t="shared" si="111"/>
        <v>Adorer_Schedule!C281</v>
      </c>
      <c r="M342" s="83" t="str">
        <f t="shared" si="112"/>
        <v>Adorer_Schedule!K281</v>
      </c>
      <c r="N342" s="83" t="str">
        <f t="shared" si="113"/>
        <v>Adorer_Schedule!S281</v>
      </c>
      <c r="O342" s="83" t="str">
        <f t="shared" si="114"/>
        <v>Adorer_Schedule!AA281</v>
      </c>
      <c r="P342" s="83" t="str">
        <f t="shared" si="115"/>
        <v>Adorer_Schedule!AI281</v>
      </c>
      <c r="Q342" s="83" t="str">
        <f t="shared" si="116"/>
        <v>Adorer_Schedule!AQ281</v>
      </c>
      <c r="R342" s="83" t="str">
        <f t="shared" si="117"/>
        <v>Adorer_Schedule!AY281</v>
      </c>
      <c r="S342" s="1">
        <f t="shared" ca="1" si="120"/>
        <v>0</v>
      </c>
      <c r="T342" s="1" t="str">
        <f ca="1">IF(OR(V342="",V342=0),(""),(MAX($T$8:T341)+1))</f>
        <v/>
      </c>
      <c r="V342" s="1">
        <f ca="1">IF($I$6=Adorer_Schedule!$C$1,INDIRECT(L342),(IF('Daily Report (5)'!$I$6=Adorer_Schedule!$K$1,INDIRECT(M342),(IF('Daily Report (5)'!$I$6=Adorer_Schedule!$S$1,INDIRECT(N342),(IF('Daily Report (5)'!$I$6=Adorer_Schedule!$AA$1,INDIRECT(O342),(IF('Daily Report (5)'!$I$6=Adorer_Schedule!$AI$1,INDIRECT(P342),(IF('Daily Report (5)'!$I$6=Adorer_Schedule!$AQ$1,INDIRECT(Q342),(IF('Daily Report (5)'!$I$6=Adorer_Schedule!$AY$1,INDIRECT(R342),(""))))))))))))))</f>
        <v>0</v>
      </c>
      <c r="Y342" s="1">
        <v>4</v>
      </c>
      <c r="Z342" s="1" t="e">
        <f t="shared" ca="1" si="118"/>
        <v>#N/A</v>
      </c>
      <c r="AA342" s="1" t="b">
        <f t="shared" ca="1" si="119"/>
        <v>0</v>
      </c>
      <c r="AC342" s="214" t="str">
        <f ca="1">IF(AA342=FALSE,(""),(PROPER(Z342)))</f>
        <v/>
      </c>
    </row>
    <row r="343" spans="11:29" hidden="1" x14ac:dyDescent="0.2">
      <c r="K343" s="1">
        <f t="shared" si="121"/>
        <v>282</v>
      </c>
      <c r="L343" s="83" t="str">
        <f t="shared" si="111"/>
        <v>Adorer_Schedule!C282</v>
      </c>
      <c r="M343" s="83" t="str">
        <f t="shared" si="112"/>
        <v>Adorer_Schedule!K282</v>
      </c>
      <c r="N343" s="83" t="str">
        <f t="shared" si="113"/>
        <v>Adorer_Schedule!S282</v>
      </c>
      <c r="O343" s="83" t="str">
        <f t="shared" si="114"/>
        <v>Adorer_Schedule!AA282</v>
      </c>
      <c r="P343" s="83" t="str">
        <f t="shared" si="115"/>
        <v>Adorer_Schedule!AI282</v>
      </c>
      <c r="Q343" s="83" t="str">
        <f t="shared" si="116"/>
        <v>Adorer_Schedule!AQ282</v>
      </c>
      <c r="R343" s="83" t="str">
        <f t="shared" si="117"/>
        <v>Adorer_Schedule!AY282</v>
      </c>
      <c r="S343" s="1">
        <f t="shared" ca="1" si="120"/>
        <v>0</v>
      </c>
      <c r="T343" s="1" t="str">
        <f ca="1">IF(OR(V343="",V343=0),(""),(MAX($T$8:T342)+1))</f>
        <v/>
      </c>
      <c r="V343" s="1">
        <f ca="1">IF($I$6=Adorer_Schedule!$C$1,INDIRECT(L343),(IF('Daily Report (5)'!$I$6=Adorer_Schedule!$K$1,INDIRECT(M343),(IF('Daily Report (5)'!$I$6=Adorer_Schedule!$S$1,INDIRECT(N343),(IF('Daily Report (5)'!$I$6=Adorer_Schedule!$AA$1,INDIRECT(O343),(IF('Daily Report (5)'!$I$6=Adorer_Schedule!$AI$1,INDIRECT(P343),(IF('Daily Report (5)'!$I$6=Adorer_Schedule!$AQ$1,INDIRECT(Q343),(IF('Daily Report (5)'!$I$6=Adorer_Schedule!$AY$1,INDIRECT(R343),(""))))))))))))))</f>
        <v>0</v>
      </c>
      <c r="Y343" s="1">
        <v>5</v>
      </c>
      <c r="Z343" s="1" t="e">
        <f t="shared" ca="1" si="118"/>
        <v>#N/A</v>
      </c>
      <c r="AA343" s="1" t="b">
        <f t="shared" ca="1" si="119"/>
        <v>0</v>
      </c>
      <c r="AC343" s="214" t="str">
        <f ca="1">IF(AA343=FALSE,(""),(PROPER(Z343)))</f>
        <v/>
      </c>
    </row>
    <row r="344" spans="11:29" hidden="1" x14ac:dyDescent="0.2">
      <c r="K344" s="1">
        <f t="shared" si="121"/>
        <v>283</v>
      </c>
      <c r="L344" s="83" t="str">
        <f t="shared" si="111"/>
        <v>Adorer_Schedule!C283</v>
      </c>
      <c r="M344" s="83" t="str">
        <f t="shared" si="112"/>
        <v>Adorer_Schedule!K283</v>
      </c>
      <c r="N344" s="83" t="str">
        <f t="shared" si="113"/>
        <v>Adorer_Schedule!S283</v>
      </c>
      <c r="O344" s="83" t="str">
        <f t="shared" si="114"/>
        <v>Adorer_Schedule!AA283</v>
      </c>
      <c r="P344" s="83" t="str">
        <f t="shared" si="115"/>
        <v>Adorer_Schedule!AI283</v>
      </c>
      <c r="Q344" s="83" t="str">
        <f t="shared" si="116"/>
        <v>Adorer_Schedule!AQ283</v>
      </c>
      <c r="R344" s="83" t="str">
        <f t="shared" si="117"/>
        <v>Adorer_Schedule!AY283</v>
      </c>
      <c r="S344" s="1">
        <f t="shared" ca="1" si="120"/>
        <v>0</v>
      </c>
      <c r="T344" s="1" t="str">
        <f ca="1">IF(OR(V344="",V344=0),(""),(MAX($T$8:T343)+1))</f>
        <v/>
      </c>
      <c r="V344" s="1">
        <f ca="1">IF($I$6=Adorer_Schedule!$C$1,INDIRECT(L344),(IF('Daily Report (5)'!$I$6=Adorer_Schedule!$K$1,INDIRECT(M344),(IF('Daily Report (5)'!$I$6=Adorer_Schedule!$S$1,INDIRECT(N344),(IF('Daily Report (5)'!$I$6=Adorer_Schedule!$AA$1,INDIRECT(O344),(IF('Daily Report (5)'!$I$6=Adorer_Schedule!$AI$1,INDIRECT(P344),(IF('Daily Report (5)'!$I$6=Adorer_Schedule!$AQ$1,INDIRECT(Q344),(IF('Daily Report (5)'!$I$6=Adorer_Schedule!$AY$1,INDIRECT(R344),(""))))))))))))))</f>
        <v>0</v>
      </c>
      <c r="Y344" s="1">
        <v>6</v>
      </c>
      <c r="Z344" s="1" t="e">
        <f t="shared" ca="1" si="118"/>
        <v>#N/A</v>
      </c>
      <c r="AA344" s="1" t="b">
        <f t="shared" ca="1" si="119"/>
        <v>0</v>
      </c>
      <c r="AC344" s="214" t="str">
        <f t="shared" ref="AC344:AC353" ca="1" si="122">IF(AA344=FALSE,(""),(PROPER(Z344)))</f>
        <v/>
      </c>
    </row>
    <row r="345" spans="11:29" hidden="1" x14ac:dyDescent="0.2">
      <c r="K345" s="1">
        <f t="shared" si="121"/>
        <v>284</v>
      </c>
      <c r="L345" s="83" t="str">
        <f t="shared" si="111"/>
        <v>Adorer_Schedule!C284</v>
      </c>
      <c r="M345" s="83" t="str">
        <f t="shared" si="112"/>
        <v>Adorer_Schedule!K284</v>
      </c>
      <c r="N345" s="83" t="str">
        <f t="shared" si="113"/>
        <v>Adorer_Schedule!S284</v>
      </c>
      <c r="O345" s="83" t="str">
        <f t="shared" si="114"/>
        <v>Adorer_Schedule!AA284</v>
      </c>
      <c r="P345" s="83" t="str">
        <f t="shared" si="115"/>
        <v>Adorer_Schedule!AI284</v>
      </c>
      <c r="Q345" s="83" t="str">
        <f t="shared" si="116"/>
        <v>Adorer_Schedule!AQ284</v>
      </c>
      <c r="R345" s="83" t="str">
        <f t="shared" si="117"/>
        <v>Adorer_Schedule!AY284</v>
      </c>
      <c r="S345" s="1">
        <f t="shared" ca="1" si="120"/>
        <v>0</v>
      </c>
      <c r="T345" s="1" t="str">
        <f ca="1">IF(OR(V345="",V345=0),(""),(MAX($T$8:T344)+1))</f>
        <v/>
      </c>
      <c r="V345" s="1">
        <f ca="1">IF($I$6=Adorer_Schedule!$C$1,INDIRECT(L345),(IF('Daily Report (5)'!$I$6=Adorer_Schedule!$K$1,INDIRECT(M345),(IF('Daily Report (5)'!$I$6=Adorer_Schedule!$S$1,INDIRECT(N345),(IF('Daily Report (5)'!$I$6=Adorer_Schedule!$AA$1,INDIRECT(O345),(IF('Daily Report (5)'!$I$6=Adorer_Schedule!$AI$1,INDIRECT(P345),(IF('Daily Report (5)'!$I$6=Adorer_Schedule!$AQ$1,INDIRECT(Q345),(IF('Daily Report (5)'!$I$6=Adorer_Schedule!$AY$1,INDIRECT(R345),(""))))))))))))))</f>
        <v>0</v>
      </c>
      <c r="Y345" s="1">
        <v>7</v>
      </c>
      <c r="Z345" s="1" t="e">
        <f t="shared" ca="1" si="118"/>
        <v>#N/A</v>
      </c>
      <c r="AA345" s="1" t="b">
        <f t="shared" ca="1" si="119"/>
        <v>0</v>
      </c>
      <c r="AC345" s="214" t="str">
        <f t="shared" ca="1" si="122"/>
        <v/>
      </c>
    </row>
    <row r="346" spans="11:29" hidden="1" x14ac:dyDescent="0.2">
      <c r="K346" s="1">
        <f t="shared" si="121"/>
        <v>285</v>
      </c>
      <c r="L346" s="83" t="str">
        <f t="shared" si="111"/>
        <v>Adorer_Schedule!C285</v>
      </c>
      <c r="M346" s="83" t="str">
        <f t="shared" si="112"/>
        <v>Adorer_Schedule!K285</v>
      </c>
      <c r="N346" s="83" t="str">
        <f t="shared" si="113"/>
        <v>Adorer_Schedule!S285</v>
      </c>
      <c r="O346" s="83" t="str">
        <f t="shared" si="114"/>
        <v>Adorer_Schedule!AA285</v>
      </c>
      <c r="P346" s="83" t="str">
        <f t="shared" si="115"/>
        <v>Adorer_Schedule!AI285</v>
      </c>
      <c r="Q346" s="83" t="str">
        <f t="shared" si="116"/>
        <v>Adorer_Schedule!AQ285</v>
      </c>
      <c r="R346" s="83" t="str">
        <f t="shared" si="117"/>
        <v>Adorer_Schedule!AY285</v>
      </c>
      <c r="S346" s="1">
        <f t="shared" ca="1" si="120"/>
        <v>0</v>
      </c>
      <c r="T346" s="1" t="str">
        <f ca="1">IF(OR(V346="",V346=0),(""),(MAX($T$8:T345)+1))</f>
        <v/>
      </c>
      <c r="V346" s="1">
        <f ca="1">IF($I$6=Adorer_Schedule!$C$1,INDIRECT(L346),(IF('Daily Report (5)'!$I$6=Adorer_Schedule!$K$1,INDIRECT(M346),(IF('Daily Report (5)'!$I$6=Adorer_Schedule!$S$1,INDIRECT(N346),(IF('Daily Report (5)'!$I$6=Adorer_Schedule!$AA$1,INDIRECT(O346),(IF('Daily Report (5)'!$I$6=Adorer_Schedule!$AI$1,INDIRECT(P346),(IF('Daily Report (5)'!$I$6=Adorer_Schedule!$AQ$1,INDIRECT(Q346),(IF('Daily Report (5)'!$I$6=Adorer_Schedule!$AY$1,INDIRECT(R346),(""))))))))))))))</f>
        <v>0</v>
      </c>
      <c r="Y346" s="1">
        <v>8</v>
      </c>
      <c r="Z346" s="1" t="e">
        <f t="shared" ca="1" si="118"/>
        <v>#N/A</v>
      </c>
      <c r="AA346" s="1" t="b">
        <f t="shared" ca="1" si="119"/>
        <v>0</v>
      </c>
      <c r="AC346" s="214" t="str">
        <f t="shared" ca="1" si="122"/>
        <v/>
      </c>
    </row>
    <row r="347" spans="11:29" hidden="1" x14ac:dyDescent="0.2">
      <c r="K347" s="1">
        <f t="shared" si="121"/>
        <v>286</v>
      </c>
      <c r="L347" s="83" t="str">
        <f t="shared" si="111"/>
        <v>Adorer_Schedule!C286</v>
      </c>
      <c r="M347" s="83" t="str">
        <f t="shared" si="112"/>
        <v>Adorer_Schedule!K286</v>
      </c>
      <c r="N347" s="83" t="str">
        <f t="shared" si="113"/>
        <v>Adorer_Schedule!S286</v>
      </c>
      <c r="O347" s="83" t="str">
        <f t="shared" si="114"/>
        <v>Adorer_Schedule!AA286</v>
      </c>
      <c r="P347" s="83" t="str">
        <f t="shared" si="115"/>
        <v>Adorer_Schedule!AI286</v>
      </c>
      <c r="Q347" s="83" t="str">
        <f t="shared" si="116"/>
        <v>Adorer_Schedule!AQ286</v>
      </c>
      <c r="R347" s="83" t="str">
        <f t="shared" si="117"/>
        <v>Adorer_Schedule!AY286</v>
      </c>
      <c r="S347" s="1">
        <f t="shared" ca="1" si="120"/>
        <v>0</v>
      </c>
      <c r="T347" s="1" t="str">
        <f ca="1">IF(OR(V347="",V347=0),(""),(MAX($T$8:T346)+1))</f>
        <v/>
      </c>
      <c r="V347" s="1">
        <f ca="1">IF($I$6=Adorer_Schedule!$C$1,INDIRECT(L347),(IF('Daily Report (5)'!$I$6=Adorer_Schedule!$K$1,INDIRECT(M347),(IF('Daily Report (5)'!$I$6=Adorer_Schedule!$S$1,INDIRECT(N347),(IF('Daily Report (5)'!$I$6=Adorer_Schedule!$AA$1,INDIRECT(O347),(IF('Daily Report (5)'!$I$6=Adorer_Schedule!$AI$1,INDIRECT(P347),(IF('Daily Report (5)'!$I$6=Adorer_Schedule!$AQ$1,INDIRECT(Q347),(IF('Daily Report (5)'!$I$6=Adorer_Schedule!$AY$1,INDIRECT(R347),(""))))))))))))))</f>
        <v>0</v>
      </c>
      <c r="Y347" s="1">
        <v>9</v>
      </c>
      <c r="Z347" s="1" t="e">
        <f t="shared" ca="1" si="118"/>
        <v>#N/A</v>
      </c>
      <c r="AA347" s="1" t="b">
        <f t="shared" ca="1" si="119"/>
        <v>0</v>
      </c>
      <c r="AC347" s="214" t="str">
        <f t="shared" ca="1" si="122"/>
        <v/>
      </c>
    </row>
    <row r="348" spans="11:29" hidden="1" x14ac:dyDescent="0.2">
      <c r="K348" s="1">
        <f t="shared" si="121"/>
        <v>287</v>
      </c>
      <c r="L348" s="83" t="str">
        <f t="shared" si="111"/>
        <v>Adorer_Schedule!C287</v>
      </c>
      <c r="M348" s="83" t="str">
        <f t="shared" si="112"/>
        <v>Adorer_Schedule!K287</v>
      </c>
      <c r="N348" s="83" t="str">
        <f t="shared" si="113"/>
        <v>Adorer_Schedule!S287</v>
      </c>
      <c r="O348" s="83" t="str">
        <f t="shared" si="114"/>
        <v>Adorer_Schedule!AA287</v>
      </c>
      <c r="P348" s="83" t="str">
        <f t="shared" si="115"/>
        <v>Adorer_Schedule!AI287</v>
      </c>
      <c r="Q348" s="83" t="str">
        <f t="shared" si="116"/>
        <v>Adorer_Schedule!AQ287</v>
      </c>
      <c r="R348" s="83" t="str">
        <f t="shared" si="117"/>
        <v>Adorer_Schedule!AY287</v>
      </c>
      <c r="S348" s="1">
        <f t="shared" ca="1" si="120"/>
        <v>0</v>
      </c>
      <c r="T348" s="1" t="str">
        <f ca="1">IF(OR(V348="",V348=0),(""),(MAX($T$8:T347)+1))</f>
        <v/>
      </c>
      <c r="V348" s="1">
        <f ca="1">IF($I$6=Adorer_Schedule!$C$1,INDIRECT(L348),(IF('Daily Report (5)'!$I$6=Adorer_Schedule!$K$1,INDIRECT(M348),(IF('Daily Report (5)'!$I$6=Adorer_Schedule!$S$1,INDIRECT(N348),(IF('Daily Report (5)'!$I$6=Adorer_Schedule!$AA$1,INDIRECT(O348),(IF('Daily Report (5)'!$I$6=Adorer_Schedule!$AI$1,INDIRECT(P348),(IF('Daily Report (5)'!$I$6=Adorer_Schedule!$AQ$1,INDIRECT(Q348),(IF('Daily Report (5)'!$I$6=Adorer_Schedule!$AY$1,INDIRECT(R348),(""))))))))))))))</f>
        <v>0</v>
      </c>
      <c r="Y348" s="1">
        <v>10</v>
      </c>
      <c r="Z348" s="1" t="e">
        <f t="shared" ca="1" si="118"/>
        <v>#N/A</v>
      </c>
      <c r="AA348" s="1" t="b">
        <f t="shared" ca="1" si="119"/>
        <v>0</v>
      </c>
      <c r="AC348" s="214" t="str">
        <f t="shared" ca="1" si="122"/>
        <v/>
      </c>
    </row>
    <row r="349" spans="11:29" hidden="1" x14ac:dyDescent="0.2">
      <c r="K349" s="1">
        <f t="shared" si="121"/>
        <v>288</v>
      </c>
      <c r="L349" s="83" t="str">
        <f t="shared" si="111"/>
        <v>Adorer_Schedule!C288</v>
      </c>
      <c r="M349" s="83" t="str">
        <f t="shared" si="112"/>
        <v>Adorer_Schedule!K288</v>
      </c>
      <c r="N349" s="83" t="str">
        <f t="shared" si="113"/>
        <v>Adorer_Schedule!S288</v>
      </c>
      <c r="O349" s="83" t="str">
        <f t="shared" si="114"/>
        <v>Adorer_Schedule!AA288</v>
      </c>
      <c r="P349" s="83" t="str">
        <f t="shared" si="115"/>
        <v>Adorer_Schedule!AI288</v>
      </c>
      <c r="Q349" s="83" t="str">
        <f t="shared" si="116"/>
        <v>Adorer_Schedule!AQ288</v>
      </c>
      <c r="R349" s="83" t="str">
        <f t="shared" si="117"/>
        <v>Adorer_Schedule!AY288</v>
      </c>
      <c r="S349" s="1">
        <f t="shared" ca="1" si="120"/>
        <v>0</v>
      </c>
      <c r="T349" s="1" t="str">
        <f ca="1">IF(OR(V349="",V349=0),(""),(MAX($T$8:T348)+1))</f>
        <v/>
      </c>
      <c r="V349" s="1">
        <f ca="1">IF($I$6=Adorer_Schedule!$C$1,INDIRECT(L349),(IF('Daily Report (5)'!$I$6=Adorer_Schedule!$K$1,INDIRECT(M349),(IF('Daily Report (5)'!$I$6=Adorer_Schedule!$S$1,INDIRECT(N349),(IF('Daily Report (5)'!$I$6=Adorer_Schedule!$AA$1,INDIRECT(O349),(IF('Daily Report (5)'!$I$6=Adorer_Schedule!$AI$1,INDIRECT(P349),(IF('Daily Report (5)'!$I$6=Adorer_Schedule!$AQ$1,INDIRECT(Q349),(IF('Daily Report (5)'!$I$6=Adorer_Schedule!$AY$1,INDIRECT(R349),(""))))))))))))))</f>
        <v>0</v>
      </c>
      <c r="Y349" s="1">
        <v>11</v>
      </c>
      <c r="Z349" s="1" t="e">
        <f t="shared" ca="1" si="118"/>
        <v>#N/A</v>
      </c>
      <c r="AA349" s="1" t="b">
        <f t="shared" ca="1" si="119"/>
        <v>0</v>
      </c>
      <c r="AC349" s="214" t="str">
        <f t="shared" ca="1" si="122"/>
        <v/>
      </c>
    </row>
    <row r="350" spans="11:29" hidden="1" x14ac:dyDescent="0.2">
      <c r="K350" s="1">
        <f t="shared" si="121"/>
        <v>289</v>
      </c>
      <c r="L350" s="83" t="str">
        <f t="shared" si="111"/>
        <v>Adorer_Schedule!C289</v>
      </c>
      <c r="M350" s="83" t="str">
        <f t="shared" si="112"/>
        <v>Adorer_Schedule!K289</v>
      </c>
      <c r="N350" s="83" t="str">
        <f t="shared" si="113"/>
        <v>Adorer_Schedule!S289</v>
      </c>
      <c r="O350" s="83" t="str">
        <f t="shared" si="114"/>
        <v>Adorer_Schedule!AA289</v>
      </c>
      <c r="P350" s="83" t="str">
        <f t="shared" si="115"/>
        <v>Adorer_Schedule!AI289</v>
      </c>
      <c r="Q350" s="83" t="str">
        <f t="shared" si="116"/>
        <v>Adorer_Schedule!AQ289</v>
      </c>
      <c r="R350" s="83" t="str">
        <f t="shared" si="117"/>
        <v>Adorer_Schedule!AY289</v>
      </c>
      <c r="S350" s="1">
        <f t="shared" ca="1" si="120"/>
        <v>0</v>
      </c>
      <c r="T350" s="1" t="str">
        <f ca="1">IF(OR(V350="",V350=0),(""),(MAX($T$8:T349)+1))</f>
        <v/>
      </c>
      <c r="V350" s="1">
        <f ca="1">IF($I$6=Adorer_Schedule!$C$1,INDIRECT(L350),(IF('Daily Report (5)'!$I$6=Adorer_Schedule!$K$1,INDIRECT(M350),(IF('Daily Report (5)'!$I$6=Adorer_Schedule!$S$1,INDIRECT(N350),(IF('Daily Report (5)'!$I$6=Adorer_Schedule!$AA$1,INDIRECT(O350),(IF('Daily Report (5)'!$I$6=Adorer_Schedule!$AI$1,INDIRECT(P350),(IF('Daily Report (5)'!$I$6=Adorer_Schedule!$AQ$1,INDIRECT(Q350),(IF('Daily Report (5)'!$I$6=Adorer_Schedule!$AY$1,INDIRECT(R350),(""))))))))))))))</f>
        <v>0</v>
      </c>
      <c r="Y350" s="1">
        <v>12</v>
      </c>
      <c r="Z350" s="1" t="e">
        <f t="shared" ca="1" si="118"/>
        <v>#N/A</v>
      </c>
      <c r="AA350" s="1" t="b">
        <f t="shared" ca="1" si="119"/>
        <v>0</v>
      </c>
      <c r="AC350" s="214" t="str">
        <f t="shared" ca="1" si="122"/>
        <v/>
      </c>
    </row>
    <row r="351" spans="11:29" hidden="1" x14ac:dyDescent="0.2">
      <c r="K351" s="1">
        <f t="shared" si="121"/>
        <v>290</v>
      </c>
      <c r="L351" s="83" t="str">
        <f t="shared" si="111"/>
        <v>Adorer_Schedule!C290</v>
      </c>
      <c r="M351" s="83" t="str">
        <f t="shared" si="112"/>
        <v>Adorer_Schedule!K290</v>
      </c>
      <c r="N351" s="83" t="str">
        <f t="shared" si="113"/>
        <v>Adorer_Schedule!S290</v>
      </c>
      <c r="O351" s="83" t="str">
        <f t="shared" si="114"/>
        <v>Adorer_Schedule!AA290</v>
      </c>
      <c r="P351" s="83" t="str">
        <f t="shared" si="115"/>
        <v>Adorer_Schedule!AI290</v>
      </c>
      <c r="Q351" s="83" t="str">
        <f t="shared" si="116"/>
        <v>Adorer_Schedule!AQ290</v>
      </c>
      <c r="R351" s="83" t="str">
        <f t="shared" si="117"/>
        <v>Adorer_Schedule!AY290</v>
      </c>
      <c r="S351" s="1">
        <f t="shared" ca="1" si="120"/>
        <v>0</v>
      </c>
      <c r="T351" s="1" t="str">
        <f ca="1">IF(OR(V351="",V351=0),(""),(MAX($T$8:T350)+1))</f>
        <v/>
      </c>
      <c r="V351" s="1">
        <f ca="1">IF($I$6=Adorer_Schedule!$C$1,INDIRECT(L351),(IF('Daily Report (5)'!$I$6=Adorer_Schedule!$K$1,INDIRECT(M351),(IF('Daily Report (5)'!$I$6=Adorer_Schedule!$S$1,INDIRECT(N351),(IF('Daily Report (5)'!$I$6=Adorer_Schedule!$AA$1,INDIRECT(O351),(IF('Daily Report (5)'!$I$6=Adorer_Schedule!$AI$1,INDIRECT(P351),(IF('Daily Report (5)'!$I$6=Adorer_Schedule!$AQ$1,INDIRECT(Q351),(IF('Daily Report (5)'!$I$6=Adorer_Schedule!$AY$1,INDIRECT(R351),(""))))))))))))))</f>
        <v>0</v>
      </c>
      <c r="Y351" s="1">
        <v>13</v>
      </c>
      <c r="Z351" s="1" t="e">
        <f t="shared" ca="1" si="118"/>
        <v>#N/A</v>
      </c>
      <c r="AA351" s="1" t="b">
        <f t="shared" ca="1" si="119"/>
        <v>0</v>
      </c>
      <c r="AC351" s="214" t="str">
        <f t="shared" ca="1" si="122"/>
        <v/>
      </c>
    </row>
    <row r="352" spans="11:29" hidden="1" x14ac:dyDescent="0.2">
      <c r="K352" s="1">
        <f t="shared" si="121"/>
        <v>291</v>
      </c>
      <c r="L352" s="83" t="str">
        <f t="shared" si="111"/>
        <v>Adorer_Schedule!C291</v>
      </c>
      <c r="M352" s="83" t="str">
        <f t="shared" si="112"/>
        <v>Adorer_Schedule!K291</v>
      </c>
      <c r="N352" s="83" t="str">
        <f t="shared" si="113"/>
        <v>Adorer_Schedule!S291</v>
      </c>
      <c r="O352" s="83" t="str">
        <f t="shared" si="114"/>
        <v>Adorer_Schedule!AA291</v>
      </c>
      <c r="P352" s="83" t="str">
        <f t="shared" si="115"/>
        <v>Adorer_Schedule!AI291</v>
      </c>
      <c r="Q352" s="83" t="str">
        <f t="shared" si="116"/>
        <v>Adorer_Schedule!AQ291</v>
      </c>
      <c r="R352" s="83" t="str">
        <f t="shared" si="117"/>
        <v>Adorer_Schedule!AY291</v>
      </c>
      <c r="S352" s="1">
        <f t="shared" ca="1" si="120"/>
        <v>0</v>
      </c>
      <c r="T352" s="1" t="str">
        <f ca="1">IF(OR(V352="",V352=0),(""),(MAX($T$8:T351)+1))</f>
        <v/>
      </c>
      <c r="V352" s="1">
        <f ca="1">IF($I$6=Adorer_Schedule!$C$1,INDIRECT(L352),(IF('Daily Report (5)'!$I$6=Adorer_Schedule!$K$1,INDIRECT(M352),(IF('Daily Report (5)'!$I$6=Adorer_Schedule!$S$1,INDIRECT(N352),(IF('Daily Report (5)'!$I$6=Adorer_Schedule!$AA$1,INDIRECT(O352),(IF('Daily Report (5)'!$I$6=Adorer_Schedule!$AI$1,INDIRECT(P352),(IF('Daily Report (5)'!$I$6=Adorer_Schedule!$AQ$1,INDIRECT(Q352),(IF('Daily Report (5)'!$I$6=Adorer_Schedule!$AY$1,INDIRECT(R352),(""))))))))))))))</f>
        <v>0</v>
      </c>
      <c r="Y352" s="1">
        <v>14</v>
      </c>
      <c r="Z352" s="1" t="e">
        <f t="shared" ca="1" si="118"/>
        <v>#N/A</v>
      </c>
      <c r="AA352" s="1" t="b">
        <f t="shared" ca="1" si="119"/>
        <v>0</v>
      </c>
      <c r="AC352" s="214" t="str">
        <f t="shared" ca="1" si="122"/>
        <v/>
      </c>
    </row>
    <row r="353" spans="11:29" ht="15.75" hidden="1" thickBot="1" x14ac:dyDescent="0.25">
      <c r="K353" s="1">
        <f t="shared" si="121"/>
        <v>292</v>
      </c>
      <c r="L353" s="83" t="str">
        <f t="shared" si="111"/>
        <v>Adorer_Schedule!C292</v>
      </c>
      <c r="M353" s="83" t="str">
        <f t="shared" si="112"/>
        <v>Adorer_Schedule!K292</v>
      </c>
      <c r="N353" s="83" t="str">
        <f t="shared" si="113"/>
        <v>Adorer_Schedule!S292</v>
      </c>
      <c r="O353" s="83" t="str">
        <f t="shared" si="114"/>
        <v>Adorer_Schedule!AA292</v>
      </c>
      <c r="P353" s="83" t="str">
        <f t="shared" si="115"/>
        <v>Adorer_Schedule!AI292</v>
      </c>
      <c r="Q353" s="83" t="str">
        <f t="shared" si="116"/>
        <v>Adorer_Schedule!AQ292</v>
      </c>
      <c r="R353" s="83" t="str">
        <f t="shared" si="117"/>
        <v>Adorer_Schedule!AY292</v>
      </c>
      <c r="S353" s="1">
        <f t="shared" ca="1" si="120"/>
        <v>0</v>
      </c>
      <c r="T353" s="1" t="str">
        <f ca="1">IF(OR(V353="",V353=0),(""),(MAX($T$8:T352)+1))</f>
        <v/>
      </c>
      <c r="V353" s="1">
        <f ca="1">IF($I$6=Adorer_Schedule!$C$1,INDIRECT(L353),(IF('Daily Report (5)'!$I$6=Adorer_Schedule!$K$1,INDIRECT(M353),(IF('Daily Report (5)'!$I$6=Adorer_Schedule!$S$1,INDIRECT(N353),(IF('Daily Report (5)'!$I$6=Adorer_Schedule!$AA$1,INDIRECT(O353),(IF('Daily Report (5)'!$I$6=Adorer_Schedule!$AI$1,INDIRECT(P353),(IF('Daily Report (5)'!$I$6=Adorer_Schedule!$AQ$1,INDIRECT(Q353),(IF('Daily Report (5)'!$I$6=Adorer_Schedule!$AY$1,INDIRECT(R353),(""))))))))))))))</f>
        <v>0</v>
      </c>
      <c r="Y353" s="1">
        <v>15</v>
      </c>
      <c r="Z353" s="1" t="e">
        <f t="shared" ca="1" si="118"/>
        <v>#N/A</v>
      </c>
      <c r="AA353" s="1" t="b">
        <f t="shared" ca="1" si="119"/>
        <v>0</v>
      </c>
      <c r="AC353" s="225" t="str">
        <f t="shared" ca="1" si="122"/>
        <v/>
      </c>
    </row>
    <row r="354" spans="11:29" hidden="1" x14ac:dyDescent="0.2">
      <c r="K354" s="1">
        <v>295</v>
      </c>
      <c r="L354" s="83" t="str">
        <f t="shared" si="111"/>
        <v>Adorer_Schedule!C295</v>
      </c>
      <c r="M354" s="83" t="str">
        <f t="shared" si="112"/>
        <v>Adorer_Schedule!K295</v>
      </c>
      <c r="N354" s="83" t="str">
        <f t="shared" si="113"/>
        <v>Adorer_Schedule!S295</v>
      </c>
      <c r="O354" s="83" t="str">
        <f t="shared" si="114"/>
        <v>Adorer_Schedule!AA295</v>
      </c>
      <c r="P354" s="83" t="str">
        <f t="shared" si="115"/>
        <v>Adorer_Schedule!AI295</v>
      </c>
      <c r="Q354" s="83" t="str">
        <f t="shared" si="116"/>
        <v>Adorer_Schedule!AQ295</v>
      </c>
      <c r="R354" s="83" t="str">
        <f t="shared" si="117"/>
        <v>Adorer_Schedule!AY295</v>
      </c>
      <c r="S354" s="1">
        <f ca="1">IF(T354="",(0),(RANK(T354,$T$354:$T$368,(1))))</f>
        <v>0</v>
      </c>
      <c r="T354" s="1" t="str">
        <f ca="1">IF(OR(V354="",V354=0),(""),(MAX($T$8:T353)+1))</f>
        <v/>
      </c>
      <c r="U354" s="1" t="s">
        <v>115</v>
      </c>
      <c r="V354" s="1">
        <f ca="1">IF($I$6=Adorer_Schedule!$C$1,INDIRECT(L354),(IF('Daily Report (5)'!$I$6=Adorer_Schedule!$K$1,INDIRECT(M354),(IF('Daily Report (5)'!$I$6=Adorer_Schedule!$S$1,INDIRECT(N354),(IF('Daily Report (5)'!$I$6=Adorer_Schedule!$AA$1,INDIRECT(O354),(IF('Daily Report (5)'!$I$6=Adorer_Schedule!$AI$1,INDIRECT(P354),(IF('Daily Report (5)'!$I$6=Adorer_Schedule!$AQ$1,INDIRECT(Q354),(IF('Daily Report (5)'!$I$6=Adorer_Schedule!$AY$1,INDIRECT(R354),(""))))))))))))))</f>
        <v>0</v>
      </c>
      <c r="Y354" s="1">
        <v>1</v>
      </c>
      <c r="Z354" s="1" t="e">
        <f t="shared" ca="1" si="118"/>
        <v>#N/A</v>
      </c>
      <c r="AA354" s="1" t="b">
        <f t="shared" ca="1" si="119"/>
        <v>0</v>
      </c>
      <c r="AC354" s="209" t="str">
        <f ca="1">IF(AA354=FALSE,(""),(PROPER(Z354)))</f>
        <v/>
      </c>
    </row>
    <row r="355" spans="11:29" hidden="1" x14ac:dyDescent="0.2">
      <c r="K355" s="1">
        <f>K354+1</f>
        <v>296</v>
      </c>
      <c r="L355" s="83" t="str">
        <f t="shared" si="111"/>
        <v>Adorer_Schedule!C296</v>
      </c>
      <c r="M355" s="83" t="str">
        <f t="shared" si="112"/>
        <v>Adorer_Schedule!K296</v>
      </c>
      <c r="N355" s="83" t="str">
        <f t="shared" si="113"/>
        <v>Adorer_Schedule!S296</v>
      </c>
      <c r="O355" s="83" t="str">
        <f t="shared" si="114"/>
        <v>Adorer_Schedule!AA296</v>
      </c>
      <c r="P355" s="83" t="str">
        <f t="shared" si="115"/>
        <v>Adorer_Schedule!AI296</v>
      </c>
      <c r="Q355" s="83" t="str">
        <f t="shared" si="116"/>
        <v>Adorer_Schedule!AQ296</v>
      </c>
      <c r="R355" s="83" t="str">
        <f t="shared" si="117"/>
        <v>Adorer_Schedule!AY296</v>
      </c>
      <c r="S355" s="1">
        <f t="shared" ref="S355:S368" ca="1" si="123">IF(T355="",(0),(RANK(T355,$T$354:$T$368,(1))))</f>
        <v>0</v>
      </c>
      <c r="T355" s="1" t="str">
        <f ca="1">IF(OR(V355="",V355=0),(""),(MAX($T$8:T354)+1))</f>
        <v/>
      </c>
      <c r="V355" s="1">
        <f ca="1">IF($I$6=Adorer_Schedule!$C$1,INDIRECT(L355),(IF('Daily Report (5)'!$I$6=Adorer_Schedule!$K$1,INDIRECT(M355),(IF('Daily Report (5)'!$I$6=Adorer_Schedule!$S$1,INDIRECT(N355),(IF('Daily Report (5)'!$I$6=Adorer_Schedule!$AA$1,INDIRECT(O355),(IF('Daily Report (5)'!$I$6=Adorer_Schedule!$AI$1,INDIRECT(P355),(IF('Daily Report (5)'!$I$6=Adorer_Schedule!$AQ$1,INDIRECT(Q355),(IF('Daily Report (5)'!$I$6=Adorer_Schedule!$AY$1,INDIRECT(R355),(""))))))))))))))</f>
        <v>0</v>
      </c>
      <c r="Y355" s="1">
        <v>2</v>
      </c>
      <c r="Z355" s="1" t="e">
        <f t="shared" ca="1" si="118"/>
        <v>#N/A</v>
      </c>
      <c r="AA355" s="1" t="b">
        <f t="shared" ca="1" si="119"/>
        <v>0</v>
      </c>
      <c r="AC355" s="214" t="str">
        <f ca="1">IF(AA355=FALSE,(""),(PROPER(Z355)))</f>
        <v/>
      </c>
    </row>
    <row r="356" spans="11:29" hidden="1" x14ac:dyDescent="0.2">
      <c r="K356" s="1">
        <f t="shared" ref="K356:K368" si="124">K355+1</f>
        <v>297</v>
      </c>
      <c r="L356" s="83" t="str">
        <f t="shared" si="111"/>
        <v>Adorer_Schedule!C297</v>
      </c>
      <c r="M356" s="83" t="str">
        <f t="shared" si="112"/>
        <v>Adorer_Schedule!K297</v>
      </c>
      <c r="N356" s="83" t="str">
        <f t="shared" si="113"/>
        <v>Adorer_Schedule!S297</v>
      </c>
      <c r="O356" s="83" t="str">
        <f t="shared" si="114"/>
        <v>Adorer_Schedule!AA297</v>
      </c>
      <c r="P356" s="83" t="str">
        <f t="shared" si="115"/>
        <v>Adorer_Schedule!AI297</v>
      </c>
      <c r="Q356" s="83" t="str">
        <f t="shared" si="116"/>
        <v>Adorer_Schedule!AQ297</v>
      </c>
      <c r="R356" s="83" t="str">
        <f t="shared" si="117"/>
        <v>Adorer_Schedule!AY297</v>
      </c>
      <c r="S356" s="1">
        <f t="shared" ca="1" si="123"/>
        <v>0</v>
      </c>
      <c r="T356" s="1" t="str">
        <f ca="1">IF(OR(V356="",V356=0),(""),(MAX($T$8:T355)+1))</f>
        <v/>
      </c>
      <c r="V356" s="1">
        <f ca="1">IF($I$6=Adorer_Schedule!$C$1,INDIRECT(L356),(IF('Daily Report (5)'!$I$6=Adorer_Schedule!$K$1,INDIRECT(M356),(IF('Daily Report (5)'!$I$6=Adorer_Schedule!$S$1,INDIRECT(N356),(IF('Daily Report (5)'!$I$6=Adorer_Schedule!$AA$1,INDIRECT(O356),(IF('Daily Report (5)'!$I$6=Adorer_Schedule!$AI$1,INDIRECT(P356),(IF('Daily Report (5)'!$I$6=Adorer_Schedule!$AQ$1,INDIRECT(Q356),(IF('Daily Report (5)'!$I$6=Adorer_Schedule!$AY$1,INDIRECT(R356),(""))))))))))))))</f>
        <v>0</v>
      </c>
      <c r="Y356" s="1">
        <v>3</v>
      </c>
      <c r="Z356" s="1" t="e">
        <f t="shared" ca="1" si="118"/>
        <v>#N/A</v>
      </c>
      <c r="AA356" s="1" t="b">
        <f t="shared" ca="1" si="119"/>
        <v>0</v>
      </c>
      <c r="AC356" s="214" t="str">
        <f ca="1">IF(AA356=FALSE,(""),(PROPER(Z356)))</f>
        <v/>
      </c>
    </row>
    <row r="357" spans="11:29" hidden="1" x14ac:dyDescent="0.2">
      <c r="K357" s="1">
        <f t="shared" si="124"/>
        <v>298</v>
      </c>
      <c r="L357" s="83" t="str">
        <f t="shared" si="111"/>
        <v>Adorer_Schedule!C298</v>
      </c>
      <c r="M357" s="83" t="str">
        <f t="shared" si="112"/>
        <v>Adorer_Schedule!K298</v>
      </c>
      <c r="N357" s="83" t="str">
        <f t="shared" si="113"/>
        <v>Adorer_Schedule!S298</v>
      </c>
      <c r="O357" s="83" t="str">
        <f t="shared" si="114"/>
        <v>Adorer_Schedule!AA298</v>
      </c>
      <c r="P357" s="83" t="str">
        <f t="shared" si="115"/>
        <v>Adorer_Schedule!AI298</v>
      </c>
      <c r="Q357" s="83" t="str">
        <f t="shared" si="116"/>
        <v>Adorer_Schedule!AQ298</v>
      </c>
      <c r="R357" s="83" t="str">
        <f t="shared" si="117"/>
        <v>Adorer_Schedule!AY298</v>
      </c>
      <c r="S357" s="1">
        <f t="shared" ca="1" si="123"/>
        <v>0</v>
      </c>
      <c r="T357" s="1" t="str">
        <f ca="1">IF(OR(V357="",V357=0),(""),(MAX($T$8:T356)+1))</f>
        <v/>
      </c>
      <c r="V357" s="1">
        <f ca="1">IF($I$6=Adorer_Schedule!$C$1,INDIRECT(L357),(IF('Daily Report (5)'!$I$6=Adorer_Schedule!$K$1,INDIRECT(M357),(IF('Daily Report (5)'!$I$6=Adorer_Schedule!$S$1,INDIRECT(N357),(IF('Daily Report (5)'!$I$6=Adorer_Schedule!$AA$1,INDIRECT(O357),(IF('Daily Report (5)'!$I$6=Adorer_Schedule!$AI$1,INDIRECT(P357),(IF('Daily Report (5)'!$I$6=Adorer_Schedule!$AQ$1,INDIRECT(Q357),(IF('Daily Report (5)'!$I$6=Adorer_Schedule!$AY$1,INDIRECT(R357),(""))))))))))))))</f>
        <v>0</v>
      </c>
      <c r="Y357" s="1">
        <v>4</v>
      </c>
      <c r="Z357" s="1" t="e">
        <f t="shared" ca="1" si="118"/>
        <v>#N/A</v>
      </c>
      <c r="AA357" s="1" t="b">
        <f t="shared" ca="1" si="119"/>
        <v>0</v>
      </c>
      <c r="AC357" s="214" t="str">
        <f ca="1">IF(AA357=FALSE,(""),(PROPER(Z357)))</f>
        <v/>
      </c>
    </row>
    <row r="358" spans="11:29" hidden="1" x14ac:dyDescent="0.2">
      <c r="K358" s="1">
        <f t="shared" si="124"/>
        <v>299</v>
      </c>
      <c r="L358" s="83" t="str">
        <f t="shared" si="111"/>
        <v>Adorer_Schedule!C299</v>
      </c>
      <c r="M358" s="83" t="str">
        <f t="shared" si="112"/>
        <v>Adorer_Schedule!K299</v>
      </c>
      <c r="N358" s="83" t="str">
        <f t="shared" si="113"/>
        <v>Adorer_Schedule!S299</v>
      </c>
      <c r="O358" s="83" t="str">
        <f t="shared" si="114"/>
        <v>Adorer_Schedule!AA299</v>
      </c>
      <c r="P358" s="83" t="str">
        <f t="shared" si="115"/>
        <v>Adorer_Schedule!AI299</v>
      </c>
      <c r="Q358" s="83" t="str">
        <f t="shared" si="116"/>
        <v>Adorer_Schedule!AQ299</v>
      </c>
      <c r="R358" s="83" t="str">
        <f t="shared" si="117"/>
        <v>Adorer_Schedule!AY299</v>
      </c>
      <c r="S358" s="1">
        <f t="shared" ca="1" si="123"/>
        <v>0</v>
      </c>
      <c r="T358" s="1" t="str">
        <f ca="1">IF(OR(V358="",V358=0),(""),(MAX($T$8:T357)+1))</f>
        <v/>
      </c>
      <c r="V358" s="1">
        <f ca="1">IF($I$6=Adorer_Schedule!$C$1,INDIRECT(L358),(IF('Daily Report (5)'!$I$6=Adorer_Schedule!$K$1,INDIRECT(M358),(IF('Daily Report (5)'!$I$6=Adorer_Schedule!$S$1,INDIRECT(N358),(IF('Daily Report (5)'!$I$6=Adorer_Schedule!$AA$1,INDIRECT(O358),(IF('Daily Report (5)'!$I$6=Adorer_Schedule!$AI$1,INDIRECT(P358),(IF('Daily Report (5)'!$I$6=Adorer_Schedule!$AQ$1,INDIRECT(Q358),(IF('Daily Report (5)'!$I$6=Adorer_Schedule!$AY$1,INDIRECT(R358),(""))))))))))))))</f>
        <v>0</v>
      </c>
      <c r="Y358" s="1">
        <v>5</v>
      </c>
      <c r="Z358" s="1" t="e">
        <f t="shared" ca="1" si="118"/>
        <v>#N/A</v>
      </c>
      <c r="AA358" s="1" t="b">
        <f t="shared" ca="1" si="119"/>
        <v>0</v>
      </c>
      <c r="AC358" s="214" t="str">
        <f ca="1">IF(AA358=FALSE,(""),(PROPER(Z358)))</f>
        <v/>
      </c>
    </row>
    <row r="359" spans="11:29" hidden="1" x14ac:dyDescent="0.2">
      <c r="K359" s="1">
        <f t="shared" si="124"/>
        <v>300</v>
      </c>
      <c r="L359" s="83" t="str">
        <f t="shared" si="111"/>
        <v>Adorer_Schedule!C300</v>
      </c>
      <c r="M359" s="83" t="str">
        <f t="shared" si="112"/>
        <v>Adorer_Schedule!K300</v>
      </c>
      <c r="N359" s="83" t="str">
        <f t="shared" si="113"/>
        <v>Adorer_Schedule!S300</v>
      </c>
      <c r="O359" s="83" t="str">
        <f t="shared" si="114"/>
        <v>Adorer_Schedule!AA300</v>
      </c>
      <c r="P359" s="83" t="str">
        <f t="shared" si="115"/>
        <v>Adorer_Schedule!AI300</v>
      </c>
      <c r="Q359" s="83" t="str">
        <f t="shared" si="116"/>
        <v>Adorer_Schedule!AQ300</v>
      </c>
      <c r="R359" s="83" t="str">
        <f t="shared" si="117"/>
        <v>Adorer_Schedule!AY300</v>
      </c>
      <c r="S359" s="1">
        <f t="shared" ca="1" si="123"/>
        <v>0</v>
      </c>
      <c r="T359" s="1" t="str">
        <f ca="1">IF(OR(V359="",V359=0),(""),(MAX($T$8:T358)+1))</f>
        <v/>
      </c>
      <c r="V359" s="1">
        <f ca="1">IF($I$6=Adorer_Schedule!$C$1,INDIRECT(L359),(IF('Daily Report (5)'!$I$6=Adorer_Schedule!$K$1,INDIRECT(M359),(IF('Daily Report (5)'!$I$6=Adorer_Schedule!$S$1,INDIRECT(N359),(IF('Daily Report (5)'!$I$6=Adorer_Schedule!$AA$1,INDIRECT(O359),(IF('Daily Report (5)'!$I$6=Adorer_Schedule!$AI$1,INDIRECT(P359),(IF('Daily Report (5)'!$I$6=Adorer_Schedule!$AQ$1,INDIRECT(Q359),(IF('Daily Report (5)'!$I$6=Adorer_Schedule!$AY$1,INDIRECT(R359),(""))))))))))))))</f>
        <v>0</v>
      </c>
      <c r="Y359" s="1">
        <v>6</v>
      </c>
      <c r="Z359" s="1" t="e">
        <f t="shared" ca="1" si="118"/>
        <v>#N/A</v>
      </c>
      <c r="AA359" s="1" t="b">
        <f t="shared" ca="1" si="119"/>
        <v>0</v>
      </c>
      <c r="AC359" s="214" t="str">
        <f t="shared" ref="AC359:AC368" ca="1" si="125">IF(AA359=FALSE,(""),(PROPER(Z359)))</f>
        <v/>
      </c>
    </row>
    <row r="360" spans="11:29" hidden="1" x14ac:dyDescent="0.2">
      <c r="K360" s="1">
        <f t="shared" si="124"/>
        <v>301</v>
      </c>
      <c r="L360" s="83" t="str">
        <f t="shared" si="111"/>
        <v>Adorer_Schedule!C301</v>
      </c>
      <c r="M360" s="83" t="str">
        <f t="shared" si="112"/>
        <v>Adorer_Schedule!K301</v>
      </c>
      <c r="N360" s="83" t="str">
        <f t="shared" si="113"/>
        <v>Adorer_Schedule!S301</v>
      </c>
      <c r="O360" s="83" t="str">
        <f t="shared" si="114"/>
        <v>Adorer_Schedule!AA301</v>
      </c>
      <c r="P360" s="83" t="str">
        <f t="shared" si="115"/>
        <v>Adorer_Schedule!AI301</v>
      </c>
      <c r="Q360" s="83" t="str">
        <f t="shared" si="116"/>
        <v>Adorer_Schedule!AQ301</v>
      </c>
      <c r="R360" s="83" t="str">
        <f t="shared" si="117"/>
        <v>Adorer_Schedule!AY301</v>
      </c>
      <c r="S360" s="1">
        <f t="shared" ca="1" si="123"/>
        <v>0</v>
      </c>
      <c r="T360" s="1" t="str">
        <f ca="1">IF(OR(V360="",V360=0),(""),(MAX($T$8:T359)+1))</f>
        <v/>
      </c>
      <c r="V360" s="1">
        <f ca="1">IF($I$6=Adorer_Schedule!$C$1,INDIRECT(L360),(IF('Daily Report (5)'!$I$6=Adorer_Schedule!$K$1,INDIRECT(M360),(IF('Daily Report (5)'!$I$6=Adorer_Schedule!$S$1,INDIRECT(N360),(IF('Daily Report (5)'!$I$6=Adorer_Schedule!$AA$1,INDIRECT(O360),(IF('Daily Report (5)'!$I$6=Adorer_Schedule!$AI$1,INDIRECT(P360),(IF('Daily Report (5)'!$I$6=Adorer_Schedule!$AQ$1,INDIRECT(Q360),(IF('Daily Report (5)'!$I$6=Adorer_Schedule!$AY$1,INDIRECT(R360),(""))))))))))))))</f>
        <v>0</v>
      </c>
      <c r="Y360" s="1">
        <v>7</v>
      </c>
      <c r="Z360" s="1" t="e">
        <f t="shared" ca="1" si="118"/>
        <v>#N/A</v>
      </c>
      <c r="AA360" s="1" t="b">
        <f t="shared" ca="1" si="119"/>
        <v>0</v>
      </c>
      <c r="AC360" s="214" t="str">
        <f t="shared" ca="1" si="125"/>
        <v/>
      </c>
    </row>
    <row r="361" spans="11:29" hidden="1" x14ac:dyDescent="0.2">
      <c r="K361" s="1">
        <f t="shared" si="124"/>
        <v>302</v>
      </c>
      <c r="L361" s="83" t="str">
        <f t="shared" si="111"/>
        <v>Adorer_Schedule!C302</v>
      </c>
      <c r="M361" s="83" t="str">
        <f t="shared" si="112"/>
        <v>Adorer_Schedule!K302</v>
      </c>
      <c r="N361" s="83" t="str">
        <f t="shared" si="113"/>
        <v>Adorer_Schedule!S302</v>
      </c>
      <c r="O361" s="83" t="str">
        <f t="shared" si="114"/>
        <v>Adorer_Schedule!AA302</v>
      </c>
      <c r="P361" s="83" t="str">
        <f t="shared" si="115"/>
        <v>Adorer_Schedule!AI302</v>
      </c>
      <c r="Q361" s="83" t="str">
        <f t="shared" si="116"/>
        <v>Adorer_Schedule!AQ302</v>
      </c>
      <c r="R361" s="83" t="str">
        <f t="shared" si="117"/>
        <v>Adorer_Schedule!AY302</v>
      </c>
      <c r="S361" s="1">
        <f t="shared" ca="1" si="123"/>
        <v>0</v>
      </c>
      <c r="T361" s="1" t="str">
        <f ca="1">IF(OR(V361="",V361=0),(""),(MAX($T$8:T360)+1))</f>
        <v/>
      </c>
      <c r="V361" s="1">
        <f ca="1">IF($I$6=Adorer_Schedule!$C$1,INDIRECT(L361),(IF('Daily Report (5)'!$I$6=Adorer_Schedule!$K$1,INDIRECT(M361),(IF('Daily Report (5)'!$I$6=Adorer_Schedule!$S$1,INDIRECT(N361),(IF('Daily Report (5)'!$I$6=Adorer_Schedule!$AA$1,INDIRECT(O361),(IF('Daily Report (5)'!$I$6=Adorer_Schedule!$AI$1,INDIRECT(P361),(IF('Daily Report (5)'!$I$6=Adorer_Schedule!$AQ$1,INDIRECT(Q361),(IF('Daily Report (5)'!$I$6=Adorer_Schedule!$AY$1,INDIRECT(R361),(""))))))))))))))</f>
        <v>0</v>
      </c>
      <c r="Y361" s="1">
        <v>8</v>
      </c>
      <c r="Z361" s="1" t="e">
        <f t="shared" ca="1" si="118"/>
        <v>#N/A</v>
      </c>
      <c r="AA361" s="1" t="b">
        <f t="shared" ca="1" si="119"/>
        <v>0</v>
      </c>
      <c r="AC361" s="214" t="str">
        <f t="shared" ca="1" si="125"/>
        <v/>
      </c>
    </row>
    <row r="362" spans="11:29" hidden="1" x14ac:dyDescent="0.2">
      <c r="K362" s="1">
        <f t="shared" si="124"/>
        <v>303</v>
      </c>
      <c r="L362" s="83" t="str">
        <f t="shared" si="111"/>
        <v>Adorer_Schedule!C303</v>
      </c>
      <c r="M362" s="83" t="str">
        <f t="shared" si="112"/>
        <v>Adorer_Schedule!K303</v>
      </c>
      <c r="N362" s="83" t="str">
        <f t="shared" si="113"/>
        <v>Adorer_Schedule!S303</v>
      </c>
      <c r="O362" s="83" t="str">
        <f t="shared" si="114"/>
        <v>Adorer_Schedule!AA303</v>
      </c>
      <c r="P362" s="83" t="str">
        <f t="shared" si="115"/>
        <v>Adorer_Schedule!AI303</v>
      </c>
      <c r="Q362" s="83" t="str">
        <f t="shared" si="116"/>
        <v>Adorer_Schedule!AQ303</v>
      </c>
      <c r="R362" s="83" t="str">
        <f t="shared" si="117"/>
        <v>Adorer_Schedule!AY303</v>
      </c>
      <c r="S362" s="1">
        <f t="shared" ca="1" si="123"/>
        <v>0</v>
      </c>
      <c r="T362" s="1" t="str">
        <f ca="1">IF(OR(V362="",V362=0),(""),(MAX($T$8:T361)+1))</f>
        <v/>
      </c>
      <c r="V362" s="1">
        <f ca="1">IF($I$6=Adorer_Schedule!$C$1,INDIRECT(L362),(IF('Daily Report (5)'!$I$6=Adorer_Schedule!$K$1,INDIRECT(M362),(IF('Daily Report (5)'!$I$6=Adorer_Schedule!$S$1,INDIRECT(N362),(IF('Daily Report (5)'!$I$6=Adorer_Schedule!$AA$1,INDIRECT(O362),(IF('Daily Report (5)'!$I$6=Adorer_Schedule!$AI$1,INDIRECT(P362),(IF('Daily Report (5)'!$I$6=Adorer_Schedule!$AQ$1,INDIRECT(Q362),(IF('Daily Report (5)'!$I$6=Adorer_Schedule!$AY$1,INDIRECT(R362),(""))))))))))))))</f>
        <v>0</v>
      </c>
      <c r="Y362" s="1">
        <v>9</v>
      </c>
      <c r="Z362" s="1" t="e">
        <f t="shared" ca="1" si="118"/>
        <v>#N/A</v>
      </c>
      <c r="AA362" s="1" t="b">
        <f t="shared" ca="1" si="119"/>
        <v>0</v>
      </c>
      <c r="AC362" s="214" t="str">
        <f t="shared" ca="1" si="125"/>
        <v/>
      </c>
    </row>
    <row r="363" spans="11:29" hidden="1" x14ac:dyDescent="0.2">
      <c r="K363" s="1">
        <f t="shared" si="124"/>
        <v>304</v>
      </c>
      <c r="L363" s="83" t="str">
        <f t="shared" si="111"/>
        <v>Adorer_Schedule!C304</v>
      </c>
      <c r="M363" s="83" t="str">
        <f t="shared" si="112"/>
        <v>Adorer_Schedule!K304</v>
      </c>
      <c r="N363" s="83" t="str">
        <f t="shared" si="113"/>
        <v>Adorer_Schedule!S304</v>
      </c>
      <c r="O363" s="83" t="str">
        <f t="shared" si="114"/>
        <v>Adorer_Schedule!AA304</v>
      </c>
      <c r="P363" s="83" t="str">
        <f t="shared" si="115"/>
        <v>Adorer_Schedule!AI304</v>
      </c>
      <c r="Q363" s="83" t="str">
        <f t="shared" si="116"/>
        <v>Adorer_Schedule!AQ304</v>
      </c>
      <c r="R363" s="83" t="str">
        <f t="shared" si="117"/>
        <v>Adorer_Schedule!AY304</v>
      </c>
      <c r="S363" s="1">
        <f t="shared" ca="1" si="123"/>
        <v>0</v>
      </c>
      <c r="T363" s="1" t="str">
        <f ca="1">IF(OR(V363="",V363=0),(""),(MAX($T$8:T362)+1))</f>
        <v/>
      </c>
      <c r="V363" s="1">
        <f ca="1">IF($I$6=Adorer_Schedule!$C$1,INDIRECT(L363),(IF('Daily Report (5)'!$I$6=Adorer_Schedule!$K$1,INDIRECT(M363),(IF('Daily Report (5)'!$I$6=Adorer_Schedule!$S$1,INDIRECT(N363),(IF('Daily Report (5)'!$I$6=Adorer_Schedule!$AA$1,INDIRECT(O363),(IF('Daily Report (5)'!$I$6=Adorer_Schedule!$AI$1,INDIRECT(P363),(IF('Daily Report (5)'!$I$6=Adorer_Schedule!$AQ$1,INDIRECT(Q363),(IF('Daily Report (5)'!$I$6=Adorer_Schedule!$AY$1,INDIRECT(R363),(""))))))))))))))</f>
        <v>0</v>
      </c>
      <c r="Y363" s="1">
        <v>10</v>
      </c>
      <c r="Z363" s="1" t="e">
        <f t="shared" ca="1" si="118"/>
        <v>#N/A</v>
      </c>
      <c r="AA363" s="1" t="b">
        <f t="shared" ca="1" si="119"/>
        <v>0</v>
      </c>
      <c r="AC363" s="214" t="str">
        <f t="shared" ca="1" si="125"/>
        <v/>
      </c>
    </row>
    <row r="364" spans="11:29" hidden="1" x14ac:dyDescent="0.2">
      <c r="K364" s="1">
        <f t="shared" si="124"/>
        <v>305</v>
      </c>
      <c r="L364" s="83" t="str">
        <f t="shared" si="111"/>
        <v>Adorer_Schedule!C305</v>
      </c>
      <c r="M364" s="83" t="str">
        <f t="shared" si="112"/>
        <v>Adorer_Schedule!K305</v>
      </c>
      <c r="N364" s="83" t="str">
        <f t="shared" si="113"/>
        <v>Adorer_Schedule!S305</v>
      </c>
      <c r="O364" s="83" t="str">
        <f t="shared" si="114"/>
        <v>Adorer_Schedule!AA305</v>
      </c>
      <c r="P364" s="83" t="str">
        <f t="shared" si="115"/>
        <v>Adorer_Schedule!AI305</v>
      </c>
      <c r="Q364" s="83" t="str">
        <f t="shared" si="116"/>
        <v>Adorer_Schedule!AQ305</v>
      </c>
      <c r="R364" s="83" t="str">
        <f t="shared" si="117"/>
        <v>Adorer_Schedule!AY305</v>
      </c>
      <c r="S364" s="1">
        <f t="shared" ca="1" si="123"/>
        <v>0</v>
      </c>
      <c r="T364" s="1" t="str">
        <f ca="1">IF(OR(V364="",V364=0),(""),(MAX($T$8:T363)+1))</f>
        <v/>
      </c>
      <c r="V364" s="1">
        <f ca="1">IF($I$6=Adorer_Schedule!$C$1,INDIRECT(L364),(IF('Daily Report (5)'!$I$6=Adorer_Schedule!$K$1,INDIRECT(M364),(IF('Daily Report (5)'!$I$6=Adorer_Schedule!$S$1,INDIRECT(N364),(IF('Daily Report (5)'!$I$6=Adorer_Schedule!$AA$1,INDIRECT(O364),(IF('Daily Report (5)'!$I$6=Adorer_Schedule!$AI$1,INDIRECT(P364),(IF('Daily Report (5)'!$I$6=Adorer_Schedule!$AQ$1,INDIRECT(Q364),(IF('Daily Report (5)'!$I$6=Adorer_Schedule!$AY$1,INDIRECT(R364),(""))))))))))))))</f>
        <v>0</v>
      </c>
      <c r="Y364" s="1">
        <v>11</v>
      </c>
      <c r="Z364" s="1" t="e">
        <f t="shared" ca="1" si="118"/>
        <v>#N/A</v>
      </c>
      <c r="AA364" s="1" t="b">
        <f t="shared" ca="1" si="119"/>
        <v>0</v>
      </c>
      <c r="AC364" s="214" t="str">
        <f t="shared" ca="1" si="125"/>
        <v/>
      </c>
    </row>
    <row r="365" spans="11:29" hidden="1" x14ac:dyDescent="0.2">
      <c r="K365" s="1">
        <f t="shared" si="124"/>
        <v>306</v>
      </c>
      <c r="L365" s="83" t="str">
        <f t="shared" si="111"/>
        <v>Adorer_Schedule!C306</v>
      </c>
      <c r="M365" s="83" t="str">
        <f t="shared" si="112"/>
        <v>Adorer_Schedule!K306</v>
      </c>
      <c r="N365" s="83" t="str">
        <f t="shared" si="113"/>
        <v>Adorer_Schedule!S306</v>
      </c>
      <c r="O365" s="83" t="str">
        <f t="shared" si="114"/>
        <v>Adorer_Schedule!AA306</v>
      </c>
      <c r="P365" s="83" t="str">
        <f t="shared" si="115"/>
        <v>Adorer_Schedule!AI306</v>
      </c>
      <c r="Q365" s="83" t="str">
        <f t="shared" si="116"/>
        <v>Adorer_Schedule!AQ306</v>
      </c>
      <c r="R365" s="83" t="str">
        <f t="shared" si="117"/>
        <v>Adorer_Schedule!AY306</v>
      </c>
      <c r="S365" s="1">
        <f t="shared" ca="1" si="123"/>
        <v>0</v>
      </c>
      <c r="T365" s="1" t="str">
        <f ca="1">IF(OR(V365="",V365=0),(""),(MAX($T$8:T364)+1))</f>
        <v/>
      </c>
      <c r="V365" s="1">
        <f ca="1">IF($I$6=Adorer_Schedule!$C$1,INDIRECT(L365),(IF('Daily Report (5)'!$I$6=Adorer_Schedule!$K$1,INDIRECT(M365),(IF('Daily Report (5)'!$I$6=Adorer_Schedule!$S$1,INDIRECT(N365),(IF('Daily Report (5)'!$I$6=Adorer_Schedule!$AA$1,INDIRECT(O365),(IF('Daily Report (5)'!$I$6=Adorer_Schedule!$AI$1,INDIRECT(P365),(IF('Daily Report (5)'!$I$6=Adorer_Schedule!$AQ$1,INDIRECT(Q365),(IF('Daily Report (5)'!$I$6=Adorer_Schedule!$AY$1,INDIRECT(R365),(""))))))))))))))</f>
        <v>0</v>
      </c>
      <c r="Y365" s="1">
        <v>12</v>
      </c>
      <c r="Z365" s="1" t="e">
        <f t="shared" ca="1" si="118"/>
        <v>#N/A</v>
      </c>
      <c r="AA365" s="1" t="b">
        <f t="shared" ca="1" si="119"/>
        <v>0</v>
      </c>
      <c r="AC365" s="214" t="str">
        <f t="shared" ca="1" si="125"/>
        <v/>
      </c>
    </row>
    <row r="366" spans="11:29" hidden="1" x14ac:dyDescent="0.2">
      <c r="K366" s="1">
        <f t="shared" si="124"/>
        <v>307</v>
      </c>
      <c r="L366" s="83" t="str">
        <f t="shared" si="111"/>
        <v>Adorer_Schedule!C307</v>
      </c>
      <c r="M366" s="83" t="str">
        <f t="shared" si="112"/>
        <v>Adorer_Schedule!K307</v>
      </c>
      <c r="N366" s="83" t="str">
        <f t="shared" si="113"/>
        <v>Adorer_Schedule!S307</v>
      </c>
      <c r="O366" s="83" t="str">
        <f t="shared" si="114"/>
        <v>Adorer_Schedule!AA307</v>
      </c>
      <c r="P366" s="83" t="str">
        <f t="shared" si="115"/>
        <v>Adorer_Schedule!AI307</v>
      </c>
      <c r="Q366" s="83" t="str">
        <f t="shared" si="116"/>
        <v>Adorer_Schedule!AQ307</v>
      </c>
      <c r="R366" s="83" t="str">
        <f t="shared" si="117"/>
        <v>Adorer_Schedule!AY307</v>
      </c>
      <c r="S366" s="1">
        <f t="shared" ca="1" si="123"/>
        <v>0</v>
      </c>
      <c r="T366" s="1" t="str">
        <f ca="1">IF(OR(V366="",V366=0),(""),(MAX($T$8:T365)+1))</f>
        <v/>
      </c>
      <c r="V366" s="1">
        <f ca="1">IF($I$6=Adorer_Schedule!$C$1,INDIRECT(L366),(IF('Daily Report (5)'!$I$6=Adorer_Schedule!$K$1,INDIRECT(M366),(IF('Daily Report (5)'!$I$6=Adorer_Schedule!$S$1,INDIRECT(N366),(IF('Daily Report (5)'!$I$6=Adorer_Schedule!$AA$1,INDIRECT(O366),(IF('Daily Report (5)'!$I$6=Adorer_Schedule!$AI$1,INDIRECT(P366),(IF('Daily Report (5)'!$I$6=Adorer_Schedule!$AQ$1,INDIRECT(Q366),(IF('Daily Report (5)'!$I$6=Adorer_Schedule!$AY$1,INDIRECT(R366),(""))))))))))))))</f>
        <v>0</v>
      </c>
      <c r="Y366" s="1">
        <v>13</v>
      </c>
      <c r="Z366" s="1" t="e">
        <f t="shared" ca="1" si="118"/>
        <v>#N/A</v>
      </c>
      <c r="AA366" s="1" t="b">
        <f t="shared" ca="1" si="119"/>
        <v>0</v>
      </c>
      <c r="AC366" s="214" t="str">
        <f t="shared" ca="1" si="125"/>
        <v/>
      </c>
    </row>
    <row r="367" spans="11:29" hidden="1" x14ac:dyDescent="0.2">
      <c r="K367" s="1">
        <f t="shared" si="124"/>
        <v>308</v>
      </c>
      <c r="L367" s="83" t="str">
        <f t="shared" si="111"/>
        <v>Adorer_Schedule!C308</v>
      </c>
      <c r="M367" s="83" t="str">
        <f t="shared" si="112"/>
        <v>Adorer_Schedule!K308</v>
      </c>
      <c r="N367" s="83" t="str">
        <f t="shared" si="113"/>
        <v>Adorer_Schedule!S308</v>
      </c>
      <c r="O367" s="83" t="str">
        <f t="shared" si="114"/>
        <v>Adorer_Schedule!AA308</v>
      </c>
      <c r="P367" s="83" t="str">
        <f t="shared" si="115"/>
        <v>Adorer_Schedule!AI308</v>
      </c>
      <c r="Q367" s="83" t="str">
        <f t="shared" si="116"/>
        <v>Adorer_Schedule!AQ308</v>
      </c>
      <c r="R367" s="83" t="str">
        <f t="shared" si="117"/>
        <v>Adorer_Schedule!AY308</v>
      </c>
      <c r="S367" s="1">
        <f t="shared" ca="1" si="123"/>
        <v>0</v>
      </c>
      <c r="T367" s="1" t="str">
        <f ca="1">IF(OR(V367="",V367=0),(""),(MAX($T$8:T366)+1))</f>
        <v/>
      </c>
      <c r="V367" s="1">
        <f ca="1">IF($I$6=Adorer_Schedule!$C$1,INDIRECT(L367),(IF('Daily Report (5)'!$I$6=Adorer_Schedule!$K$1,INDIRECT(M367),(IF('Daily Report (5)'!$I$6=Adorer_Schedule!$S$1,INDIRECT(N367),(IF('Daily Report (5)'!$I$6=Adorer_Schedule!$AA$1,INDIRECT(O367),(IF('Daily Report (5)'!$I$6=Adorer_Schedule!$AI$1,INDIRECT(P367),(IF('Daily Report (5)'!$I$6=Adorer_Schedule!$AQ$1,INDIRECT(Q367),(IF('Daily Report (5)'!$I$6=Adorer_Schedule!$AY$1,INDIRECT(R367),(""))))))))))))))</f>
        <v>0</v>
      </c>
      <c r="Y367" s="1">
        <v>14</v>
      </c>
      <c r="Z367" s="1" t="e">
        <f t="shared" ca="1" si="118"/>
        <v>#N/A</v>
      </c>
      <c r="AA367" s="1" t="b">
        <f t="shared" ca="1" si="119"/>
        <v>0</v>
      </c>
      <c r="AC367" s="214" t="str">
        <f t="shared" ca="1" si="125"/>
        <v/>
      </c>
    </row>
    <row r="368" spans="11:29" ht="15.75" hidden="1" thickBot="1" x14ac:dyDescent="0.25">
      <c r="K368" s="1">
        <f t="shared" si="124"/>
        <v>309</v>
      </c>
      <c r="L368" s="83" t="str">
        <f t="shared" si="111"/>
        <v>Adorer_Schedule!C309</v>
      </c>
      <c r="M368" s="83" t="str">
        <f t="shared" si="112"/>
        <v>Adorer_Schedule!K309</v>
      </c>
      <c r="N368" s="83" t="str">
        <f t="shared" si="113"/>
        <v>Adorer_Schedule!S309</v>
      </c>
      <c r="O368" s="83" t="str">
        <f t="shared" si="114"/>
        <v>Adorer_Schedule!AA309</v>
      </c>
      <c r="P368" s="83" t="str">
        <f t="shared" si="115"/>
        <v>Adorer_Schedule!AI309</v>
      </c>
      <c r="Q368" s="83" t="str">
        <f t="shared" si="116"/>
        <v>Adorer_Schedule!AQ309</v>
      </c>
      <c r="R368" s="83" t="str">
        <f t="shared" si="117"/>
        <v>Adorer_Schedule!AY309</v>
      </c>
      <c r="S368" s="1">
        <f t="shared" ca="1" si="123"/>
        <v>0</v>
      </c>
      <c r="T368" s="1" t="str">
        <f ca="1">IF(OR(V368="",V368=0),(""),(MAX($T$8:T367)+1))</f>
        <v/>
      </c>
      <c r="V368" s="1">
        <f ca="1">IF($I$6=Adorer_Schedule!$C$1,INDIRECT(L368),(IF('Daily Report (5)'!$I$6=Adorer_Schedule!$K$1,INDIRECT(M368),(IF('Daily Report (5)'!$I$6=Adorer_Schedule!$S$1,INDIRECT(N368),(IF('Daily Report (5)'!$I$6=Adorer_Schedule!$AA$1,INDIRECT(O368),(IF('Daily Report (5)'!$I$6=Adorer_Schedule!$AI$1,INDIRECT(P368),(IF('Daily Report (5)'!$I$6=Adorer_Schedule!$AQ$1,INDIRECT(Q368),(IF('Daily Report (5)'!$I$6=Adorer_Schedule!$AY$1,INDIRECT(R368),(""))))))))))))))</f>
        <v>0</v>
      </c>
      <c r="Y368" s="1">
        <v>15</v>
      </c>
      <c r="Z368" s="1" t="e">
        <f t="shared" ca="1" si="118"/>
        <v>#N/A</v>
      </c>
      <c r="AA368" s="1" t="b">
        <f t="shared" ca="1" si="119"/>
        <v>0</v>
      </c>
      <c r="AC368" s="225" t="str">
        <f t="shared" ca="1" si="125"/>
        <v/>
      </c>
    </row>
  </sheetData>
  <sheetProtection algorithmName="SHA-512" hashValue="zjRa0alqmM7lCLiJY1bp6eDmqJzyoiSJXNf4QAq4kFqVWrveDvSENQ6CjebdR5fQCdKcYZYrINJYSujH9H49sQ==" saltValue="sd6aEq0sCt3mjtRfOH86rw==" spinCount="100000" sheet="1" objects="1" scenarios="1" selectLockedCells="1"/>
  <mergeCells count="23">
    <mergeCell ref="L7:R7"/>
    <mergeCell ref="A96:B96"/>
    <mergeCell ref="A134:F134"/>
    <mergeCell ref="A1:F1"/>
    <mergeCell ref="A2:F2"/>
    <mergeCell ref="A6:B6"/>
    <mergeCell ref="D6:F6"/>
    <mergeCell ref="A180:F180"/>
    <mergeCell ref="A44:F44"/>
    <mergeCell ref="A136:F136"/>
    <mergeCell ref="A137:F137"/>
    <mergeCell ref="A141:B141"/>
    <mergeCell ref="A179:F179"/>
    <mergeCell ref="A135:F135"/>
    <mergeCell ref="A45:F45"/>
    <mergeCell ref="A46:F46"/>
    <mergeCell ref="A47:F47"/>
    <mergeCell ref="A51:B51"/>
    <mergeCell ref="D51:F51"/>
    <mergeCell ref="A89:F89"/>
    <mergeCell ref="A90:F90"/>
    <mergeCell ref="A91:F91"/>
    <mergeCell ref="A92:F92"/>
  </mergeCells>
  <dataValidations count="1">
    <dataValidation type="list" allowBlank="1" showErrorMessage="1" sqref="I6" xr:uid="{00000000-0002-0000-0500-000000000000}">
      <formula1>$AB$4:$AH$4</formula1>
      <formula2>0</formula2>
    </dataValidation>
  </dataValidations>
  <printOptions horizontalCentered="1"/>
  <pageMargins left="0.5" right="0.5" top="0.5" bottom="0.5" header="0.51180555555555551" footer="0.51180555555555551"/>
  <pageSetup scale="97" firstPageNumber="0" orientation="portrait" horizontalDpi="300" verticalDpi="300" r:id="rId1"/>
  <headerFooter alignWithMargins="0"/>
  <rowBreaks count="3" manualBreakCount="3">
    <brk id="45" max="16383" man="1"/>
    <brk id="90" max="16383" man="1"/>
    <brk id="13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368"/>
  <sheetViews>
    <sheetView zoomScale="85" zoomScaleNormal="85" workbookViewId="0">
      <selection activeCell="I6" sqref="I6"/>
    </sheetView>
  </sheetViews>
  <sheetFormatPr defaultColWidth="0" defaultRowHeight="15" zeroHeight="1" x14ac:dyDescent="0.2"/>
  <cols>
    <col min="1" max="1" width="28.7109375" style="1" customWidth="1"/>
    <col min="2" max="3" width="10.7109375" style="1" customWidth="1"/>
    <col min="4" max="4" width="28.7109375" style="1" customWidth="1"/>
    <col min="5" max="6" width="10.7109375" style="1" customWidth="1"/>
    <col min="7" max="7" width="9.140625" style="1" customWidth="1"/>
    <col min="8" max="8" width="17.85546875" style="1" customWidth="1"/>
    <col min="9" max="9" width="16.85546875" style="1" customWidth="1"/>
    <col min="10" max="10" width="9.140625" style="1" customWidth="1"/>
    <col min="11" max="11" width="9.140625" style="1" hidden="1" customWidth="1"/>
    <col min="12" max="14" width="20.140625" style="1" hidden="1" customWidth="1"/>
    <col min="15" max="15" width="21.42578125" style="1" hidden="1" customWidth="1"/>
    <col min="16" max="16" width="20.42578125" style="1" hidden="1" customWidth="1"/>
    <col min="17" max="17" width="21.7109375" style="1" hidden="1" customWidth="1"/>
    <col min="18" max="18" width="21.42578125" style="1" hidden="1" customWidth="1"/>
    <col min="19" max="25" width="9.140625" style="1" hidden="1" customWidth="1"/>
    <col min="26" max="26" width="11.42578125" style="1" hidden="1" customWidth="1"/>
    <col min="27" max="28" width="9.140625" style="1" hidden="1" customWidth="1"/>
    <col min="29" max="29" width="13.28515625" style="1" hidden="1" customWidth="1"/>
    <col min="30" max="40" width="0" style="1" hidden="1" customWidth="1"/>
    <col min="41" max="16384" width="9.140625" style="1" hidden="1"/>
  </cols>
  <sheetData>
    <row r="1" spans="1:40" ht="15.75" x14ac:dyDescent="0.25">
      <c r="A1" s="276" t="str">
        <f>UPPER(CONCATENATE($U$1&amp;" perpetual eucharistic adoration"))</f>
        <v xml:space="preserve"> PERPETUAL EUCHARISTIC ADORATION</v>
      </c>
      <c r="B1" s="276"/>
      <c r="C1" s="276"/>
      <c r="D1" s="276"/>
      <c r="E1" s="276"/>
      <c r="F1" s="276"/>
      <c r="G1" s="2"/>
      <c r="H1" s="3"/>
      <c r="I1" s="16"/>
      <c r="J1" s="2"/>
      <c r="T1" s="196" t="s">
        <v>53</v>
      </c>
      <c r="U1" s="197" t="str">
        <f>IF('Leader &amp; Captain Info'!N2="",(""),('Leader &amp; Captain Info'!N2))</f>
        <v/>
      </c>
    </row>
    <row r="2" spans="1:40" ht="15.75" thickBot="1" x14ac:dyDescent="0.25">
      <c r="A2" s="285" t="s">
        <v>78</v>
      </c>
      <c r="B2" s="285"/>
      <c r="C2" s="285"/>
      <c r="D2" s="285"/>
      <c r="E2" s="285"/>
      <c r="F2" s="285"/>
      <c r="G2" s="2"/>
      <c r="H2" s="2"/>
      <c r="J2" s="2"/>
      <c r="T2" s="198" t="s">
        <v>79</v>
      </c>
      <c r="U2" s="199">
        <f>'Leader &amp; Captain Info'!N3</f>
        <v>0</v>
      </c>
    </row>
    <row r="3" spans="1:40" x14ac:dyDescent="0.2">
      <c r="A3" s="2"/>
      <c r="B3" s="2"/>
      <c r="C3" s="2"/>
      <c r="D3" s="2"/>
      <c r="E3" s="2"/>
      <c r="F3" s="2"/>
      <c r="G3" s="2"/>
      <c r="H3" s="2"/>
      <c r="I3" s="2"/>
      <c r="J3" s="2"/>
    </row>
    <row r="4" spans="1:40" x14ac:dyDescent="0.2">
      <c r="A4" s="2"/>
      <c r="B4" s="2"/>
      <c r="C4" s="2"/>
      <c r="D4" s="2"/>
      <c r="E4" s="2"/>
      <c r="F4" s="2"/>
      <c r="G4" s="2"/>
      <c r="H4" s="2"/>
      <c r="I4" s="2"/>
      <c r="J4" s="2"/>
      <c r="AB4" s="1" t="s">
        <v>40</v>
      </c>
      <c r="AC4" s="1" t="s">
        <v>41</v>
      </c>
      <c r="AD4" s="1" t="s">
        <v>42</v>
      </c>
      <c r="AE4" s="1" t="s">
        <v>43</v>
      </c>
      <c r="AF4" s="1" t="s">
        <v>44</v>
      </c>
      <c r="AG4" s="1" t="s">
        <v>45</v>
      </c>
      <c r="AH4" s="1" t="s">
        <v>46</v>
      </c>
    </row>
    <row r="5" spans="1:40" ht="15.75" thickBot="1" x14ac:dyDescent="0.25">
      <c r="A5" s="2"/>
      <c r="B5" s="2"/>
      <c r="C5" s="2"/>
      <c r="D5" s="2"/>
      <c r="E5" s="2"/>
      <c r="F5" s="2"/>
      <c r="G5" s="2"/>
      <c r="H5" s="2"/>
      <c r="I5" s="2"/>
      <c r="J5" s="2"/>
      <c r="AB5" s="200"/>
    </row>
    <row r="6" spans="1:40" ht="16.5" thickBot="1" x14ac:dyDescent="0.3">
      <c r="A6" s="286" t="s">
        <v>80</v>
      </c>
      <c r="B6" s="286"/>
      <c r="C6" s="201" t="s">
        <v>81</v>
      </c>
      <c r="D6" s="288"/>
      <c r="E6" s="288"/>
      <c r="F6" s="288"/>
      <c r="G6" s="2"/>
      <c r="H6" s="201" t="s">
        <v>82</v>
      </c>
      <c r="I6" s="202" t="s">
        <v>40</v>
      </c>
      <c r="J6" s="2"/>
      <c r="AB6" s="200"/>
    </row>
    <row r="7" spans="1:40" ht="32.25" thickBot="1" x14ac:dyDescent="0.3">
      <c r="A7" s="203"/>
      <c r="B7" s="203" t="s">
        <v>83</v>
      </c>
      <c r="C7" s="203"/>
      <c r="D7" s="204" t="s">
        <v>84</v>
      </c>
      <c r="E7" s="203" t="s">
        <v>85</v>
      </c>
      <c r="F7" s="203" t="s">
        <v>86</v>
      </c>
      <c r="G7" s="2"/>
      <c r="H7" s="2"/>
      <c r="I7" s="2"/>
      <c r="J7" s="2"/>
      <c r="L7" s="278" t="s">
        <v>65</v>
      </c>
      <c r="M7" s="278"/>
      <c r="N7" s="278"/>
      <c r="O7" s="278"/>
      <c r="P7" s="278"/>
      <c r="Q7" s="278"/>
      <c r="R7" s="278"/>
    </row>
    <row r="8" spans="1:40" ht="16.5" thickBot="1" x14ac:dyDescent="0.3">
      <c r="A8" s="205" t="str">
        <f>CONCATENATE($I$6&amp;" 12 - 1 AM")</f>
        <v>Monday 12 - 1 AM</v>
      </c>
      <c r="B8" s="206"/>
      <c r="C8" s="206"/>
      <c r="D8" s="206"/>
      <c r="E8" s="206"/>
      <c r="F8" s="207"/>
      <c r="G8" s="2"/>
      <c r="H8" s="2"/>
      <c r="I8" s="2"/>
      <c r="J8" s="2"/>
      <c r="L8" s="208" t="s">
        <v>40</v>
      </c>
      <c r="M8" s="208" t="s">
        <v>41</v>
      </c>
      <c r="N8" s="208" t="s">
        <v>42</v>
      </c>
      <c r="O8" s="208" t="s">
        <v>43</v>
      </c>
      <c r="P8" s="208" t="s">
        <v>44</v>
      </c>
      <c r="Q8" s="208" t="s">
        <v>45</v>
      </c>
      <c r="R8" s="208" t="s">
        <v>46</v>
      </c>
      <c r="S8" s="1" t="s">
        <v>87</v>
      </c>
      <c r="AA8" s="1" t="s">
        <v>88</v>
      </c>
      <c r="AC8" s="209" t="s">
        <v>89</v>
      </c>
      <c r="AG8" s="1" t="s">
        <v>67</v>
      </c>
    </row>
    <row r="9" spans="1:40" ht="15.75" thickBot="1" x14ac:dyDescent="0.25">
      <c r="A9" s="210" t="str">
        <f ca="1">AC9</f>
        <v/>
      </c>
      <c r="B9" s="211"/>
      <c r="C9" s="211"/>
      <c r="D9" s="211"/>
      <c r="E9" s="211"/>
      <c r="F9" s="212"/>
      <c r="G9" s="2"/>
      <c r="H9" s="2"/>
      <c r="I9" s="2"/>
      <c r="J9" s="2"/>
      <c r="K9" s="1">
        <v>313</v>
      </c>
      <c r="L9" s="83" t="str">
        <f>CONCATENATE("Adorer_Schedule!C",$K9)</f>
        <v>Adorer_Schedule!C313</v>
      </c>
      <c r="M9" s="83" t="str">
        <f>CONCATENATE("Adorer_Schedule!K",$K9)</f>
        <v>Adorer_Schedule!K313</v>
      </c>
      <c r="N9" s="83" t="str">
        <f>CONCATENATE("Adorer_Schedule!S",$K9)</f>
        <v>Adorer_Schedule!S313</v>
      </c>
      <c r="O9" s="83" t="str">
        <f>CONCATENATE("Adorer_Schedule!AA",$K9)</f>
        <v>Adorer_Schedule!AA313</v>
      </c>
      <c r="P9" s="83" t="str">
        <f>CONCATENATE("Adorer_Schedule!AI",$K9)</f>
        <v>Adorer_Schedule!AI313</v>
      </c>
      <c r="Q9" s="83" t="str">
        <f>CONCATENATE("Adorer_Schedule!AQ",$K9)</f>
        <v>Adorer_Schedule!AQ313</v>
      </c>
      <c r="R9" s="83" t="str">
        <f>CONCATENATE("Adorer_Schedule!AY",$K9)</f>
        <v>Adorer_Schedule!AY313</v>
      </c>
      <c r="S9" s="1">
        <f ca="1">IF(T9="",(0),(RANK(T9,$T$9:$T$23,(1))))</f>
        <v>0</v>
      </c>
      <c r="T9" s="1" t="str">
        <f ca="1">IF(OR(V9="",V9=0),(""),(MAX($T$8:T8)+1))</f>
        <v/>
      </c>
      <c r="U9" s="213" t="s">
        <v>90</v>
      </c>
      <c r="V9" s="1">
        <f ca="1">IF($I$6=Adorer_Schedule!$C$1,INDIRECT(L9),(IF('Daily Report (10)'!$I$6=Adorer_Schedule!$K$1,INDIRECT(M9),(IF('Daily Report (10)'!$I$6=Adorer_Schedule!$S$1,INDIRECT(N9),(IF('Daily Report (10)'!$I$6=Adorer_Schedule!$AA$1,INDIRECT(O9),(IF('Daily Report (10)'!$I$6=Adorer_Schedule!$AI$1,INDIRECT(P9),(IF('Daily Report (10)'!$I$6=Adorer_Schedule!$AQ$1,INDIRECT(Q9),(IF('Daily Report (10)'!$I$6=Adorer_Schedule!$AY$1,INDIRECT(R9),(""))))))))))))))</f>
        <v>0</v>
      </c>
      <c r="Y9" s="1">
        <v>1</v>
      </c>
      <c r="Z9" s="1" t="e">
        <f ca="1">VLOOKUP(Y9,S9:V23,4,(FALSE))</f>
        <v>#N/A</v>
      </c>
      <c r="AA9" s="1" t="b">
        <f ca="1">OR(COUNTIF(Z9,"*"),COUNT(Z9))</f>
        <v>0</v>
      </c>
      <c r="AC9" s="209" t="str">
        <f ca="1">IF(AA9=FALSE,(""),(PROPER(Z9)))</f>
        <v/>
      </c>
      <c r="AG9" s="1" t="s">
        <v>91</v>
      </c>
      <c r="AH9" s="1" t="s">
        <v>27</v>
      </c>
      <c r="AM9" s="1" t="s">
        <v>70</v>
      </c>
    </row>
    <row r="10" spans="1:40" x14ac:dyDescent="0.2">
      <c r="A10" s="210" t="str">
        <f t="shared" ref="A10:A18" ca="1" si="0">AC10</f>
        <v/>
      </c>
      <c r="B10" s="211"/>
      <c r="C10" s="211"/>
      <c r="D10" s="211"/>
      <c r="E10" s="211"/>
      <c r="F10" s="212"/>
      <c r="G10" s="2"/>
      <c r="H10" s="2"/>
      <c r="I10" s="2"/>
      <c r="J10" s="2"/>
      <c r="K10" s="1">
        <f>K9+1</f>
        <v>314</v>
      </c>
      <c r="L10" s="83" t="str">
        <f t="shared" ref="L10:L73" si="1">CONCATENATE("Adorer_Schedule!C",$K10)</f>
        <v>Adorer_Schedule!C314</v>
      </c>
      <c r="M10" s="83" t="str">
        <f t="shared" ref="M10:M73" si="2">CONCATENATE("Adorer_Schedule!K",$K10)</f>
        <v>Adorer_Schedule!K314</v>
      </c>
      <c r="N10" s="83" t="str">
        <f t="shared" ref="N10:N73" si="3">CONCATENATE("Adorer_Schedule!S",$K10)</f>
        <v>Adorer_Schedule!S314</v>
      </c>
      <c r="O10" s="83" t="str">
        <f t="shared" ref="O10:O73" si="4">CONCATENATE("Adorer_Schedule!AA",$K10)</f>
        <v>Adorer_Schedule!AA314</v>
      </c>
      <c r="P10" s="83" t="str">
        <f t="shared" ref="P10:P73" si="5">CONCATENATE("Adorer_Schedule!AI",$K10)</f>
        <v>Adorer_Schedule!AI314</v>
      </c>
      <c r="Q10" s="83" t="str">
        <f t="shared" ref="Q10:Q73" si="6">CONCATENATE("Adorer_Schedule!AQ",$K10)</f>
        <v>Adorer_Schedule!AQ314</v>
      </c>
      <c r="R10" s="83" t="str">
        <f t="shared" ref="R10:R73" si="7">CONCATENATE("Adorer_Schedule!AY",$K10)</f>
        <v>Adorer_Schedule!AY314</v>
      </c>
      <c r="S10" s="1">
        <f t="shared" ref="S10:S23" ca="1" si="8">IF(T10="",(0),(RANK(T10,$T$9:$T$23,(1))))</f>
        <v>0</v>
      </c>
      <c r="T10" s="1" t="str">
        <f ca="1">IF(OR(V10="",V10=0),(""),(MAX($T$8:T9)+1))</f>
        <v/>
      </c>
      <c r="V10" s="1">
        <f ca="1">IF($I$6=Adorer_Schedule!$C$1,INDIRECT(L10),(IF('Daily Report (10)'!$I$6=Adorer_Schedule!$K$1,INDIRECT(M10),(IF('Daily Report (10)'!$I$6=Adorer_Schedule!$S$1,INDIRECT(N10),(IF('Daily Report (10)'!$I$6=Adorer_Schedule!$AA$1,INDIRECT(O10),(IF('Daily Report (10)'!$I$6=Adorer_Schedule!$AI$1,INDIRECT(P10),(IF('Daily Report (10)'!$I$6=Adorer_Schedule!$AQ$1,INDIRECT(Q10),(IF('Daily Report (10)'!$I$6=Adorer_Schedule!$AY$1,INDIRECT(R10),(""))))))))))))))</f>
        <v>0</v>
      </c>
      <c r="Y10" s="1">
        <v>2</v>
      </c>
      <c r="Z10" s="1" t="e">
        <f t="shared" ref="Z10:Z73" ca="1" si="9">VLOOKUP(Y10,S10:V24,4,(FALSE))</f>
        <v>#N/A</v>
      </c>
      <c r="AA10" s="1" t="b">
        <f t="shared" ref="AA10:AA73" ca="1" si="10">OR(COUNTIF(Z10,"*"),COUNT(Z10))</f>
        <v>0</v>
      </c>
      <c r="AC10" s="214" t="str">
        <f ca="1">IF(AA10=FALSE,(""),(PROPER(Z10)))</f>
        <v/>
      </c>
      <c r="AE10" s="215">
        <f>IF(AF10="",(0),(RANK(AF10,$AF$10:$AF$11,(1))))</f>
        <v>0</v>
      </c>
      <c r="AF10" s="10" t="str">
        <f>IF(OR(AG10=0,AG10=""),(""),(SUM($AF$9:AF9)+1))</f>
        <v/>
      </c>
      <c r="AG10" s="10" t="str">
        <f>PROPER(IF('Leader &amp; Captain Info'!E12="",(""),('Leader &amp; Captain Info'!E12)))</f>
        <v/>
      </c>
      <c r="AH10" s="216" t="str">
        <f>IF('Leader &amp; Captain Info'!H12="",(""),('Leader &amp; Captain Info'!H12))</f>
        <v/>
      </c>
      <c r="AI10" s="10" t="b">
        <f>OR(COUNTIF(AK10,"*"),COUNT(AK10))</f>
        <v>0</v>
      </c>
      <c r="AJ10" s="10">
        <v>1</v>
      </c>
      <c r="AK10" s="10" t="e">
        <f>VLOOKUP(AJ10,AE10:AH11,3,FALSE)</f>
        <v>#N/A</v>
      </c>
      <c r="AL10" s="216" t="e">
        <f>VLOOKUP(AJ10,AE10:AH11,4,FALSE)</f>
        <v>#N/A</v>
      </c>
      <c r="AM10" s="215" t="str">
        <f>IF(AI10=TRUE,(AK10),(""))</f>
        <v/>
      </c>
      <c r="AN10" s="217" t="str">
        <f>IF(AM10="",(""),(AL10))</f>
        <v/>
      </c>
    </row>
    <row r="11" spans="1:40" ht="15.75" thickBot="1" x14ac:dyDescent="0.25">
      <c r="A11" s="210" t="str">
        <f t="shared" ca="1" si="0"/>
        <v/>
      </c>
      <c r="B11" s="211"/>
      <c r="C11" s="211"/>
      <c r="D11" s="211"/>
      <c r="E11" s="211"/>
      <c r="F11" s="212"/>
      <c r="G11" s="2"/>
      <c r="H11" s="2"/>
      <c r="I11" s="2"/>
      <c r="J11" s="2"/>
      <c r="K11" s="1">
        <f t="shared" ref="K11:K23" si="11">K10+1</f>
        <v>315</v>
      </c>
      <c r="L11" s="83" t="str">
        <f t="shared" si="1"/>
        <v>Adorer_Schedule!C315</v>
      </c>
      <c r="M11" s="83" t="str">
        <f t="shared" si="2"/>
        <v>Adorer_Schedule!K315</v>
      </c>
      <c r="N11" s="83" t="str">
        <f t="shared" si="3"/>
        <v>Adorer_Schedule!S315</v>
      </c>
      <c r="O11" s="83" t="str">
        <f t="shared" si="4"/>
        <v>Adorer_Schedule!AA315</v>
      </c>
      <c r="P11" s="83" t="str">
        <f t="shared" si="5"/>
        <v>Adorer_Schedule!AI315</v>
      </c>
      <c r="Q11" s="83" t="str">
        <f t="shared" si="6"/>
        <v>Adorer_Schedule!AQ315</v>
      </c>
      <c r="R11" s="83" t="str">
        <f t="shared" si="7"/>
        <v>Adorer_Schedule!AY315</v>
      </c>
      <c r="S11" s="1">
        <f t="shared" ca="1" si="8"/>
        <v>0</v>
      </c>
      <c r="T11" s="1" t="str">
        <f ca="1">IF(OR(V11="",V11=0),(""),(MAX($T$8:T10)+1))</f>
        <v/>
      </c>
      <c r="V11" s="1">
        <f ca="1">IF($I$6=Adorer_Schedule!$C$1,INDIRECT(L11),(IF('Daily Report (10)'!$I$6=Adorer_Schedule!$K$1,INDIRECT(M11),(IF('Daily Report (10)'!$I$6=Adorer_Schedule!$S$1,INDIRECT(N11),(IF('Daily Report (10)'!$I$6=Adorer_Schedule!$AA$1,INDIRECT(O11),(IF('Daily Report (10)'!$I$6=Adorer_Schedule!$AI$1,INDIRECT(P11),(IF('Daily Report (10)'!$I$6=Adorer_Schedule!$AQ$1,INDIRECT(Q11),(IF('Daily Report (10)'!$I$6=Adorer_Schedule!$AY$1,INDIRECT(R11),(""))))))))))))))</f>
        <v>0</v>
      </c>
      <c r="Y11" s="1">
        <v>3</v>
      </c>
      <c r="Z11" s="1" t="e">
        <f t="shared" ca="1" si="9"/>
        <v>#N/A</v>
      </c>
      <c r="AA11" s="1" t="b">
        <f t="shared" ca="1" si="10"/>
        <v>0</v>
      </c>
      <c r="AC11" s="214" t="str">
        <f ca="1">IF(AA11=FALSE,(""),(PROPER(Z11)))</f>
        <v/>
      </c>
      <c r="AE11" s="218">
        <f>IF(AF11="",(0),(RANK(AF11,$AF$10:$AF$11,(1))))</f>
        <v>0</v>
      </c>
      <c r="AF11" s="219" t="str">
        <f>IF(OR(AG11=0,AG11=""),(""),(SUM($AF$9:AF10)+1))</f>
        <v/>
      </c>
      <c r="AG11" s="219" t="str">
        <f>PROPER(IF('Leader &amp; Captain Info'!E13="",(""),('Leader &amp; Captain Info'!E13)))</f>
        <v/>
      </c>
      <c r="AH11" s="220" t="str">
        <f>IF('Leader &amp; Captain Info'!H13="",(""),('Leader &amp; Captain Info'!H13))</f>
        <v/>
      </c>
      <c r="AI11" s="219" t="b">
        <f>OR(COUNTIF(AK11,"*"),COUNT(AK11))</f>
        <v>0</v>
      </c>
      <c r="AJ11" s="219">
        <v>2</v>
      </c>
      <c r="AK11" s="219" t="e">
        <f>VLOOKUP(AJ11,AE10:AH11,3,FALSE)</f>
        <v>#N/A</v>
      </c>
      <c r="AL11" s="220" t="e">
        <f>VLOOKUP(AJ11,AE10:AH11,4,FALSE)</f>
        <v>#N/A</v>
      </c>
      <c r="AM11" s="218" t="str">
        <f>IF(AI11=TRUE,(AK11),(""))</f>
        <v/>
      </c>
      <c r="AN11" s="221" t="str">
        <f>IF(AM11="",(""),(AL11))</f>
        <v/>
      </c>
    </row>
    <row r="12" spans="1:40" x14ac:dyDescent="0.2">
      <c r="A12" s="210" t="str">
        <f t="shared" ca="1" si="0"/>
        <v/>
      </c>
      <c r="B12" s="211"/>
      <c r="C12" s="211"/>
      <c r="D12" s="211"/>
      <c r="E12" s="211"/>
      <c r="F12" s="212"/>
      <c r="G12" s="2"/>
      <c r="H12" s="2"/>
      <c r="I12" s="2"/>
      <c r="J12" s="2"/>
      <c r="K12" s="1">
        <f t="shared" si="11"/>
        <v>316</v>
      </c>
      <c r="L12" s="83" t="str">
        <f t="shared" si="1"/>
        <v>Adorer_Schedule!C316</v>
      </c>
      <c r="M12" s="83" t="str">
        <f t="shared" si="2"/>
        <v>Adorer_Schedule!K316</v>
      </c>
      <c r="N12" s="83" t="str">
        <f t="shared" si="3"/>
        <v>Adorer_Schedule!S316</v>
      </c>
      <c r="O12" s="83" t="str">
        <f t="shared" si="4"/>
        <v>Adorer_Schedule!AA316</v>
      </c>
      <c r="P12" s="83" t="str">
        <f t="shared" si="5"/>
        <v>Adorer_Schedule!AI316</v>
      </c>
      <c r="Q12" s="83" t="str">
        <f t="shared" si="6"/>
        <v>Adorer_Schedule!AQ316</v>
      </c>
      <c r="R12" s="83" t="str">
        <f t="shared" si="7"/>
        <v>Adorer_Schedule!AY316</v>
      </c>
      <c r="S12" s="1">
        <f t="shared" ca="1" si="8"/>
        <v>0</v>
      </c>
      <c r="T12" s="1" t="str">
        <f ca="1">IF(OR(V12="",V12=0),(""),(MAX($T$8:T11)+1))</f>
        <v/>
      </c>
      <c r="V12" s="1">
        <f ca="1">IF($I$6=Adorer_Schedule!$C$1,INDIRECT(L12),(IF('Daily Report (10)'!$I$6=Adorer_Schedule!$K$1,INDIRECT(M12),(IF('Daily Report (10)'!$I$6=Adorer_Schedule!$S$1,INDIRECT(N12),(IF('Daily Report (10)'!$I$6=Adorer_Schedule!$AA$1,INDIRECT(O12),(IF('Daily Report (10)'!$I$6=Adorer_Schedule!$AI$1,INDIRECT(P12),(IF('Daily Report (10)'!$I$6=Adorer_Schedule!$AQ$1,INDIRECT(Q12),(IF('Daily Report (10)'!$I$6=Adorer_Schedule!$AY$1,INDIRECT(R12),(""))))))))))))))</f>
        <v>0</v>
      </c>
      <c r="Y12" s="1">
        <v>4</v>
      </c>
      <c r="Z12" s="1" t="e">
        <f t="shared" ca="1" si="9"/>
        <v>#N/A</v>
      </c>
      <c r="AA12" s="1" t="b">
        <f t="shared" ca="1" si="10"/>
        <v>0</v>
      </c>
      <c r="AC12" s="214" t="str">
        <f ca="1">IF(AA12=FALSE,(""),(PROPER(Z12)))</f>
        <v/>
      </c>
    </row>
    <row r="13" spans="1:40" x14ac:dyDescent="0.2">
      <c r="A13" s="210" t="str">
        <f t="shared" ca="1" si="0"/>
        <v/>
      </c>
      <c r="B13" s="211"/>
      <c r="C13" s="211"/>
      <c r="D13" s="211"/>
      <c r="E13" s="211"/>
      <c r="F13" s="212"/>
      <c r="G13" s="2"/>
      <c r="H13" s="2"/>
      <c r="I13" s="2"/>
      <c r="J13" s="2"/>
      <c r="K13" s="1">
        <f t="shared" si="11"/>
        <v>317</v>
      </c>
      <c r="L13" s="83" t="str">
        <f t="shared" si="1"/>
        <v>Adorer_Schedule!C317</v>
      </c>
      <c r="M13" s="83" t="str">
        <f t="shared" si="2"/>
        <v>Adorer_Schedule!K317</v>
      </c>
      <c r="N13" s="83" t="str">
        <f t="shared" si="3"/>
        <v>Adorer_Schedule!S317</v>
      </c>
      <c r="O13" s="83" t="str">
        <f t="shared" si="4"/>
        <v>Adorer_Schedule!AA317</v>
      </c>
      <c r="P13" s="83" t="str">
        <f t="shared" si="5"/>
        <v>Adorer_Schedule!AI317</v>
      </c>
      <c r="Q13" s="83" t="str">
        <f t="shared" si="6"/>
        <v>Adorer_Schedule!AQ317</v>
      </c>
      <c r="R13" s="83" t="str">
        <f t="shared" si="7"/>
        <v>Adorer_Schedule!AY317</v>
      </c>
      <c r="S13" s="1">
        <f t="shared" ca="1" si="8"/>
        <v>0</v>
      </c>
      <c r="T13" s="1" t="str">
        <f ca="1">IF(OR(V13="",V13=0),(""),(MAX($T$8:T12)+1))</f>
        <v/>
      </c>
      <c r="V13" s="1">
        <f ca="1">IF($I$6=Adorer_Schedule!$C$1,INDIRECT(L13),(IF('Daily Report (10)'!$I$6=Adorer_Schedule!$K$1,INDIRECT(M13),(IF('Daily Report (10)'!$I$6=Adorer_Schedule!$S$1,INDIRECT(N13),(IF('Daily Report (10)'!$I$6=Adorer_Schedule!$AA$1,INDIRECT(O13),(IF('Daily Report (10)'!$I$6=Adorer_Schedule!$AI$1,INDIRECT(P13),(IF('Daily Report (10)'!$I$6=Adorer_Schedule!$AQ$1,INDIRECT(Q13),(IF('Daily Report (10)'!$I$6=Adorer_Schedule!$AY$1,INDIRECT(R13),(""))))))))))))))</f>
        <v>0</v>
      </c>
      <c r="Y13" s="1">
        <v>5</v>
      </c>
      <c r="Z13" s="1" t="e">
        <f t="shared" ca="1" si="9"/>
        <v>#N/A</v>
      </c>
      <c r="AA13" s="1" t="b">
        <f t="shared" ca="1" si="10"/>
        <v>0</v>
      </c>
      <c r="AC13" s="214" t="str">
        <f ca="1">IF(AA13=FALSE,(""),(PROPER(Z13)))</f>
        <v/>
      </c>
    </row>
    <row r="14" spans="1:40" x14ac:dyDescent="0.2">
      <c r="A14" s="210" t="str">
        <f t="shared" ca="1" si="0"/>
        <v/>
      </c>
      <c r="B14" s="211"/>
      <c r="C14" s="211"/>
      <c r="D14" s="211"/>
      <c r="E14" s="211"/>
      <c r="F14" s="212"/>
      <c r="G14" s="2"/>
      <c r="H14" s="2"/>
      <c r="I14" s="2"/>
      <c r="J14" s="2"/>
      <c r="K14" s="1">
        <f t="shared" si="11"/>
        <v>318</v>
      </c>
      <c r="L14" s="83" t="str">
        <f t="shared" si="1"/>
        <v>Adorer_Schedule!C318</v>
      </c>
      <c r="M14" s="83" t="str">
        <f t="shared" si="2"/>
        <v>Adorer_Schedule!K318</v>
      </c>
      <c r="N14" s="83" t="str">
        <f t="shared" si="3"/>
        <v>Adorer_Schedule!S318</v>
      </c>
      <c r="O14" s="83" t="str">
        <f t="shared" si="4"/>
        <v>Adorer_Schedule!AA318</v>
      </c>
      <c r="P14" s="83" t="str">
        <f t="shared" si="5"/>
        <v>Adorer_Schedule!AI318</v>
      </c>
      <c r="Q14" s="83" t="str">
        <f t="shared" si="6"/>
        <v>Adorer_Schedule!AQ318</v>
      </c>
      <c r="R14" s="83" t="str">
        <f t="shared" si="7"/>
        <v>Adorer_Schedule!AY318</v>
      </c>
      <c r="S14" s="1">
        <f t="shared" ca="1" si="8"/>
        <v>0</v>
      </c>
      <c r="T14" s="1" t="str">
        <f ca="1">IF(OR(V14="",V14=0),(""),(MAX($T$8:T13)+1))</f>
        <v/>
      </c>
      <c r="V14" s="1">
        <f ca="1">IF($I$6=Adorer_Schedule!$C$1,INDIRECT(L14),(IF('Daily Report (10)'!$I$6=Adorer_Schedule!$K$1,INDIRECT(M14),(IF('Daily Report (10)'!$I$6=Adorer_Schedule!$S$1,INDIRECT(N14),(IF('Daily Report (10)'!$I$6=Adorer_Schedule!$AA$1,INDIRECT(O14),(IF('Daily Report (10)'!$I$6=Adorer_Schedule!$AI$1,INDIRECT(P14),(IF('Daily Report (10)'!$I$6=Adorer_Schedule!$AQ$1,INDIRECT(Q14),(IF('Daily Report (10)'!$I$6=Adorer_Schedule!$AY$1,INDIRECT(R14),(""))))))))))))))</f>
        <v>0</v>
      </c>
      <c r="Y14" s="1">
        <v>6</v>
      </c>
      <c r="Z14" s="1" t="e">
        <f t="shared" ca="1" si="9"/>
        <v>#N/A</v>
      </c>
      <c r="AA14" s="1" t="b">
        <f t="shared" ca="1" si="10"/>
        <v>0</v>
      </c>
      <c r="AC14" s="214" t="str">
        <f t="shared" ref="AC14:AC23" ca="1" si="12">IF(AA14=FALSE,(""),(PROPER(Z14)))</f>
        <v/>
      </c>
    </row>
    <row r="15" spans="1:40" x14ac:dyDescent="0.2">
      <c r="A15" s="210" t="str">
        <f t="shared" ca="1" si="0"/>
        <v/>
      </c>
      <c r="B15" s="211"/>
      <c r="C15" s="211"/>
      <c r="D15" s="211"/>
      <c r="E15" s="211"/>
      <c r="F15" s="212"/>
      <c r="G15" s="2"/>
      <c r="H15" s="2"/>
      <c r="I15" s="2"/>
      <c r="J15" s="2"/>
      <c r="K15" s="1">
        <f t="shared" si="11"/>
        <v>319</v>
      </c>
      <c r="L15" s="83" t="str">
        <f t="shared" si="1"/>
        <v>Adorer_Schedule!C319</v>
      </c>
      <c r="M15" s="83" t="str">
        <f t="shared" si="2"/>
        <v>Adorer_Schedule!K319</v>
      </c>
      <c r="N15" s="83" t="str">
        <f t="shared" si="3"/>
        <v>Adorer_Schedule!S319</v>
      </c>
      <c r="O15" s="83" t="str">
        <f t="shared" si="4"/>
        <v>Adorer_Schedule!AA319</v>
      </c>
      <c r="P15" s="83" t="str">
        <f t="shared" si="5"/>
        <v>Adorer_Schedule!AI319</v>
      </c>
      <c r="Q15" s="83" t="str">
        <f t="shared" si="6"/>
        <v>Adorer_Schedule!AQ319</v>
      </c>
      <c r="R15" s="83" t="str">
        <f t="shared" si="7"/>
        <v>Adorer_Schedule!AY319</v>
      </c>
      <c r="S15" s="1">
        <f t="shared" ca="1" si="8"/>
        <v>0</v>
      </c>
      <c r="T15" s="1" t="str">
        <f ca="1">IF(OR(V15="",V15=0),(""),(MAX($T$8:T14)+1))</f>
        <v/>
      </c>
      <c r="V15" s="1">
        <f ca="1">IF($I$6=Adorer_Schedule!$C$1,INDIRECT(L15),(IF('Daily Report (10)'!$I$6=Adorer_Schedule!$K$1,INDIRECT(M15),(IF('Daily Report (10)'!$I$6=Adorer_Schedule!$S$1,INDIRECT(N15),(IF('Daily Report (10)'!$I$6=Adorer_Schedule!$AA$1,INDIRECT(O15),(IF('Daily Report (10)'!$I$6=Adorer_Schedule!$AI$1,INDIRECT(P15),(IF('Daily Report (10)'!$I$6=Adorer_Schedule!$AQ$1,INDIRECT(Q15),(IF('Daily Report (10)'!$I$6=Adorer_Schedule!$AY$1,INDIRECT(R15),(""))))))))))))))</f>
        <v>0</v>
      </c>
      <c r="Y15" s="1">
        <v>7</v>
      </c>
      <c r="Z15" s="1" t="e">
        <f t="shared" ca="1" si="9"/>
        <v>#N/A</v>
      </c>
      <c r="AA15" s="1" t="b">
        <f t="shared" ca="1" si="10"/>
        <v>0</v>
      </c>
      <c r="AC15" s="214" t="str">
        <f t="shared" ca="1" si="12"/>
        <v/>
      </c>
    </row>
    <row r="16" spans="1:40" x14ac:dyDescent="0.2">
      <c r="A16" s="210" t="str">
        <f t="shared" ca="1" si="0"/>
        <v/>
      </c>
      <c r="B16" s="211"/>
      <c r="C16" s="211"/>
      <c r="D16" s="211"/>
      <c r="E16" s="211"/>
      <c r="F16" s="212"/>
      <c r="G16" s="2"/>
      <c r="H16" s="2"/>
      <c r="I16" s="2"/>
      <c r="J16" s="2"/>
      <c r="K16" s="1">
        <f t="shared" si="11"/>
        <v>320</v>
      </c>
      <c r="L16" s="83" t="str">
        <f t="shared" si="1"/>
        <v>Adorer_Schedule!C320</v>
      </c>
      <c r="M16" s="83" t="str">
        <f t="shared" si="2"/>
        <v>Adorer_Schedule!K320</v>
      </c>
      <c r="N16" s="83" t="str">
        <f t="shared" si="3"/>
        <v>Adorer_Schedule!S320</v>
      </c>
      <c r="O16" s="83" t="str">
        <f t="shared" si="4"/>
        <v>Adorer_Schedule!AA320</v>
      </c>
      <c r="P16" s="83" t="str">
        <f t="shared" si="5"/>
        <v>Adorer_Schedule!AI320</v>
      </c>
      <c r="Q16" s="83" t="str">
        <f t="shared" si="6"/>
        <v>Adorer_Schedule!AQ320</v>
      </c>
      <c r="R16" s="83" t="str">
        <f t="shared" si="7"/>
        <v>Adorer_Schedule!AY320</v>
      </c>
      <c r="S16" s="1">
        <f t="shared" ca="1" si="8"/>
        <v>0</v>
      </c>
      <c r="T16" s="1" t="str">
        <f ca="1">IF(OR(V16="",V16=0),(""),(MAX($T$8:T15)+1))</f>
        <v/>
      </c>
      <c r="V16" s="1">
        <f ca="1">IF($I$6=Adorer_Schedule!$C$1,INDIRECT(L16),(IF('Daily Report (10)'!$I$6=Adorer_Schedule!$K$1,INDIRECT(M16),(IF('Daily Report (10)'!$I$6=Adorer_Schedule!$S$1,INDIRECT(N16),(IF('Daily Report (10)'!$I$6=Adorer_Schedule!$AA$1,INDIRECT(O16),(IF('Daily Report (10)'!$I$6=Adorer_Schedule!$AI$1,INDIRECT(P16),(IF('Daily Report (10)'!$I$6=Adorer_Schedule!$AQ$1,INDIRECT(Q16),(IF('Daily Report (10)'!$I$6=Adorer_Schedule!$AY$1,INDIRECT(R16),(""))))))))))))))</f>
        <v>0</v>
      </c>
      <c r="Y16" s="1">
        <v>8</v>
      </c>
      <c r="Z16" s="1" t="e">
        <f t="shared" ca="1" si="9"/>
        <v>#N/A</v>
      </c>
      <c r="AA16" s="1" t="b">
        <f t="shared" ca="1" si="10"/>
        <v>0</v>
      </c>
      <c r="AC16" s="214" t="str">
        <f t="shared" ca="1" si="12"/>
        <v/>
      </c>
    </row>
    <row r="17" spans="1:29" x14ac:dyDescent="0.2">
      <c r="A17" s="210" t="str">
        <f t="shared" ca="1" si="0"/>
        <v/>
      </c>
      <c r="B17" s="211"/>
      <c r="C17" s="211"/>
      <c r="D17" s="211"/>
      <c r="E17" s="211"/>
      <c r="F17" s="212"/>
      <c r="G17" s="2"/>
      <c r="H17" s="2"/>
      <c r="I17" s="2"/>
      <c r="J17" s="2"/>
      <c r="K17" s="1">
        <f t="shared" si="11"/>
        <v>321</v>
      </c>
      <c r="L17" s="83" t="str">
        <f t="shared" si="1"/>
        <v>Adorer_Schedule!C321</v>
      </c>
      <c r="M17" s="83" t="str">
        <f t="shared" si="2"/>
        <v>Adorer_Schedule!K321</v>
      </c>
      <c r="N17" s="83" t="str">
        <f t="shared" si="3"/>
        <v>Adorer_Schedule!S321</v>
      </c>
      <c r="O17" s="83" t="str">
        <f t="shared" si="4"/>
        <v>Adorer_Schedule!AA321</v>
      </c>
      <c r="P17" s="83" t="str">
        <f t="shared" si="5"/>
        <v>Adorer_Schedule!AI321</v>
      </c>
      <c r="Q17" s="83" t="str">
        <f t="shared" si="6"/>
        <v>Adorer_Schedule!AQ321</v>
      </c>
      <c r="R17" s="83" t="str">
        <f t="shared" si="7"/>
        <v>Adorer_Schedule!AY321</v>
      </c>
      <c r="S17" s="1">
        <f t="shared" ca="1" si="8"/>
        <v>0</v>
      </c>
      <c r="T17" s="1" t="str">
        <f ca="1">IF(OR(V17="",V17=0),(""),(MAX($T$8:T16)+1))</f>
        <v/>
      </c>
      <c r="V17" s="1">
        <f ca="1">IF($I$6=Adorer_Schedule!$C$1,INDIRECT(L17),(IF('Daily Report (10)'!$I$6=Adorer_Schedule!$K$1,INDIRECT(M17),(IF('Daily Report (10)'!$I$6=Adorer_Schedule!$S$1,INDIRECT(N17),(IF('Daily Report (10)'!$I$6=Adorer_Schedule!$AA$1,INDIRECT(O17),(IF('Daily Report (10)'!$I$6=Adorer_Schedule!$AI$1,INDIRECT(P17),(IF('Daily Report (10)'!$I$6=Adorer_Schedule!$AQ$1,INDIRECT(Q17),(IF('Daily Report (10)'!$I$6=Adorer_Schedule!$AY$1,INDIRECT(R17),(""))))))))))))))</f>
        <v>0</v>
      </c>
      <c r="Y17" s="1">
        <v>9</v>
      </c>
      <c r="Z17" s="1" t="e">
        <f t="shared" ca="1" si="9"/>
        <v>#N/A</v>
      </c>
      <c r="AA17" s="1" t="b">
        <f t="shared" ca="1" si="10"/>
        <v>0</v>
      </c>
      <c r="AC17" s="214" t="str">
        <f t="shared" ca="1" si="12"/>
        <v/>
      </c>
    </row>
    <row r="18" spans="1:29" x14ac:dyDescent="0.2">
      <c r="A18" s="210" t="str">
        <f t="shared" ca="1" si="0"/>
        <v/>
      </c>
      <c r="B18" s="211"/>
      <c r="C18" s="211"/>
      <c r="D18" s="211"/>
      <c r="E18" s="211"/>
      <c r="F18" s="212"/>
      <c r="G18" s="2"/>
      <c r="H18" s="2"/>
      <c r="I18" s="2"/>
      <c r="J18" s="2"/>
      <c r="K18" s="1">
        <f t="shared" si="11"/>
        <v>322</v>
      </c>
      <c r="L18" s="83" t="str">
        <f t="shared" si="1"/>
        <v>Adorer_Schedule!C322</v>
      </c>
      <c r="M18" s="83" t="str">
        <f t="shared" si="2"/>
        <v>Adorer_Schedule!K322</v>
      </c>
      <c r="N18" s="83" t="str">
        <f t="shared" si="3"/>
        <v>Adorer_Schedule!S322</v>
      </c>
      <c r="O18" s="83" t="str">
        <f t="shared" si="4"/>
        <v>Adorer_Schedule!AA322</v>
      </c>
      <c r="P18" s="83" t="str">
        <f t="shared" si="5"/>
        <v>Adorer_Schedule!AI322</v>
      </c>
      <c r="Q18" s="83" t="str">
        <f t="shared" si="6"/>
        <v>Adorer_Schedule!AQ322</v>
      </c>
      <c r="R18" s="83" t="str">
        <f t="shared" si="7"/>
        <v>Adorer_Schedule!AY322</v>
      </c>
      <c r="S18" s="1">
        <f t="shared" ca="1" si="8"/>
        <v>0</v>
      </c>
      <c r="T18" s="1" t="str">
        <f ca="1">IF(OR(V18="",V18=0),(""),(MAX($T$8:T17)+1))</f>
        <v/>
      </c>
      <c r="V18" s="1">
        <f ca="1">IF($I$6=Adorer_Schedule!$C$1,INDIRECT(L18),(IF('Daily Report (10)'!$I$6=Adorer_Schedule!$K$1,INDIRECT(M18),(IF('Daily Report (10)'!$I$6=Adorer_Schedule!$S$1,INDIRECT(N18),(IF('Daily Report (10)'!$I$6=Adorer_Schedule!$AA$1,INDIRECT(O18),(IF('Daily Report (10)'!$I$6=Adorer_Schedule!$AI$1,INDIRECT(P18),(IF('Daily Report (10)'!$I$6=Adorer_Schedule!$AQ$1,INDIRECT(Q18),(IF('Daily Report (10)'!$I$6=Adorer_Schedule!$AY$1,INDIRECT(R18),(""))))))))))))))</f>
        <v>0</v>
      </c>
      <c r="Y18" s="1">
        <v>10</v>
      </c>
      <c r="Z18" s="1" t="e">
        <f t="shared" ca="1" si="9"/>
        <v>#N/A</v>
      </c>
      <c r="AA18" s="1" t="b">
        <f t="shared" ca="1" si="10"/>
        <v>0</v>
      </c>
      <c r="AC18" s="214" t="str">
        <f t="shared" ca="1" si="12"/>
        <v/>
      </c>
    </row>
    <row r="19" spans="1:29" ht="15.75" thickBot="1" x14ac:dyDescent="0.25">
      <c r="A19" s="222"/>
      <c r="B19" s="223"/>
      <c r="C19" s="223"/>
      <c r="D19" s="223"/>
      <c r="E19" s="223"/>
      <c r="F19" s="224"/>
      <c r="G19" s="2"/>
      <c r="H19" s="2"/>
      <c r="I19" s="2"/>
      <c r="J19" s="2"/>
      <c r="K19" s="1">
        <f t="shared" si="11"/>
        <v>323</v>
      </c>
      <c r="L19" s="83" t="str">
        <f t="shared" si="1"/>
        <v>Adorer_Schedule!C323</v>
      </c>
      <c r="M19" s="83" t="str">
        <f t="shared" si="2"/>
        <v>Adorer_Schedule!K323</v>
      </c>
      <c r="N19" s="83" t="str">
        <f t="shared" si="3"/>
        <v>Adorer_Schedule!S323</v>
      </c>
      <c r="O19" s="83" t="str">
        <f t="shared" si="4"/>
        <v>Adorer_Schedule!AA323</v>
      </c>
      <c r="P19" s="83" t="str">
        <f t="shared" si="5"/>
        <v>Adorer_Schedule!AI323</v>
      </c>
      <c r="Q19" s="83" t="str">
        <f t="shared" si="6"/>
        <v>Adorer_Schedule!AQ323</v>
      </c>
      <c r="R19" s="83" t="str">
        <f t="shared" si="7"/>
        <v>Adorer_Schedule!AY323</v>
      </c>
      <c r="S19" s="1">
        <f t="shared" ca="1" si="8"/>
        <v>0</v>
      </c>
      <c r="T19" s="1" t="str">
        <f ca="1">IF(OR(V19="",V19=0),(""),(MAX($T$8:T18)+1))</f>
        <v/>
      </c>
      <c r="V19" s="1">
        <f ca="1">IF($I$6=Adorer_Schedule!$C$1,INDIRECT(L19),(IF('Daily Report (10)'!$I$6=Adorer_Schedule!$K$1,INDIRECT(M19),(IF('Daily Report (10)'!$I$6=Adorer_Schedule!$S$1,INDIRECT(N19),(IF('Daily Report (10)'!$I$6=Adorer_Schedule!$AA$1,INDIRECT(O19),(IF('Daily Report (10)'!$I$6=Adorer_Schedule!$AI$1,INDIRECT(P19),(IF('Daily Report (10)'!$I$6=Adorer_Schedule!$AQ$1,INDIRECT(Q19),(IF('Daily Report (10)'!$I$6=Adorer_Schedule!$AY$1,INDIRECT(R19),(""))))))))))))))</f>
        <v>0</v>
      </c>
      <c r="Y19" s="1">
        <v>11</v>
      </c>
      <c r="Z19" s="1" t="e">
        <f t="shared" ca="1" si="9"/>
        <v>#N/A</v>
      </c>
      <c r="AA19" s="1" t="b">
        <f t="shared" ca="1" si="10"/>
        <v>0</v>
      </c>
      <c r="AC19" s="214" t="str">
        <f t="shared" ca="1" si="12"/>
        <v/>
      </c>
    </row>
    <row r="20" spans="1:29" ht="15.75" x14ac:dyDescent="0.25">
      <c r="A20" s="205" t="str">
        <f>CONCATENATE($I$6&amp;" 1 - 2 AM")</f>
        <v>Monday 1 - 2 AM</v>
      </c>
      <c r="B20" s="206"/>
      <c r="C20" s="206"/>
      <c r="D20" s="206"/>
      <c r="E20" s="206"/>
      <c r="F20" s="207"/>
      <c r="G20" s="2"/>
      <c r="H20" s="2"/>
      <c r="I20" s="2"/>
      <c r="J20" s="2"/>
      <c r="K20" s="1">
        <f t="shared" si="11"/>
        <v>324</v>
      </c>
      <c r="L20" s="83" t="str">
        <f t="shared" si="1"/>
        <v>Adorer_Schedule!C324</v>
      </c>
      <c r="M20" s="83" t="str">
        <f t="shared" si="2"/>
        <v>Adorer_Schedule!K324</v>
      </c>
      <c r="N20" s="83" t="str">
        <f t="shared" si="3"/>
        <v>Adorer_Schedule!S324</v>
      </c>
      <c r="O20" s="83" t="str">
        <f t="shared" si="4"/>
        <v>Adorer_Schedule!AA324</v>
      </c>
      <c r="P20" s="83" t="str">
        <f t="shared" si="5"/>
        <v>Adorer_Schedule!AI324</v>
      </c>
      <c r="Q20" s="83" t="str">
        <f t="shared" si="6"/>
        <v>Adorer_Schedule!AQ324</v>
      </c>
      <c r="R20" s="83" t="str">
        <f t="shared" si="7"/>
        <v>Adorer_Schedule!AY324</v>
      </c>
      <c r="S20" s="1">
        <f t="shared" ca="1" si="8"/>
        <v>0</v>
      </c>
      <c r="T20" s="1" t="str">
        <f ca="1">IF(OR(V20="",V20=0),(""),(MAX($T$8:T19)+1))</f>
        <v/>
      </c>
      <c r="V20" s="1">
        <f ca="1">IF($I$6=Adorer_Schedule!$C$1,INDIRECT(L20),(IF('Daily Report (10)'!$I$6=Adorer_Schedule!$K$1,INDIRECT(M20),(IF('Daily Report (10)'!$I$6=Adorer_Schedule!$S$1,INDIRECT(N20),(IF('Daily Report (10)'!$I$6=Adorer_Schedule!$AA$1,INDIRECT(O20),(IF('Daily Report (10)'!$I$6=Adorer_Schedule!$AI$1,INDIRECT(P20),(IF('Daily Report (10)'!$I$6=Adorer_Schedule!$AQ$1,INDIRECT(Q20),(IF('Daily Report (10)'!$I$6=Adorer_Schedule!$AY$1,INDIRECT(R20),(""))))))))))))))</f>
        <v>0</v>
      </c>
      <c r="Y20" s="1">
        <v>12</v>
      </c>
      <c r="Z20" s="1" t="e">
        <f t="shared" ca="1" si="9"/>
        <v>#N/A</v>
      </c>
      <c r="AA20" s="1" t="b">
        <f t="shared" ca="1" si="10"/>
        <v>0</v>
      </c>
      <c r="AC20" s="214" t="str">
        <f t="shared" ca="1" si="12"/>
        <v/>
      </c>
    </row>
    <row r="21" spans="1:29" x14ac:dyDescent="0.2">
      <c r="A21" s="210" t="str">
        <f ca="1">AC24</f>
        <v/>
      </c>
      <c r="B21" s="211"/>
      <c r="C21" s="211"/>
      <c r="D21" s="211"/>
      <c r="E21" s="211"/>
      <c r="F21" s="212"/>
      <c r="G21" s="2"/>
      <c r="H21" s="2"/>
      <c r="I21" s="2"/>
      <c r="J21" s="2"/>
      <c r="K21" s="1">
        <f t="shared" si="11"/>
        <v>325</v>
      </c>
      <c r="L21" s="83" t="str">
        <f t="shared" si="1"/>
        <v>Adorer_Schedule!C325</v>
      </c>
      <c r="M21" s="83" t="str">
        <f t="shared" si="2"/>
        <v>Adorer_Schedule!K325</v>
      </c>
      <c r="N21" s="83" t="str">
        <f t="shared" si="3"/>
        <v>Adorer_Schedule!S325</v>
      </c>
      <c r="O21" s="83" t="str">
        <f t="shared" si="4"/>
        <v>Adorer_Schedule!AA325</v>
      </c>
      <c r="P21" s="83" t="str">
        <f t="shared" si="5"/>
        <v>Adorer_Schedule!AI325</v>
      </c>
      <c r="Q21" s="83" t="str">
        <f t="shared" si="6"/>
        <v>Adorer_Schedule!AQ325</v>
      </c>
      <c r="R21" s="83" t="str">
        <f t="shared" si="7"/>
        <v>Adorer_Schedule!AY325</v>
      </c>
      <c r="S21" s="1">
        <f t="shared" ca="1" si="8"/>
        <v>0</v>
      </c>
      <c r="T21" s="1" t="str">
        <f ca="1">IF(OR(V21="",V21=0),(""),(MAX($T$8:T20)+1))</f>
        <v/>
      </c>
      <c r="V21" s="1">
        <f ca="1">IF($I$6=Adorer_Schedule!$C$1,INDIRECT(L21),(IF('Daily Report (10)'!$I$6=Adorer_Schedule!$K$1,INDIRECT(M21),(IF('Daily Report (10)'!$I$6=Adorer_Schedule!$S$1,INDIRECT(N21),(IF('Daily Report (10)'!$I$6=Adorer_Schedule!$AA$1,INDIRECT(O21),(IF('Daily Report (10)'!$I$6=Adorer_Schedule!$AI$1,INDIRECT(P21),(IF('Daily Report (10)'!$I$6=Adorer_Schedule!$AQ$1,INDIRECT(Q21),(IF('Daily Report (10)'!$I$6=Adorer_Schedule!$AY$1,INDIRECT(R21),(""))))))))))))))</f>
        <v>0</v>
      </c>
      <c r="Y21" s="1">
        <v>13</v>
      </c>
      <c r="Z21" s="1" t="e">
        <f t="shared" ca="1" si="9"/>
        <v>#N/A</v>
      </c>
      <c r="AA21" s="1" t="b">
        <f t="shared" ca="1" si="10"/>
        <v>0</v>
      </c>
      <c r="AC21" s="214" t="str">
        <f t="shared" ca="1" si="12"/>
        <v/>
      </c>
    </row>
    <row r="22" spans="1:29" x14ac:dyDescent="0.2">
      <c r="A22" s="210" t="str">
        <f t="shared" ref="A22:A30" ca="1" si="13">AC25</f>
        <v/>
      </c>
      <c r="B22" s="211"/>
      <c r="C22" s="211"/>
      <c r="D22" s="211"/>
      <c r="E22" s="211"/>
      <c r="F22" s="212"/>
      <c r="G22" s="2"/>
      <c r="H22" s="2"/>
      <c r="I22" s="2"/>
      <c r="J22" s="2"/>
      <c r="K22" s="1">
        <f t="shared" si="11"/>
        <v>326</v>
      </c>
      <c r="L22" s="83" t="str">
        <f t="shared" si="1"/>
        <v>Adorer_Schedule!C326</v>
      </c>
      <c r="M22" s="83" t="str">
        <f t="shared" si="2"/>
        <v>Adorer_Schedule!K326</v>
      </c>
      <c r="N22" s="83" t="str">
        <f t="shared" si="3"/>
        <v>Adorer_Schedule!S326</v>
      </c>
      <c r="O22" s="83" t="str">
        <f t="shared" si="4"/>
        <v>Adorer_Schedule!AA326</v>
      </c>
      <c r="P22" s="83" t="str">
        <f t="shared" si="5"/>
        <v>Adorer_Schedule!AI326</v>
      </c>
      <c r="Q22" s="83" t="str">
        <f t="shared" si="6"/>
        <v>Adorer_Schedule!AQ326</v>
      </c>
      <c r="R22" s="83" t="str">
        <f t="shared" si="7"/>
        <v>Adorer_Schedule!AY326</v>
      </c>
      <c r="S22" s="1">
        <f t="shared" ca="1" si="8"/>
        <v>0</v>
      </c>
      <c r="T22" s="1" t="str">
        <f ca="1">IF(OR(V22="",V22=0),(""),(MAX($T$8:T21)+1))</f>
        <v/>
      </c>
      <c r="V22" s="1">
        <f ca="1">IF($I$6=Adorer_Schedule!$C$1,INDIRECT(L22),(IF('Daily Report (10)'!$I$6=Adorer_Schedule!$K$1,INDIRECT(M22),(IF('Daily Report (10)'!$I$6=Adorer_Schedule!$S$1,INDIRECT(N22),(IF('Daily Report (10)'!$I$6=Adorer_Schedule!$AA$1,INDIRECT(O22),(IF('Daily Report (10)'!$I$6=Adorer_Schedule!$AI$1,INDIRECT(P22),(IF('Daily Report (10)'!$I$6=Adorer_Schedule!$AQ$1,INDIRECT(Q22),(IF('Daily Report (10)'!$I$6=Adorer_Schedule!$AY$1,INDIRECT(R22),(""))))))))))))))</f>
        <v>0</v>
      </c>
      <c r="Y22" s="1">
        <v>14</v>
      </c>
      <c r="Z22" s="1" t="e">
        <f t="shared" ca="1" si="9"/>
        <v>#N/A</v>
      </c>
      <c r="AA22" s="1" t="b">
        <f t="shared" ca="1" si="10"/>
        <v>0</v>
      </c>
      <c r="AC22" s="214" t="str">
        <f t="shared" ca="1" si="12"/>
        <v/>
      </c>
    </row>
    <row r="23" spans="1:29" ht="15.75" thickBot="1" x14ac:dyDescent="0.25">
      <c r="A23" s="210" t="str">
        <f t="shared" ca="1" si="13"/>
        <v/>
      </c>
      <c r="B23" s="211"/>
      <c r="C23" s="211"/>
      <c r="D23" s="211"/>
      <c r="E23" s="211"/>
      <c r="F23" s="212"/>
      <c r="G23" s="2"/>
      <c r="H23" s="2"/>
      <c r="I23" s="2"/>
      <c r="J23" s="2"/>
      <c r="K23" s="1">
        <f t="shared" si="11"/>
        <v>327</v>
      </c>
      <c r="L23" s="83" t="str">
        <f t="shared" si="1"/>
        <v>Adorer_Schedule!C327</v>
      </c>
      <c r="M23" s="83" t="str">
        <f t="shared" si="2"/>
        <v>Adorer_Schedule!K327</v>
      </c>
      <c r="N23" s="83" t="str">
        <f t="shared" si="3"/>
        <v>Adorer_Schedule!S327</v>
      </c>
      <c r="O23" s="83" t="str">
        <f t="shared" si="4"/>
        <v>Adorer_Schedule!AA327</v>
      </c>
      <c r="P23" s="83" t="str">
        <f t="shared" si="5"/>
        <v>Adorer_Schedule!AI327</v>
      </c>
      <c r="Q23" s="83" t="str">
        <f t="shared" si="6"/>
        <v>Adorer_Schedule!AQ327</v>
      </c>
      <c r="R23" s="83" t="str">
        <f t="shared" si="7"/>
        <v>Adorer_Schedule!AY327</v>
      </c>
      <c r="S23" s="1">
        <f t="shared" ca="1" si="8"/>
        <v>0</v>
      </c>
      <c r="T23" s="1" t="str">
        <f ca="1">IF(OR(V23="",V23=0),(""),(MAX($T$8:T22)+1))</f>
        <v/>
      </c>
      <c r="V23" s="1">
        <f ca="1">IF($I$6=Adorer_Schedule!$C$1,INDIRECT(L23),(IF('Daily Report (10)'!$I$6=Adorer_Schedule!$K$1,INDIRECT(M23),(IF('Daily Report (10)'!$I$6=Adorer_Schedule!$S$1,INDIRECT(N23),(IF('Daily Report (10)'!$I$6=Adorer_Schedule!$AA$1,INDIRECT(O23),(IF('Daily Report (10)'!$I$6=Adorer_Schedule!$AI$1,INDIRECT(P23),(IF('Daily Report (10)'!$I$6=Adorer_Schedule!$AQ$1,INDIRECT(Q23),(IF('Daily Report (10)'!$I$6=Adorer_Schedule!$AY$1,INDIRECT(R23),(""))))))))))))))</f>
        <v>0</v>
      </c>
      <c r="Y23" s="1">
        <v>15</v>
      </c>
      <c r="Z23" s="1" t="e">
        <f t="shared" ca="1" si="9"/>
        <v>#N/A</v>
      </c>
      <c r="AA23" s="1" t="b">
        <f t="shared" ca="1" si="10"/>
        <v>0</v>
      </c>
      <c r="AC23" s="225" t="str">
        <f t="shared" ca="1" si="12"/>
        <v/>
      </c>
    </row>
    <row r="24" spans="1:29" x14ac:dyDescent="0.2">
      <c r="A24" s="210" t="str">
        <f t="shared" ca="1" si="13"/>
        <v/>
      </c>
      <c r="B24" s="211"/>
      <c r="C24" s="211"/>
      <c r="D24" s="211"/>
      <c r="E24" s="211"/>
      <c r="F24" s="212"/>
      <c r="G24" s="2"/>
      <c r="H24" s="2"/>
      <c r="I24" s="2"/>
      <c r="J24" s="2"/>
      <c r="K24" s="1">
        <v>330</v>
      </c>
      <c r="L24" s="83" t="str">
        <f t="shared" si="1"/>
        <v>Adorer_Schedule!C330</v>
      </c>
      <c r="M24" s="83" t="str">
        <f t="shared" si="2"/>
        <v>Adorer_Schedule!K330</v>
      </c>
      <c r="N24" s="83" t="str">
        <f t="shared" si="3"/>
        <v>Adorer_Schedule!S330</v>
      </c>
      <c r="O24" s="83" t="str">
        <f t="shared" si="4"/>
        <v>Adorer_Schedule!AA330</v>
      </c>
      <c r="P24" s="83" t="str">
        <f t="shared" si="5"/>
        <v>Adorer_Schedule!AI330</v>
      </c>
      <c r="Q24" s="83" t="str">
        <f t="shared" si="6"/>
        <v>Adorer_Schedule!AQ330</v>
      </c>
      <c r="R24" s="83" t="str">
        <f t="shared" si="7"/>
        <v>Adorer_Schedule!AY330</v>
      </c>
      <c r="S24" s="1">
        <f ca="1">IF(T24="",(0),(RANK(T24,$T$24:$T$38,(1))))</f>
        <v>0</v>
      </c>
      <c r="T24" s="1" t="str">
        <f ca="1">IF(OR(V24="",V24=0),(""),(MAX($T$8:T23)+1))</f>
        <v/>
      </c>
      <c r="U24" s="1" t="s">
        <v>92</v>
      </c>
      <c r="V24" s="1">
        <f ca="1">IF($I$6=Adorer_Schedule!$C$1,INDIRECT(L24),(IF('Daily Report (10)'!$I$6=Adorer_Schedule!$K$1,INDIRECT(M24),(IF('Daily Report (10)'!$I$6=Adorer_Schedule!$S$1,INDIRECT(N24),(IF('Daily Report (10)'!$I$6=Adorer_Schedule!$AA$1,INDIRECT(O24),(IF('Daily Report (10)'!$I$6=Adorer_Schedule!$AI$1,INDIRECT(P24),(IF('Daily Report (10)'!$I$6=Adorer_Schedule!$AQ$1,INDIRECT(Q24),(IF('Daily Report (10)'!$I$6=Adorer_Schedule!$AY$1,INDIRECT(R24),(""))))))))))))))</f>
        <v>0</v>
      </c>
      <c r="Y24" s="1">
        <v>1</v>
      </c>
      <c r="Z24" s="1" t="e">
        <f ca="1">VLOOKUP(Y24,S24:V38,4,(FALSE))</f>
        <v>#N/A</v>
      </c>
      <c r="AA24" s="1" t="b">
        <f t="shared" ca="1" si="10"/>
        <v>0</v>
      </c>
      <c r="AC24" s="209" t="str">
        <f ca="1">IF(AA24=FALSE,(""),(PROPER(Z24)))</f>
        <v/>
      </c>
    </row>
    <row r="25" spans="1:29" x14ac:dyDescent="0.2">
      <c r="A25" s="210" t="str">
        <f t="shared" ca="1" si="13"/>
        <v/>
      </c>
      <c r="B25" s="211"/>
      <c r="C25" s="211"/>
      <c r="D25" s="211"/>
      <c r="E25" s="211"/>
      <c r="F25" s="212"/>
      <c r="G25" s="2"/>
      <c r="H25" s="2"/>
      <c r="I25" s="2"/>
      <c r="J25" s="2"/>
      <c r="K25" s="1">
        <f>K24+1</f>
        <v>331</v>
      </c>
      <c r="L25" s="83" t="str">
        <f t="shared" si="1"/>
        <v>Adorer_Schedule!C331</v>
      </c>
      <c r="M25" s="83" t="str">
        <f t="shared" si="2"/>
        <v>Adorer_Schedule!K331</v>
      </c>
      <c r="N25" s="83" t="str">
        <f t="shared" si="3"/>
        <v>Adorer_Schedule!S331</v>
      </c>
      <c r="O25" s="83" t="str">
        <f t="shared" si="4"/>
        <v>Adorer_Schedule!AA331</v>
      </c>
      <c r="P25" s="83" t="str">
        <f t="shared" si="5"/>
        <v>Adorer_Schedule!AI331</v>
      </c>
      <c r="Q25" s="83" t="str">
        <f t="shared" si="6"/>
        <v>Adorer_Schedule!AQ331</v>
      </c>
      <c r="R25" s="83" t="str">
        <f t="shared" si="7"/>
        <v>Adorer_Schedule!AY331</v>
      </c>
      <c r="S25" s="1">
        <f t="shared" ref="S25:S38" ca="1" si="14">IF(T25="",(0),(RANK(T25,$T$24:$T$38,(1))))</f>
        <v>0</v>
      </c>
      <c r="T25" s="1" t="str">
        <f ca="1">IF(OR(V25="",V25=0),(""),(MAX($T$8:T24)+1))</f>
        <v/>
      </c>
      <c r="V25" s="1">
        <f ca="1">IF($I$6=Adorer_Schedule!$C$1,INDIRECT(L25),(IF('Daily Report (10)'!$I$6=Adorer_Schedule!$K$1,INDIRECT(M25),(IF('Daily Report (10)'!$I$6=Adorer_Schedule!$S$1,INDIRECT(N25),(IF('Daily Report (10)'!$I$6=Adorer_Schedule!$AA$1,INDIRECT(O25),(IF('Daily Report (10)'!$I$6=Adorer_Schedule!$AI$1,INDIRECT(P25),(IF('Daily Report (10)'!$I$6=Adorer_Schedule!$AQ$1,INDIRECT(Q25),(IF('Daily Report (10)'!$I$6=Adorer_Schedule!$AY$1,INDIRECT(R25),(""))))))))))))))</f>
        <v>0</v>
      </c>
      <c r="Y25" s="1">
        <v>2</v>
      </c>
      <c r="Z25" s="1" t="e">
        <f t="shared" ca="1" si="9"/>
        <v>#N/A</v>
      </c>
      <c r="AA25" s="1" t="b">
        <f t="shared" ca="1" si="10"/>
        <v>0</v>
      </c>
      <c r="AC25" s="214" t="str">
        <f ca="1">IF(AA25=FALSE,(""),(PROPER(Z25)))</f>
        <v/>
      </c>
    </row>
    <row r="26" spans="1:29" x14ac:dyDescent="0.2">
      <c r="A26" s="210" t="str">
        <f t="shared" ca="1" si="13"/>
        <v/>
      </c>
      <c r="B26" s="211"/>
      <c r="C26" s="211"/>
      <c r="D26" s="211"/>
      <c r="E26" s="211"/>
      <c r="F26" s="212"/>
      <c r="G26" s="2"/>
      <c r="H26" s="2"/>
      <c r="I26" s="2"/>
      <c r="J26" s="2"/>
      <c r="K26" s="1">
        <f t="shared" ref="K26:K38" si="15">K25+1</f>
        <v>332</v>
      </c>
      <c r="L26" s="83" t="str">
        <f t="shared" si="1"/>
        <v>Adorer_Schedule!C332</v>
      </c>
      <c r="M26" s="83" t="str">
        <f t="shared" si="2"/>
        <v>Adorer_Schedule!K332</v>
      </c>
      <c r="N26" s="83" t="str">
        <f t="shared" si="3"/>
        <v>Adorer_Schedule!S332</v>
      </c>
      <c r="O26" s="83" t="str">
        <f t="shared" si="4"/>
        <v>Adorer_Schedule!AA332</v>
      </c>
      <c r="P26" s="83" t="str">
        <f t="shared" si="5"/>
        <v>Adorer_Schedule!AI332</v>
      </c>
      <c r="Q26" s="83" t="str">
        <f t="shared" si="6"/>
        <v>Adorer_Schedule!AQ332</v>
      </c>
      <c r="R26" s="83" t="str">
        <f t="shared" si="7"/>
        <v>Adorer_Schedule!AY332</v>
      </c>
      <c r="S26" s="1">
        <f t="shared" ca="1" si="14"/>
        <v>0</v>
      </c>
      <c r="T26" s="1" t="str">
        <f ca="1">IF(OR(V26="",V26=0),(""),(MAX($T$8:T25)+1))</f>
        <v/>
      </c>
      <c r="V26" s="1">
        <f ca="1">IF($I$6=Adorer_Schedule!$C$1,INDIRECT(L26),(IF('Daily Report (10)'!$I$6=Adorer_Schedule!$K$1,INDIRECT(M26),(IF('Daily Report (10)'!$I$6=Adorer_Schedule!$S$1,INDIRECT(N26),(IF('Daily Report (10)'!$I$6=Adorer_Schedule!$AA$1,INDIRECT(O26),(IF('Daily Report (10)'!$I$6=Adorer_Schedule!$AI$1,INDIRECT(P26),(IF('Daily Report (10)'!$I$6=Adorer_Schedule!$AQ$1,INDIRECT(Q26),(IF('Daily Report (10)'!$I$6=Adorer_Schedule!$AY$1,INDIRECT(R26),(""))))))))))))))</f>
        <v>0</v>
      </c>
      <c r="Y26" s="1">
        <v>3</v>
      </c>
      <c r="Z26" s="1" t="e">
        <f t="shared" ca="1" si="9"/>
        <v>#N/A</v>
      </c>
      <c r="AA26" s="1" t="b">
        <f t="shared" ca="1" si="10"/>
        <v>0</v>
      </c>
      <c r="AC26" s="214" t="str">
        <f ca="1">IF(AA26=FALSE,(""),(PROPER(Z26)))</f>
        <v/>
      </c>
    </row>
    <row r="27" spans="1:29" x14ac:dyDescent="0.2">
      <c r="A27" s="210" t="str">
        <f t="shared" ca="1" si="13"/>
        <v/>
      </c>
      <c r="B27" s="211"/>
      <c r="C27" s="211"/>
      <c r="D27" s="211"/>
      <c r="E27" s="211"/>
      <c r="F27" s="212"/>
      <c r="G27" s="2"/>
      <c r="H27" s="2"/>
      <c r="I27" s="2"/>
      <c r="J27" s="2"/>
      <c r="K27" s="1">
        <f t="shared" si="15"/>
        <v>333</v>
      </c>
      <c r="L27" s="83" t="str">
        <f t="shared" si="1"/>
        <v>Adorer_Schedule!C333</v>
      </c>
      <c r="M27" s="83" t="str">
        <f t="shared" si="2"/>
        <v>Adorer_Schedule!K333</v>
      </c>
      <c r="N27" s="83" t="str">
        <f t="shared" si="3"/>
        <v>Adorer_Schedule!S333</v>
      </c>
      <c r="O27" s="83" t="str">
        <f t="shared" si="4"/>
        <v>Adorer_Schedule!AA333</v>
      </c>
      <c r="P27" s="83" t="str">
        <f t="shared" si="5"/>
        <v>Adorer_Schedule!AI333</v>
      </c>
      <c r="Q27" s="83" t="str">
        <f t="shared" si="6"/>
        <v>Adorer_Schedule!AQ333</v>
      </c>
      <c r="R27" s="83" t="str">
        <f t="shared" si="7"/>
        <v>Adorer_Schedule!AY333</v>
      </c>
      <c r="S27" s="1">
        <f t="shared" ca="1" si="14"/>
        <v>0</v>
      </c>
      <c r="T27" s="1" t="str">
        <f ca="1">IF(OR(V27="",V27=0),(""),(MAX($T$8:T26)+1))</f>
        <v/>
      </c>
      <c r="V27" s="1">
        <f ca="1">IF($I$6=Adorer_Schedule!$C$1,INDIRECT(L27),(IF('Daily Report (10)'!$I$6=Adorer_Schedule!$K$1,INDIRECT(M27),(IF('Daily Report (10)'!$I$6=Adorer_Schedule!$S$1,INDIRECT(N27),(IF('Daily Report (10)'!$I$6=Adorer_Schedule!$AA$1,INDIRECT(O27),(IF('Daily Report (10)'!$I$6=Adorer_Schedule!$AI$1,INDIRECT(P27),(IF('Daily Report (10)'!$I$6=Adorer_Schedule!$AQ$1,INDIRECT(Q27),(IF('Daily Report (10)'!$I$6=Adorer_Schedule!$AY$1,INDIRECT(R27),(""))))))))))))))</f>
        <v>0</v>
      </c>
      <c r="Y27" s="1">
        <v>4</v>
      </c>
      <c r="Z27" s="1" t="e">
        <f t="shared" ca="1" si="9"/>
        <v>#N/A</v>
      </c>
      <c r="AA27" s="1" t="b">
        <f t="shared" ca="1" si="10"/>
        <v>0</v>
      </c>
      <c r="AC27" s="214" t="str">
        <f ca="1">IF(AA27=FALSE,(""),(PROPER(Z27)))</f>
        <v/>
      </c>
    </row>
    <row r="28" spans="1:29" x14ac:dyDescent="0.2">
      <c r="A28" s="210" t="str">
        <f t="shared" ca="1" si="13"/>
        <v/>
      </c>
      <c r="B28" s="211"/>
      <c r="C28" s="211"/>
      <c r="D28" s="211"/>
      <c r="E28" s="211"/>
      <c r="F28" s="212"/>
      <c r="G28" s="2"/>
      <c r="H28" s="2"/>
      <c r="I28" s="2"/>
      <c r="J28" s="2"/>
      <c r="K28" s="1">
        <f t="shared" si="15"/>
        <v>334</v>
      </c>
      <c r="L28" s="83" t="str">
        <f t="shared" si="1"/>
        <v>Adorer_Schedule!C334</v>
      </c>
      <c r="M28" s="83" t="str">
        <f t="shared" si="2"/>
        <v>Adorer_Schedule!K334</v>
      </c>
      <c r="N28" s="83" t="str">
        <f t="shared" si="3"/>
        <v>Adorer_Schedule!S334</v>
      </c>
      <c r="O28" s="83" t="str">
        <f t="shared" si="4"/>
        <v>Adorer_Schedule!AA334</v>
      </c>
      <c r="P28" s="83" t="str">
        <f t="shared" si="5"/>
        <v>Adorer_Schedule!AI334</v>
      </c>
      <c r="Q28" s="83" t="str">
        <f t="shared" si="6"/>
        <v>Adorer_Schedule!AQ334</v>
      </c>
      <c r="R28" s="83" t="str">
        <f t="shared" si="7"/>
        <v>Adorer_Schedule!AY334</v>
      </c>
      <c r="S28" s="1">
        <f t="shared" ca="1" si="14"/>
        <v>0</v>
      </c>
      <c r="T28" s="1" t="str">
        <f ca="1">IF(OR(V28="",V28=0),(""),(MAX($T$8:T27)+1))</f>
        <v/>
      </c>
      <c r="V28" s="1">
        <f ca="1">IF($I$6=Adorer_Schedule!$C$1,INDIRECT(L28),(IF('Daily Report (10)'!$I$6=Adorer_Schedule!$K$1,INDIRECT(M28),(IF('Daily Report (10)'!$I$6=Adorer_Schedule!$S$1,INDIRECT(N28),(IF('Daily Report (10)'!$I$6=Adorer_Schedule!$AA$1,INDIRECT(O28),(IF('Daily Report (10)'!$I$6=Adorer_Schedule!$AI$1,INDIRECT(P28),(IF('Daily Report (10)'!$I$6=Adorer_Schedule!$AQ$1,INDIRECT(Q28),(IF('Daily Report (10)'!$I$6=Adorer_Schedule!$AY$1,INDIRECT(R28),(""))))))))))))))</f>
        <v>0</v>
      </c>
      <c r="Y28" s="1">
        <v>5</v>
      </c>
      <c r="Z28" s="1" t="e">
        <f t="shared" ca="1" si="9"/>
        <v>#N/A</v>
      </c>
      <c r="AA28" s="1" t="b">
        <f t="shared" ca="1" si="10"/>
        <v>0</v>
      </c>
      <c r="AC28" s="214" t="str">
        <f ca="1">IF(AA28=FALSE,(""),(PROPER(Z28)))</f>
        <v/>
      </c>
    </row>
    <row r="29" spans="1:29" x14ac:dyDescent="0.2">
      <c r="A29" s="210" t="str">
        <f t="shared" ca="1" si="13"/>
        <v/>
      </c>
      <c r="B29" s="211"/>
      <c r="C29" s="211"/>
      <c r="D29" s="211"/>
      <c r="E29" s="211"/>
      <c r="F29" s="212"/>
      <c r="G29" s="2"/>
      <c r="H29" s="2"/>
      <c r="I29" s="2"/>
      <c r="J29" s="2"/>
      <c r="K29" s="1">
        <f t="shared" si="15"/>
        <v>335</v>
      </c>
      <c r="L29" s="83" t="str">
        <f t="shared" si="1"/>
        <v>Adorer_Schedule!C335</v>
      </c>
      <c r="M29" s="83" t="str">
        <f t="shared" si="2"/>
        <v>Adorer_Schedule!K335</v>
      </c>
      <c r="N29" s="83" t="str">
        <f t="shared" si="3"/>
        <v>Adorer_Schedule!S335</v>
      </c>
      <c r="O29" s="83" t="str">
        <f t="shared" si="4"/>
        <v>Adorer_Schedule!AA335</v>
      </c>
      <c r="P29" s="83" t="str">
        <f t="shared" si="5"/>
        <v>Adorer_Schedule!AI335</v>
      </c>
      <c r="Q29" s="83" t="str">
        <f t="shared" si="6"/>
        <v>Adorer_Schedule!AQ335</v>
      </c>
      <c r="R29" s="83" t="str">
        <f t="shared" si="7"/>
        <v>Adorer_Schedule!AY335</v>
      </c>
      <c r="S29" s="1">
        <f t="shared" ca="1" si="14"/>
        <v>0</v>
      </c>
      <c r="T29" s="1" t="str">
        <f ca="1">IF(OR(V29="",V29=0),(""),(MAX($T$8:T28)+1))</f>
        <v/>
      </c>
      <c r="V29" s="1">
        <f ca="1">IF($I$6=Adorer_Schedule!$C$1,INDIRECT(L29),(IF('Daily Report (10)'!$I$6=Adorer_Schedule!$K$1,INDIRECT(M29),(IF('Daily Report (10)'!$I$6=Adorer_Schedule!$S$1,INDIRECT(N29),(IF('Daily Report (10)'!$I$6=Adorer_Schedule!$AA$1,INDIRECT(O29),(IF('Daily Report (10)'!$I$6=Adorer_Schedule!$AI$1,INDIRECT(P29),(IF('Daily Report (10)'!$I$6=Adorer_Schedule!$AQ$1,INDIRECT(Q29),(IF('Daily Report (10)'!$I$6=Adorer_Schedule!$AY$1,INDIRECT(R29),(""))))))))))))))</f>
        <v>0</v>
      </c>
      <c r="Y29" s="1">
        <v>6</v>
      </c>
      <c r="Z29" s="1" t="e">
        <f t="shared" ca="1" si="9"/>
        <v>#N/A</v>
      </c>
      <c r="AA29" s="1" t="b">
        <f t="shared" ca="1" si="10"/>
        <v>0</v>
      </c>
      <c r="AC29" s="214" t="str">
        <f t="shared" ref="AC29:AC38" ca="1" si="16">IF(AA29=FALSE,(""),(PROPER(Z29)))</f>
        <v/>
      </c>
    </row>
    <row r="30" spans="1:29" x14ac:dyDescent="0.2">
      <c r="A30" s="210" t="str">
        <f t="shared" ca="1" si="13"/>
        <v/>
      </c>
      <c r="B30" s="211"/>
      <c r="C30" s="211"/>
      <c r="D30" s="211"/>
      <c r="E30" s="211"/>
      <c r="F30" s="212"/>
      <c r="G30" s="2"/>
      <c r="H30" s="2"/>
      <c r="I30" s="2"/>
      <c r="J30" s="2"/>
      <c r="K30" s="1">
        <f t="shared" si="15"/>
        <v>336</v>
      </c>
      <c r="L30" s="83" t="str">
        <f t="shared" si="1"/>
        <v>Adorer_Schedule!C336</v>
      </c>
      <c r="M30" s="83" t="str">
        <f t="shared" si="2"/>
        <v>Adorer_Schedule!K336</v>
      </c>
      <c r="N30" s="83" t="str">
        <f t="shared" si="3"/>
        <v>Adorer_Schedule!S336</v>
      </c>
      <c r="O30" s="83" t="str">
        <f t="shared" si="4"/>
        <v>Adorer_Schedule!AA336</v>
      </c>
      <c r="P30" s="83" t="str">
        <f t="shared" si="5"/>
        <v>Adorer_Schedule!AI336</v>
      </c>
      <c r="Q30" s="83" t="str">
        <f t="shared" si="6"/>
        <v>Adorer_Schedule!AQ336</v>
      </c>
      <c r="R30" s="83" t="str">
        <f t="shared" si="7"/>
        <v>Adorer_Schedule!AY336</v>
      </c>
      <c r="S30" s="1">
        <f t="shared" ca="1" si="14"/>
        <v>0</v>
      </c>
      <c r="T30" s="1" t="str">
        <f ca="1">IF(OR(V30="",V30=0),(""),(MAX($T$8:T29)+1))</f>
        <v/>
      </c>
      <c r="V30" s="1">
        <f ca="1">IF($I$6=Adorer_Schedule!$C$1,INDIRECT(L30),(IF('Daily Report (10)'!$I$6=Adorer_Schedule!$K$1,INDIRECT(M30),(IF('Daily Report (10)'!$I$6=Adorer_Schedule!$S$1,INDIRECT(N30),(IF('Daily Report (10)'!$I$6=Adorer_Schedule!$AA$1,INDIRECT(O30),(IF('Daily Report (10)'!$I$6=Adorer_Schedule!$AI$1,INDIRECT(P30),(IF('Daily Report (10)'!$I$6=Adorer_Schedule!$AQ$1,INDIRECT(Q30),(IF('Daily Report (10)'!$I$6=Adorer_Schedule!$AY$1,INDIRECT(R30),(""))))))))))))))</f>
        <v>0</v>
      </c>
      <c r="Y30" s="1">
        <v>7</v>
      </c>
      <c r="Z30" s="1" t="e">
        <f t="shared" ca="1" si="9"/>
        <v>#N/A</v>
      </c>
      <c r="AA30" s="1" t="b">
        <f t="shared" ca="1" si="10"/>
        <v>0</v>
      </c>
      <c r="AC30" s="214" t="str">
        <f t="shared" ca="1" si="16"/>
        <v/>
      </c>
    </row>
    <row r="31" spans="1:29" ht="15.75" thickBot="1" x14ac:dyDescent="0.25">
      <c r="A31" s="222"/>
      <c r="B31" s="223"/>
      <c r="C31" s="223"/>
      <c r="D31" s="223"/>
      <c r="E31" s="223"/>
      <c r="F31" s="224"/>
      <c r="G31" s="2"/>
      <c r="H31" s="2"/>
      <c r="I31" s="2"/>
      <c r="J31" s="2"/>
      <c r="K31" s="1">
        <f t="shared" si="15"/>
        <v>337</v>
      </c>
      <c r="L31" s="83" t="str">
        <f t="shared" si="1"/>
        <v>Adorer_Schedule!C337</v>
      </c>
      <c r="M31" s="83" t="str">
        <f t="shared" si="2"/>
        <v>Adorer_Schedule!K337</v>
      </c>
      <c r="N31" s="83" t="str">
        <f t="shared" si="3"/>
        <v>Adorer_Schedule!S337</v>
      </c>
      <c r="O31" s="83" t="str">
        <f t="shared" si="4"/>
        <v>Adorer_Schedule!AA337</v>
      </c>
      <c r="P31" s="83" t="str">
        <f t="shared" si="5"/>
        <v>Adorer_Schedule!AI337</v>
      </c>
      <c r="Q31" s="83" t="str">
        <f t="shared" si="6"/>
        <v>Adorer_Schedule!AQ337</v>
      </c>
      <c r="R31" s="83" t="str">
        <f t="shared" si="7"/>
        <v>Adorer_Schedule!AY337</v>
      </c>
      <c r="S31" s="1">
        <f t="shared" ca="1" si="14"/>
        <v>0</v>
      </c>
      <c r="T31" s="1" t="str">
        <f ca="1">IF(OR(V31="",V31=0),(""),(MAX($T$8:T30)+1))</f>
        <v/>
      </c>
      <c r="V31" s="1">
        <f ca="1">IF($I$6=Adorer_Schedule!$C$1,INDIRECT(L31),(IF('Daily Report (10)'!$I$6=Adorer_Schedule!$K$1,INDIRECT(M31),(IF('Daily Report (10)'!$I$6=Adorer_Schedule!$S$1,INDIRECT(N31),(IF('Daily Report (10)'!$I$6=Adorer_Schedule!$AA$1,INDIRECT(O31),(IF('Daily Report (10)'!$I$6=Adorer_Schedule!$AI$1,INDIRECT(P31),(IF('Daily Report (10)'!$I$6=Adorer_Schedule!$AQ$1,INDIRECT(Q31),(IF('Daily Report (10)'!$I$6=Adorer_Schedule!$AY$1,INDIRECT(R31),(""))))))))))))))</f>
        <v>0</v>
      </c>
      <c r="Y31" s="1">
        <v>8</v>
      </c>
      <c r="Z31" s="1" t="e">
        <f t="shared" ca="1" si="9"/>
        <v>#N/A</v>
      </c>
      <c r="AA31" s="1" t="b">
        <f t="shared" ca="1" si="10"/>
        <v>0</v>
      </c>
      <c r="AC31" s="214" t="str">
        <f t="shared" ca="1" si="16"/>
        <v/>
      </c>
    </row>
    <row r="32" spans="1:29" ht="15.75" x14ac:dyDescent="0.25">
      <c r="A32" s="205" t="str">
        <f>CONCATENATE($I$6&amp;" 2 - 3 AM")</f>
        <v>Monday 2 - 3 AM</v>
      </c>
      <c r="B32" s="206"/>
      <c r="C32" s="206"/>
      <c r="D32" s="206"/>
      <c r="E32" s="206"/>
      <c r="F32" s="207"/>
      <c r="G32" s="2"/>
      <c r="H32" s="2"/>
      <c r="I32" s="2"/>
      <c r="J32" s="2"/>
      <c r="K32" s="1">
        <f t="shared" si="15"/>
        <v>338</v>
      </c>
      <c r="L32" s="83" t="str">
        <f t="shared" si="1"/>
        <v>Adorer_Schedule!C338</v>
      </c>
      <c r="M32" s="83" t="str">
        <f t="shared" si="2"/>
        <v>Adorer_Schedule!K338</v>
      </c>
      <c r="N32" s="83" t="str">
        <f t="shared" si="3"/>
        <v>Adorer_Schedule!S338</v>
      </c>
      <c r="O32" s="83" t="str">
        <f t="shared" si="4"/>
        <v>Adorer_Schedule!AA338</v>
      </c>
      <c r="P32" s="83" t="str">
        <f t="shared" si="5"/>
        <v>Adorer_Schedule!AI338</v>
      </c>
      <c r="Q32" s="83" t="str">
        <f t="shared" si="6"/>
        <v>Adorer_Schedule!AQ338</v>
      </c>
      <c r="R32" s="83" t="str">
        <f t="shared" si="7"/>
        <v>Adorer_Schedule!AY338</v>
      </c>
      <c r="S32" s="1">
        <f t="shared" ca="1" si="14"/>
        <v>0</v>
      </c>
      <c r="T32" s="1" t="str">
        <f ca="1">IF(OR(V32="",V32=0),(""),(MAX($T$8:T31)+1))</f>
        <v/>
      </c>
      <c r="V32" s="1">
        <f ca="1">IF($I$6=Adorer_Schedule!$C$1,INDIRECT(L32),(IF('Daily Report (10)'!$I$6=Adorer_Schedule!$K$1,INDIRECT(M32),(IF('Daily Report (10)'!$I$6=Adorer_Schedule!$S$1,INDIRECT(N32),(IF('Daily Report (10)'!$I$6=Adorer_Schedule!$AA$1,INDIRECT(O32),(IF('Daily Report (10)'!$I$6=Adorer_Schedule!$AI$1,INDIRECT(P32),(IF('Daily Report (10)'!$I$6=Adorer_Schedule!$AQ$1,INDIRECT(Q32),(IF('Daily Report (10)'!$I$6=Adorer_Schedule!$AY$1,INDIRECT(R32),(""))))))))))))))</f>
        <v>0</v>
      </c>
      <c r="Y32" s="1">
        <v>9</v>
      </c>
      <c r="Z32" s="1" t="e">
        <f t="shared" ca="1" si="9"/>
        <v>#N/A</v>
      </c>
      <c r="AA32" s="1" t="b">
        <f t="shared" ca="1" si="10"/>
        <v>0</v>
      </c>
      <c r="AC32" s="214" t="str">
        <f t="shared" ca="1" si="16"/>
        <v/>
      </c>
    </row>
    <row r="33" spans="1:29" x14ac:dyDescent="0.2">
      <c r="A33" s="210" t="str">
        <f ca="1">AC39</f>
        <v/>
      </c>
      <c r="B33" s="211"/>
      <c r="C33" s="211"/>
      <c r="D33" s="211"/>
      <c r="E33" s="211"/>
      <c r="F33" s="212"/>
      <c r="G33" s="2"/>
      <c r="H33" s="2"/>
      <c r="I33" s="2"/>
      <c r="J33" s="2"/>
      <c r="K33" s="1">
        <f t="shared" si="15"/>
        <v>339</v>
      </c>
      <c r="L33" s="83" t="str">
        <f t="shared" si="1"/>
        <v>Adorer_Schedule!C339</v>
      </c>
      <c r="M33" s="83" t="str">
        <f t="shared" si="2"/>
        <v>Adorer_Schedule!K339</v>
      </c>
      <c r="N33" s="83" t="str">
        <f t="shared" si="3"/>
        <v>Adorer_Schedule!S339</v>
      </c>
      <c r="O33" s="83" t="str">
        <f t="shared" si="4"/>
        <v>Adorer_Schedule!AA339</v>
      </c>
      <c r="P33" s="83" t="str">
        <f t="shared" si="5"/>
        <v>Adorer_Schedule!AI339</v>
      </c>
      <c r="Q33" s="83" t="str">
        <f t="shared" si="6"/>
        <v>Adorer_Schedule!AQ339</v>
      </c>
      <c r="R33" s="83" t="str">
        <f t="shared" si="7"/>
        <v>Adorer_Schedule!AY339</v>
      </c>
      <c r="S33" s="1">
        <f t="shared" ca="1" si="14"/>
        <v>0</v>
      </c>
      <c r="T33" s="1" t="str">
        <f ca="1">IF(OR(V33="",V33=0),(""),(MAX($T$8:T32)+1))</f>
        <v/>
      </c>
      <c r="V33" s="1">
        <f ca="1">IF($I$6=Adorer_Schedule!$C$1,INDIRECT(L33),(IF('Daily Report (10)'!$I$6=Adorer_Schedule!$K$1,INDIRECT(M33),(IF('Daily Report (10)'!$I$6=Adorer_Schedule!$S$1,INDIRECT(N33),(IF('Daily Report (10)'!$I$6=Adorer_Schedule!$AA$1,INDIRECT(O33),(IF('Daily Report (10)'!$I$6=Adorer_Schedule!$AI$1,INDIRECT(P33),(IF('Daily Report (10)'!$I$6=Adorer_Schedule!$AQ$1,INDIRECT(Q33),(IF('Daily Report (10)'!$I$6=Adorer_Schedule!$AY$1,INDIRECT(R33),(""))))))))))))))</f>
        <v>0</v>
      </c>
      <c r="Y33" s="1">
        <v>10</v>
      </c>
      <c r="Z33" s="1" t="e">
        <f t="shared" ca="1" si="9"/>
        <v>#N/A</v>
      </c>
      <c r="AA33" s="1" t="b">
        <f t="shared" ca="1" si="10"/>
        <v>0</v>
      </c>
      <c r="AC33" s="214" t="str">
        <f t="shared" ca="1" si="16"/>
        <v/>
      </c>
    </row>
    <row r="34" spans="1:29" x14ac:dyDescent="0.2">
      <c r="A34" s="210" t="str">
        <f t="shared" ref="A34:A42" ca="1" si="17">AC40</f>
        <v/>
      </c>
      <c r="B34" s="211"/>
      <c r="C34" s="211"/>
      <c r="D34" s="211"/>
      <c r="E34" s="211"/>
      <c r="F34" s="212"/>
      <c r="G34" s="2"/>
      <c r="H34" s="2"/>
      <c r="I34" s="2"/>
      <c r="J34" s="2"/>
      <c r="K34" s="1">
        <f t="shared" si="15"/>
        <v>340</v>
      </c>
      <c r="L34" s="83" t="str">
        <f t="shared" si="1"/>
        <v>Adorer_Schedule!C340</v>
      </c>
      <c r="M34" s="83" t="str">
        <f t="shared" si="2"/>
        <v>Adorer_Schedule!K340</v>
      </c>
      <c r="N34" s="83" t="str">
        <f t="shared" si="3"/>
        <v>Adorer_Schedule!S340</v>
      </c>
      <c r="O34" s="83" t="str">
        <f t="shared" si="4"/>
        <v>Adorer_Schedule!AA340</v>
      </c>
      <c r="P34" s="83" t="str">
        <f t="shared" si="5"/>
        <v>Adorer_Schedule!AI340</v>
      </c>
      <c r="Q34" s="83" t="str">
        <f t="shared" si="6"/>
        <v>Adorer_Schedule!AQ340</v>
      </c>
      <c r="R34" s="83" t="str">
        <f t="shared" si="7"/>
        <v>Adorer_Schedule!AY340</v>
      </c>
      <c r="S34" s="1">
        <f t="shared" ca="1" si="14"/>
        <v>0</v>
      </c>
      <c r="T34" s="1" t="str">
        <f ca="1">IF(OR(V34="",V34=0),(""),(MAX($T$8:T33)+1))</f>
        <v/>
      </c>
      <c r="V34" s="1">
        <f ca="1">IF($I$6=Adorer_Schedule!$C$1,INDIRECT(L34),(IF('Daily Report (10)'!$I$6=Adorer_Schedule!$K$1,INDIRECT(M34),(IF('Daily Report (10)'!$I$6=Adorer_Schedule!$S$1,INDIRECT(N34),(IF('Daily Report (10)'!$I$6=Adorer_Schedule!$AA$1,INDIRECT(O34),(IF('Daily Report (10)'!$I$6=Adorer_Schedule!$AI$1,INDIRECT(P34),(IF('Daily Report (10)'!$I$6=Adorer_Schedule!$AQ$1,INDIRECT(Q34),(IF('Daily Report (10)'!$I$6=Adorer_Schedule!$AY$1,INDIRECT(R34),(""))))))))))))))</f>
        <v>0</v>
      </c>
      <c r="Y34" s="1">
        <v>11</v>
      </c>
      <c r="Z34" s="1" t="e">
        <f t="shared" ca="1" si="9"/>
        <v>#N/A</v>
      </c>
      <c r="AA34" s="1" t="b">
        <f t="shared" ca="1" si="10"/>
        <v>0</v>
      </c>
      <c r="AC34" s="214" t="str">
        <f t="shared" ca="1" si="16"/>
        <v/>
      </c>
    </row>
    <row r="35" spans="1:29" x14ac:dyDescent="0.2">
      <c r="A35" s="210" t="str">
        <f t="shared" ca="1" si="17"/>
        <v/>
      </c>
      <c r="B35" s="211"/>
      <c r="C35" s="211"/>
      <c r="D35" s="211"/>
      <c r="E35" s="211"/>
      <c r="F35" s="212"/>
      <c r="G35" s="2"/>
      <c r="H35" s="2"/>
      <c r="I35" s="2"/>
      <c r="J35" s="2"/>
      <c r="K35" s="1">
        <f t="shared" si="15"/>
        <v>341</v>
      </c>
      <c r="L35" s="83" t="str">
        <f t="shared" si="1"/>
        <v>Adorer_Schedule!C341</v>
      </c>
      <c r="M35" s="83" t="str">
        <f t="shared" si="2"/>
        <v>Adorer_Schedule!K341</v>
      </c>
      <c r="N35" s="83" t="str">
        <f t="shared" si="3"/>
        <v>Adorer_Schedule!S341</v>
      </c>
      <c r="O35" s="83" t="str">
        <f t="shared" si="4"/>
        <v>Adorer_Schedule!AA341</v>
      </c>
      <c r="P35" s="83" t="str">
        <f t="shared" si="5"/>
        <v>Adorer_Schedule!AI341</v>
      </c>
      <c r="Q35" s="83" t="str">
        <f t="shared" si="6"/>
        <v>Adorer_Schedule!AQ341</v>
      </c>
      <c r="R35" s="83" t="str">
        <f t="shared" si="7"/>
        <v>Adorer_Schedule!AY341</v>
      </c>
      <c r="S35" s="1">
        <f t="shared" ca="1" si="14"/>
        <v>0</v>
      </c>
      <c r="T35" s="1" t="str">
        <f ca="1">IF(OR(V35="",V35=0),(""),(MAX($T$8:T34)+1))</f>
        <v/>
      </c>
      <c r="V35" s="1">
        <f ca="1">IF($I$6=Adorer_Schedule!$C$1,INDIRECT(L35),(IF('Daily Report (10)'!$I$6=Adorer_Schedule!$K$1,INDIRECT(M35),(IF('Daily Report (10)'!$I$6=Adorer_Schedule!$S$1,INDIRECT(N35),(IF('Daily Report (10)'!$I$6=Adorer_Schedule!$AA$1,INDIRECT(O35),(IF('Daily Report (10)'!$I$6=Adorer_Schedule!$AI$1,INDIRECT(P35),(IF('Daily Report (10)'!$I$6=Adorer_Schedule!$AQ$1,INDIRECT(Q35),(IF('Daily Report (10)'!$I$6=Adorer_Schedule!$AY$1,INDIRECT(R35),(""))))))))))))))</f>
        <v>0</v>
      </c>
      <c r="Y35" s="1">
        <v>12</v>
      </c>
      <c r="Z35" s="1" t="e">
        <f t="shared" ca="1" si="9"/>
        <v>#N/A</v>
      </c>
      <c r="AA35" s="1" t="b">
        <f t="shared" ca="1" si="10"/>
        <v>0</v>
      </c>
      <c r="AC35" s="214" t="str">
        <f t="shared" ca="1" si="16"/>
        <v/>
      </c>
    </row>
    <row r="36" spans="1:29" x14ac:dyDescent="0.2">
      <c r="A36" s="210" t="str">
        <f t="shared" ca="1" si="17"/>
        <v/>
      </c>
      <c r="B36" s="211"/>
      <c r="C36" s="211"/>
      <c r="D36" s="211"/>
      <c r="E36" s="211"/>
      <c r="F36" s="212"/>
      <c r="G36" s="2"/>
      <c r="H36" s="2"/>
      <c r="I36" s="2"/>
      <c r="J36" s="2"/>
      <c r="K36" s="1">
        <f t="shared" si="15"/>
        <v>342</v>
      </c>
      <c r="L36" s="83" t="str">
        <f t="shared" si="1"/>
        <v>Adorer_Schedule!C342</v>
      </c>
      <c r="M36" s="83" t="str">
        <f t="shared" si="2"/>
        <v>Adorer_Schedule!K342</v>
      </c>
      <c r="N36" s="83" t="str">
        <f t="shared" si="3"/>
        <v>Adorer_Schedule!S342</v>
      </c>
      <c r="O36" s="83" t="str">
        <f t="shared" si="4"/>
        <v>Adorer_Schedule!AA342</v>
      </c>
      <c r="P36" s="83" t="str">
        <f t="shared" si="5"/>
        <v>Adorer_Schedule!AI342</v>
      </c>
      <c r="Q36" s="83" t="str">
        <f t="shared" si="6"/>
        <v>Adorer_Schedule!AQ342</v>
      </c>
      <c r="R36" s="83" t="str">
        <f t="shared" si="7"/>
        <v>Adorer_Schedule!AY342</v>
      </c>
      <c r="S36" s="1">
        <f t="shared" ca="1" si="14"/>
        <v>0</v>
      </c>
      <c r="T36" s="1" t="str">
        <f ca="1">IF(OR(V36="",V36=0),(""),(MAX($T$8:T35)+1))</f>
        <v/>
      </c>
      <c r="V36" s="1">
        <f ca="1">IF($I$6=Adorer_Schedule!$C$1,INDIRECT(L36),(IF('Daily Report (10)'!$I$6=Adorer_Schedule!$K$1,INDIRECT(M36),(IF('Daily Report (10)'!$I$6=Adorer_Schedule!$S$1,INDIRECT(N36),(IF('Daily Report (10)'!$I$6=Adorer_Schedule!$AA$1,INDIRECT(O36),(IF('Daily Report (10)'!$I$6=Adorer_Schedule!$AI$1,INDIRECT(P36),(IF('Daily Report (10)'!$I$6=Adorer_Schedule!$AQ$1,INDIRECT(Q36),(IF('Daily Report (10)'!$I$6=Adorer_Schedule!$AY$1,INDIRECT(R36),(""))))))))))))))</f>
        <v>0</v>
      </c>
      <c r="Y36" s="1">
        <v>13</v>
      </c>
      <c r="Z36" s="1" t="e">
        <f t="shared" ca="1" si="9"/>
        <v>#N/A</v>
      </c>
      <c r="AA36" s="1" t="b">
        <f t="shared" ca="1" si="10"/>
        <v>0</v>
      </c>
      <c r="AC36" s="214" t="str">
        <f t="shared" ca="1" si="16"/>
        <v/>
      </c>
    </row>
    <row r="37" spans="1:29" x14ac:dyDescent="0.2">
      <c r="A37" s="210" t="str">
        <f t="shared" ca="1" si="17"/>
        <v/>
      </c>
      <c r="B37" s="211"/>
      <c r="C37" s="211"/>
      <c r="D37" s="211"/>
      <c r="E37" s="211"/>
      <c r="F37" s="212"/>
      <c r="G37" s="2"/>
      <c r="H37" s="2"/>
      <c r="I37" s="2"/>
      <c r="J37" s="2"/>
      <c r="K37" s="1">
        <f t="shared" si="15"/>
        <v>343</v>
      </c>
      <c r="L37" s="83" t="str">
        <f t="shared" si="1"/>
        <v>Adorer_Schedule!C343</v>
      </c>
      <c r="M37" s="83" t="str">
        <f t="shared" si="2"/>
        <v>Adorer_Schedule!K343</v>
      </c>
      <c r="N37" s="83" t="str">
        <f t="shared" si="3"/>
        <v>Adorer_Schedule!S343</v>
      </c>
      <c r="O37" s="83" t="str">
        <f t="shared" si="4"/>
        <v>Adorer_Schedule!AA343</v>
      </c>
      <c r="P37" s="83" t="str">
        <f t="shared" si="5"/>
        <v>Adorer_Schedule!AI343</v>
      </c>
      <c r="Q37" s="83" t="str">
        <f t="shared" si="6"/>
        <v>Adorer_Schedule!AQ343</v>
      </c>
      <c r="R37" s="83" t="str">
        <f t="shared" si="7"/>
        <v>Adorer_Schedule!AY343</v>
      </c>
      <c r="S37" s="1">
        <f t="shared" ca="1" si="14"/>
        <v>0</v>
      </c>
      <c r="T37" s="1" t="str">
        <f ca="1">IF(OR(V37="",V37=0),(""),(MAX($T$8:T36)+1))</f>
        <v/>
      </c>
      <c r="V37" s="1">
        <f ca="1">IF($I$6=Adorer_Schedule!$C$1,INDIRECT(L37),(IF('Daily Report (10)'!$I$6=Adorer_Schedule!$K$1,INDIRECT(M37),(IF('Daily Report (10)'!$I$6=Adorer_Schedule!$S$1,INDIRECT(N37),(IF('Daily Report (10)'!$I$6=Adorer_Schedule!$AA$1,INDIRECT(O37),(IF('Daily Report (10)'!$I$6=Adorer_Schedule!$AI$1,INDIRECT(P37),(IF('Daily Report (10)'!$I$6=Adorer_Schedule!$AQ$1,INDIRECT(Q37),(IF('Daily Report (10)'!$I$6=Adorer_Schedule!$AY$1,INDIRECT(R37),(""))))))))))))))</f>
        <v>0</v>
      </c>
      <c r="Y37" s="1">
        <v>14</v>
      </c>
      <c r="Z37" s="1" t="e">
        <f t="shared" ca="1" si="9"/>
        <v>#N/A</v>
      </c>
      <c r="AA37" s="1" t="b">
        <f t="shared" ca="1" si="10"/>
        <v>0</v>
      </c>
      <c r="AC37" s="214" t="str">
        <f t="shared" ca="1" si="16"/>
        <v/>
      </c>
    </row>
    <row r="38" spans="1:29" ht="15.75" thickBot="1" x14ac:dyDescent="0.25">
      <c r="A38" s="210" t="str">
        <f t="shared" ca="1" si="17"/>
        <v/>
      </c>
      <c r="B38" s="211"/>
      <c r="C38" s="211"/>
      <c r="D38" s="211"/>
      <c r="E38" s="211"/>
      <c r="F38" s="212"/>
      <c r="G38" s="2"/>
      <c r="H38" s="2"/>
      <c r="I38" s="2"/>
      <c r="J38" s="2"/>
      <c r="K38" s="1">
        <f t="shared" si="15"/>
        <v>344</v>
      </c>
      <c r="L38" s="83" t="str">
        <f t="shared" si="1"/>
        <v>Adorer_Schedule!C344</v>
      </c>
      <c r="M38" s="83" t="str">
        <f t="shared" si="2"/>
        <v>Adorer_Schedule!K344</v>
      </c>
      <c r="N38" s="83" t="str">
        <f t="shared" si="3"/>
        <v>Adorer_Schedule!S344</v>
      </c>
      <c r="O38" s="83" t="str">
        <f t="shared" si="4"/>
        <v>Adorer_Schedule!AA344</v>
      </c>
      <c r="P38" s="83" t="str">
        <f t="shared" si="5"/>
        <v>Adorer_Schedule!AI344</v>
      </c>
      <c r="Q38" s="83" t="str">
        <f t="shared" si="6"/>
        <v>Adorer_Schedule!AQ344</v>
      </c>
      <c r="R38" s="83" t="str">
        <f t="shared" si="7"/>
        <v>Adorer_Schedule!AY344</v>
      </c>
      <c r="S38" s="1">
        <f t="shared" ca="1" si="14"/>
        <v>0</v>
      </c>
      <c r="T38" s="1" t="str">
        <f ca="1">IF(OR(V38="",V38=0),(""),(MAX($T$8:T37)+1))</f>
        <v/>
      </c>
      <c r="V38" s="1">
        <f ca="1">IF($I$6=Adorer_Schedule!$C$1,INDIRECT(L38),(IF('Daily Report (10)'!$I$6=Adorer_Schedule!$K$1,INDIRECT(M38),(IF('Daily Report (10)'!$I$6=Adorer_Schedule!$S$1,INDIRECT(N38),(IF('Daily Report (10)'!$I$6=Adorer_Schedule!$AA$1,INDIRECT(O38),(IF('Daily Report (10)'!$I$6=Adorer_Schedule!$AI$1,INDIRECT(P38),(IF('Daily Report (10)'!$I$6=Adorer_Schedule!$AQ$1,INDIRECT(Q38),(IF('Daily Report (10)'!$I$6=Adorer_Schedule!$AY$1,INDIRECT(R38),(""))))))))))))))</f>
        <v>0</v>
      </c>
      <c r="Y38" s="1">
        <v>15</v>
      </c>
      <c r="Z38" s="1" t="e">
        <f t="shared" ca="1" si="9"/>
        <v>#N/A</v>
      </c>
      <c r="AA38" s="1" t="b">
        <f t="shared" ca="1" si="10"/>
        <v>0</v>
      </c>
      <c r="AC38" s="225" t="str">
        <f t="shared" ca="1" si="16"/>
        <v/>
      </c>
    </row>
    <row r="39" spans="1:29" x14ac:dyDescent="0.2">
      <c r="A39" s="210" t="str">
        <f t="shared" ca="1" si="17"/>
        <v/>
      </c>
      <c r="B39" s="211"/>
      <c r="C39" s="211"/>
      <c r="D39" s="211"/>
      <c r="E39" s="211"/>
      <c r="F39" s="212"/>
      <c r="G39" s="2"/>
      <c r="H39" s="2"/>
      <c r="I39" s="2"/>
      <c r="J39" s="2"/>
      <c r="K39" s="1">
        <v>347</v>
      </c>
      <c r="L39" s="83" t="str">
        <f t="shared" si="1"/>
        <v>Adorer_Schedule!C347</v>
      </c>
      <c r="M39" s="83" t="str">
        <f t="shared" si="2"/>
        <v>Adorer_Schedule!K347</v>
      </c>
      <c r="N39" s="83" t="str">
        <f t="shared" si="3"/>
        <v>Adorer_Schedule!S347</v>
      </c>
      <c r="O39" s="83" t="str">
        <f t="shared" si="4"/>
        <v>Adorer_Schedule!AA347</v>
      </c>
      <c r="P39" s="83" t="str">
        <f t="shared" si="5"/>
        <v>Adorer_Schedule!AI347</v>
      </c>
      <c r="Q39" s="83" t="str">
        <f t="shared" si="6"/>
        <v>Adorer_Schedule!AQ347</v>
      </c>
      <c r="R39" s="83" t="str">
        <f t="shared" si="7"/>
        <v>Adorer_Schedule!AY347</v>
      </c>
      <c r="S39" s="1">
        <f ca="1">IF(T39="",(0),(RANK(T39,$T$39:$T$53,(1))))</f>
        <v>0</v>
      </c>
      <c r="T39" s="1" t="str">
        <f ca="1">IF(OR(V39="",V39=0),(""),(MAX($T$8:T38)+1))</f>
        <v/>
      </c>
      <c r="U39" s="1" t="s">
        <v>93</v>
      </c>
      <c r="V39" s="1">
        <f ca="1">IF($I$6=Adorer_Schedule!$C$1,INDIRECT(L39),(IF('Daily Report (10)'!$I$6=Adorer_Schedule!$K$1,INDIRECT(M39),(IF('Daily Report (10)'!$I$6=Adorer_Schedule!$S$1,INDIRECT(N39),(IF('Daily Report (10)'!$I$6=Adorer_Schedule!$AA$1,INDIRECT(O39),(IF('Daily Report (10)'!$I$6=Adorer_Schedule!$AI$1,INDIRECT(P39),(IF('Daily Report (10)'!$I$6=Adorer_Schedule!$AQ$1,INDIRECT(Q39),(IF('Daily Report (10)'!$I$6=Adorer_Schedule!$AY$1,INDIRECT(R39),(""))))))))))))))</f>
        <v>0</v>
      </c>
      <c r="Y39" s="1">
        <v>1</v>
      </c>
      <c r="Z39" s="1" t="e">
        <f t="shared" ca="1" si="9"/>
        <v>#N/A</v>
      </c>
      <c r="AA39" s="1" t="b">
        <f t="shared" ca="1" si="10"/>
        <v>0</v>
      </c>
      <c r="AC39" s="209" t="str">
        <f ca="1">IF(AA39=FALSE,(""),(PROPER(Z39)))</f>
        <v/>
      </c>
    </row>
    <row r="40" spans="1:29" x14ac:dyDescent="0.2">
      <c r="A40" s="210" t="str">
        <f t="shared" ca="1" si="17"/>
        <v/>
      </c>
      <c r="B40" s="211"/>
      <c r="C40" s="211"/>
      <c r="D40" s="211"/>
      <c r="E40" s="211"/>
      <c r="F40" s="212"/>
      <c r="G40" s="2"/>
      <c r="H40" s="2"/>
      <c r="I40" s="2"/>
      <c r="J40" s="2"/>
      <c r="K40" s="1">
        <f>K39+1</f>
        <v>348</v>
      </c>
      <c r="L40" s="83" t="str">
        <f t="shared" si="1"/>
        <v>Adorer_Schedule!C348</v>
      </c>
      <c r="M40" s="83" t="str">
        <f t="shared" si="2"/>
        <v>Adorer_Schedule!K348</v>
      </c>
      <c r="N40" s="83" t="str">
        <f t="shared" si="3"/>
        <v>Adorer_Schedule!S348</v>
      </c>
      <c r="O40" s="83" t="str">
        <f t="shared" si="4"/>
        <v>Adorer_Schedule!AA348</v>
      </c>
      <c r="P40" s="83" t="str">
        <f t="shared" si="5"/>
        <v>Adorer_Schedule!AI348</v>
      </c>
      <c r="Q40" s="83" t="str">
        <f t="shared" si="6"/>
        <v>Adorer_Schedule!AQ348</v>
      </c>
      <c r="R40" s="83" t="str">
        <f t="shared" si="7"/>
        <v>Adorer_Schedule!AY348</v>
      </c>
      <c r="S40" s="1">
        <f t="shared" ref="S40:S53" ca="1" si="18">IF(T40="",(0),(RANK(T40,$T$39:$T$53,(1))))</f>
        <v>0</v>
      </c>
      <c r="T40" s="1" t="str">
        <f ca="1">IF(OR(V40="",V40=0),(""),(MAX($T$8:T39)+1))</f>
        <v/>
      </c>
      <c r="V40" s="1">
        <f ca="1">IF($I$6=Adorer_Schedule!$C$1,INDIRECT(L40),(IF('Daily Report (10)'!$I$6=Adorer_Schedule!$K$1,INDIRECT(M40),(IF('Daily Report (10)'!$I$6=Adorer_Schedule!$S$1,INDIRECT(N40),(IF('Daily Report (10)'!$I$6=Adorer_Schedule!$AA$1,INDIRECT(O40),(IF('Daily Report (10)'!$I$6=Adorer_Schedule!$AI$1,INDIRECT(P40),(IF('Daily Report (10)'!$I$6=Adorer_Schedule!$AQ$1,INDIRECT(Q40),(IF('Daily Report (10)'!$I$6=Adorer_Schedule!$AY$1,INDIRECT(R40),(""))))))))))))))</f>
        <v>0</v>
      </c>
      <c r="Y40" s="1">
        <v>2</v>
      </c>
      <c r="Z40" s="1" t="e">
        <f t="shared" ca="1" si="9"/>
        <v>#N/A</v>
      </c>
      <c r="AA40" s="1" t="b">
        <f t="shared" ca="1" si="10"/>
        <v>0</v>
      </c>
      <c r="AC40" s="214" t="str">
        <f ca="1">IF(AA40=FALSE,(""),(PROPER(Z40)))</f>
        <v/>
      </c>
    </row>
    <row r="41" spans="1:29" x14ac:dyDescent="0.2">
      <c r="A41" s="210" t="str">
        <f t="shared" ca="1" si="17"/>
        <v/>
      </c>
      <c r="B41" s="211"/>
      <c r="C41" s="211"/>
      <c r="D41" s="211"/>
      <c r="E41" s="211"/>
      <c r="F41" s="212"/>
      <c r="G41" s="2"/>
      <c r="H41" s="2"/>
      <c r="I41" s="2"/>
      <c r="J41" s="2"/>
      <c r="K41" s="1">
        <f t="shared" ref="K41:K53" si="19">K40+1</f>
        <v>349</v>
      </c>
      <c r="L41" s="83" t="str">
        <f t="shared" si="1"/>
        <v>Adorer_Schedule!C349</v>
      </c>
      <c r="M41" s="83" t="str">
        <f t="shared" si="2"/>
        <v>Adorer_Schedule!K349</v>
      </c>
      <c r="N41" s="83" t="str">
        <f t="shared" si="3"/>
        <v>Adorer_Schedule!S349</v>
      </c>
      <c r="O41" s="83" t="str">
        <f t="shared" si="4"/>
        <v>Adorer_Schedule!AA349</v>
      </c>
      <c r="P41" s="83" t="str">
        <f t="shared" si="5"/>
        <v>Adorer_Schedule!AI349</v>
      </c>
      <c r="Q41" s="83" t="str">
        <f t="shared" si="6"/>
        <v>Adorer_Schedule!AQ349</v>
      </c>
      <c r="R41" s="83" t="str">
        <f t="shared" si="7"/>
        <v>Adorer_Schedule!AY349</v>
      </c>
      <c r="S41" s="1">
        <f t="shared" ca="1" si="18"/>
        <v>0</v>
      </c>
      <c r="T41" s="1" t="str">
        <f ca="1">IF(OR(V41="",V41=0),(""),(MAX($T$8:T40)+1))</f>
        <v/>
      </c>
      <c r="V41" s="1">
        <f ca="1">IF($I$6=Adorer_Schedule!$C$1,INDIRECT(L41),(IF('Daily Report (10)'!$I$6=Adorer_Schedule!$K$1,INDIRECT(M41),(IF('Daily Report (10)'!$I$6=Adorer_Schedule!$S$1,INDIRECT(N41),(IF('Daily Report (10)'!$I$6=Adorer_Schedule!$AA$1,INDIRECT(O41),(IF('Daily Report (10)'!$I$6=Adorer_Schedule!$AI$1,INDIRECT(P41),(IF('Daily Report (10)'!$I$6=Adorer_Schedule!$AQ$1,INDIRECT(Q41),(IF('Daily Report (10)'!$I$6=Adorer_Schedule!$AY$1,INDIRECT(R41),(""))))))))))))))</f>
        <v>0</v>
      </c>
      <c r="Y41" s="1">
        <v>3</v>
      </c>
      <c r="Z41" s="1" t="e">
        <f t="shared" ca="1" si="9"/>
        <v>#N/A</v>
      </c>
      <c r="AA41" s="1" t="b">
        <f t="shared" ca="1" si="10"/>
        <v>0</v>
      </c>
      <c r="AC41" s="214" t="str">
        <f ca="1">IF(AA41=FALSE,(""),(PROPER(Z41)))</f>
        <v/>
      </c>
    </row>
    <row r="42" spans="1:29" x14ac:dyDescent="0.2">
      <c r="A42" s="210" t="str">
        <f t="shared" ca="1" si="17"/>
        <v/>
      </c>
      <c r="B42" s="211"/>
      <c r="C42" s="211"/>
      <c r="D42" s="211"/>
      <c r="E42" s="211"/>
      <c r="F42" s="212"/>
      <c r="G42" s="2"/>
      <c r="H42" s="2"/>
      <c r="I42" s="2"/>
      <c r="J42" s="2"/>
      <c r="K42" s="1">
        <f t="shared" si="19"/>
        <v>350</v>
      </c>
      <c r="L42" s="83" t="str">
        <f t="shared" si="1"/>
        <v>Adorer_Schedule!C350</v>
      </c>
      <c r="M42" s="83" t="str">
        <f t="shared" si="2"/>
        <v>Adorer_Schedule!K350</v>
      </c>
      <c r="N42" s="83" t="str">
        <f t="shared" si="3"/>
        <v>Adorer_Schedule!S350</v>
      </c>
      <c r="O42" s="83" t="str">
        <f t="shared" si="4"/>
        <v>Adorer_Schedule!AA350</v>
      </c>
      <c r="P42" s="83" t="str">
        <f t="shared" si="5"/>
        <v>Adorer_Schedule!AI350</v>
      </c>
      <c r="Q42" s="83" t="str">
        <f t="shared" si="6"/>
        <v>Adorer_Schedule!AQ350</v>
      </c>
      <c r="R42" s="83" t="str">
        <f t="shared" si="7"/>
        <v>Adorer_Schedule!AY350</v>
      </c>
      <c r="S42" s="1">
        <f t="shared" ca="1" si="18"/>
        <v>0</v>
      </c>
      <c r="T42" s="1" t="str">
        <f ca="1">IF(OR(V42="",V42=0),(""),(MAX($T$8:T41)+1))</f>
        <v/>
      </c>
      <c r="V42" s="1">
        <f ca="1">IF($I$6=Adorer_Schedule!$C$1,INDIRECT(L42),(IF('Daily Report (10)'!$I$6=Adorer_Schedule!$K$1,INDIRECT(M42),(IF('Daily Report (10)'!$I$6=Adorer_Schedule!$S$1,INDIRECT(N42),(IF('Daily Report (10)'!$I$6=Adorer_Schedule!$AA$1,INDIRECT(O42),(IF('Daily Report (10)'!$I$6=Adorer_Schedule!$AI$1,INDIRECT(P42),(IF('Daily Report (10)'!$I$6=Adorer_Schedule!$AQ$1,INDIRECT(Q42),(IF('Daily Report (10)'!$I$6=Adorer_Schedule!$AY$1,INDIRECT(R42),(""))))))))))))))</f>
        <v>0</v>
      </c>
      <c r="Y42" s="1">
        <v>4</v>
      </c>
      <c r="Z42" s="1" t="e">
        <f t="shared" ca="1" si="9"/>
        <v>#N/A</v>
      </c>
      <c r="AA42" s="1" t="b">
        <f t="shared" ca="1" si="10"/>
        <v>0</v>
      </c>
      <c r="AC42" s="214" t="str">
        <f ca="1">IF(AA42=FALSE,(""),(PROPER(Z42)))</f>
        <v/>
      </c>
    </row>
    <row r="43" spans="1:29" ht="15.75" thickBot="1" x14ac:dyDescent="0.25">
      <c r="A43" s="222"/>
      <c r="B43" s="223"/>
      <c r="C43" s="223"/>
      <c r="D43" s="223"/>
      <c r="E43" s="223"/>
      <c r="F43" s="224"/>
      <c r="G43" s="2"/>
      <c r="H43" s="2"/>
      <c r="I43" s="2"/>
      <c r="J43" s="2"/>
      <c r="K43" s="1">
        <f t="shared" si="19"/>
        <v>351</v>
      </c>
      <c r="L43" s="83" t="str">
        <f t="shared" si="1"/>
        <v>Adorer_Schedule!C351</v>
      </c>
      <c r="M43" s="83" t="str">
        <f t="shared" si="2"/>
        <v>Adorer_Schedule!K351</v>
      </c>
      <c r="N43" s="83" t="str">
        <f t="shared" si="3"/>
        <v>Adorer_Schedule!S351</v>
      </c>
      <c r="O43" s="83" t="str">
        <f t="shared" si="4"/>
        <v>Adorer_Schedule!AA351</v>
      </c>
      <c r="P43" s="83" t="str">
        <f t="shared" si="5"/>
        <v>Adorer_Schedule!AI351</v>
      </c>
      <c r="Q43" s="83" t="str">
        <f t="shared" si="6"/>
        <v>Adorer_Schedule!AQ351</v>
      </c>
      <c r="R43" s="83" t="str">
        <f t="shared" si="7"/>
        <v>Adorer_Schedule!AY351</v>
      </c>
      <c r="S43" s="1">
        <f t="shared" ca="1" si="18"/>
        <v>0</v>
      </c>
      <c r="T43" s="1" t="str">
        <f ca="1">IF(OR(V43="",V43=0),(""),(MAX($T$8:T42)+1))</f>
        <v/>
      </c>
      <c r="V43" s="1">
        <f ca="1">IF($I$6=Adorer_Schedule!$C$1,INDIRECT(L43),(IF('Daily Report (10)'!$I$6=Adorer_Schedule!$K$1,INDIRECT(M43),(IF('Daily Report (10)'!$I$6=Adorer_Schedule!$S$1,INDIRECT(N43),(IF('Daily Report (10)'!$I$6=Adorer_Schedule!$AA$1,INDIRECT(O43),(IF('Daily Report (10)'!$I$6=Adorer_Schedule!$AI$1,INDIRECT(P43),(IF('Daily Report (10)'!$I$6=Adorer_Schedule!$AQ$1,INDIRECT(Q43),(IF('Daily Report (10)'!$I$6=Adorer_Schedule!$AY$1,INDIRECT(R43),(""))))))))))))))</f>
        <v>0</v>
      </c>
      <c r="Y43" s="1">
        <v>5</v>
      </c>
      <c r="Z43" s="1" t="e">
        <f t="shared" ca="1" si="9"/>
        <v>#N/A</v>
      </c>
      <c r="AA43" s="1" t="b">
        <f t="shared" ca="1" si="10"/>
        <v>0</v>
      </c>
      <c r="AC43" s="214" t="str">
        <f ca="1">IF(AA43=FALSE,(""),(PROPER(Z43)))</f>
        <v/>
      </c>
    </row>
    <row r="44" spans="1:29" ht="12.75" customHeight="1" x14ac:dyDescent="0.25">
      <c r="A44" s="284" t="s">
        <v>98</v>
      </c>
      <c r="B44" s="284"/>
      <c r="C44" s="284"/>
      <c r="D44" s="284"/>
      <c r="E44" s="284"/>
      <c r="F44" s="284"/>
      <c r="G44" s="2"/>
      <c r="H44" s="2"/>
      <c r="I44" s="2"/>
      <c r="J44" s="2"/>
      <c r="K44" s="1">
        <f t="shared" si="19"/>
        <v>352</v>
      </c>
      <c r="L44" s="83" t="str">
        <f t="shared" si="1"/>
        <v>Adorer_Schedule!C352</v>
      </c>
      <c r="M44" s="83" t="str">
        <f t="shared" si="2"/>
        <v>Adorer_Schedule!K352</v>
      </c>
      <c r="N44" s="83" t="str">
        <f t="shared" si="3"/>
        <v>Adorer_Schedule!S352</v>
      </c>
      <c r="O44" s="83" t="str">
        <f t="shared" si="4"/>
        <v>Adorer_Schedule!AA352</v>
      </c>
      <c r="P44" s="83" t="str">
        <f t="shared" si="5"/>
        <v>Adorer_Schedule!AI352</v>
      </c>
      <c r="Q44" s="83" t="str">
        <f t="shared" si="6"/>
        <v>Adorer_Schedule!AQ352</v>
      </c>
      <c r="R44" s="83" t="str">
        <f t="shared" si="7"/>
        <v>Adorer_Schedule!AY352</v>
      </c>
      <c r="S44" s="1">
        <f t="shared" ca="1" si="18"/>
        <v>0</v>
      </c>
      <c r="T44" s="1" t="str">
        <f ca="1">IF(OR(V44="",V44=0),(""),(MAX($T$8:T43)+1))</f>
        <v/>
      </c>
      <c r="V44" s="1">
        <f ca="1">IF($I$6=Adorer_Schedule!$C$1,INDIRECT(L44),(IF('Daily Report (10)'!$I$6=Adorer_Schedule!$K$1,INDIRECT(M44),(IF('Daily Report (10)'!$I$6=Adorer_Schedule!$S$1,INDIRECT(N44),(IF('Daily Report (10)'!$I$6=Adorer_Schedule!$AA$1,INDIRECT(O44),(IF('Daily Report (10)'!$I$6=Adorer_Schedule!$AI$1,INDIRECT(P44),(IF('Daily Report (10)'!$I$6=Adorer_Schedule!$AQ$1,INDIRECT(Q44),(IF('Daily Report (10)'!$I$6=Adorer_Schedule!$AY$1,INDIRECT(R44),(""))))))))))))))</f>
        <v>0</v>
      </c>
      <c r="Y44" s="1">
        <v>6</v>
      </c>
      <c r="Z44" s="1" t="e">
        <f t="shared" ca="1" si="9"/>
        <v>#N/A</v>
      </c>
      <c r="AA44" s="1" t="b">
        <f t="shared" ca="1" si="10"/>
        <v>0</v>
      </c>
      <c r="AC44" s="214" t="str">
        <f t="shared" ref="AC44:AC53" ca="1" si="20">IF(AA44=FALSE,(""),(PROPER(Z44)))</f>
        <v/>
      </c>
    </row>
    <row r="45" spans="1:29" ht="15.75" x14ac:dyDescent="0.25">
      <c r="A45" s="283">
        <f>$U$2</f>
        <v>0</v>
      </c>
      <c r="B45" s="283"/>
      <c r="C45" s="283"/>
      <c r="D45" s="283"/>
      <c r="E45" s="283"/>
      <c r="F45" s="283"/>
      <c r="G45" s="2"/>
      <c r="H45" s="2"/>
      <c r="I45" s="2"/>
      <c r="J45" s="2"/>
      <c r="K45" s="1">
        <f t="shared" si="19"/>
        <v>353</v>
      </c>
      <c r="L45" s="83" t="str">
        <f t="shared" si="1"/>
        <v>Adorer_Schedule!C353</v>
      </c>
      <c r="M45" s="83" t="str">
        <f t="shared" si="2"/>
        <v>Adorer_Schedule!K353</v>
      </c>
      <c r="N45" s="83" t="str">
        <f t="shared" si="3"/>
        <v>Adorer_Schedule!S353</v>
      </c>
      <c r="O45" s="83" t="str">
        <f t="shared" si="4"/>
        <v>Adorer_Schedule!AA353</v>
      </c>
      <c r="P45" s="83" t="str">
        <f t="shared" si="5"/>
        <v>Adorer_Schedule!AI353</v>
      </c>
      <c r="Q45" s="83" t="str">
        <f t="shared" si="6"/>
        <v>Adorer_Schedule!AQ353</v>
      </c>
      <c r="R45" s="83" t="str">
        <f t="shared" si="7"/>
        <v>Adorer_Schedule!AY353</v>
      </c>
      <c r="S45" s="1">
        <f t="shared" ca="1" si="18"/>
        <v>0</v>
      </c>
      <c r="T45" s="1" t="str">
        <f ca="1">IF(OR(V45="",V45=0),(""),(MAX($T$8:T44)+1))</f>
        <v/>
      </c>
      <c r="V45" s="1">
        <f ca="1">IF($I$6=Adorer_Schedule!$C$1,INDIRECT(L45),(IF('Daily Report (10)'!$I$6=Adorer_Schedule!$K$1,INDIRECT(M45),(IF('Daily Report (10)'!$I$6=Adorer_Schedule!$S$1,INDIRECT(N45),(IF('Daily Report (10)'!$I$6=Adorer_Schedule!$AA$1,INDIRECT(O45),(IF('Daily Report (10)'!$I$6=Adorer_Schedule!$AI$1,INDIRECT(P45),(IF('Daily Report (10)'!$I$6=Adorer_Schedule!$AQ$1,INDIRECT(Q45),(IF('Daily Report (10)'!$I$6=Adorer_Schedule!$AY$1,INDIRECT(R45),(""))))))))))))))</f>
        <v>0</v>
      </c>
      <c r="Y45" s="1">
        <v>7</v>
      </c>
      <c r="Z45" s="1" t="e">
        <f t="shared" ca="1" si="9"/>
        <v>#N/A</v>
      </c>
      <c r="AA45" s="1" t="b">
        <f t="shared" ca="1" si="10"/>
        <v>0</v>
      </c>
      <c r="AC45" s="214" t="str">
        <f t="shared" ca="1" si="20"/>
        <v/>
      </c>
    </row>
    <row r="46" spans="1:29" ht="15.75" x14ac:dyDescent="0.25">
      <c r="A46" s="276" t="str">
        <f>UPPER(CONCATENATE($U$1&amp;" perpetual eucharistic adoration"))</f>
        <v xml:space="preserve"> PERPETUAL EUCHARISTIC ADORATION</v>
      </c>
      <c r="B46" s="276"/>
      <c r="C46" s="276"/>
      <c r="D46" s="276"/>
      <c r="E46" s="276"/>
      <c r="F46" s="276"/>
      <c r="G46" s="2"/>
      <c r="H46" s="2"/>
      <c r="I46" s="2"/>
      <c r="J46" s="2"/>
      <c r="K46" s="1">
        <f t="shared" si="19"/>
        <v>354</v>
      </c>
      <c r="L46" s="83" t="str">
        <f t="shared" si="1"/>
        <v>Adorer_Schedule!C354</v>
      </c>
      <c r="M46" s="83" t="str">
        <f t="shared" si="2"/>
        <v>Adorer_Schedule!K354</v>
      </c>
      <c r="N46" s="83" t="str">
        <f t="shared" si="3"/>
        <v>Adorer_Schedule!S354</v>
      </c>
      <c r="O46" s="83" t="str">
        <f t="shared" si="4"/>
        <v>Adorer_Schedule!AA354</v>
      </c>
      <c r="P46" s="83" t="str">
        <f t="shared" si="5"/>
        <v>Adorer_Schedule!AI354</v>
      </c>
      <c r="Q46" s="83" t="str">
        <f t="shared" si="6"/>
        <v>Adorer_Schedule!AQ354</v>
      </c>
      <c r="R46" s="83" t="str">
        <f t="shared" si="7"/>
        <v>Adorer_Schedule!AY354</v>
      </c>
      <c r="S46" s="1">
        <f t="shared" ca="1" si="18"/>
        <v>0</v>
      </c>
      <c r="T46" s="1" t="str">
        <f ca="1">IF(OR(V46="",V46=0),(""),(MAX($T$8:T45)+1))</f>
        <v/>
      </c>
      <c r="V46" s="1">
        <f ca="1">IF($I$6=Adorer_Schedule!$C$1,INDIRECT(L46),(IF('Daily Report (10)'!$I$6=Adorer_Schedule!$K$1,INDIRECT(M46),(IF('Daily Report (10)'!$I$6=Adorer_Schedule!$S$1,INDIRECT(N46),(IF('Daily Report (10)'!$I$6=Adorer_Schedule!$AA$1,INDIRECT(O46),(IF('Daily Report (10)'!$I$6=Adorer_Schedule!$AI$1,INDIRECT(P46),(IF('Daily Report (10)'!$I$6=Adorer_Schedule!$AQ$1,INDIRECT(Q46),(IF('Daily Report (10)'!$I$6=Adorer_Schedule!$AY$1,INDIRECT(R46),(""))))))))))))))</f>
        <v>0</v>
      </c>
      <c r="Y46" s="1">
        <v>8</v>
      </c>
      <c r="Z46" s="1" t="e">
        <f t="shared" ca="1" si="9"/>
        <v>#N/A</v>
      </c>
      <c r="AA46" s="1" t="b">
        <f t="shared" ca="1" si="10"/>
        <v>0</v>
      </c>
      <c r="AC46" s="214" t="str">
        <f t="shared" ca="1" si="20"/>
        <v/>
      </c>
    </row>
    <row r="47" spans="1:29" x14ac:dyDescent="0.2">
      <c r="A47" s="285" t="s">
        <v>78</v>
      </c>
      <c r="B47" s="285"/>
      <c r="C47" s="285"/>
      <c r="D47" s="285"/>
      <c r="E47" s="285"/>
      <c r="F47" s="285"/>
      <c r="G47" s="2"/>
      <c r="H47" s="2"/>
      <c r="I47" s="2"/>
      <c r="J47" s="2"/>
      <c r="K47" s="1">
        <f t="shared" si="19"/>
        <v>355</v>
      </c>
      <c r="L47" s="83" t="str">
        <f t="shared" si="1"/>
        <v>Adorer_Schedule!C355</v>
      </c>
      <c r="M47" s="83" t="str">
        <f t="shared" si="2"/>
        <v>Adorer_Schedule!K355</v>
      </c>
      <c r="N47" s="83" t="str">
        <f t="shared" si="3"/>
        <v>Adorer_Schedule!S355</v>
      </c>
      <c r="O47" s="83" t="str">
        <f t="shared" si="4"/>
        <v>Adorer_Schedule!AA355</v>
      </c>
      <c r="P47" s="83" t="str">
        <f t="shared" si="5"/>
        <v>Adorer_Schedule!AI355</v>
      </c>
      <c r="Q47" s="83" t="str">
        <f t="shared" si="6"/>
        <v>Adorer_Schedule!AQ355</v>
      </c>
      <c r="R47" s="83" t="str">
        <f t="shared" si="7"/>
        <v>Adorer_Schedule!AY355</v>
      </c>
      <c r="S47" s="1">
        <f t="shared" ca="1" si="18"/>
        <v>0</v>
      </c>
      <c r="T47" s="1" t="str">
        <f ca="1">IF(OR(V47="",V47=0),(""),(MAX($T$8:T46)+1))</f>
        <v/>
      </c>
      <c r="V47" s="1">
        <f ca="1">IF($I$6=Adorer_Schedule!$C$1,INDIRECT(L47),(IF('Daily Report (10)'!$I$6=Adorer_Schedule!$K$1,INDIRECT(M47),(IF('Daily Report (10)'!$I$6=Adorer_Schedule!$S$1,INDIRECT(N47),(IF('Daily Report (10)'!$I$6=Adorer_Schedule!$AA$1,INDIRECT(O47),(IF('Daily Report (10)'!$I$6=Adorer_Schedule!$AI$1,INDIRECT(P47),(IF('Daily Report (10)'!$I$6=Adorer_Schedule!$AQ$1,INDIRECT(Q47),(IF('Daily Report (10)'!$I$6=Adorer_Schedule!$AY$1,INDIRECT(R47),(""))))))))))))))</f>
        <v>0</v>
      </c>
      <c r="Y47" s="1">
        <v>9</v>
      </c>
      <c r="Z47" s="1" t="e">
        <f t="shared" ca="1" si="9"/>
        <v>#N/A</v>
      </c>
      <c r="AA47" s="1" t="b">
        <f t="shared" ca="1" si="10"/>
        <v>0</v>
      </c>
      <c r="AC47" s="214" t="str">
        <f t="shared" ca="1" si="20"/>
        <v/>
      </c>
    </row>
    <row r="48" spans="1:29" x14ac:dyDescent="0.2">
      <c r="A48" s="2"/>
      <c r="B48" s="2"/>
      <c r="C48" s="2"/>
      <c r="D48" s="2"/>
      <c r="E48" s="2"/>
      <c r="F48" s="2"/>
      <c r="G48" s="2"/>
      <c r="H48" s="2"/>
      <c r="I48" s="2"/>
      <c r="J48" s="2"/>
      <c r="K48" s="1">
        <f t="shared" si="19"/>
        <v>356</v>
      </c>
      <c r="L48" s="83" t="str">
        <f t="shared" si="1"/>
        <v>Adorer_Schedule!C356</v>
      </c>
      <c r="M48" s="83" t="str">
        <f t="shared" si="2"/>
        <v>Adorer_Schedule!K356</v>
      </c>
      <c r="N48" s="83" t="str">
        <f t="shared" si="3"/>
        <v>Adorer_Schedule!S356</v>
      </c>
      <c r="O48" s="83" t="str">
        <f t="shared" si="4"/>
        <v>Adorer_Schedule!AA356</v>
      </c>
      <c r="P48" s="83" t="str">
        <f t="shared" si="5"/>
        <v>Adorer_Schedule!AI356</v>
      </c>
      <c r="Q48" s="83" t="str">
        <f t="shared" si="6"/>
        <v>Adorer_Schedule!AQ356</v>
      </c>
      <c r="R48" s="83" t="str">
        <f t="shared" si="7"/>
        <v>Adorer_Schedule!AY356</v>
      </c>
      <c r="S48" s="1">
        <f t="shared" ca="1" si="18"/>
        <v>0</v>
      </c>
      <c r="T48" s="1" t="str">
        <f ca="1">IF(OR(V48="",V48=0),(""),(MAX($T$8:T47)+1))</f>
        <v/>
      </c>
      <c r="V48" s="1">
        <f ca="1">IF($I$6=Adorer_Schedule!$C$1,INDIRECT(L48),(IF('Daily Report (10)'!$I$6=Adorer_Schedule!$K$1,INDIRECT(M48),(IF('Daily Report (10)'!$I$6=Adorer_Schedule!$S$1,INDIRECT(N48),(IF('Daily Report (10)'!$I$6=Adorer_Schedule!$AA$1,INDIRECT(O48),(IF('Daily Report (10)'!$I$6=Adorer_Schedule!$AI$1,INDIRECT(P48),(IF('Daily Report (10)'!$I$6=Adorer_Schedule!$AQ$1,INDIRECT(Q48),(IF('Daily Report (10)'!$I$6=Adorer_Schedule!$AY$1,INDIRECT(R48),(""))))))))))))))</f>
        <v>0</v>
      </c>
      <c r="Y48" s="1">
        <v>10</v>
      </c>
      <c r="Z48" s="1" t="e">
        <f t="shared" ca="1" si="9"/>
        <v>#N/A</v>
      </c>
      <c r="AA48" s="1" t="b">
        <f t="shared" ca="1" si="10"/>
        <v>0</v>
      </c>
      <c r="AC48" s="214" t="str">
        <f t="shared" ca="1" si="20"/>
        <v/>
      </c>
    </row>
    <row r="49" spans="1:29" x14ac:dyDescent="0.2">
      <c r="A49" s="2"/>
      <c r="B49" s="2"/>
      <c r="C49" s="2"/>
      <c r="D49" s="2"/>
      <c r="E49" s="2"/>
      <c r="F49" s="2"/>
      <c r="G49" s="2"/>
      <c r="H49" s="2"/>
      <c r="I49" s="2"/>
      <c r="J49" s="2"/>
      <c r="K49" s="1">
        <f t="shared" si="19"/>
        <v>357</v>
      </c>
      <c r="L49" s="83" t="str">
        <f t="shared" si="1"/>
        <v>Adorer_Schedule!C357</v>
      </c>
      <c r="M49" s="83" t="str">
        <f t="shared" si="2"/>
        <v>Adorer_Schedule!K357</v>
      </c>
      <c r="N49" s="83" t="str">
        <f t="shared" si="3"/>
        <v>Adorer_Schedule!S357</v>
      </c>
      <c r="O49" s="83" t="str">
        <f t="shared" si="4"/>
        <v>Adorer_Schedule!AA357</v>
      </c>
      <c r="P49" s="83" t="str">
        <f t="shared" si="5"/>
        <v>Adorer_Schedule!AI357</v>
      </c>
      <c r="Q49" s="83" t="str">
        <f t="shared" si="6"/>
        <v>Adorer_Schedule!AQ357</v>
      </c>
      <c r="R49" s="83" t="str">
        <f t="shared" si="7"/>
        <v>Adorer_Schedule!AY357</v>
      </c>
      <c r="S49" s="1">
        <f t="shared" ca="1" si="18"/>
        <v>0</v>
      </c>
      <c r="T49" s="1" t="str">
        <f ca="1">IF(OR(V49="",V49=0),(""),(MAX($T$8:T48)+1))</f>
        <v/>
      </c>
      <c r="V49" s="1">
        <f ca="1">IF($I$6=Adorer_Schedule!$C$1,INDIRECT(L49),(IF('Daily Report (10)'!$I$6=Adorer_Schedule!$K$1,INDIRECT(M49),(IF('Daily Report (10)'!$I$6=Adorer_Schedule!$S$1,INDIRECT(N49),(IF('Daily Report (10)'!$I$6=Adorer_Schedule!$AA$1,INDIRECT(O49),(IF('Daily Report (10)'!$I$6=Adorer_Schedule!$AI$1,INDIRECT(P49),(IF('Daily Report (10)'!$I$6=Adorer_Schedule!$AQ$1,INDIRECT(Q49),(IF('Daily Report (10)'!$I$6=Adorer_Schedule!$AY$1,INDIRECT(R49),(""))))))))))))))</f>
        <v>0</v>
      </c>
      <c r="Y49" s="1">
        <v>11</v>
      </c>
      <c r="Z49" s="1" t="e">
        <f t="shared" ca="1" si="9"/>
        <v>#N/A</v>
      </c>
      <c r="AA49" s="1" t="b">
        <f t="shared" ca="1" si="10"/>
        <v>0</v>
      </c>
      <c r="AC49" s="214" t="str">
        <f t="shared" ca="1" si="20"/>
        <v/>
      </c>
    </row>
    <row r="50" spans="1:29" ht="15.75" thickBot="1" x14ac:dyDescent="0.25">
      <c r="A50" s="2"/>
      <c r="B50" s="2"/>
      <c r="C50" s="2"/>
      <c r="D50" s="2"/>
      <c r="E50" s="2"/>
      <c r="F50" s="2"/>
      <c r="G50" s="2"/>
      <c r="H50" s="2"/>
      <c r="I50" s="2"/>
      <c r="J50" s="2"/>
      <c r="K50" s="1">
        <f t="shared" si="19"/>
        <v>358</v>
      </c>
      <c r="L50" s="83" t="str">
        <f t="shared" si="1"/>
        <v>Adorer_Schedule!C358</v>
      </c>
      <c r="M50" s="83" t="str">
        <f t="shared" si="2"/>
        <v>Adorer_Schedule!K358</v>
      </c>
      <c r="N50" s="83" t="str">
        <f t="shared" si="3"/>
        <v>Adorer_Schedule!S358</v>
      </c>
      <c r="O50" s="83" t="str">
        <f t="shared" si="4"/>
        <v>Adorer_Schedule!AA358</v>
      </c>
      <c r="P50" s="83" t="str">
        <f t="shared" si="5"/>
        <v>Adorer_Schedule!AI358</v>
      </c>
      <c r="Q50" s="83" t="str">
        <f t="shared" si="6"/>
        <v>Adorer_Schedule!AQ358</v>
      </c>
      <c r="R50" s="83" t="str">
        <f t="shared" si="7"/>
        <v>Adorer_Schedule!AY358</v>
      </c>
      <c r="S50" s="1">
        <f t="shared" ca="1" si="18"/>
        <v>0</v>
      </c>
      <c r="T50" s="1" t="str">
        <f ca="1">IF(OR(V50="",V50=0),(""),(MAX($T$8:T49)+1))</f>
        <v/>
      </c>
      <c r="V50" s="1">
        <f ca="1">IF($I$6=Adorer_Schedule!$C$1,INDIRECT(L50),(IF('Daily Report (10)'!$I$6=Adorer_Schedule!$K$1,INDIRECT(M50),(IF('Daily Report (10)'!$I$6=Adorer_Schedule!$S$1,INDIRECT(N50),(IF('Daily Report (10)'!$I$6=Adorer_Schedule!$AA$1,INDIRECT(O50),(IF('Daily Report (10)'!$I$6=Adorer_Schedule!$AI$1,INDIRECT(P50),(IF('Daily Report (10)'!$I$6=Adorer_Schedule!$AQ$1,INDIRECT(Q50),(IF('Daily Report (10)'!$I$6=Adorer_Schedule!$AY$1,INDIRECT(R50),(""))))))))))))))</f>
        <v>0</v>
      </c>
      <c r="Y50" s="1">
        <v>12</v>
      </c>
      <c r="Z50" s="1" t="e">
        <f t="shared" ca="1" si="9"/>
        <v>#N/A</v>
      </c>
      <c r="AA50" s="1" t="b">
        <f t="shared" ca="1" si="10"/>
        <v>0</v>
      </c>
      <c r="AC50" s="214" t="str">
        <f t="shared" ca="1" si="20"/>
        <v/>
      </c>
    </row>
    <row r="51" spans="1:29" ht="16.5" thickBot="1" x14ac:dyDescent="0.3">
      <c r="A51" s="286" t="s">
        <v>80</v>
      </c>
      <c r="B51" s="286"/>
      <c r="C51" s="201" t="s">
        <v>81</v>
      </c>
      <c r="D51" s="287"/>
      <c r="E51" s="287"/>
      <c r="F51" s="287"/>
      <c r="G51" s="2"/>
      <c r="H51" s="2"/>
      <c r="I51" s="2"/>
      <c r="J51" s="2"/>
      <c r="K51" s="1">
        <f t="shared" si="19"/>
        <v>359</v>
      </c>
      <c r="L51" s="83" t="str">
        <f t="shared" si="1"/>
        <v>Adorer_Schedule!C359</v>
      </c>
      <c r="M51" s="83" t="str">
        <f t="shared" si="2"/>
        <v>Adorer_Schedule!K359</v>
      </c>
      <c r="N51" s="83" t="str">
        <f t="shared" si="3"/>
        <v>Adorer_Schedule!S359</v>
      </c>
      <c r="O51" s="83" t="str">
        <f t="shared" si="4"/>
        <v>Adorer_Schedule!AA359</v>
      </c>
      <c r="P51" s="83" t="str">
        <f t="shared" si="5"/>
        <v>Adorer_Schedule!AI359</v>
      </c>
      <c r="Q51" s="83" t="str">
        <f t="shared" si="6"/>
        <v>Adorer_Schedule!AQ359</v>
      </c>
      <c r="R51" s="83" t="str">
        <f t="shared" si="7"/>
        <v>Adorer_Schedule!AY359</v>
      </c>
      <c r="S51" s="1">
        <f t="shared" ca="1" si="18"/>
        <v>0</v>
      </c>
      <c r="T51" s="1" t="str">
        <f ca="1">IF(OR(V51="",V51=0),(""),(MAX($T$8:T50)+1))</f>
        <v/>
      </c>
      <c r="V51" s="1">
        <f ca="1">IF($I$6=Adorer_Schedule!$C$1,INDIRECT(L51),(IF('Daily Report (10)'!$I$6=Adorer_Schedule!$K$1,INDIRECT(M51),(IF('Daily Report (10)'!$I$6=Adorer_Schedule!$S$1,INDIRECT(N51),(IF('Daily Report (10)'!$I$6=Adorer_Schedule!$AA$1,INDIRECT(O51),(IF('Daily Report (10)'!$I$6=Adorer_Schedule!$AI$1,INDIRECT(P51),(IF('Daily Report (10)'!$I$6=Adorer_Schedule!$AQ$1,INDIRECT(Q51),(IF('Daily Report (10)'!$I$6=Adorer_Schedule!$AY$1,INDIRECT(R51),(""))))))))))))))</f>
        <v>0</v>
      </c>
      <c r="Y51" s="1">
        <v>13</v>
      </c>
      <c r="Z51" s="1" t="e">
        <f t="shared" ca="1" si="9"/>
        <v>#N/A</v>
      </c>
      <c r="AA51" s="1" t="b">
        <f t="shared" ca="1" si="10"/>
        <v>0</v>
      </c>
      <c r="AC51" s="214" t="str">
        <f t="shared" ca="1" si="20"/>
        <v/>
      </c>
    </row>
    <row r="52" spans="1:29" ht="32.25" thickBot="1" x14ac:dyDescent="0.3">
      <c r="A52" s="203"/>
      <c r="B52" s="203" t="s">
        <v>83</v>
      </c>
      <c r="C52" s="203"/>
      <c r="D52" s="204" t="s">
        <v>84</v>
      </c>
      <c r="E52" s="203" t="s">
        <v>85</v>
      </c>
      <c r="F52" s="203" t="s">
        <v>86</v>
      </c>
      <c r="G52" s="2"/>
      <c r="H52" s="2"/>
      <c r="I52" s="2"/>
      <c r="J52" s="2"/>
      <c r="K52" s="1">
        <f t="shared" si="19"/>
        <v>360</v>
      </c>
      <c r="L52" s="83" t="str">
        <f t="shared" si="1"/>
        <v>Adorer_Schedule!C360</v>
      </c>
      <c r="M52" s="83" t="str">
        <f t="shared" si="2"/>
        <v>Adorer_Schedule!K360</v>
      </c>
      <c r="N52" s="83" t="str">
        <f t="shared" si="3"/>
        <v>Adorer_Schedule!S360</v>
      </c>
      <c r="O52" s="83" t="str">
        <f t="shared" si="4"/>
        <v>Adorer_Schedule!AA360</v>
      </c>
      <c r="P52" s="83" t="str">
        <f t="shared" si="5"/>
        <v>Adorer_Schedule!AI360</v>
      </c>
      <c r="Q52" s="83" t="str">
        <f t="shared" si="6"/>
        <v>Adorer_Schedule!AQ360</v>
      </c>
      <c r="R52" s="83" t="str">
        <f t="shared" si="7"/>
        <v>Adorer_Schedule!AY360</v>
      </c>
      <c r="S52" s="1">
        <f t="shared" ca="1" si="18"/>
        <v>0</v>
      </c>
      <c r="T52" s="1" t="str">
        <f ca="1">IF(OR(V52="",V52=0),(""),(MAX($T$8:T51)+1))</f>
        <v/>
      </c>
      <c r="V52" s="1">
        <f ca="1">IF($I$6=Adorer_Schedule!$C$1,INDIRECT(L52),(IF('Daily Report (10)'!$I$6=Adorer_Schedule!$K$1,INDIRECT(M52),(IF('Daily Report (10)'!$I$6=Adorer_Schedule!$S$1,INDIRECT(N52),(IF('Daily Report (10)'!$I$6=Adorer_Schedule!$AA$1,INDIRECT(O52),(IF('Daily Report (10)'!$I$6=Adorer_Schedule!$AI$1,INDIRECT(P52),(IF('Daily Report (10)'!$I$6=Adorer_Schedule!$AQ$1,INDIRECT(Q52),(IF('Daily Report (10)'!$I$6=Adorer_Schedule!$AY$1,INDIRECT(R52),(""))))))))))))))</f>
        <v>0</v>
      </c>
      <c r="Y52" s="1">
        <v>14</v>
      </c>
      <c r="Z52" s="1" t="e">
        <f t="shared" ca="1" si="9"/>
        <v>#N/A</v>
      </c>
      <c r="AA52" s="1" t="b">
        <f t="shared" ca="1" si="10"/>
        <v>0</v>
      </c>
      <c r="AC52" s="214" t="str">
        <f t="shared" ca="1" si="20"/>
        <v/>
      </c>
    </row>
    <row r="53" spans="1:29" ht="16.5" thickBot="1" x14ac:dyDescent="0.3">
      <c r="A53" s="205" t="str">
        <f>CONCATENATE($I$6&amp;" 3 - 4 AM")</f>
        <v>Monday 3 - 4 AM</v>
      </c>
      <c r="B53" s="206"/>
      <c r="C53" s="206"/>
      <c r="D53" s="206"/>
      <c r="E53" s="206"/>
      <c r="F53" s="207"/>
      <c r="G53" s="2"/>
      <c r="H53" s="2"/>
      <c r="I53" s="2"/>
      <c r="J53" s="2"/>
      <c r="K53" s="1">
        <f t="shared" si="19"/>
        <v>361</v>
      </c>
      <c r="L53" s="83" t="str">
        <f t="shared" si="1"/>
        <v>Adorer_Schedule!C361</v>
      </c>
      <c r="M53" s="83" t="str">
        <f t="shared" si="2"/>
        <v>Adorer_Schedule!K361</v>
      </c>
      <c r="N53" s="83" t="str">
        <f t="shared" si="3"/>
        <v>Adorer_Schedule!S361</v>
      </c>
      <c r="O53" s="83" t="str">
        <f t="shared" si="4"/>
        <v>Adorer_Schedule!AA361</v>
      </c>
      <c r="P53" s="83" t="str">
        <f t="shared" si="5"/>
        <v>Adorer_Schedule!AI361</v>
      </c>
      <c r="Q53" s="83" t="str">
        <f t="shared" si="6"/>
        <v>Adorer_Schedule!AQ361</v>
      </c>
      <c r="R53" s="83" t="str">
        <f t="shared" si="7"/>
        <v>Adorer_Schedule!AY361</v>
      </c>
      <c r="S53" s="1">
        <f t="shared" ca="1" si="18"/>
        <v>0</v>
      </c>
      <c r="T53" s="1" t="str">
        <f ca="1">IF(OR(V53="",V53=0),(""),(MAX($T$8:T52)+1))</f>
        <v/>
      </c>
      <c r="V53" s="1">
        <f ca="1">IF($I$6=Adorer_Schedule!$C$1,INDIRECT(L53),(IF('Daily Report (10)'!$I$6=Adorer_Schedule!$K$1,INDIRECT(M53),(IF('Daily Report (10)'!$I$6=Adorer_Schedule!$S$1,INDIRECT(N53),(IF('Daily Report (10)'!$I$6=Adorer_Schedule!$AA$1,INDIRECT(O53),(IF('Daily Report (10)'!$I$6=Adorer_Schedule!$AI$1,INDIRECT(P53),(IF('Daily Report (10)'!$I$6=Adorer_Schedule!$AQ$1,INDIRECT(Q53),(IF('Daily Report (10)'!$I$6=Adorer_Schedule!$AY$1,INDIRECT(R53),(""))))))))))))))</f>
        <v>0</v>
      </c>
      <c r="Y53" s="1">
        <v>15</v>
      </c>
      <c r="Z53" s="1" t="e">
        <f t="shared" ca="1" si="9"/>
        <v>#N/A</v>
      </c>
      <c r="AA53" s="1" t="b">
        <f t="shared" ca="1" si="10"/>
        <v>0</v>
      </c>
      <c r="AC53" s="225" t="str">
        <f t="shared" ca="1" si="20"/>
        <v/>
      </c>
    </row>
    <row r="54" spans="1:29" x14ac:dyDescent="0.2">
      <c r="A54" s="210" t="str">
        <f ca="1">AC54</f>
        <v/>
      </c>
      <c r="B54" s="211"/>
      <c r="C54" s="211"/>
      <c r="D54" s="211"/>
      <c r="E54" s="211"/>
      <c r="F54" s="212"/>
      <c r="G54" s="2"/>
      <c r="H54" s="2"/>
      <c r="I54" s="2"/>
      <c r="J54" s="2"/>
      <c r="K54" s="1">
        <v>364</v>
      </c>
      <c r="L54" s="83" t="str">
        <f t="shared" si="1"/>
        <v>Adorer_Schedule!C364</v>
      </c>
      <c r="M54" s="83" t="str">
        <f t="shared" si="2"/>
        <v>Adorer_Schedule!K364</v>
      </c>
      <c r="N54" s="83" t="str">
        <f t="shared" si="3"/>
        <v>Adorer_Schedule!S364</v>
      </c>
      <c r="O54" s="83" t="str">
        <f t="shared" si="4"/>
        <v>Adorer_Schedule!AA364</v>
      </c>
      <c r="P54" s="83" t="str">
        <f t="shared" si="5"/>
        <v>Adorer_Schedule!AI364</v>
      </c>
      <c r="Q54" s="83" t="str">
        <f t="shared" si="6"/>
        <v>Adorer_Schedule!AQ364</v>
      </c>
      <c r="R54" s="83" t="str">
        <f t="shared" si="7"/>
        <v>Adorer_Schedule!AY364</v>
      </c>
      <c r="S54" s="1">
        <f ca="1">IF(T54="",(0),(RANK(T54,$T$54:$T$68,(1))))</f>
        <v>0</v>
      </c>
      <c r="T54" s="1" t="str">
        <f ca="1">IF(OR(V54="",V54=0),(""),(MAX($T$8:T53)+1))</f>
        <v/>
      </c>
      <c r="U54" s="1" t="s">
        <v>94</v>
      </c>
      <c r="V54" s="1">
        <f ca="1">IF($I$6=Adorer_Schedule!$C$1,INDIRECT(L54),(IF('Daily Report (10)'!$I$6=Adorer_Schedule!$K$1,INDIRECT(M54),(IF('Daily Report (10)'!$I$6=Adorer_Schedule!$S$1,INDIRECT(N54),(IF('Daily Report (10)'!$I$6=Adorer_Schedule!$AA$1,INDIRECT(O54),(IF('Daily Report (10)'!$I$6=Adorer_Schedule!$AI$1,INDIRECT(P54),(IF('Daily Report (10)'!$I$6=Adorer_Schedule!$AQ$1,INDIRECT(Q54),(IF('Daily Report (10)'!$I$6=Adorer_Schedule!$AY$1,INDIRECT(R54),(""))))))))))))))</f>
        <v>0</v>
      </c>
      <c r="Y54" s="1">
        <v>1</v>
      </c>
      <c r="Z54" s="1" t="e">
        <f t="shared" ca="1" si="9"/>
        <v>#N/A</v>
      </c>
      <c r="AA54" s="1" t="b">
        <f t="shared" ca="1" si="10"/>
        <v>0</v>
      </c>
      <c r="AC54" s="209" t="str">
        <f ca="1">IF(AA54=FALSE,(""),(PROPER(Z54)))</f>
        <v/>
      </c>
    </row>
    <row r="55" spans="1:29" x14ac:dyDescent="0.2">
      <c r="A55" s="210" t="str">
        <f t="shared" ref="A55:A63" ca="1" si="21">AC55</f>
        <v/>
      </c>
      <c r="B55" s="211"/>
      <c r="C55" s="211"/>
      <c r="D55" s="211"/>
      <c r="E55" s="211"/>
      <c r="F55" s="212"/>
      <c r="G55" s="2"/>
      <c r="H55" s="2"/>
      <c r="I55" s="2"/>
      <c r="J55" s="2"/>
      <c r="K55" s="1">
        <f>K54+1</f>
        <v>365</v>
      </c>
      <c r="L55" s="83" t="str">
        <f t="shared" si="1"/>
        <v>Adorer_Schedule!C365</v>
      </c>
      <c r="M55" s="83" t="str">
        <f t="shared" si="2"/>
        <v>Adorer_Schedule!K365</v>
      </c>
      <c r="N55" s="83" t="str">
        <f t="shared" si="3"/>
        <v>Adorer_Schedule!S365</v>
      </c>
      <c r="O55" s="83" t="str">
        <f t="shared" si="4"/>
        <v>Adorer_Schedule!AA365</v>
      </c>
      <c r="P55" s="83" t="str">
        <f t="shared" si="5"/>
        <v>Adorer_Schedule!AI365</v>
      </c>
      <c r="Q55" s="83" t="str">
        <f t="shared" si="6"/>
        <v>Adorer_Schedule!AQ365</v>
      </c>
      <c r="R55" s="83" t="str">
        <f t="shared" si="7"/>
        <v>Adorer_Schedule!AY365</v>
      </c>
      <c r="S55" s="1">
        <f t="shared" ref="S55:S68" ca="1" si="22">IF(T55="",(0),(RANK(T55,$T$54:$T$68,(1))))</f>
        <v>0</v>
      </c>
      <c r="T55" s="1" t="str">
        <f ca="1">IF(OR(V55="",V55=0),(""),(MAX($T$8:T54)+1))</f>
        <v/>
      </c>
      <c r="V55" s="1">
        <f ca="1">IF($I$6=Adorer_Schedule!$C$1,INDIRECT(L55),(IF('Daily Report (10)'!$I$6=Adorer_Schedule!$K$1,INDIRECT(M55),(IF('Daily Report (10)'!$I$6=Adorer_Schedule!$S$1,INDIRECT(N55),(IF('Daily Report (10)'!$I$6=Adorer_Schedule!$AA$1,INDIRECT(O55),(IF('Daily Report (10)'!$I$6=Adorer_Schedule!$AI$1,INDIRECT(P55),(IF('Daily Report (10)'!$I$6=Adorer_Schedule!$AQ$1,INDIRECT(Q55),(IF('Daily Report (10)'!$I$6=Adorer_Schedule!$AY$1,INDIRECT(R55),(""))))))))))))))</f>
        <v>0</v>
      </c>
      <c r="Y55" s="1">
        <v>2</v>
      </c>
      <c r="Z55" s="1" t="e">
        <f t="shared" ca="1" si="9"/>
        <v>#N/A</v>
      </c>
      <c r="AA55" s="1" t="b">
        <f t="shared" ca="1" si="10"/>
        <v>0</v>
      </c>
      <c r="AC55" s="214" t="str">
        <f ca="1">IF(AA55=FALSE,(""),(PROPER(Z55)))</f>
        <v/>
      </c>
    </row>
    <row r="56" spans="1:29" x14ac:dyDescent="0.2">
      <c r="A56" s="210" t="str">
        <f t="shared" ca="1" si="21"/>
        <v/>
      </c>
      <c r="B56" s="211"/>
      <c r="C56" s="211"/>
      <c r="D56" s="211"/>
      <c r="E56" s="211"/>
      <c r="F56" s="212"/>
      <c r="G56" s="2"/>
      <c r="H56" s="2"/>
      <c r="I56" s="2"/>
      <c r="J56" s="2"/>
      <c r="K56" s="1">
        <f t="shared" ref="K56:K68" si="23">K55+1</f>
        <v>366</v>
      </c>
      <c r="L56" s="83" t="str">
        <f t="shared" si="1"/>
        <v>Adorer_Schedule!C366</v>
      </c>
      <c r="M56" s="83" t="str">
        <f t="shared" si="2"/>
        <v>Adorer_Schedule!K366</v>
      </c>
      <c r="N56" s="83" t="str">
        <f t="shared" si="3"/>
        <v>Adorer_Schedule!S366</v>
      </c>
      <c r="O56" s="83" t="str">
        <f t="shared" si="4"/>
        <v>Adorer_Schedule!AA366</v>
      </c>
      <c r="P56" s="83" t="str">
        <f t="shared" si="5"/>
        <v>Adorer_Schedule!AI366</v>
      </c>
      <c r="Q56" s="83" t="str">
        <f t="shared" si="6"/>
        <v>Adorer_Schedule!AQ366</v>
      </c>
      <c r="R56" s="83" t="str">
        <f t="shared" si="7"/>
        <v>Adorer_Schedule!AY366</v>
      </c>
      <c r="S56" s="1">
        <f t="shared" ca="1" si="22"/>
        <v>0</v>
      </c>
      <c r="T56" s="1" t="str">
        <f ca="1">IF(OR(V56="",V56=0),(""),(MAX($T$8:T55)+1))</f>
        <v/>
      </c>
      <c r="V56" s="1">
        <f ca="1">IF($I$6=Adorer_Schedule!$C$1,INDIRECT(L56),(IF('Daily Report (10)'!$I$6=Adorer_Schedule!$K$1,INDIRECT(M56),(IF('Daily Report (10)'!$I$6=Adorer_Schedule!$S$1,INDIRECT(N56),(IF('Daily Report (10)'!$I$6=Adorer_Schedule!$AA$1,INDIRECT(O56),(IF('Daily Report (10)'!$I$6=Adorer_Schedule!$AI$1,INDIRECT(P56),(IF('Daily Report (10)'!$I$6=Adorer_Schedule!$AQ$1,INDIRECT(Q56),(IF('Daily Report (10)'!$I$6=Adorer_Schedule!$AY$1,INDIRECT(R56),(""))))))))))))))</f>
        <v>0</v>
      </c>
      <c r="Y56" s="1">
        <v>3</v>
      </c>
      <c r="Z56" s="1" t="e">
        <f t="shared" ca="1" si="9"/>
        <v>#N/A</v>
      </c>
      <c r="AA56" s="1" t="b">
        <f t="shared" ca="1" si="10"/>
        <v>0</v>
      </c>
      <c r="AC56" s="214" t="str">
        <f ca="1">IF(AA56=FALSE,(""),(PROPER(Z56)))</f>
        <v/>
      </c>
    </row>
    <row r="57" spans="1:29" x14ac:dyDescent="0.2">
      <c r="A57" s="210" t="str">
        <f t="shared" ca="1" si="21"/>
        <v/>
      </c>
      <c r="B57" s="211"/>
      <c r="C57" s="211"/>
      <c r="D57" s="211"/>
      <c r="E57" s="211"/>
      <c r="F57" s="212"/>
      <c r="G57" s="2"/>
      <c r="H57" s="2"/>
      <c r="I57" s="2"/>
      <c r="J57" s="2"/>
      <c r="K57" s="1">
        <f t="shared" si="23"/>
        <v>367</v>
      </c>
      <c r="L57" s="83" t="str">
        <f t="shared" si="1"/>
        <v>Adorer_Schedule!C367</v>
      </c>
      <c r="M57" s="83" t="str">
        <f t="shared" si="2"/>
        <v>Adorer_Schedule!K367</v>
      </c>
      <c r="N57" s="83" t="str">
        <f t="shared" si="3"/>
        <v>Adorer_Schedule!S367</v>
      </c>
      <c r="O57" s="83" t="str">
        <f t="shared" si="4"/>
        <v>Adorer_Schedule!AA367</v>
      </c>
      <c r="P57" s="83" t="str">
        <f t="shared" si="5"/>
        <v>Adorer_Schedule!AI367</v>
      </c>
      <c r="Q57" s="83" t="str">
        <f t="shared" si="6"/>
        <v>Adorer_Schedule!AQ367</v>
      </c>
      <c r="R57" s="83" t="str">
        <f t="shared" si="7"/>
        <v>Adorer_Schedule!AY367</v>
      </c>
      <c r="S57" s="1">
        <f t="shared" ca="1" si="22"/>
        <v>0</v>
      </c>
      <c r="T57" s="1" t="str">
        <f ca="1">IF(OR(V57="",V57=0),(""),(MAX($T$8:T56)+1))</f>
        <v/>
      </c>
      <c r="V57" s="1">
        <f ca="1">IF($I$6=Adorer_Schedule!$C$1,INDIRECT(L57),(IF('Daily Report (10)'!$I$6=Adorer_Schedule!$K$1,INDIRECT(M57),(IF('Daily Report (10)'!$I$6=Adorer_Schedule!$S$1,INDIRECT(N57),(IF('Daily Report (10)'!$I$6=Adorer_Schedule!$AA$1,INDIRECT(O57),(IF('Daily Report (10)'!$I$6=Adorer_Schedule!$AI$1,INDIRECT(P57),(IF('Daily Report (10)'!$I$6=Adorer_Schedule!$AQ$1,INDIRECT(Q57),(IF('Daily Report (10)'!$I$6=Adorer_Schedule!$AY$1,INDIRECT(R57),(""))))))))))))))</f>
        <v>0</v>
      </c>
      <c r="Y57" s="1">
        <v>4</v>
      </c>
      <c r="Z57" s="1" t="e">
        <f t="shared" ca="1" si="9"/>
        <v>#N/A</v>
      </c>
      <c r="AA57" s="1" t="b">
        <f t="shared" ca="1" si="10"/>
        <v>0</v>
      </c>
      <c r="AC57" s="214" t="str">
        <f ca="1">IF(AA57=FALSE,(""),(PROPER(Z57)))</f>
        <v/>
      </c>
    </row>
    <row r="58" spans="1:29" x14ac:dyDescent="0.2">
      <c r="A58" s="210" t="str">
        <f t="shared" ca="1" si="21"/>
        <v/>
      </c>
      <c r="B58" s="211"/>
      <c r="C58" s="211"/>
      <c r="D58" s="211"/>
      <c r="E58" s="211"/>
      <c r="F58" s="212"/>
      <c r="G58" s="2"/>
      <c r="H58" s="2"/>
      <c r="I58" s="2"/>
      <c r="J58" s="2"/>
      <c r="K58" s="1">
        <f t="shared" si="23"/>
        <v>368</v>
      </c>
      <c r="L58" s="83" t="str">
        <f t="shared" si="1"/>
        <v>Adorer_Schedule!C368</v>
      </c>
      <c r="M58" s="83" t="str">
        <f t="shared" si="2"/>
        <v>Adorer_Schedule!K368</v>
      </c>
      <c r="N58" s="83" t="str">
        <f t="shared" si="3"/>
        <v>Adorer_Schedule!S368</v>
      </c>
      <c r="O58" s="83" t="str">
        <f t="shared" si="4"/>
        <v>Adorer_Schedule!AA368</v>
      </c>
      <c r="P58" s="83" t="str">
        <f t="shared" si="5"/>
        <v>Adorer_Schedule!AI368</v>
      </c>
      <c r="Q58" s="83" t="str">
        <f t="shared" si="6"/>
        <v>Adorer_Schedule!AQ368</v>
      </c>
      <c r="R58" s="83" t="str">
        <f t="shared" si="7"/>
        <v>Adorer_Schedule!AY368</v>
      </c>
      <c r="S58" s="1">
        <f t="shared" ca="1" si="22"/>
        <v>0</v>
      </c>
      <c r="T58" s="1" t="str">
        <f ca="1">IF(OR(V58="",V58=0),(""),(MAX($T$8:T57)+1))</f>
        <v/>
      </c>
      <c r="V58" s="1">
        <f ca="1">IF($I$6=Adorer_Schedule!$C$1,INDIRECT(L58),(IF('Daily Report (10)'!$I$6=Adorer_Schedule!$K$1,INDIRECT(M58),(IF('Daily Report (10)'!$I$6=Adorer_Schedule!$S$1,INDIRECT(N58),(IF('Daily Report (10)'!$I$6=Adorer_Schedule!$AA$1,INDIRECT(O58),(IF('Daily Report (10)'!$I$6=Adorer_Schedule!$AI$1,INDIRECT(P58),(IF('Daily Report (10)'!$I$6=Adorer_Schedule!$AQ$1,INDIRECT(Q58),(IF('Daily Report (10)'!$I$6=Adorer_Schedule!$AY$1,INDIRECT(R58),(""))))))))))))))</f>
        <v>0</v>
      </c>
      <c r="Y58" s="1">
        <v>5</v>
      </c>
      <c r="Z58" s="1" t="e">
        <f t="shared" ca="1" si="9"/>
        <v>#N/A</v>
      </c>
      <c r="AA58" s="1" t="b">
        <f t="shared" ca="1" si="10"/>
        <v>0</v>
      </c>
      <c r="AC58" s="214" t="str">
        <f ca="1">IF(AA58=FALSE,(""),(PROPER(Z58)))</f>
        <v/>
      </c>
    </row>
    <row r="59" spans="1:29" x14ac:dyDescent="0.2">
      <c r="A59" s="210" t="str">
        <f t="shared" ca="1" si="21"/>
        <v/>
      </c>
      <c r="B59" s="211"/>
      <c r="C59" s="211"/>
      <c r="D59" s="211"/>
      <c r="E59" s="211"/>
      <c r="F59" s="212"/>
      <c r="G59" s="2"/>
      <c r="H59" s="2"/>
      <c r="I59" s="2"/>
      <c r="J59" s="2"/>
      <c r="K59" s="1">
        <f t="shared" si="23"/>
        <v>369</v>
      </c>
      <c r="L59" s="83" t="str">
        <f t="shared" si="1"/>
        <v>Adorer_Schedule!C369</v>
      </c>
      <c r="M59" s="83" t="str">
        <f t="shared" si="2"/>
        <v>Adorer_Schedule!K369</v>
      </c>
      <c r="N59" s="83" t="str">
        <f t="shared" si="3"/>
        <v>Adorer_Schedule!S369</v>
      </c>
      <c r="O59" s="83" t="str">
        <f t="shared" si="4"/>
        <v>Adorer_Schedule!AA369</v>
      </c>
      <c r="P59" s="83" t="str">
        <f t="shared" si="5"/>
        <v>Adorer_Schedule!AI369</v>
      </c>
      <c r="Q59" s="83" t="str">
        <f t="shared" si="6"/>
        <v>Adorer_Schedule!AQ369</v>
      </c>
      <c r="R59" s="83" t="str">
        <f t="shared" si="7"/>
        <v>Adorer_Schedule!AY369</v>
      </c>
      <c r="S59" s="1">
        <f t="shared" ca="1" si="22"/>
        <v>0</v>
      </c>
      <c r="T59" s="1" t="str">
        <f ca="1">IF(OR(V59="",V59=0),(""),(MAX($T$8:T58)+1))</f>
        <v/>
      </c>
      <c r="V59" s="1">
        <f ca="1">IF($I$6=Adorer_Schedule!$C$1,INDIRECT(L59),(IF('Daily Report (10)'!$I$6=Adorer_Schedule!$K$1,INDIRECT(M59),(IF('Daily Report (10)'!$I$6=Adorer_Schedule!$S$1,INDIRECT(N59),(IF('Daily Report (10)'!$I$6=Adorer_Schedule!$AA$1,INDIRECT(O59),(IF('Daily Report (10)'!$I$6=Adorer_Schedule!$AI$1,INDIRECT(P59),(IF('Daily Report (10)'!$I$6=Adorer_Schedule!$AQ$1,INDIRECT(Q59),(IF('Daily Report (10)'!$I$6=Adorer_Schedule!$AY$1,INDIRECT(R59),(""))))))))))))))</f>
        <v>0</v>
      </c>
      <c r="Y59" s="1">
        <v>6</v>
      </c>
      <c r="Z59" s="1" t="e">
        <f t="shared" ca="1" si="9"/>
        <v>#N/A</v>
      </c>
      <c r="AA59" s="1" t="b">
        <f t="shared" ca="1" si="10"/>
        <v>0</v>
      </c>
      <c r="AC59" s="214" t="str">
        <f t="shared" ref="AC59:AC68" ca="1" si="24">IF(AA59=FALSE,(""),(PROPER(Z59)))</f>
        <v/>
      </c>
    </row>
    <row r="60" spans="1:29" x14ac:dyDescent="0.2">
      <c r="A60" s="210" t="str">
        <f t="shared" ca="1" si="21"/>
        <v/>
      </c>
      <c r="B60" s="211"/>
      <c r="C60" s="211"/>
      <c r="D60" s="211"/>
      <c r="E60" s="211"/>
      <c r="F60" s="212"/>
      <c r="G60" s="2"/>
      <c r="H60" s="2"/>
      <c r="I60" s="2"/>
      <c r="J60" s="2"/>
      <c r="K60" s="1">
        <f t="shared" si="23"/>
        <v>370</v>
      </c>
      <c r="L60" s="83" t="str">
        <f t="shared" si="1"/>
        <v>Adorer_Schedule!C370</v>
      </c>
      <c r="M60" s="83" t="str">
        <f t="shared" si="2"/>
        <v>Adorer_Schedule!K370</v>
      </c>
      <c r="N60" s="83" t="str">
        <f t="shared" si="3"/>
        <v>Adorer_Schedule!S370</v>
      </c>
      <c r="O60" s="83" t="str">
        <f t="shared" si="4"/>
        <v>Adorer_Schedule!AA370</v>
      </c>
      <c r="P60" s="83" t="str">
        <f t="shared" si="5"/>
        <v>Adorer_Schedule!AI370</v>
      </c>
      <c r="Q60" s="83" t="str">
        <f t="shared" si="6"/>
        <v>Adorer_Schedule!AQ370</v>
      </c>
      <c r="R60" s="83" t="str">
        <f t="shared" si="7"/>
        <v>Adorer_Schedule!AY370</v>
      </c>
      <c r="S60" s="1">
        <f t="shared" ca="1" si="22"/>
        <v>0</v>
      </c>
      <c r="T60" s="1" t="str">
        <f ca="1">IF(OR(V60="",V60=0),(""),(MAX($T$8:T59)+1))</f>
        <v/>
      </c>
      <c r="V60" s="1">
        <f ca="1">IF($I$6=Adorer_Schedule!$C$1,INDIRECT(L60),(IF('Daily Report (10)'!$I$6=Adorer_Schedule!$K$1,INDIRECT(M60),(IF('Daily Report (10)'!$I$6=Adorer_Schedule!$S$1,INDIRECT(N60),(IF('Daily Report (10)'!$I$6=Adorer_Schedule!$AA$1,INDIRECT(O60),(IF('Daily Report (10)'!$I$6=Adorer_Schedule!$AI$1,INDIRECT(P60),(IF('Daily Report (10)'!$I$6=Adorer_Schedule!$AQ$1,INDIRECT(Q60),(IF('Daily Report (10)'!$I$6=Adorer_Schedule!$AY$1,INDIRECT(R60),(""))))))))))))))</f>
        <v>0</v>
      </c>
      <c r="Y60" s="1">
        <v>7</v>
      </c>
      <c r="Z60" s="1" t="e">
        <f t="shared" ca="1" si="9"/>
        <v>#N/A</v>
      </c>
      <c r="AA60" s="1" t="b">
        <f t="shared" ca="1" si="10"/>
        <v>0</v>
      </c>
      <c r="AC60" s="214" t="str">
        <f t="shared" ca="1" si="24"/>
        <v/>
      </c>
    </row>
    <row r="61" spans="1:29" x14ac:dyDescent="0.2">
      <c r="A61" s="210" t="str">
        <f t="shared" ca="1" si="21"/>
        <v/>
      </c>
      <c r="B61" s="211"/>
      <c r="C61" s="211"/>
      <c r="D61" s="211"/>
      <c r="E61" s="211"/>
      <c r="F61" s="212"/>
      <c r="G61" s="2"/>
      <c r="H61" s="2"/>
      <c r="I61" s="2"/>
      <c r="J61" s="2"/>
      <c r="K61" s="1">
        <f t="shared" si="23"/>
        <v>371</v>
      </c>
      <c r="L61" s="83" t="str">
        <f t="shared" si="1"/>
        <v>Adorer_Schedule!C371</v>
      </c>
      <c r="M61" s="83" t="str">
        <f t="shared" si="2"/>
        <v>Adorer_Schedule!K371</v>
      </c>
      <c r="N61" s="83" t="str">
        <f t="shared" si="3"/>
        <v>Adorer_Schedule!S371</v>
      </c>
      <c r="O61" s="83" t="str">
        <f t="shared" si="4"/>
        <v>Adorer_Schedule!AA371</v>
      </c>
      <c r="P61" s="83" t="str">
        <f t="shared" si="5"/>
        <v>Adorer_Schedule!AI371</v>
      </c>
      <c r="Q61" s="83" t="str">
        <f t="shared" si="6"/>
        <v>Adorer_Schedule!AQ371</v>
      </c>
      <c r="R61" s="83" t="str">
        <f t="shared" si="7"/>
        <v>Adorer_Schedule!AY371</v>
      </c>
      <c r="S61" s="1">
        <f t="shared" ca="1" si="22"/>
        <v>0</v>
      </c>
      <c r="T61" s="1" t="str">
        <f ca="1">IF(OR(V61="",V61=0),(""),(MAX($T$8:T60)+1))</f>
        <v/>
      </c>
      <c r="V61" s="1">
        <f ca="1">IF($I$6=Adorer_Schedule!$C$1,INDIRECT(L61),(IF('Daily Report (10)'!$I$6=Adorer_Schedule!$K$1,INDIRECT(M61),(IF('Daily Report (10)'!$I$6=Adorer_Schedule!$S$1,INDIRECT(N61),(IF('Daily Report (10)'!$I$6=Adorer_Schedule!$AA$1,INDIRECT(O61),(IF('Daily Report (10)'!$I$6=Adorer_Schedule!$AI$1,INDIRECT(P61),(IF('Daily Report (10)'!$I$6=Adorer_Schedule!$AQ$1,INDIRECT(Q61),(IF('Daily Report (10)'!$I$6=Adorer_Schedule!$AY$1,INDIRECT(R61),(""))))))))))))))</f>
        <v>0</v>
      </c>
      <c r="Y61" s="1">
        <v>8</v>
      </c>
      <c r="Z61" s="1" t="e">
        <f t="shared" ca="1" si="9"/>
        <v>#N/A</v>
      </c>
      <c r="AA61" s="1" t="b">
        <f t="shared" ca="1" si="10"/>
        <v>0</v>
      </c>
      <c r="AC61" s="214" t="str">
        <f t="shared" ca="1" si="24"/>
        <v/>
      </c>
    </row>
    <row r="62" spans="1:29" x14ac:dyDescent="0.2">
      <c r="A62" s="210" t="str">
        <f t="shared" ca="1" si="21"/>
        <v/>
      </c>
      <c r="B62" s="211"/>
      <c r="C62" s="211"/>
      <c r="D62" s="211"/>
      <c r="E62" s="211"/>
      <c r="F62" s="212"/>
      <c r="G62" s="2"/>
      <c r="H62" s="2"/>
      <c r="I62" s="2"/>
      <c r="J62" s="2"/>
      <c r="K62" s="1">
        <f t="shared" si="23"/>
        <v>372</v>
      </c>
      <c r="L62" s="83" t="str">
        <f t="shared" si="1"/>
        <v>Adorer_Schedule!C372</v>
      </c>
      <c r="M62" s="83" t="str">
        <f t="shared" si="2"/>
        <v>Adorer_Schedule!K372</v>
      </c>
      <c r="N62" s="83" t="str">
        <f t="shared" si="3"/>
        <v>Adorer_Schedule!S372</v>
      </c>
      <c r="O62" s="83" t="str">
        <f t="shared" si="4"/>
        <v>Adorer_Schedule!AA372</v>
      </c>
      <c r="P62" s="83" t="str">
        <f t="shared" si="5"/>
        <v>Adorer_Schedule!AI372</v>
      </c>
      <c r="Q62" s="83" t="str">
        <f t="shared" si="6"/>
        <v>Adorer_Schedule!AQ372</v>
      </c>
      <c r="R62" s="83" t="str">
        <f t="shared" si="7"/>
        <v>Adorer_Schedule!AY372</v>
      </c>
      <c r="S62" s="1">
        <f t="shared" ca="1" si="22"/>
        <v>0</v>
      </c>
      <c r="T62" s="1" t="str">
        <f ca="1">IF(OR(V62="",V62=0),(""),(MAX($T$8:T61)+1))</f>
        <v/>
      </c>
      <c r="V62" s="1">
        <f ca="1">IF($I$6=Adorer_Schedule!$C$1,INDIRECT(L62),(IF('Daily Report (10)'!$I$6=Adorer_Schedule!$K$1,INDIRECT(M62),(IF('Daily Report (10)'!$I$6=Adorer_Schedule!$S$1,INDIRECT(N62),(IF('Daily Report (10)'!$I$6=Adorer_Schedule!$AA$1,INDIRECT(O62),(IF('Daily Report (10)'!$I$6=Adorer_Schedule!$AI$1,INDIRECT(P62),(IF('Daily Report (10)'!$I$6=Adorer_Schedule!$AQ$1,INDIRECT(Q62),(IF('Daily Report (10)'!$I$6=Adorer_Schedule!$AY$1,INDIRECT(R62),(""))))))))))))))</f>
        <v>0</v>
      </c>
      <c r="Y62" s="1">
        <v>9</v>
      </c>
      <c r="Z62" s="1" t="e">
        <f t="shared" ca="1" si="9"/>
        <v>#N/A</v>
      </c>
      <c r="AA62" s="1" t="b">
        <f t="shared" ca="1" si="10"/>
        <v>0</v>
      </c>
      <c r="AC62" s="214" t="str">
        <f t="shared" ca="1" si="24"/>
        <v/>
      </c>
    </row>
    <row r="63" spans="1:29" x14ac:dyDescent="0.2">
      <c r="A63" s="210" t="str">
        <f t="shared" ca="1" si="21"/>
        <v/>
      </c>
      <c r="B63" s="211"/>
      <c r="C63" s="211"/>
      <c r="D63" s="211"/>
      <c r="E63" s="211"/>
      <c r="F63" s="212"/>
      <c r="G63" s="2"/>
      <c r="H63" s="2"/>
      <c r="I63" s="2"/>
      <c r="J63" s="2"/>
      <c r="K63" s="1">
        <f t="shared" si="23"/>
        <v>373</v>
      </c>
      <c r="L63" s="83" t="str">
        <f t="shared" si="1"/>
        <v>Adorer_Schedule!C373</v>
      </c>
      <c r="M63" s="83" t="str">
        <f t="shared" si="2"/>
        <v>Adorer_Schedule!K373</v>
      </c>
      <c r="N63" s="83" t="str">
        <f t="shared" si="3"/>
        <v>Adorer_Schedule!S373</v>
      </c>
      <c r="O63" s="83" t="str">
        <f t="shared" si="4"/>
        <v>Adorer_Schedule!AA373</v>
      </c>
      <c r="P63" s="83" t="str">
        <f t="shared" si="5"/>
        <v>Adorer_Schedule!AI373</v>
      </c>
      <c r="Q63" s="83" t="str">
        <f t="shared" si="6"/>
        <v>Adorer_Schedule!AQ373</v>
      </c>
      <c r="R63" s="83" t="str">
        <f t="shared" si="7"/>
        <v>Adorer_Schedule!AY373</v>
      </c>
      <c r="S63" s="1">
        <f t="shared" ca="1" si="22"/>
        <v>0</v>
      </c>
      <c r="T63" s="1" t="str">
        <f ca="1">IF(OR(V63="",V63=0),(""),(MAX($T$8:T62)+1))</f>
        <v/>
      </c>
      <c r="V63" s="1">
        <f ca="1">IF($I$6=Adorer_Schedule!$C$1,INDIRECT(L63),(IF('Daily Report (10)'!$I$6=Adorer_Schedule!$K$1,INDIRECT(M63),(IF('Daily Report (10)'!$I$6=Adorer_Schedule!$S$1,INDIRECT(N63),(IF('Daily Report (10)'!$I$6=Adorer_Schedule!$AA$1,INDIRECT(O63),(IF('Daily Report (10)'!$I$6=Adorer_Schedule!$AI$1,INDIRECT(P63),(IF('Daily Report (10)'!$I$6=Adorer_Schedule!$AQ$1,INDIRECT(Q63),(IF('Daily Report (10)'!$I$6=Adorer_Schedule!$AY$1,INDIRECT(R63),(""))))))))))))))</f>
        <v>0</v>
      </c>
      <c r="Y63" s="1">
        <v>10</v>
      </c>
      <c r="Z63" s="1" t="e">
        <f t="shared" ca="1" si="9"/>
        <v>#N/A</v>
      </c>
      <c r="AA63" s="1" t="b">
        <f t="shared" ca="1" si="10"/>
        <v>0</v>
      </c>
      <c r="AC63" s="214" t="str">
        <f t="shared" ca="1" si="24"/>
        <v/>
      </c>
    </row>
    <row r="64" spans="1:29" ht="15.75" thickBot="1" x14ac:dyDescent="0.25">
      <c r="A64" s="222"/>
      <c r="B64" s="223"/>
      <c r="C64" s="223"/>
      <c r="D64" s="223"/>
      <c r="E64" s="223"/>
      <c r="F64" s="224"/>
      <c r="G64" s="2"/>
      <c r="H64" s="2"/>
      <c r="I64" s="2"/>
      <c r="J64" s="2"/>
      <c r="K64" s="1">
        <f t="shared" si="23"/>
        <v>374</v>
      </c>
      <c r="L64" s="83" t="str">
        <f t="shared" si="1"/>
        <v>Adorer_Schedule!C374</v>
      </c>
      <c r="M64" s="83" t="str">
        <f t="shared" si="2"/>
        <v>Adorer_Schedule!K374</v>
      </c>
      <c r="N64" s="83" t="str">
        <f t="shared" si="3"/>
        <v>Adorer_Schedule!S374</v>
      </c>
      <c r="O64" s="83" t="str">
        <f t="shared" si="4"/>
        <v>Adorer_Schedule!AA374</v>
      </c>
      <c r="P64" s="83" t="str">
        <f t="shared" si="5"/>
        <v>Adorer_Schedule!AI374</v>
      </c>
      <c r="Q64" s="83" t="str">
        <f t="shared" si="6"/>
        <v>Adorer_Schedule!AQ374</v>
      </c>
      <c r="R64" s="83" t="str">
        <f t="shared" si="7"/>
        <v>Adorer_Schedule!AY374</v>
      </c>
      <c r="S64" s="1">
        <f t="shared" ca="1" si="22"/>
        <v>0</v>
      </c>
      <c r="T64" s="1" t="str">
        <f ca="1">IF(OR(V64="",V64=0),(""),(MAX($T$8:T63)+1))</f>
        <v/>
      </c>
      <c r="V64" s="1">
        <f ca="1">IF($I$6=Adorer_Schedule!$C$1,INDIRECT(L64),(IF('Daily Report (10)'!$I$6=Adorer_Schedule!$K$1,INDIRECT(M64),(IF('Daily Report (10)'!$I$6=Adorer_Schedule!$S$1,INDIRECT(N64),(IF('Daily Report (10)'!$I$6=Adorer_Schedule!$AA$1,INDIRECT(O64),(IF('Daily Report (10)'!$I$6=Adorer_Schedule!$AI$1,INDIRECT(P64),(IF('Daily Report (10)'!$I$6=Adorer_Schedule!$AQ$1,INDIRECT(Q64),(IF('Daily Report (10)'!$I$6=Adorer_Schedule!$AY$1,INDIRECT(R64),(""))))))))))))))</f>
        <v>0</v>
      </c>
      <c r="Y64" s="1">
        <v>11</v>
      </c>
      <c r="Z64" s="1" t="e">
        <f t="shared" ca="1" si="9"/>
        <v>#N/A</v>
      </c>
      <c r="AA64" s="1" t="b">
        <f t="shared" ca="1" si="10"/>
        <v>0</v>
      </c>
      <c r="AC64" s="214" t="str">
        <f t="shared" ca="1" si="24"/>
        <v/>
      </c>
    </row>
    <row r="65" spans="1:29" ht="15.75" x14ac:dyDescent="0.25">
      <c r="A65" s="205" t="str">
        <f>CONCATENATE($I$6&amp;" 4 - 5 AM")</f>
        <v>Monday 4 - 5 AM</v>
      </c>
      <c r="B65" s="206"/>
      <c r="C65" s="206"/>
      <c r="D65" s="206"/>
      <c r="E65" s="206"/>
      <c r="F65" s="207"/>
      <c r="G65" s="2"/>
      <c r="H65" s="2"/>
      <c r="I65" s="2"/>
      <c r="J65" s="2"/>
      <c r="K65" s="1">
        <f t="shared" si="23"/>
        <v>375</v>
      </c>
      <c r="L65" s="83" t="str">
        <f t="shared" si="1"/>
        <v>Adorer_Schedule!C375</v>
      </c>
      <c r="M65" s="83" t="str">
        <f t="shared" si="2"/>
        <v>Adorer_Schedule!K375</v>
      </c>
      <c r="N65" s="83" t="str">
        <f t="shared" si="3"/>
        <v>Adorer_Schedule!S375</v>
      </c>
      <c r="O65" s="83" t="str">
        <f t="shared" si="4"/>
        <v>Adorer_Schedule!AA375</v>
      </c>
      <c r="P65" s="83" t="str">
        <f t="shared" si="5"/>
        <v>Adorer_Schedule!AI375</v>
      </c>
      <c r="Q65" s="83" t="str">
        <f t="shared" si="6"/>
        <v>Adorer_Schedule!AQ375</v>
      </c>
      <c r="R65" s="83" t="str">
        <f t="shared" si="7"/>
        <v>Adorer_Schedule!AY375</v>
      </c>
      <c r="S65" s="1">
        <f t="shared" ca="1" si="22"/>
        <v>0</v>
      </c>
      <c r="T65" s="1" t="str">
        <f ca="1">IF(OR(V65="",V65=0),(""),(MAX($T$8:T64)+1))</f>
        <v/>
      </c>
      <c r="V65" s="1">
        <f ca="1">IF($I$6=Adorer_Schedule!$C$1,INDIRECT(L65),(IF('Daily Report (10)'!$I$6=Adorer_Schedule!$K$1,INDIRECT(M65),(IF('Daily Report (10)'!$I$6=Adorer_Schedule!$S$1,INDIRECT(N65),(IF('Daily Report (10)'!$I$6=Adorer_Schedule!$AA$1,INDIRECT(O65),(IF('Daily Report (10)'!$I$6=Adorer_Schedule!$AI$1,INDIRECT(P65),(IF('Daily Report (10)'!$I$6=Adorer_Schedule!$AQ$1,INDIRECT(Q65),(IF('Daily Report (10)'!$I$6=Adorer_Schedule!$AY$1,INDIRECT(R65),(""))))))))))))))</f>
        <v>0</v>
      </c>
      <c r="Y65" s="1">
        <v>12</v>
      </c>
      <c r="Z65" s="1" t="e">
        <f t="shared" ca="1" si="9"/>
        <v>#N/A</v>
      </c>
      <c r="AA65" s="1" t="b">
        <f t="shared" ca="1" si="10"/>
        <v>0</v>
      </c>
      <c r="AC65" s="214" t="str">
        <f t="shared" ca="1" si="24"/>
        <v/>
      </c>
    </row>
    <row r="66" spans="1:29" x14ac:dyDescent="0.2">
      <c r="A66" s="210" t="str">
        <f ca="1">AC69</f>
        <v/>
      </c>
      <c r="B66" s="211"/>
      <c r="C66" s="211"/>
      <c r="D66" s="211"/>
      <c r="E66" s="211"/>
      <c r="F66" s="212"/>
      <c r="G66" s="2"/>
      <c r="H66" s="2"/>
      <c r="I66" s="2"/>
      <c r="J66" s="2"/>
      <c r="K66" s="1">
        <f t="shared" si="23"/>
        <v>376</v>
      </c>
      <c r="L66" s="83" t="str">
        <f t="shared" si="1"/>
        <v>Adorer_Schedule!C376</v>
      </c>
      <c r="M66" s="83" t="str">
        <f t="shared" si="2"/>
        <v>Adorer_Schedule!K376</v>
      </c>
      <c r="N66" s="83" t="str">
        <f t="shared" si="3"/>
        <v>Adorer_Schedule!S376</v>
      </c>
      <c r="O66" s="83" t="str">
        <f t="shared" si="4"/>
        <v>Adorer_Schedule!AA376</v>
      </c>
      <c r="P66" s="83" t="str">
        <f t="shared" si="5"/>
        <v>Adorer_Schedule!AI376</v>
      </c>
      <c r="Q66" s="83" t="str">
        <f t="shared" si="6"/>
        <v>Adorer_Schedule!AQ376</v>
      </c>
      <c r="R66" s="83" t="str">
        <f t="shared" si="7"/>
        <v>Adorer_Schedule!AY376</v>
      </c>
      <c r="S66" s="1">
        <f t="shared" ca="1" si="22"/>
        <v>0</v>
      </c>
      <c r="T66" s="1" t="str">
        <f ca="1">IF(OR(V66="",V66=0),(""),(MAX($T$8:T65)+1))</f>
        <v/>
      </c>
      <c r="V66" s="1">
        <f ca="1">IF($I$6=Adorer_Schedule!$C$1,INDIRECT(L66),(IF('Daily Report (10)'!$I$6=Adorer_Schedule!$K$1,INDIRECT(M66),(IF('Daily Report (10)'!$I$6=Adorer_Schedule!$S$1,INDIRECT(N66),(IF('Daily Report (10)'!$I$6=Adorer_Schedule!$AA$1,INDIRECT(O66),(IF('Daily Report (10)'!$I$6=Adorer_Schedule!$AI$1,INDIRECT(P66),(IF('Daily Report (10)'!$I$6=Adorer_Schedule!$AQ$1,INDIRECT(Q66),(IF('Daily Report (10)'!$I$6=Adorer_Schedule!$AY$1,INDIRECT(R66),(""))))))))))))))</f>
        <v>0</v>
      </c>
      <c r="Y66" s="1">
        <v>13</v>
      </c>
      <c r="Z66" s="1" t="e">
        <f t="shared" ca="1" si="9"/>
        <v>#N/A</v>
      </c>
      <c r="AA66" s="1" t="b">
        <f t="shared" ca="1" si="10"/>
        <v>0</v>
      </c>
      <c r="AC66" s="214" t="str">
        <f t="shared" ca="1" si="24"/>
        <v/>
      </c>
    </row>
    <row r="67" spans="1:29" x14ac:dyDescent="0.2">
      <c r="A67" s="210" t="str">
        <f t="shared" ref="A67:A75" ca="1" si="25">AC70</f>
        <v/>
      </c>
      <c r="B67" s="211"/>
      <c r="C67" s="211"/>
      <c r="D67" s="211"/>
      <c r="E67" s="211"/>
      <c r="F67" s="212"/>
      <c r="G67" s="2"/>
      <c r="H67" s="2"/>
      <c r="I67" s="2"/>
      <c r="J67" s="2"/>
      <c r="K67" s="1">
        <f t="shared" si="23"/>
        <v>377</v>
      </c>
      <c r="L67" s="83" t="str">
        <f t="shared" si="1"/>
        <v>Adorer_Schedule!C377</v>
      </c>
      <c r="M67" s="83" t="str">
        <f t="shared" si="2"/>
        <v>Adorer_Schedule!K377</v>
      </c>
      <c r="N67" s="83" t="str">
        <f t="shared" si="3"/>
        <v>Adorer_Schedule!S377</v>
      </c>
      <c r="O67" s="83" t="str">
        <f t="shared" si="4"/>
        <v>Adorer_Schedule!AA377</v>
      </c>
      <c r="P67" s="83" t="str">
        <f t="shared" si="5"/>
        <v>Adorer_Schedule!AI377</v>
      </c>
      <c r="Q67" s="83" t="str">
        <f t="shared" si="6"/>
        <v>Adorer_Schedule!AQ377</v>
      </c>
      <c r="R67" s="83" t="str">
        <f t="shared" si="7"/>
        <v>Adorer_Schedule!AY377</v>
      </c>
      <c r="S67" s="1">
        <f t="shared" ca="1" si="22"/>
        <v>0</v>
      </c>
      <c r="T67" s="1" t="str">
        <f ca="1">IF(OR(V67="",V67=0),(""),(MAX($T$8:T66)+1))</f>
        <v/>
      </c>
      <c r="V67" s="1">
        <f ca="1">IF($I$6=Adorer_Schedule!$C$1,INDIRECT(L67),(IF('Daily Report (10)'!$I$6=Adorer_Schedule!$K$1,INDIRECT(M67),(IF('Daily Report (10)'!$I$6=Adorer_Schedule!$S$1,INDIRECT(N67),(IF('Daily Report (10)'!$I$6=Adorer_Schedule!$AA$1,INDIRECT(O67),(IF('Daily Report (10)'!$I$6=Adorer_Schedule!$AI$1,INDIRECT(P67),(IF('Daily Report (10)'!$I$6=Adorer_Schedule!$AQ$1,INDIRECT(Q67),(IF('Daily Report (10)'!$I$6=Adorer_Schedule!$AY$1,INDIRECT(R67),(""))))))))))))))</f>
        <v>0</v>
      </c>
      <c r="Y67" s="1">
        <v>14</v>
      </c>
      <c r="Z67" s="1" t="e">
        <f t="shared" ca="1" si="9"/>
        <v>#N/A</v>
      </c>
      <c r="AA67" s="1" t="b">
        <f t="shared" ca="1" si="10"/>
        <v>0</v>
      </c>
      <c r="AC67" s="214" t="str">
        <f t="shared" ca="1" si="24"/>
        <v/>
      </c>
    </row>
    <row r="68" spans="1:29" ht="15.75" thickBot="1" x14ac:dyDescent="0.25">
      <c r="A68" s="210" t="str">
        <f t="shared" ca="1" si="25"/>
        <v/>
      </c>
      <c r="B68" s="211"/>
      <c r="C68" s="211"/>
      <c r="D68" s="211"/>
      <c r="E68" s="211"/>
      <c r="F68" s="212"/>
      <c r="G68" s="2"/>
      <c r="H68" s="2"/>
      <c r="I68" s="2"/>
      <c r="J68" s="2"/>
      <c r="K68" s="1">
        <f t="shared" si="23"/>
        <v>378</v>
      </c>
      <c r="L68" s="83" t="str">
        <f t="shared" si="1"/>
        <v>Adorer_Schedule!C378</v>
      </c>
      <c r="M68" s="83" t="str">
        <f t="shared" si="2"/>
        <v>Adorer_Schedule!K378</v>
      </c>
      <c r="N68" s="83" t="str">
        <f t="shared" si="3"/>
        <v>Adorer_Schedule!S378</v>
      </c>
      <c r="O68" s="83" t="str">
        <f t="shared" si="4"/>
        <v>Adorer_Schedule!AA378</v>
      </c>
      <c r="P68" s="83" t="str">
        <f t="shared" si="5"/>
        <v>Adorer_Schedule!AI378</v>
      </c>
      <c r="Q68" s="83" t="str">
        <f t="shared" si="6"/>
        <v>Adorer_Schedule!AQ378</v>
      </c>
      <c r="R68" s="83" t="str">
        <f t="shared" si="7"/>
        <v>Adorer_Schedule!AY378</v>
      </c>
      <c r="S68" s="1">
        <f t="shared" ca="1" si="22"/>
        <v>0</v>
      </c>
      <c r="T68" s="1" t="str">
        <f ca="1">IF(OR(V68="",V68=0),(""),(MAX($T$8:T67)+1))</f>
        <v/>
      </c>
      <c r="V68" s="1">
        <f ca="1">IF($I$6=Adorer_Schedule!$C$1,INDIRECT(L68),(IF('Daily Report (10)'!$I$6=Adorer_Schedule!$K$1,INDIRECT(M68),(IF('Daily Report (10)'!$I$6=Adorer_Schedule!$S$1,INDIRECT(N68),(IF('Daily Report (10)'!$I$6=Adorer_Schedule!$AA$1,INDIRECT(O68),(IF('Daily Report (10)'!$I$6=Adorer_Schedule!$AI$1,INDIRECT(P68),(IF('Daily Report (10)'!$I$6=Adorer_Schedule!$AQ$1,INDIRECT(Q68),(IF('Daily Report (10)'!$I$6=Adorer_Schedule!$AY$1,INDIRECT(R68),(""))))))))))))))</f>
        <v>0</v>
      </c>
      <c r="Y68" s="1">
        <v>15</v>
      </c>
      <c r="Z68" s="1" t="e">
        <f t="shared" ca="1" si="9"/>
        <v>#N/A</v>
      </c>
      <c r="AA68" s="1" t="b">
        <f t="shared" ca="1" si="10"/>
        <v>0</v>
      </c>
      <c r="AC68" s="225" t="str">
        <f t="shared" ca="1" si="24"/>
        <v/>
      </c>
    </row>
    <row r="69" spans="1:29" x14ac:dyDescent="0.2">
      <c r="A69" s="210" t="str">
        <f t="shared" ca="1" si="25"/>
        <v/>
      </c>
      <c r="B69" s="211"/>
      <c r="C69" s="211"/>
      <c r="D69" s="211"/>
      <c r="E69" s="211"/>
      <c r="F69" s="212"/>
      <c r="G69" s="2"/>
      <c r="H69" s="2"/>
      <c r="I69" s="2"/>
      <c r="J69" s="2"/>
      <c r="K69" s="1">
        <v>381</v>
      </c>
      <c r="L69" s="83" t="str">
        <f t="shared" si="1"/>
        <v>Adorer_Schedule!C381</v>
      </c>
      <c r="M69" s="83" t="str">
        <f t="shared" si="2"/>
        <v>Adorer_Schedule!K381</v>
      </c>
      <c r="N69" s="83" t="str">
        <f t="shared" si="3"/>
        <v>Adorer_Schedule!S381</v>
      </c>
      <c r="O69" s="83" t="str">
        <f t="shared" si="4"/>
        <v>Adorer_Schedule!AA381</v>
      </c>
      <c r="P69" s="83" t="str">
        <f t="shared" si="5"/>
        <v>Adorer_Schedule!AI381</v>
      </c>
      <c r="Q69" s="83" t="str">
        <f t="shared" si="6"/>
        <v>Adorer_Schedule!AQ381</v>
      </c>
      <c r="R69" s="83" t="str">
        <f t="shared" si="7"/>
        <v>Adorer_Schedule!AY381</v>
      </c>
      <c r="S69" s="1">
        <f ca="1">IF(T69="",(0),(RANK(T69,$T$69:$T$83,(1))))</f>
        <v>0</v>
      </c>
      <c r="T69" s="1" t="str">
        <f ca="1">IF(OR(V69="",V69=0),(""),(MAX($T$8:T68)+1))</f>
        <v/>
      </c>
      <c r="U69" s="1" t="s">
        <v>95</v>
      </c>
      <c r="V69" s="1">
        <f ca="1">IF($I$6=Adorer_Schedule!$C$1,INDIRECT(L69),(IF('Daily Report (10)'!$I$6=Adorer_Schedule!$K$1,INDIRECT(M69),(IF('Daily Report (10)'!$I$6=Adorer_Schedule!$S$1,INDIRECT(N69),(IF('Daily Report (10)'!$I$6=Adorer_Schedule!$AA$1,INDIRECT(O69),(IF('Daily Report (10)'!$I$6=Adorer_Schedule!$AI$1,INDIRECT(P69),(IF('Daily Report (10)'!$I$6=Adorer_Schedule!$AQ$1,INDIRECT(Q69),(IF('Daily Report (10)'!$I$6=Adorer_Schedule!$AY$1,INDIRECT(R69),(""))))))))))))))</f>
        <v>0</v>
      </c>
      <c r="Y69" s="1">
        <v>1</v>
      </c>
      <c r="Z69" s="1" t="e">
        <f t="shared" ca="1" si="9"/>
        <v>#N/A</v>
      </c>
      <c r="AA69" s="1" t="b">
        <f t="shared" ca="1" si="10"/>
        <v>0</v>
      </c>
      <c r="AC69" s="209" t="str">
        <f ca="1">IF(AA69=FALSE,(""),(PROPER(Z69)))</f>
        <v/>
      </c>
    </row>
    <row r="70" spans="1:29" x14ac:dyDescent="0.2">
      <c r="A70" s="210" t="str">
        <f t="shared" ca="1" si="25"/>
        <v/>
      </c>
      <c r="B70" s="211"/>
      <c r="C70" s="211"/>
      <c r="D70" s="211"/>
      <c r="E70" s="211"/>
      <c r="F70" s="212"/>
      <c r="G70" s="2"/>
      <c r="H70" s="2"/>
      <c r="I70" s="2"/>
      <c r="J70" s="2"/>
      <c r="K70" s="1">
        <f>K69+1</f>
        <v>382</v>
      </c>
      <c r="L70" s="83" t="str">
        <f t="shared" si="1"/>
        <v>Adorer_Schedule!C382</v>
      </c>
      <c r="M70" s="83" t="str">
        <f t="shared" si="2"/>
        <v>Adorer_Schedule!K382</v>
      </c>
      <c r="N70" s="83" t="str">
        <f t="shared" si="3"/>
        <v>Adorer_Schedule!S382</v>
      </c>
      <c r="O70" s="83" t="str">
        <f t="shared" si="4"/>
        <v>Adorer_Schedule!AA382</v>
      </c>
      <c r="P70" s="83" t="str">
        <f t="shared" si="5"/>
        <v>Adorer_Schedule!AI382</v>
      </c>
      <c r="Q70" s="83" t="str">
        <f t="shared" si="6"/>
        <v>Adorer_Schedule!AQ382</v>
      </c>
      <c r="R70" s="83" t="str">
        <f t="shared" si="7"/>
        <v>Adorer_Schedule!AY382</v>
      </c>
      <c r="S70" s="1">
        <f t="shared" ref="S70:S83" ca="1" si="26">IF(T70="",(0),(RANK(T70,$T$69:$T$83,(1))))</f>
        <v>0</v>
      </c>
      <c r="T70" s="1" t="str">
        <f ca="1">IF(OR(V70="",V70=0),(""),(MAX($T$8:T69)+1))</f>
        <v/>
      </c>
      <c r="V70" s="1">
        <f ca="1">IF($I$6=Adorer_Schedule!$C$1,INDIRECT(L70),(IF('Daily Report (10)'!$I$6=Adorer_Schedule!$K$1,INDIRECT(M70),(IF('Daily Report (10)'!$I$6=Adorer_Schedule!$S$1,INDIRECT(N70),(IF('Daily Report (10)'!$I$6=Adorer_Schedule!$AA$1,INDIRECT(O70),(IF('Daily Report (10)'!$I$6=Adorer_Schedule!$AI$1,INDIRECT(P70),(IF('Daily Report (10)'!$I$6=Adorer_Schedule!$AQ$1,INDIRECT(Q70),(IF('Daily Report (10)'!$I$6=Adorer_Schedule!$AY$1,INDIRECT(R70),(""))))))))))))))</f>
        <v>0</v>
      </c>
      <c r="Y70" s="1">
        <v>2</v>
      </c>
      <c r="Z70" s="1" t="e">
        <f t="shared" ca="1" si="9"/>
        <v>#N/A</v>
      </c>
      <c r="AA70" s="1" t="b">
        <f t="shared" ca="1" si="10"/>
        <v>0</v>
      </c>
      <c r="AC70" s="214" t="str">
        <f ca="1">IF(AA70=FALSE,(""),(PROPER(Z70)))</f>
        <v/>
      </c>
    </row>
    <row r="71" spans="1:29" x14ac:dyDescent="0.2">
      <c r="A71" s="210" t="str">
        <f t="shared" ca="1" si="25"/>
        <v/>
      </c>
      <c r="B71" s="211"/>
      <c r="C71" s="211"/>
      <c r="D71" s="211"/>
      <c r="E71" s="211"/>
      <c r="F71" s="212"/>
      <c r="G71" s="2"/>
      <c r="H71" s="2"/>
      <c r="I71" s="2"/>
      <c r="J71" s="2"/>
      <c r="K71" s="1">
        <f t="shared" ref="K71:K83" si="27">K70+1</f>
        <v>383</v>
      </c>
      <c r="L71" s="83" t="str">
        <f t="shared" si="1"/>
        <v>Adorer_Schedule!C383</v>
      </c>
      <c r="M71" s="83" t="str">
        <f t="shared" si="2"/>
        <v>Adorer_Schedule!K383</v>
      </c>
      <c r="N71" s="83" t="str">
        <f t="shared" si="3"/>
        <v>Adorer_Schedule!S383</v>
      </c>
      <c r="O71" s="83" t="str">
        <f t="shared" si="4"/>
        <v>Adorer_Schedule!AA383</v>
      </c>
      <c r="P71" s="83" t="str">
        <f t="shared" si="5"/>
        <v>Adorer_Schedule!AI383</v>
      </c>
      <c r="Q71" s="83" t="str">
        <f t="shared" si="6"/>
        <v>Adorer_Schedule!AQ383</v>
      </c>
      <c r="R71" s="83" t="str">
        <f t="shared" si="7"/>
        <v>Adorer_Schedule!AY383</v>
      </c>
      <c r="S71" s="1">
        <f t="shared" ca="1" si="26"/>
        <v>0</v>
      </c>
      <c r="T71" s="1" t="str">
        <f ca="1">IF(OR(V71="",V71=0),(""),(MAX($T$8:T70)+1))</f>
        <v/>
      </c>
      <c r="V71" s="1">
        <f ca="1">IF($I$6=Adorer_Schedule!$C$1,INDIRECT(L71),(IF('Daily Report (10)'!$I$6=Adorer_Schedule!$K$1,INDIRECT(M71),(IF('Daily Report (10)'!$I$6=Adorer_Schedule!$S$1,INDIRECT(N71),(IF('Daily Report (10)'!$I$6=Adorer_Schedule!$AA$1,INDIRECT(O71),(IF('Daily Report (10)'!$I$6=Adorer_Schedule!$AI$1,INDIRECT(P71),(IF('Daily Report (10)'!$I$6=Adorer_Schedule!$AQ$1,INDIRECT(Q71),(IF('Daily Report (10)'!$I$6=Adorer_Schedule!$AY$1,INDIRECT(R71),(""))))))))))))))</f>
        <v>0</v>
      </c>
      <c r="Y71" s="1">
        <v>3</v>
      </c>
      <c r="Z71" s="1" t="e">
        <f t="shared" ca="1" si="9"/>
        <v>#N/A</v>
      </c>
      <c r="AA71" s="1" t="b">
        <f t="shared" ca="1" si="10"/>
        <v>0</v>
      </c>
      <c r="AC71" s="214" t="str">
        <f ca="1">IF(AA71=FALSE,(""),(PROPER(Z71)))</f>
        <v/>
      </c>
    </row>
    <row r="72" spans="1:29" x14ac:dyDescent="0.2">
      <c r="A72" s="210" t="str">
        <f t="shared" ca="1" si="25"/>
        <v/>
      </c>
      <c r="B72" s="211"/>
      <c r="C72" s="211"/>
      <c r="D72" s="211"/>
      <c r="E72" s="211"/>
      <c r="F72" s="212"/>
      <c r="G72" s="2"/>
      <c r="H72" s="2"/>
      <c r="I72" s="2"/>
      <c r="J72" s="2"/>
      <c r="K72" s="1">
        <f t="shared" si="27"/>
        <v>384</v>
      </c>
      <c r="L72" s="83" t="str">
        <f t="shared" si="1"/>
        <v>Adorer_Schedule!C384</v>
      </c>
      <c r="M72" s="83" t="str">
        <f t="shared" si="2"/>
        <v>Adorer_Schedule!K384</v>
      </c>
      <c r="N72" s="83" t="str">
        <f t="shared" si="3"/>
        <v>Adorer_Schedule!S384</v>
      </c>
      <c r="O72" s="83" t="str">
        <f t="shared" si="4"/>
        <v>Adorer_Schedule!AA384</v>
      </c>
      <c r="P72" s="83" t="str">
        <f t="shared" si="5"/>
        <v>Adorer_Schedule!AI384</v>
      </c>
      <c r="Q72" s="83" t="str">
        <f t="shared" si="6"/>
        <v>Adorer_Schedule!AQ384</v>
      </c>
      <c r="R72" s="83" t="str">
        <f t="shared" si="7"/>
        <v>Adorer_Schedule!AY384</v>
      </c>
      <c r="S72" s="1">
        <f t="shared" ca="1" si="26"/>
        <v>0</v>
      </c>
      <c r="T72" s="1" t="str">
        <f ca="1">IF(OR(V72="",V72=0),(""),(MAX($T$8:T71)+1))</f>
        <v/>
      </c>
      <c r="V72" s="1">
        <f ca="1">IF($I$6=Adorer_Schedule!$C$1,INDIRECT(L72),(IF('Daily Report (10)'!$I$6=Adorer_Schedule!$K$1,INDIRECT(M72),(IF('Daily Report (10)'!$I$6=Adorer_Schedule!$S$1,INDIRECT(N72),(IF('Daily Report (10)'!$I$6=Adorer_Schedule!$AA$1,INDIRECT(O72),(IF('Daily Report (10)'!$I$6=Adorer_Schedule!$AI$1,INDIRECT(P72),(IF('Daily Report (10)'!$I$6=Adorer_Schedule!$AQ$1,INDIRECT(Q72),(IF('Daily Report (10)'!$I$6=Adorer_Schedule!$AY$1,INDIRECT(R72),(""))))))))))))))</f>
        <v>0</v>
      </c>
      <c r="Y72" s="1">
        <v>4</v>
      </c>
      <c r="Z72" s="1" t="e">
        <f t="shared" ca="1" si="9"/>
        <v>#N/A</v>
      </c>
      <c r="AA72" s="1" t="b">
        <f t="shared" ca="1" si="10"/>
        <v>0</v>
      </c>
      <c r="AC72" s="214" t="str">
        <f ca="1">IF(AA72=FALSE,(""),(PROPER(Z72)))</f>
        <v/>
      </c>
    </row>
    <row r="73" spans="1:29" x14ac:dyDescent="0.2">
      <c r="A73" s="210" t="str">
        <f t="shared" ca="1" si="25"/>
        <v/>
      </c>
      <c r="B73" s="211"/>
      <c r="C73" s="211"/>
      <c r="D73" s="211"/>
      <c r="E73" s="211"/>
      <c r="F73" s="212"/>
      <c r="G73" s="2"/>
      <c r="H73" s="2"/>
      <c r="I73" s="2"/>
      <c r="J73" s="2"/>
      <c r="K73" s="1">
        <f t="shared" si="27"/>
        <v>385</v>
      </c>
      <c r="L73" s="83" t="str">
        <f t="shared" si="1"/>
        <v>Adorer_Schedule!C385</v>
      </c>
      <c r="M73" s="83" t="str">
        <f t="shared" si="2"/>
        <v>Adorer_Schedule!K385</v>
      </c>
      <c r="N73" s="83" t="str">
        <f t="shared" si="3"/>
        <v>Adorer_Schedule!S385</v>
      </c>
      <c r="O73" s="83" t="str">
        <f t="shared" si="4"/>
        <v>Adorer_Schedule!AA385</v>
      </c>
      <c r="P73" s="83" t="str">
        <f t="shared" si="5"/>
        <v>Adorer_Schedule!AI385</v>
      </c>
      <c r="Q73" s="83" t="str">
        <f t="shared" si="6"/>
        <v>Adorer_Schedule!AQ385</v>
      </c>
      <c r="R73" s="83" t="str">
        <f t="shared" si="7"/>
        <v>Adorer_Schedule!AY385</v>
      </c>
      <c r="S73" s="1">
        <f t="shared" ca="1" si="26"/>
        <v>0</v>
      </c>
      <c r="T73" s="1" t="str">
        <f ca="1">IF(OR(V73="",V73=0),(""),(MAX($T$8:T72)+1))</f>
        <v/>
      </c>
      <c r="V73" s="1">
        <f ca="1">IF($I$6=Adorer_Schedule!$C$1,INDIRECT(L73),(IF('Daily Report (10)'!$I$6=Adorer_Schedule!$K$1,INDIRECT(M73),(IF('Daily Report (10)'!$I$6=Adorer_Schedule!$S$1,INDIRECT(N73),(IF('Daily Report (10)'!$I$6=Adorer_Schedule!$AA$1,INDIRECT(O73),(IF('Daily Report (10)'!$I$6=Adorer_Schedule!$AI$1,INDIRECT(P73),(IF('Daily Report (10)'!$I$6=Adorer_Schedule!$AQ$1,INDIRECT(Q73),(IF('Daily Report (10)'!$I$6=Adorer_Schedule!$AY$1,INDIRECT(R73),(""))))))))))))))</f>
        <v>0</v>
      </c>
      <c r="Y73" s="1">
        <v>5</v>
      </c>
      <c r="Z73" s="1" t="e">
        <f t="shared" ca="1" si="9"/>
        <v>#N/A</v>
      </c>
      <c r="AA73" s="1" t="b">
        <f t="shared" ca="1" si="10"/>
        <v>0</v>
      </c>
      <c r="AC73" s="214" t="str">
        <f ca="1">IF(AA73=FALSE,(""),(PROPER(Z73)))</f>
        <v/>
      </c>
    </row>
    <row r="74" spans="1:29" x14ac:dyDescent="0.2">
      <c r="A74" s="210" t="str">
        <f t="shared" ca="1" si="25"/>
        <v/>
      </c>
      <c r="B74" s="211"/>
      <c r="C74" s="211"/>
      <c r="D74" s="211"/>
      <c r="E74" s="211"/>
      <c r="F74" s="212"/>
      <c r="G74" s="2"/>
      <c r="H74" s="2"/>
      <c r="I74" s="2"/>
      <c r="J74" s="2"/>
      <c r="K74" s="1">
        <f t="shared" si="27"/>
        <v>386</v>
      </c>
      <c r="L74" s="83" t="str">
        <f t="shared" ref="L74:L137" si="28">CONCATENATE("Adorer_Schedule!C",$K74)</f>
        <v>Adorer_Schedule!C386</v>
      </c>
      <c r="M74" s="83" t="str">
        <f t="shared" ref="M74:M137" si="29">CONCATENATE("Adorer_Schedule!K",$K74)</f>
        <v>Adorer_Schedule!K386</v>
      </c>
      <c r="N74" s="83" t="str">
        <f t="shared" ref="N74:N137" si="30">CONCATENATE("Adorer_Schedule!S",$K74)</f>
        <v>Adorer_Schedule!S386</v>
      </c>
      <c r="O74" s="83" t="str">
        <f t="shared" ref="O74:O137" si="31">CONCATENATE("Adorer_Schedule!AA",$K74)</f>
        <v>Adorer_Schedule!AA386</v>
      </c>
      <c r="P74" s="83" t="str">
        <f t="shared" ref="P74:P137" si="32">CONCATENATE("Adorer_Schedule!AI",$K74)</f>
        <v>Adorer_Schedule!AI386</v>
      </c>
      <c r="Q74" s="83" t="str">
        <f t="shared" ref="Q74:Q137" si="33">CONCATENATE("Adorer_Schedule!AQ",$K74)</f>
        <v>Adorer_Schedule!AQ386</v>
      </c>
      <c r="R74" s="83" t="str">
        <f t="shared" ref="R74:R137" si="34">CONCATENATE("Adorer_Schedule!AY",$K74)</f>
        <v>Adorer_Schedule!AY386</v>
      </c>
      <c r="S74" s="1">
        <f t="shared" ca="1" si="26"/>
        <v>0</v>
      </c>
      <c r="T74" s="1" t="str">
        <f ca="1">IF(OR(V74="",V74=0),(""),(MAX($T$8:T73)+1))</f>
        <v/>
      </c>
      <c r="V74" s="1">
        <f ca="1">IF($I$6=Adorer_Schedule!$C$1,INDIRECT(L74),(IF('Daily Report (10)'!$I$6=Adorer_Schedule!$K$1,INDIRECT(M74),(IF('Daily Report (10)'!$I$6=Adorer_Schedule!$S$1,INDIRECT(N74),(IF('Daily Report (10)'!$I$6=Adorer_Schedule!$AA$1,INDIRECT(O74),(IF('Daily Report (10)'!$I$6=Adorer_Schedule!$AI$1,INDIRECT(P74),(IF('Daily Report (10)'!$I$6=Adorer_Schedule!$AQ$1,INDIRECT(Q74),(IF('Daily Report (10)'!$I$6=Adorer_Schedule!$AY$1,INDIRECT(R74),(""))))))))))))))</f>
        <v>0</v>
      </c>
      <c r="Y74" s="1">
        <v>6</v>
      </c>
      <c r="Z74" s="1" t="e">
        <f t="shared" ref="Z74:Z137" ca="1" si="35">VLOOKUP(Y74,S74:V88,4,(FALSE))</f>
        <v>#N/A</v>
      </c>
      <c r="AA74" s="1" t="b">
        <f t="shared" ref="AA74:AA137" ca="1" si="36">OR(COUNTIF(Z74,"*"),COUNT(Z74))</f>
        <v>0</v>
      </c>
      <c r="AC74" s="214" t="str">
        <f t="shared" ref="AC74:AC83" ca="1" si="37">IF(AA74=FALSE,(""),(PROPER(Z74)))</f>
        <v/>
      </c>
    </row>
    <row r="75" spans="1:29" x14ac:dyDescent="0.2">
      <c r="A75" s="210" t="str">
        <f t="shared" ca="1" si="25"/>
        <v/>
      </c>
      <c r="B75" s="211"/>
      <c r="C75" s="211"/>
      <c r="D75" s="211"/>
      <c r="E75" s="211"/>
      <c r="F75" s="212"/>
      <c r="G75" s="2"/>
      <c r="H75" s="2"/>
      <c r="I75" s="2"/>
      <c r="J75" s="2"/>
      <c r="K75" s="1">
        <f t="shared" si="27"/>
        <v>387</v>
      </c>
      <c r="L75" s="83" t="str">
        <f t="shared" si="28"/>
        <v>Adorer_Schedule!C387</v>
      </c>
      <c r="M75" s="83" t="str">
        <f t="shared" si="29"/>
        <v>Adorer_Schedule!K387</v>
      </c>
      <c r="N75" s="83" t="str">
        <f t="shared" si="30"/>
        <v>Adorer_Schedule!S387</v>
      </c>
      <c r="O75" s="83" t="str">
        <f t="shared" si="31"/>
        <v>Adorer_Schedule!AA387</v>
      </c>
      <c r="P75" s="83" t="str">
        <f t="shared" si="32"/>
        <v>Adorer_Schedule!AI387</v>
      </c>
      <c r="Q75" s="83" t="str">
        <f t="shared" si="33"/>
        <v>Adorer_Schedule!AQ387</v>
      </c>
      <c r="R75" s="83" t="str">
        <f t="shared" si="34"/>
        <v>Adorer_Schedule!AY387</v>
      </c>
      <c r="S75" s="1">
        <f t="shared" ca="1" si="26"/>
        <v>0</v>
      </c>
      <c r="T75" s="1" t="str">
        <f ca="1">IF(OR(V75="",V75=0),(""),(MAX($T$8:T74)+1))</f>
        <v/>
      </c>
      <c r="V75" s="1">
        <f ca="1">IF($I$6=Adorer_Schedule!$C$1,INDIRECT(L75),(IF('Daily Report (10)'!$I$6=Adorer_Schedule!$K$1,INDIRECT(M75),(IF('Daily Report (10)'!$I$6=Adorer_Schedule!$S$1,INDIRECT(N75),(IF('Daily Report (10)'!$I$6=Adorer_Schedule!$AA$1,INDIRECT(O75),(IF('Daily Report (10)'!$I$6=Adorer_Schedule!$AI$1,INDIRECT(P75),(IF('Daily Report (10)'!$I$6=Adorer_Schedule!$AQ$1,INDIRECT(Q75),(IF('Daily Report (10)'!$I$6=Adorer_Schedule!$AY$1,INDIRECT(R75),(""))))))))))))))</f>
        <v>0</v>
      </c>
      <c r="Y75" s="1">
        <v>7</v>
      </c>
      <c r="Z75" s="1" t="e">
        <f t="shared" ca="1" si="35"/>
        <v>#N/A</v>
      </c>
      <c r="AA75" s="1" t="b">
        <f t="shared" ca="1" si="36"/>
        <v>0</v>
      </c>
      <c r="AC75" s="214" t="str">
        <f t="shared" ca="1" si="37"/>
        <v/>
      </c>
    </row>
    <row r="76" spans="1:29" ht="15.75" thickBot="1" x14ac:dyDescent="0.25">
      <c r="A76" s="222"/>
      <c r="B76" s="223"/>
      <c r="C76" s="223"/>
      <c r="D76" s="223"/>
      <c r="E76" s="223"/>
      <c r="F76" s="224"/>
      <c r="G76" s="2"/>
      <c r="H76" s="2"/>
      <c r="I76" s="2"/>
      <c r="J76" s="2"/>
      <c r="K76" s="1">
        <f t="shared" si="27"/>
        <v>388</v>
      </c>
      <c r="L76" s="83" t="str">
        <f t="shared" si="28"/>
        <v>Adorer_Schedule!C388</v>
      </c>
      <c r="M76" s="83" t="str">
        <f t="shared" si="29"/>
        <v>Adorer_Schedule!K388</v>
      </c>
      <c r="N76" s="83" t="str">
        <f t="shared" si="30"/>
        <v>Adorer_Schedule!S388</v>
      </c>
      <c r="O76" s="83" t="str">
        <f t="shared" si="31"/>
        <v>Adorer_Schedule!AA388</v>
      </c>
      <c r="P76" s="83" t="str">
        <f t="shared" si="32"/>
        <v>Adorer_Schedule!AI388</v>
      </c>
      <c r="Q76" s="83" t="str">
        <f t="shared" si="33"/>
        <v>Adorer_Schedule!AQ388</v>
      </c>
      <c r="R76" s="83" t="str">
        <f t="shared" si="34"/>
        <v>Adorer_Schedule!AY388</v>
      </c>
      <c r="S76" s="1">
        <f t="shared" ca="1" si="26"/>
        <v>0</v>
      </c>
      <c r="T76" s="1" t="str">
        <f ca="1">IF(OR(V76="",V76=0),(""),(MAX($T$8:T75)+1))</f>
        <v/>
      </c>
      <c r="V76" s="1">
        <f ca="1">IF($I$6=Adorer_Schedule!$C$1,INDIRECT(L76),(IF('Daily Report (10)'!$I$6=Adorer_Schedule!$K$1,INDIRECT(M76),(IF('Daily Report (10)'!$I$6=Adorer_Schedule!$S$1,INDIRECT(N76),(IF('Daily Report (10)'!$I$6=Adorer_Schedule!$AA$1,INDIRECT(O76),(IF('Daily Report (10)'!$I$6=Adorer_Schedule!$AI$1,INDIRECT(P76),(IF('Daily Report (10)'!$I$6=Adorer_Schedule!$AQ$1,INDIRECT(Q76),(IF('Daily Report (10)'!$I$6=Adorer_Schedule!$AY$1,INDIRECT(R76),(""))))))))))))))</f>
        <v>0</v>
      </c>
      <c r="Y76" s="1">
        <v>8</v>
      </c>
      <c r="Z76" s="1" t="e">
        <f t="shared" ca="1" si="35"/>
        <v>#N/A</v>
      </c>
      <c r="AA76" s="1" t="b">
        <f t="shared" ca="1" si="36"/>
        <v>0</v>
      </c>
      <c r="AC76" s="214" t="str">
        <f t="shared" ca="1" si="37"/>
        <v/>
      </c>
    </row>
    <row r="77" spans="1:29" ht="15.75" x14ac:dyDescent="0.25">
      <c r="A77" s="205" t="str">
        <f>CONCATENATE($I$6&amp;" 5 - 6 AM")</f>
        <v>Monday 5 - 6 AM</v>
      </c>
      <c r="B77" s="206"/>
      <c r="C77" s="206"/>
      <c r="D77" s="206"/>
      <c r="E77" s="206"/>
      <c r="F77" s="207"/>
      <c r="G77" s="2"/>
      <c r="H77" s="2"/>
      <c r="I77" s="2"/>
      <c r="J77" s="2"/>
      <c r="K77" s="1">
        <f t="shared" si="27"/>
        <v>389</v>
      </c>
      <c r="L77" s="83" t="str">
        <f t="shared" si="28"/>
        <v>Adorer_Schedule!C389</v>
      </c>
      <c r="M77" s="83" t="str">
        <f t="shared" si="29"/>
        <v>Adorer_Schedule!K389</v>
      </c>
      <c r="N77" s="83" t="str">
        <f t="shared" si="30"/>
        <v>Adorer_Schedule!S389</v>
      </c>
      <c r="O77" s="83" t="str">
        <f t="shared" si="31"/>
        <v>Adorer_Schedule!AA389</v>
      </c>
      <c r="P77" s="83" t="str">
        <f t="shared" si="32"/>
        <v>Adorer_Schedule!AI389</v>
      </c>
      <c r="Q77" s="83" t="str">
        <f t="shared" si="33"/>
        <v>Adorer_Schedule!AQ389</v>
      </c>
      <c r="R77" s="83" t="str">
        <f t="shared" si="34"/>
        <v>Adorer_Schedule!AY389</v>
      </c>
      <c r="S77" s="1">
        <f t="shared" ca="1" si="26"/>
        <v>0</v>
      </c>
      <c r="T77" s="1" t="str">
        <f ca="1">IF(OR(V77="",V77=0),(""),(MAX($T$8:T76)+1))</f>
        <v/>
      </c>
      <c r="V77" s="1">
        <f ca="1">IF($I$6=Adorer_Schedule!$C$1,INDIRECT(L77),(IF('Daily Report (10)'!$I$6=Adorer_Schedule!$K$1,INDIRECT(M77),(IF('Daily Report (10)'!$I$6=Adorer_Schedule!$S$1,INDIRECT(N77),(IF('Daily Report (10)'!$I$6=Adorer_Schedule!$AA$1,INDIRECT(O77),(IF('Daily Report (10)'!$I$6=Adorer_Schedule!$AI$1,INDIRECT(P77),(IF('Daily Report (10)'!$I$6=Adorer_Schedule!$AQ$1,INDIRECT(Q77),(IF('Daily Report (10)'!$I$6=Adorer_Schedule!$AY$1,INDIRECT(R77),(""))))))))))))))</f>
        <v>0</v>
      </c>
      <c r="Y77" s="1">
        <v>9</v>
      </c>
      <c r="Z77" s="1" t="e">
        <f t="shared" ca="1" si="35"/>
        <v>#N/A</v>
      </c>
      <c r="AA77" s="1" t="b">
        <f t="shared" ca="1" si="36"/>
        <v>0</v>
      </c>
      <c r="AC77" s="214" t="str">
        <f t="shared" ca="1" si="37"/>
        <v/>
      </c>
    </row>
    <row r="78" spans="1:29" x14ac:dyDescent="0.2">
      <c r="A78" s="210" t="str">
        <f ca="1">AC84</f>
        <v/>
      </c>
      <c r="B78" s="211"/>
      <c r="C78" s="211"/>
      <c r="D78" s="211"/>
      <c r="E78" s="211"/>
      <c r="F78" s="212"/>
      <c r="G78" s="2"/>
      <c r="H78" s="2"/>
      <c r="I78" s="2"/>
      <c r="J78" s="2"/>
      <c r="K78" s="1">
        <f t="shared" si="27"/>
        <v>390</v>
      </c>
      <c r="L78" s="83" t="str">
        <f t="shared" si="28"/>
        <v>Adorer_Schedule!C390</v>
      </c>
      <c r="M78" s="83" t="str">
        <f t="shared" si="29"/>
        <v>Adorer_Schedule!K390</v>
      </c>
      <c r="N78" s="83" t="str">
        <f t="shared" si="30"/>
        <v>Adorer_Schedule!S390</v>
      </c>
      <c r="O78" s="83" t="str">
        <f t="shared" si="31"/>
        <v>Adorer_Schedule!AA390</v>
      </c>
      <c r="P78" s="83" t="str">
        <f t="shared" si="32"/>
        <v>Adorer_Schedule!AI390</v>
      </c>
      <c r="Q78" s="83" t="str">
        <f t="shared" si="33"/>
        <v>Adorer_Schedule!AQ390</v>
      </c>
      <c r="R78" s="83" t="str">
        <f t="shared" si="34"/>
        <v>Adorer_Schedule!AY390</v>
      </c>
      <c r="S78" s="1">
        <f t="shared" ca="1" si="26"/>
        <v>0</v>
      </c>
      <c r="T78" s="1" t="str">
        <f ca="1">IF(OR(V78="",V78=0),(""),(MAX($T$8:T77)+1))</f>
        <v/>
      </c>
      <c r="V78" s="1">
        <f ca="1">IF($I$6=Adorer_Schedule!$C$1,INDIRECT(L78),(IF('Daily Report (10)'!$I$6=Adorer_Schedule!$K$1,INDIRECT(M78),(IF('Daily Report (10)'!$I$6=Adorer_Schedule!$S$1,INDIRECT(N78),(IF('Daily Report (10)'!$I$6=Adorer_Schedule!$AA$1,INDIRECT(O78),(IF('Daily Report (10)'!$I$6=Adorer_Schedule!$AI$1,INDIRECT(P78),(IF('Daily Report (10)'!$I$6=Adorer_Schedule!$AQ$1,INDIRECT(Q78),(IF('Daily Report (10)'!$I$6=Adorer_Schedule!$AY$1,INDIRECT(R78),(""))))))))))))))</f>
        <v>0</v>
      </c>
      <c r="Y78" s="1">
        <v>10</v>
      </c>
      <c r="Z78" s="1" t="e">
        <f t="shared" ca="1" si="35"/>
        <v>#N/A</v>
      </c>
      <c r="AA78" s="1" t="b">
        <f t="shared" ca="1" si="36"/>
        <v>0</v>
      </c>
      <c r="AC78" s="214" t="str">
        <f t="shared" ca="1" si="37"/>
        <v/>
      </c>
    </row>
    <row r="79" spans="1:29" x14ac:dyDescent="0.2">
      <c r="A79" s="210" t="str">
        <f t="shared" ref="A79:A87" ca="1" si="38">AC85</f>
        <v/>
      </c>
      <c r="B79" s="211"/>
      <c r="C79" s="211"/>
      <c r="D79" s="211"/>
      <c r="E79" s="211"/>
      <c r="F79" s="212"/>
      <c r="G79" s="2"/>
      <c r="H79" s="2"/>
      <c r="I79" s="2"/>
      <c r="J79" s="2"/>
      <c r="K79" s="1">
        <f t="shared" si="27"/>
        <v>391</v>
      </c>
      <c r="L79" s="83" t="str">
        <f t="shared" si="28"/>
        <v>Adorer_Schedule!C391</v>
      </c>
      <c r="M79" s="83" t="str">
        <f t="shared" si="29"/>
        <v>Adorer_Schedule!K391</v>
      </c>
      <c r="N79" s="83" t="str">
        <f t="shared" si="30"/>
        <v>Adorer_Schedule!S391</v>
      </c>
      <c r="O79" s="83" t="str">
        <f t="shared" si="31"/>
        <v>Adorer_Schedule!AA391</v>
      </c>
      <c r="P79" s="83" t="str">
        <f t="shared" si="32"/>
        <v>Adorer_Schedule!AI391</v>
      </c>
      <c r="Q79" s="83" t="str">
        <f t="shared" si="33"/>
        <v>Adorer_Schedule!AQ391</v>
      </c>
      <c r="R79" s="83" t="str">
        <f t="shared" si="34"/>
        <v>Adorer_Schedule!AY391</v>
      </c>
      <c r="S79" s="1">
        <f t="shared" ca="1" si="26"/>
        <v>0</v>
      </c>
      <c r="T79" s="1" t="str">
        <f ca="1">IF(OR(V79="",V79=0),(""),(MAX($T$8:T78)+1))</f>
        <v/>
      </c>
      <c r="V79" s="1">
        <f ca="1">IF($I$6=Adorer_Schedule!$C$1,INDIRECT(L79),(IF('Daily Report (10)'!$I$6=Adorer_Schedule!$K$1,INDIRECT(M79),(IF('Daily Report (10)'!$I$6=Adorer_Schedule!$S$1,INDIRECT(N79),(IF('Daily Report (10)'!$I$6=Adorer_Schedule!$AA$1,INDIRECT(O79),(IF('Daily Report (10)'!$I$6=Adorer_Schedule!$AI$1,INDIRECT(P79),(IF('Daily Report (10)'!$I$6=Adorer_Schedule!$AQ$1,INDIRECT(Q79),(IF('Daily Report (10)'!$I$6=Adorer_Schedule!$AY$1,INDIRECT(R79),(""))))))))))))))</f>
        <v>0</v>
      </c>
      <c r="Y79" s="1">
        <v>11</v>
      </c>
      <c r="Z79" s="1" t="e">
        <f t="shared" ca="1" si="35"/>
        <v>#N/A</v>
      </c>
      <c r="AA79" s="1" t="b">
        <f t="shared" ca="1" si="36"/>
        <v>0</v>
      </c>
      <c r="AC79" s="214" t="str">
        <f t="shared" ca="1" si="37"/>
        <v/>
      </c>
    </row>
    <row r="80" spans="1:29" ht="12.75" customHeight="1" x14ac:dyDescent="0.2">
      <c r="A80" s="210" t="str">
        <f t="shared" ca="1" si="38"/>
        <v/>
      </c>
      <c r="B80" s="211"/>
      <c r="C80" s="211"/>
      <c r="D80" s="211"/>
      <c r="E80" s="211"/>
      <c r="F80" s="212"/>
      <c r="G80" s="2"/>
      <c r="H80" s="2"/>
      <c r="I80" s="2"/>
      <c r="J80" s="2"/>
      <c r="K80" s="1">
        <f t="shared" si="27"/>
        <v>392</v>
      </c>
      <c r="L80" s="83" t="str">
        <f t="shared" si="28"/>
        <v>Adorer_Schedule!C392</v>
      </c>
      <c r="M80" s="83" t="str">
        <f t="shared" si="29"/>
        <v>Adorer_Schedule!K392</v>
      </c>
      <c r="N80" s="83" t="str">
        <f t="shared" si="30"/>
        <v>Adorer_Schedule!S392</v>
      </c>
      <c r="O80" s="83" t="str">
        <f t="shared" si="31"/>
        <v>Adorer_Schedule!AA392</v>
      </c>
      <c r="P80" s="83" t="str">
        <f t="shared" si="32"/>
        <v>Adorer_Schedule!AI392</v>
      </c>
      <c r="Q80" s="83" t="str">
        <f t="shared" si="33"/>
        <v>Adorer_Schedule!AQ392</v>
      </c>
      <c r="R80" s="83" t="str">
        <f t="shared" si="34"/>
        <v>Adorer_Schedule!AY392</v>
      </c>
      <c r="S80" s="1">
        <f t="shared" ca="1" si="26"/>
        <v>0</v>
      </c>
      <c r="T80" s="1" t="str">
        <f ca="1">IF(OR(V80="",V80=0),(""),(MAX($T$8:T79)+1))</f>
        <v/>
      </c>
      <c r="V80" s="1">
        <f ca="1">IF($I$6=Adorer_Schedule!$C$1,INDIRECT(L80),(IF('Daily Report (10)'!$I$6=Adorer_Schedule!$K$1,INDIRECT(M80),(IF('Daily Report (10)'!$I$6=Adorer_Schedule!$S$1,INDIRECT(N80),(IF('Daily Report (10)'!$I$6=Adorer_Schedule!$AA$1,INDIRECT(O80),(IF('Daily Report (10)'!$I$6=Adorer_Schedule!$AI$1,INDIRECT(P80),(IF('Daily Report (10)'!$I$6=Adorer_Schedule!$AQ$1,INDIRECT(Q80),(IF('Daily Report (10)'!$I$6=Adorer_Schedule!$AY$1,INDIRECT(R80),(""))))))))))))))</f>
        <v>0</v>
      </c>
      <c r="Y80" s="1">
        <v>12</v>
      </c>
      <c r="Z80" s="1" t="e">
        <f t="shared" ca="1" si="35"/>
        <v>#N/A</v>
      </c>
      <c r="AA80" s="1" t="b">
        <f t="shared" ca="1" si="36"/>
        <v>0</v>
      </c>
      <c r="AC80" s="214" t="str">
        <f t="shared" ca="1" si="37"/>
        <v/>
      </c>
    </row>
    <row r="81" spans="1:29" x14ac:dyDescent="0.2">
      <c r="A81" s="210" t="str">
        <f t="shared" ca="1" si="38"/>
        <v/>
      </c>
      <c r="B81" s="211"/>
      <c r="C81" s="211"/>
      <c r="D81" s="211"/>
      <c r="E81" s="211"/>
      <c r="F81" s="212"/>
      <c r="G81" s="2"/>
      <c r="H81" s="2"/>
      <c r="I81" s="2"/>
      <c r="J81" s="2"/>
      <c r="K81" s="1">
        <f t="shared" si="27"/>
        <v>393</v>
      </c>
      <c r="L81" s="83" t="str">
        <f t="shared" si="28"/>
        <v>Adorer_Schedule!C393</v>
      </c>
      <c r="M81" s="83" t="str">
        <f t="shared" si="29"/>
        <v>Adorer_Schedule!K393</v>
      </c>
      <c r="N81" s="83" t="str">
        <f t="shared" si="30"/>
        <v>Adorer_Schedule!S393</v>
      </c>
      <c r="O81" s="83" t="str">
        <f t="shared" si="31"/>
        <v>Adorer_Schedule!AA393</v>
      </c>
      <c r="P81" s="83" t="str">
        <f t="shared" si="32"/>
        <v>Adorer_Schedule!AI393</v>
      </c>
      <c r="Q81" s="83" t="str">
        <f t="shared" si="33"/>
        <v>Adorer_Schedule!AQ393</v>
      </c>
      <c r="R81" s="83" t="str">
        <f t="shared" si="34"/>
        <v>Adorer_Schedule!AY393</v>
      </c>
      <c r="S81" s="1">
        <f t="shared" ca="1" si="26"/>
        <v>0</v>
      </c>
      <c r="T81" s="1" t="str">
        <f ca="1">IF(OR(V81="",V81=0),(""),(MAX($T$8:T80)+1))</f>
        <v/>
      </c>
      <c r="V81" s="1">
        <f ca="1">IF($I$6=Adorer_Schedule!$C$1,INDIRECT(L81),(IF('Daily Report (10)'!$I$6=Adorer_Schedule!$K$1,INDIRECT(M81),(IF('Daily Report (10)'!$I$6=Adorer_Schedule!$S$1,INDIRECT(N81),(IF('Daily Report (10)'!$I$6=Adorer_Schedule!$AA$1,INDIRECT(O81),(IF('Daily Report (10)'!$I$6=Adorer_Schedule!$AI$1,INDIRECT(P81),(IF('Daily Report (10)'!$I$6=Adorer_Schedule!$AQ$1,INDIRECT(Q81),(IF('Daily Report (10)'!$I$6=Adorer_Schedule!$AY$1,INDIRECT(R81),(""))))))))))))))</f>
        <v>0</v>
      </c>
      <c r="Y81" s="1">
        <v>13</v>
      </c>
      <c r="Z81" s="1" t="e">
        <f t="shared" ca="1" si="35"/>
        <v>#N/A</v>
      </c>
      <c r="AA81" s="1" t="b">
        <f t="shared" ca="1" si="36"/>
        <v>0</v>
      </c>
      <c r="AC81" s="214" t="str">
        <f t="shared" ca="1" si="37"/>
        <v/>
      </c>
    </row>
    <row r="82" spans="1:29" x14ac:dyDescent="0.2">
      <c r="A82" s="210" t="str">
        <f t="shared" ca="1" si="38"/>
        <v/>
      </c>
      <c r="B82" s="211"/>
      <c r="C82" s="211"/>
      <c r="D82" s="211"/>
      <c r="E82" s="211"/>
      <c r="F82" s="212"/>
      <c r="G82" s="2"/>
      <c r="H82" s="2"/>
      <c r="I82" s="2"/>
      <c r="J82" s="2"/>
      <c r="K82" s="1">
        <f t="shared" si="27"/>
        <v>394</v>
      </c>
      <c r="L82" s="83" t="str">
        <f t="shared" si="28"/>
        <v>Adorer_Schedule!C394</v>
      </c>
      <c r="M82" s="83" t="str">
        <f t="shared" si="29"/>
        <v>Adorer_Schedule!K394</v>
      </c>
      <c r="N82" s="83" t="str">
        <f t="shared" si="30"/>
        <v>Adorer_Schedule!S394</v>
      </c>
      <c r="O82" s="83" t="str">
        <f t="shared" si="31"/>
        <v>Adorer_Schedule!AA394</v>
      </c>
      <c r="P82" s="83" t="str">
        <f t="shared" si="32"/>
        <v>Adorer_Schedule!AI394</v>
      </c>
      <c r="Q82" s="83" t="str">
        <f t="shared" si="33"/>
        <v>Adorer_Schedule!AQ394</v>
      </c>
      <c r="R82" s="83" t="str">
        <f t="shared" si="34"/>
        <v>Adorer_Schedule!AY394</v>
      </c>
      <c r="S82" s="1">
        <f t="shared" ca="1" si="26"/>
        <v>0</v>
      </c>
      <c r="T82" s="1" t="str">
        <f ca="1">IF(OR(V82="",V82=0),(""),(MAX($T$8:T81)+1))</f>
        <v/>
      </c>
      <c r="V82" s="1">
        <f ca="1">IF($I$6=Adorer_Schedule!$C$1,INDIRECT(L82),(IF('Daily Report (10)'!$I$6=Adorer_Schedule!$K$1,INDIRECT(M82),(IF('Daily Report (10)'!$I$6=Adorer_Schedule!$S$1,INDIRECT(N82),(IF('Daily Report (10)'!$I$6=Adorer_Schedule!$AA$1,INDIRECT(O82),(IF('Daily Report (10)'!$I$6=Adorer_Schedule!$AI$1,INDIRECT(P82),(IF('Daily Report (10)'!$I$6=Adorer_Schedule!$AQ$1,INDIRECT(Q82),(IF('Daily Report (10)'!$I$6=Adorer_Schedule!$AY$1,INDIRECT(R82),(""))))))))))))))</f>
        <v>0</v>
      </c>
      <c r="Y82" s="1">
        <v>14</v>
      </c>
      <c r="Z82" s="1" t="e">
        <f t="shared" ca="1" si="35"/>
        <v>#N/A</v>
      </c>
      <c r="AA82" s="1" t="b">
        <f t="shared" ca="1" si="36"/>
        <v>0</v>
      </c>
      <c r="AC82" s="214" t="str">
        <f t="shared" ca="1" si="37"/>
        <v/>
      </c>
    </row>
    <row r="83" spans="1:29" ht="15.75" thickBot="1" x14ac:dyDescent="0.25">
      <c r="A83" s="210" t="str">
        <f t="shared" ca="1" si="38"/>
        <v/>
      </c>
      <c r="B83" s="211"/>
      <c r="C83" s="211"/>
      <c r="D83" s="211"/>
      <c r="E83" s="211"/>
      <c r="F83" s="212"/>
      <c r="G83" s="2"/>
      <c r="H83" s="2"/>
      <c r="I83" s="2"/>
      <c r="J83" s="2"/>
      <c r="K83" s="1">
        <f t="shared" si="27"/>
        <v>395</v>
      </c>
      <c r="L83" s="83" t="str">
        <f t="shared" si="28"/>
        <v>Adorer_Schedule!C395</v>
      </c>
      <c r="M83" s="83" t="str">
        <f t="shared" si="29"/>
        <v>Adorer_Schedule!K395</v>
      </c>
      <c r="N83" s="83" t="str">
        <f t="shared" si="30"/>
        <v>Adorer_Schedule!S395</v>
      </c>
      <c r="O83" s="83" t="str">
        <f t="shared" si="31"/>
        <v>Adorer_Schedule!AA395</v>
      </c>
      <c r="P83" s="83" t="str">
        <f t="shared" si="32"/>
        <v>Adorer_Schedule!AI395</v>
      </c>
      <c r="Q83" s="83" t="str">
        <f t="shared" si="33"/>
        <v>Adorer_Schedule!AQ395</v>
      </c>
      <c r="R83" s="83" t="str">
        <f t="shared" si="34"/>
        <v>Adorer_Schedule!AY395</v>
      </c>
      <c r="S83" s="1">
        <f t="shared" ca="1" si="26"/>
        <v>0</v>
      </c>
      <c r="T83" s="1" t="str">
        <f ca="1">IF(OR(V83="",V83=0),(""),(MAX($T$8:T82)+1))</f>
        <v/>
      </c>
      <c r="V83" s="1">
        <f ca="1">IF($I$6=Adorer_Schedule!$C$1,INDIRECT(L83),(IF('Daily Report (10)'!$I$6=Adorer_Schedule!$K$1,INDIRECT(M83),(IF('Daily Report (10)'!$I$6=Adorer_Schedule!$S$1,INDIRECT(N83),(IF('Daily Report (10)'!$I$6=Adorer_Schedule!$AA$1,INDIRECT(O83),(IF('Daily Report (10)'!$I$6=Adorer_Schedule!$AI$1,INDIRECT(P83),(IF('Daily Report (10)'!$I$6=Adorer_Schedule!$AQ$1,INDIRECT(Q83),(IF('Daily Report (10)'!$I$6=Adorer_Schedule!$AY$1,INDIRECT(R83),(""))))))))))))))</f>
        <v>0</v>
      </c>
      <c r="Y83" s="1">
        <v>15</v>
      </c>
      <c r="Z83" s="1" t="e">
        <f t="shared" ca="1" si="35"/>
        <v>#N/A</v>
      </c>
      <c r="AA83" s="1" t="b">
        <f t="shared" ca="1" si="36"/>
        <v>0</v>
      </c>
      <c r="AC83" s="225" t="str">
        <f t="shared" ca="1" si="37"/>
        <v/>
      </c>
    </row>
    <row r="84" spans="1:29" x14ac:dyDescent="0.2">
      <c r="A84" s="210" t="str">
        <f t="shared" ca="1" si="38"/>
        <v/>
      </c>
      <c r="B84" s="211"/>
      <c r="C84" s="211"/>
      <c r="D84" s="211"/>
      <c r="E84" s="211"/>
      <c r="F84" s="212"/>
      <c r="G84" s="2"/>
      <c r="H84" s="2"/>
      <c r="I84" s="2"/>
      <c r="J84" s="2"/>
      <c r="K84" s="1">
        <v>398</v>
      </c>
      <c r="L84" s="83" t="str">
        <f t="shared" si="28"/>
        <v>Adorer_Schedule!C398</v>
      </c>
      <c r="M84" s="83" t="str">
        <f t="shared" si="29"/>
        <v>Adorer_Schedule!K398</v>
      </c>
      <c r="N84" s="83" t="str">
        <f t="shared" si="30"/>
        <v>Adorer_Schedule!S398</v>
      </c>
      <c r="O84" s="83" t="str">
        <f t="shared" si="31"/>
        <v>Adorer_Schedule!AA398</v>
      </c>
      <c r="P84" s="83" t="str">
        <f t="shared" si="32"/>
        <v>Adorer_Schedule!AI398</v>
      </c>
      <c r="Q84" s="83" t="str">
        <f t="shared" si="33"/>
        <v>Adorer_Schedule!AQ398</v>
      </c>
      <c r="R84" s="83" t="str">
        <f t="shared" si="34"/>
        <v>Adorer_Schedule!AY398</v>
      </c>
      <c r="S84" s="1">
        <f ca="1">IF(T84="",(0),(RANK(T84,$T$84:$T$98,(1))))</f>
        <v>0</v>
      </c>
      <c r="T84" s="1" t="str">
        <f ca="1">IF(OR(V84="",V84=0),(""),(MAX($T$8:T83)+1))</f>
        <v/>
      </c>
      <c r="U84" s="1" t="s">
        <v>96</v>
      </c>
      <c r="V84" s="1">
        <f ca="1">IF($I$6=Adorer_Schedule!$C$1,INDIRECT(L84),(IF('Daily Report (10)'!$I$6=Adorer_Schedule!$K$1,INDIRECT(M84),(IF('Daily Report (10)'!$I$6=Adorer_Schedule!$S$1,INDIRECT(N84),(IF('Daily Report (10)'!$I$6=Adorer_Schedule!$AA$1,INDIRECT(O84),(IF('Daily Report (10)'!$I$6=Adorer_Schedule!$AI$1,INDIRECT(P84),(IF('Daily Report (10)'!$I$6=Adorer_Schedule!$AQ$1,INDIRECT(Q84),(IF('Daily Report (10)'!$I$6=Adorer_Schedule!$AY$1,INDIRECT(R84),(""))))))))))))))</f>
        <v>0</v>
      </c>
      <c r="Y84" s="1">
        <v>1</v>
      </c>
      <c r="Z84" s="1" t="e">
        <f t="shared" ca="1" si="35"/>
        <v>#N/A</v>
      </c>
      <c r="AA84" s="1" t="b">
        <f t="shared" ca="1" si="36"/>
        <v>0</v>
      </c>
      <c r="AC84" s="209" t="str">
        <f ca="1">IF(AA84=FALSE,(""),(PROPER(Z84)))</f>
        <v/>
      </c>
    </row>
    <row r="85" spans="1:29" x14ac:dyDescent="0.2">
      <c r="A85" s="210" t="str">
        <f t="shared" ca="1" si="38"/>
        <v/>
      </c>
      <c r="B85" s="211"/>
      <c r="C85" s="211"/>
      <c r="D85" s="211"/>
      <c r="E85" s="211"/>
      <c r="F85" s="212"/>
      <c r="G85" s="2"/>
      <c r="H85" s="2"/>
      <c r="I85" s="2"/>
      <c r="J85" s="2"/>
      <c r="K85" s="1">
        <f>K84+1</f>
        <v>399</v>
      </c>
      <c r="L85" s="83" t="str">
        <f t="shared" si="28"/>
        <v>Adorer_Schedule!C399</v>
      </c>
      <c r="M85" s="83" t="str">
        <f t="shared" si="29"/>
        <v>Adorer_Schedule!K399</v>
      </c>
      <c r="N85" s="83" t="str">
        <f t="shared" si="30"/>
        <v>Adorer_Schedule!S399</v>
      </c>
      <c r="O85" s="83" t="str">
        <f t="shared" si="31"/>
        <v>Adorer_Schedule!AA399</v>
      </c>
      <c r="P85" s="83" t="str">
        <f t="shared" si="32"/>
        <v>Adorer_Schedule!AI399</v>
      </c>
      <c r="Q85" s="83" t="str">
        <f t="shared" si="33"/>
        <v>Adorer_Schedule!AQ399</v>
      </c>
      <c r="R85" s="83" t="str">
        <f t="shared" si="34"/>
        <v>Adorer_Schedule!AY399</v>
      </c>
      <c r="S85" s="1">
        <f t="shared" ref="S85:S98" ca="1" si="39">IF(T85="",(0),(RANK(T85,$T$84:$T$98,(1))))</f>
        <v>0</v>
      </c>
      <c r="T85" s="1" t="str">
        <f ca="1">IF(OR(V85="",V85=0),(""),(MAX($T$8:T84)+1))</f>
        <v/>
      </c>
      <c r="V85" s="1">
        <f ca="1">IF($I$6=Adorer_Schedule!$C$1,INDIRECT(L85),(IF('Daily Report (10)'!$I$6=Adorer_Schedule!$K$1,INDIRECT(M85),(IF('Daily Report (10)'!$I$6=Adorer_Schedule!$S$1,INDIRECT(N85),(IF('Daily Report (10)'!$I$6=Adorer_Schedule!$AA$1,INDIRECT(O85),(IF('Daily Report (10)'!$I$6=Adorer_Schedule!$AI$1,INDIRECT(P85),(IF('Daily Report (10)'!$I$6=Adorer_Schedule!$AQ$1,INDIRECT(Q85),(IF('Daily Report (10)'!$I$6=Adorer_Schedule!$AY$1,INDIRECT(R85),(""))))))))))))))</f>
        <v>0</v>
      </c>
      <c r="Y85" s="1">
        <v>2</v>
      </c>
      <c r="Z85" s="1" t="e">
        <f t="shared" ca="1" si="35"/>
        <v>#N/A</v>
      </c>
      <c r="AA85" s="1" t="b">
        <f t="shared" ca="1" si="36"/>
        <v>0</v>
      </c>
      <c r="AC85" s="214" t="str">
        <f ca="1">IF(AA85=FALSE,(""),(PROPER(Z85)))</f>
        <v/>
      </c>
    </row>
    <row r="86" spans="1:29" x14ac:dyDescent="0.2">
      <c r="A86" s="210" t="str">
        <f t="shared" ca="1" si="38"/>
        <v/>
      </c>
      <c r="B86" s="211"/>
      <c r="C86" s="211"/>
      <c r="D86" s="211"/>
      <c r="E86" s="211"/>
      <c r="F86" s="212"/>
      <c r="G86" s="2"/>
      <c r="H86" s="2"/>
      <c r="I86" s="2"/>
      <c r="J86" s="2"/>
      <c r="K86" s="1">
        <f t="shared" ref="K86:K98" si="40">K85+1</f>
        <v>400</v>
      </c>
      <c r="L86" s="83" t="str">
        <f t="shared" si="28"/>
        <v>Adorer_Schedule!C400</v>
      </c>
      <c r="M86" s="83" t="str">
        <f t="shared" si="29"/>
        <v>Adorer_Schedule!K400</v>
      </c>
      <c r="N86" s="83" t="str">
        <f t="shared" si="30"/>
        <v>Adorer_Schedule!S400</v>
      </c>
      <c r="O86" s="83" t="str">
        <f t="shared" si="31"/>
        <v>Adorer_Schedule!AA400</v>
      </c>
      <c r="P86" s="83" t="str">
        <f t="shared" si="32"/>
        <v>Adorer_Schedule!AI400</v>
      </c>
      <c r="Q86" s="83" t="str">
        <f t="shared" si="33"/>
        <v>Adorer_Schedule!AQ400</v>
      </c>
      <c r="R86" s="83" t="str">
        <f t="shared" si="34"/>
        <v>Adorer_Schedule!AY400</v>
      </c>
      <c r="S86" s="1">
        <f t="shared" ca="1" si="39"/>
        <v>0</v>
      </c>
      <c r="T86" s="1" t="str">
        <f ca="1">IF(OR(V86="",V86=0),(""),(MAX($T$8:T85)+1))</f>
        <v/>
      </c>
      <c r="V86" s="1">
        <f ca="1">IF($I$6=Adorer_Schedule!$C$1,INDIRECT(L86),(IF('Daily Report (10)'!$I$6=Adorer_Schedule!$K$1,INDIRECT(M86),(IF('Daily Report (10)'!$I$6=Adorer_Schedule!$S$1,INDIRECT(N86),(IF('Daily Report (10)'!$I$6=Adorer_Schedule!$AA$1,INDIRECT(O86),(IF('Daily Report (10)'!$I$6=Adorer_Schedule!$AI$1,INDIRECT(P86),(IF('Daily Report (10)'!$I$6=Adorer_Schedule!$AQ$1,INDIRECT(Q86),(IF('Daily Report (10)'!$I$6=Adorer_Schedule!$AY$1,INDIRECT(R86),(""))))))))))))))</f>
        <v>0</v>
      </c>
      <c r="Y86" s="1">
        <v>3</v>
      </c>
      <c r="Z86" s="1" t="e">
        <f t="shared" ca="1" si="35"/>
        <v>#N/A</v>
      </c>
      <c r="AA86" s="1" t="b">
        <f t="shared" ca="1" si="36"/>
        <v>0</v>
      </c>
      <c r="AC86" s="214" t="str">
        <f ca="1">IF(AA86=FALSE,(""),(PROPER(Z86)))</f>
        <v/>
      </c>
    </row>
    <row r="87" spans="1:29" x14ac:dyDescent="0.2">
      <c r="A87" s="210" t="str">
        <f t="shared" ca="1" si="38"/>
        <v/>
      </c>
      <c r="B87" s="211"/>
      <c r="C87" s="211"/>
      <c r="D87" s="211"/>
      <c r="E87" s="211"/>
      <c r="F87" s="212"/>
      <c r="G87" s="2"/>
      <c r="H87" s="2"/>
      <c r="I87" s="2"/>
      <c r="J87" s="2"/>
      <c r="K87" s="1">
        <f t="shared" si="40"/>
        <v>401</v>
      </c>
      <c r="L87" s="83" t="str">
        <f t="shared" si="28"/>
        <v>Adorer_Schedule!C401</v>
      </c>
      <c r="M87" s="83" t="str">
        <f t="shared" si="29"/>
        <v>Adorer_Schedule!K401</v>
      </c>
      <c r="N87" s="83" t="str">
        <f t="shared" si="30"/>
        <v>Adorer_Schedule!S401</v>
      </c>
      <c r="O87" s="83" t="str">
        <f t="shared" si="31"/>
        <v>Adorer_Schedule!AA401</v>
      </c>
      <c r="P87" s="83" t="str">
        <f t="shared" si="32"/>
        <v>Adorer_Schedule!AI401</v>
      </c>
      <c r="Q87" s="83" t="str">
        <f t="shared" si="33"/>
        <v>Adorer_Schedule!AQ401</v>
      </c>
      <c r="R87" s="83" t="str">
        <f t="shared" si="34"/>
        <v>Adorer_Schedule!AY401</v>
      </c>
      <c r="S87" s="1">
        <f t="shared" ca="1" si="39"/>
        <v>0</v>
      </c>
      <c r="T87" s="1" t="str">
        <f ca="1">IF(OR(V87="",V87=0),(""),(MAX($T$8:T86)+1))</f>
        <v/>
      </c>
      <c r="V87" s="1">
        <f ca="1">IF($I$6=Adorer_Schedule!$C$1,INDIRECT(L87),(IF('Daily Report (10)'!$I$6=Adorer_Schedule!$K$1,INDIRECT(M87),(IF('Daily Report (10)'!$I$6=Adorer_Schedule!$S$1,INDIRECT(N87),(IF('Daily Report (10)'!$I$6=Adorer_Schedule!$AA$1,INDIRECT(O87),(IF('Daily Report (10)'!$I$6=Adorer_Schedule!$AI$1,INDIRECT(P87),(IF('Daily Report (10)'!$I$6=Adorer_Schedule!$AQ$1,INDIRECT(Q87),(IF('Daily Report (10)'!$I$6=Adorer_Schedule!$AY$1,INDIRECT(R87),(""))))))))))))))</f>
        <v>0</v>
      </c>
      <c r="Y87" s="1">
        <v>4</v>
      </c>
      <c r="Z87" s="1" t="e">
        <f t="shared" ca="1" si="35"/>
        <v>#N/A</v>
      </c>
      <c r="AA87" s="1" t="b">
        <f t="shared" ca="1" si="36"/>
        <v>0</v>
      </c>
      <c r="AC87" s="214" t="str">
        <f ca="1">IF(AA87=FALSE,(""),(PROPER(Z87)))</f>
        <v/>
      </c>
    </row>
    <row r="88" spans="1:29" ht="15.75" thickBot="1" x14ac:dyDescent="0.25">
      <c r="A88" s="222"/>
      <c r="B88" s="223"/>
      <c r="C88" s="223"/>
      <c r="D88" s="223"/>
      <c r="E88" s="223"/>
      <c r="F88" s="224"/>
      <c r="G88" s="2"/>
      <c r="H88" s="2"/>
      <c r="I88" s="2"/>
      <c r="J88" s="2"/>
      <c r="K88" s="1">
        <f t="shared" si="40"/>
        <v>402</v>
      </c>
      <c r="L88" s="83" t="str">
        <f t="shared" si="28"/>
        <v>Adorer_Schedule!C402</v>
      </c>
      <c r="M88" s="83" t="str">
        <f t="shared" si="29"/>
        <v>Adorer_Schedule!K402</v>
      </c>
      <c r="N88" s="83" t="str">
        <f t="shared" si="30"/>
        <v>Adorer_Schedule!S402</v>
      </c>
      <c r="O88" s="83" t="str">
        <f t="shared" si="31"/>
        <v>Adorer_Schedule!AA402</v>
      </c>
      <c r="P88" s="83" t="str">
        <f t="shared" si="32"/>
        <v>Adorer_Schedule!AI402</v>
      </c>
      <c r="Q88" s="83" t="str">
        <f t="shared" si="33"/>
        <v>Adorer_Schedule!AQ402</v>
      </c>
      <c r="R88" s="83" t="str">
        <f t="shared" si="34"/>
        <v>Adorer_Schedule!AY402</v>
      </c>
      <c r="S88" s="1">
        <f t="shared" ca="1" si="39"/>
        <v>0</v>
      </c>
      <c r="T88" s="1" t="str">
        <f ca="1">IF(OR(V88="",V88=0),(""),(MAX($T$8:T87)+1))</f>
        <v/>
      </c>
      <c r="V88" s="1">
        <f ca="1">IF($I$6=Adorer_Schedule!$C$1,INDIRECT(L88),(IF('Daily Report (10)'!$I$6=Adorer_Schedule!$K$1,INDIRECT(M88),(IF('Daily Report (10)'!$I$6=Adorer_Schedule!$S$1,INDIRECT(N88),(IF('Daily Report (10)'!$I$6=Adorer_Schedule!$AA$1,INDIRECT(O88),(IF('Daily Report (10)'!$I$6=Adorer_Schedule!$AI$1,INDIRECT(P88),(IF('Daily Report (10)'!$I$6=Adorer_Schedule!$AQ$1,INDIRECT(Q88),(IF('Daily Report (10)'!$I$6=Adorer_Schedule!$AY$1,INDIRECT(R88),(""))))))))))))))</f>
        <v>0</v>
      </c>
      <c r="Y88" s="1">
        <v>5</v>
      </c>
      <c r="Z88" s="1" t="e">
        <f t="shared" ca="1" si="35"/>
        <v>#N/A</v>
      </c>
      <c r="AA88" s="1" t="b">
        <f t="shared" ca="1" si="36"/>
        <v>0</v>
      </c>
      <c r="AC88" s="214" t="str">
        <f ca="1">IF(AA88=FALSE,(""),(PROPER(Z88)))</f>
        <v/>
      </c>
    </row>
    <row r="89" spans="1:29" ht="12.75" customHeight="1" x14ac:dyDescent="0.25">
      <c r="A89" s="284" t="s">
        <v>98</v>
      </c>
      <c r="B89" s="284"/>
      <c r="C89" s="284"/>
      <c r="D89" s="284"/>
      <c r="E89" s="284"/>
      <c r="F89" s="284"/>
      <c r="G89" s="2"/>
      <c r="H89" s="2"/>
      <c r="I89" s="2"/>
      <c r="J89" s="2"/>
      <c r="K89" s="1">
        <f t="shared" si="40"/>
        <v>403</v>
      </c>
      <c r="L89" s="83" t="str">
        <f t="shared" si="28"/>
        <v>Adorer_Schedule!C403</v>
      </c>
      <c r="M89" s="83" t="str">
        <f t="shared" si="29"/>
        <v>Adorer_Schedule!K403</v>
      </c>
      <c r="N89" s="83" t="str">
        <f t="shared" si="30"/>
        <v>Adorer_Schedule!S403</v>
      </c>
      <c r="O89" s="83" t="str">
        <f t="shared" si="31"/>
        <v>Adorer_Schedule!AA403</v>
      </c>
      <c r="P89" s="83" t="str">
        <f t="shared" si="32"/>
        <v>Adorer_Schedule!AI403</v>
      </c>
      <c r="Q89" s="83" t="str">
        <f t="shared" si="33"/>
        <v>Adorer_Schedule!AQ403</v>
      </c>
      <c r="R89" s="83" t="str">
        <f t="shared" si="34"/>
        <v>Adorer_Schedule!AY403</v>
      </c>
      <c r="S89" s="1">
        <f t="shared" ca="1" si="39"/>
        <v>0</v>
      </c>
      <c r="T89" s="1" t="str">
        <f ca="1">IF(OR(V89="",V89=0),(""),(MAX($T$8:T88)+1))</f>
        <v/>
      </c>
      <c r="V89" s="1">
        <f ca="1">IF($I$6=Adorer_Schedule!$C$1,INDIRECT(L89),(IF('Daily Report (10)'!$I$6=Adorer_Schedule!$K$1,INDIRECT(M89),(IF('Daily Report (10)'!$I$6=Adorer_Schedule!$S$1,INDIRECT(N89),(IF('Daily Report (10)'!$I$6=Adorer_Schedule!$AA$1,INDIRECT(O89),(IF('Daily Report (10)'!$I$6=Adorer_Schedule!$AI$1,INDIRECT(P89),(IF('Daily Report (10)'!$I$6=Adorer_Schedule!$AQ$1,INDIRECT(Q89),(IF('Daily Report (10)'!$I$6=Adorer_Schedule!$AY$1,INDIRECT(R89),(""))))))))))))))</f>
        <v>0</v>
      </c>
      <c r="Y89" s="1">
        <v>6</v>
      </c>
      <c r="Z89" s="1" t="e">
        <f t="shared" ca="1" si="35"/>
        <v>#N/A</v>
      </c>
      <c r="AA89" s="1" t="b">
        <f t="shared" ca="1" si="36"/>
        <v>0</v>
      </c>
      <c r="AC89" s="214" t="str">
        <f t="shared" ref="AC89:AC98" ca="1" si="41">IF(AA89=FALSE,(""),(PROPER(Z89)))</f>
        <v/>
      </c>
    </row>
    <row r="90" spans="1:29" ht="15.75" x14ac:dyDescent="0.25">
      <c r="A90" s="283">
        <f>$U$2</f>
        <v>0</v>
      </c>
      <c r="B90" s="283"/>
      <c r="C90" s="283"/>
      <c r="D90" s="283"/>
      <c r="E90" s="283"/>
      <c r="F90" s="283"/>
      <c r="G90" s="2"/>
      <c r="H90" s="2"/>
      <c r="I90" s="2"/>
      <c r="J90" s="2"/>
      <c r="K90" s="1">
        <f t="shared" si="40"/>
        <v>404</v>
      </c>
      <c r="L90" s="83" t="str">
        <f t="shared" si="28"/>
        <v>Adorer_Schedule!C404</v>
      </c>
      <c r="M90" s="83" t="str">
        <f t="shared" si="29"/>
        <v>Adorer_Schedule!K404</v>
      </c>
      <c r="N90" s="83" t="str">
        <f t="shared" si="30"/>
        <v>Adorer_Schedule!S404</v>
      </c>
      <c r="O90" s="83" t="str">
        <f t="shared" si="31"/>
        <v>Adorer_Schedule!AA404</v>
      </c>
      <c r="P90" s="83" t="str">
        <f t="shared" si="32"/>
        <v>Adorer_Schedule!AI404</v>
      </c>
      <c r="Q90" s="83" t="str">
        <f t="shared" si="33"/>
        <v>Adorer_Schedule!AQ404</v>
      </c>
      <c r="R90" s="83" t="str">
        <f t="shared" si="34"/>
        <v>Adorer_Schedule!AY404</v>
      </c>
      <c r="S90" s="1">
        <f t="shared" ca="1" si="39"/>
        <v>0</v>
      </c>
      <c r="T90" s="1" t="str">
        <f ca="1">IF(OR(V90="",V90=0),(""),(MAX($T$8:T89)+1))</f>
        <v/>
      </c>
      <c r="V90" s="1">
        <f ca="1">IF($I$6=Adorer_Schedule!$C$1,INDIRECT(L90),(IF('Daily Report (10)'!$I$6=Adorer_Schedule!$K$1,INDIRECT(M90),(IF('Daily Report (10)'!$I$6=Adorer_Schedule!$S$1,INDIRECT(N90),(IF('Daily Report (10)'!$I$6=Adorer_Schedule!$AA$1,INDIRECT(O90),(IF('Daily Report (10)'!$I$6=Adorer_Schedule!$AI$1,INDIRECT(P90),(IF('Daily Report (10)'!$I$6=Adorer_Schedule!$AQ$1,INDIRECT(Q90),(IF('Daily Report (10)'!$I$6=Adorer_Schedule!$AY$1,INDIRECT(R90),(""))))))))))))))</f>
        <v>0</v>
      </c>
      <c r="Y90" s="1">
        <v>7</v>
      </c>
      <c r="Z90" s="1" t="e">
        <f t="shared" ca="1" si="35"/>
        <v>#N/A</v>
      </c>
      <c r="AA90" s="1" t="b">
        <f t="shared" ca="1" si="36"/>
        <v>0</v>
      </c>
      <c r="AC90" s="214" t="str">
        <f t="shared" ca="1" si="41"/>
        <v/>
      </c>
    </row>
    <row r="91" spans="1:29" ht="15.75" x14ac:dyDescent="0.25">
      <c r="A91" s="276" t="str">
        <f>UPPER(CONCATENATE($U$1&amp;" perpetual eucharistic adoration"))</f>
        <v xml:space="preserve"> PERPETUAL EUCHARISTIC ADORATION</v>
      </c>
      <c r="B91" s="276"/>
      <c r="C91" s="276"/>
      <c r="D91" s="276"/>
      <c r="E91" s="276"/>
      <c r="F91" s="276"/>
      <c r="G91" s="2"/>
      <c r="H91" s="2"/>
      <c r="I91" s="2"/>
      <c r="J91" s="2"/>
      <c r="K91" s="1">
        <f t="shared" si="40"/>
        <v>405</v>
      </c>
      <c r="L91" s="83" t="str">
        <f t="shared" si="28"/>
        <v>Adorer_Schedule!C405</v>
      </c>
      <c r="M91" s="83" t="str">
        <f t="shared" si="29"/>
        <v>Adorer_Schedule!K405</v>
      </c>
      <c r="N91" s="83" t="str">
        <f t="shared" si="30"/>
        <v>Adorer_Schedule!S405</v>
      </c>
      <c r="O91" s="83" t="str">
        <f t="shared" si="31"/>
        <v>Adorer_Schedule!AA405</v>
      </c>
      <c r="P91" s="83" t="str">
        <f t="shared" si="32"/>
        <v>Adorer_Schedule!AI405</v>
      </c>
      <c r="Q91" s="83" t="str">
        <f t="shared" si="33"/>
        <v>Adorer_Schedule!AQ405</v>
      </c>
      <c r="R91" s="83" t="str">
        <f t="shared" si="34"/>
        <v>Adorer_Schedule!AY405</v>
      </c>
      <c r="S91" s="1">
        <f t="shared" ca="1" si="39"/>
        <v>0</v>
      </c>
      <c r="T91" s="1" t="str">
        <f ca="1">IF(OR(V91="",V91=0),(""),(MAX($T$8:T90)+1))</f>
        <v/>
      </c>
      <c r="V91" s="1">
        <f ca="1">IF($I$6=Adorer_Schedule!$C$1,INDIRECT(L91),(IF('Daily Report (10)'!$I$6=Adorer_Schedule!$K$1,INDIRECT(M91),(IF('Daily Report (10)'!$I$6=Adorer_Schedule!$S$1,INDIRECT(N91),(IF('Daily Report (10)'!$I$6=Adorer_Schedule!$AA$1,INDIRECT(O91),(IF('Daily Report (10)'!$I$6=Adorer_Schedule!$AI$1,INDIRECT(P91),(IF('Daily Report (10)'!$I$6=Adorer_Schedule!$AQ$1,INDIRECT(Q91),(IF('Daily Report (10)'!$I$6=Adorer_Schedule!$AY$1,INDIRECT(R91),(""))))))))))))))</f>
        <v>0</v>
      </c>
      <c r="Y91" s="1">
        <v>8</v>
      </c>
      <c r="Z91" s="1" t="e">
        <f t="shared" ca="1" si="35"/>
        <v>#N/A</v>
      </c>
      <c r="AA91" s="1" t="b">
        <f t="shared" ca="1" si="36"/>
        <v>0</v>
      </c>
      <c r="AC91" s="214" t="str">
        <f t="shared" ca="1" si="41"/>
        <v/>
      </c>
    </row>
    <row r="92" spans="1:29" x14ac:dyDescent="0.2">
      <c r="A92" s="285" t="s">
        <v>78</v>
      </c>
      <c r="B92" s="285"/>
      <c r="C92" s="285"/>
      <c r="D92" s="285"/>
      <c r="E92" s="285"/>
      <c r="F92" s="285"/>
      <c r="G92" s="2"/>
      <c r="H92" s="2"/>
      <c r="I92" s="2"/>
      <c r="J92" s="2"/>
      <c r="K92" s="1">
        <f t="shared" si="40"/>
        <v>406</v>
      </c>
      <c r="L92" s="83" t="str">
        <f t="shared" si="28"/>
        <v>Adorer_Schedule!C406</v>
      </c>
      <c r="M92" s="83" t="str">
        <f t="shared" si="29"/>
        <v>Adorer_Schedule!K406</v>
      </c>
      <c r="N92" s="83" t="str">
        <f t="shared" si="30"/>
        <v>Adorer_Schedule!S406</v>
      </c>
      <c r="O92" s="83" t="str">
        <f t="shared" si="31"/>
        <v>Adorer_Schedule!AA406</v>
      </c>
      <c r="P92" s="83" t="str">
        <f t="shared" si="32"/>
        <v>Adorer_Schedule!AI406</v>
      </c>
      <c r="Q92" s="83" t="str">
        <f t="shared" si="33"/>
        <v>Adorer_Schedule!AQ406</v>
      </c>
      <c r="R92" s="83" t="str">
        <f t="shared" si="34"/>
        <v>Adorer_Schedule!AY406</v>
      </c>
      <c r="S92" s="1">
        <f t="shared" ca="1" si="39"/>
        <v>0</v>
      </c>
      <c r="T92" s="1" t="str">
        <f ca="1">IF(OR(V92="",V92=0),(""),(MAX($T$8:T91)+1))</f>
        <v/>
      </c>
      <c r="V92" s="1">
        <f ca="1">IF($I$6=Adorer_Schedule!$C$1,INDIRECT(L92),(IF('Daily Report (10)'!$I$6=Adorer_Schedule!$K$1,INDIRECT(M92),(IF('Daily Report (10)'!$I$6=Adorer_Schedule!$S$1,INDIRECT(N92),(IF('Daily Report (10)'!$I$6=Adorer_Schedule!$AA$1,INDIRECT(O92),(IF('Daily Report (10)'!$I$6=Adorer_Schedule!$AI$1,INDIRECT(P92),(IF('Daily Report (10)'!$I$6=Adorer_Schedule!$AQ$1,INDIRECT(Q92),(IF('Daily Report (10)'!$I$6=Adorer_Schedule!$AY$1,INDIRECT(R92),(""))))))))))))))</f>
        <v>0</v>
      </c>
      <c r="Y92" s="1">
        <v>9</v>
      </c>
      <c r="Z92" s="1" t="e">
        <f t="shared" ca="1" si="35"/>
        <v>#N/A</v>
      </c>
      <c r="AA92" s="1" t="b">
        <f t="shared" ca="1" si="36"/>
        <v>0</v>
      </c>
      <c r="AC92" s="214" t="str">
        <f t="shared" ca="1" si="41"/>
        <v/>
      </c>
    </row>
    <row r="93" spans="1:29" x14ac:dyDescent="0.2">
      <c r="A93" s="2"/>
      <c r="B93" s="2"/>
      <c r="C93" s="2"/>
      <c r="D93" s="2"/>
      <c r="E93" s="2"/>
      <c r="F93" s="2"/>
      <c r="G93" s="2"/>
      <c r="H93" s="2"/>
      <c r="I93" s="2"/>
      <c r="J93" s="2"/>
      <c r="K93" s="1">
        <f t="shared" si="40"/>
        <v>407</v>
      </c>
      <c r="L93" s="83" t="str">
        <f t="shared" si="28"/>
        <v>Adorer_Schedule!C407</v>
      </c>
      <c r="M93" s="83" t="str">
        <f t="shared" si="29"/>
        <v>Adorer_Schedule!K407</v>
      </c>
      <c r="N93" s="83" t="str">
        <f t="shared" si="30"/>
        <v>Adorer_Schedule!S407</v>
      </c>
      <c r="O93" s="83" t="str">
        <f t="shared" si="31"/>
        <v>Adorer_Schedule!AA407</v>
      </c>
      <c r="P93" s="83" t="str">
        <f t="shared" si="32"/>
        <v>Adorer_Schedule!AI407</v>
      </c>
      <c r="Q93" s="83" t="str">
        <f t="shared" si="33"/>
        <v>Adorer_Schedule!AQ407</v>
      </c>
      <c r="R93" s="83" t="str">
        <f t="shared" si="34"/>
        <v>Adorer_Schedule!AY407</v>
      </c>
      <c r="S93" s="1">
        <f t="shared" ca="1" si="39"/>
        <v>0</v>
      </c>
      <c r="T93" s="1" t="str">
        <f ca="1">IF(OR(V93="",V93=0),(""),(MAX($T$8:T92)+1))</f>
        <v/>
      </c>
      <c r="V93" s="1">
        <f ca="1">IF($I$6=Adorer_Schedule!$C$1,INDIRECT(L93),(IF('Daily Report (10)'!$I$6=Adorer_Schedule!$K$1,INDIRECT(M93),(IF('Daily Report (10)'!$I$6=Adorer_Schedule!$S$1,INDIRECT(N93),(IF('Daily Report (10)'!$I$6=Adorer_Schedule!$AA$1,INDIRECT(O93),(IF('Daily Report (10)'!$I$6=Adorer_Schedule!$AI$1,INDIRECT(P93),(IF('Daily Report (10)'!$I$6=Adorer_Schedule!$AQ$1,INDIRECT(Q93),(IF('Daily Report (10)'!$I$6=Adorer_Schedule!$AY$1,INDIRECT(R93),(""))))))))))))))</f>
        <v>0</v>
      </c>
      <c r="Y93" s="1">
        <v>10</v>
      </c>
      <c r="Z93" s="1" t="e">
        <f t="shared" ca="1" si="35"/>
        <v>#N/A</v>
      </c>
      <c r="AA93" s="1" t="b">
        <f t="shared" ca="1" si="36"/>
        <v>0</v>
      </c>
      <c r="AC93" s="214" t="str">
        <f t="shared" ca="1" si="41"/>
        <v/>
      </c>
    </row>
    <row r="94" spans="1:29" x14ac:dyDescent="0.2">
      <c r="A94" s="2"/>
      <c r="B94" s="2"/>
      <c r="C94" s="2"/>
      <c r="D94" s="2"/>
      <c r="E94" s="2"/>
      <c r="F94" s="2"/>
      <c r="G94" s="2"/>
      <c r="H94" s="2"/>
      <c r="I94" s="2"/>
      <c r="J94" s="2"/>
      <c r="K94" s="1">
        <f t="shared" si="40"/>
        <v>408</v>
      </c>
      <c r="L94" s="83" t="str">
        <f t="shared" si="28"/>
        <v>Adorer_Schedule!C408</v>
      </c>
      <c r="M94" s="83" t="str">
        <f t="shared" si="29"/>
        <v>Adorer_Schedule!K408</v>
      </c>
      <c r="N94" s="83" t="str">
        <f t="shared" si="30"/>
        <v>Adorer_Schedule!S408</v>
      </c>
      <c r="O94" s="83" t="str">
        <f t="shared" si="31"/>
        <v>Adorer_Schedule!AA408</v>
      </c>
      <c r="P94" s="83" t="str">
        <f t="shared" si="32"/>
        <v>Adorer_Schedule!AI408</v>
      </c>
      <c r="Q94" s="83" t="str">
        <f t="shared" si="33"/>
        <v>Adorer_Schedule!AQ408</v>
      </c>
      <c r="R94" s="83" t="str">
        <f t="shared" si="34"/>
        <v>Adorer_Schedule!AY408</v>
      </c>
      <c r="S94" s="1">
        <f t="shared" ca="1" si="39"/>
        <v>0</v>
      </c>
      <c r="T94" s="1" t="str">
        <f ca="1">IF(OR(V94="",V94=0),(""),(MAX($T$8:T93)+1))</f>
        <v/>
      </c>
      <c r="V94" s="1">
        <f ca="1">IF($I$6=Adorer_Schedule!$C$1,INDIRECT(L94),(IF('Daily Report (10)'!$I$6=Adorer_Schedule!$K$1,INDIRECT(M94),(IF('Daily Report (10)'!$I$6=Adorer_Schedule!$S$1,INDIRECT(N94),(IF('Daily Report (10)'!$I$6=Adorer_Schedule!$AA$1,INDIRECT(O94),(IF('Daily Report (10)'!$I$6=Adorer_Schedule!$AI$1,INDIRECT(P94),(IF('Daily Report (10)'!$I$6=Adorer_Schedule!$AQ$1,INDIRECT(Q94),(IF('Daily Report (10)'!$I$6=Adorer_Schedule!$AY$1,INDIRECT(R94),(""))))))))))))))</f>
        <v>0</v>
      </c>
      <c r="Y94" s="1">
        <v>11</v>
      </c>
      <c r="Z94" s="1" t="e">
        <f t="shared" ca="1" si="35"/>
        <v>#N/A</v>
      </c>
      <c r="AA94" s="1" t="b">
        <f t="shared" ca="1" si="36"/>
        <v>0</v>
      </c>
      <c r="AC94" s="214" t="str">
        <f t="shared" ca="1" si="41"/>
        <v/>
      </c>
    </row>
    <row r="95" spans="1:29" ht="15.75" thickBot="1" x14ac:dyDescent="0.25">
      <c r="A95" s="2"/>
      <c r="B95" s="2"/>
      <c r="C95" s="2"/>
      <c r="D95" s="2"/>
      <c r="E95" s="2"/>
      <c r="F95" s="2"/>
      <c r="G95" s="2"/>
      <c r="H95" s="2"/>
      <c r="I95" s="2"/>
      <c r="J95" s="2"/>
      <c r="K95" s="1">
        <f t="shared" si="40"/>
        <v>409</v>
      </c>
      <c r="L95" s="83" t="str">
        <f t="shared" si="28"/>
        <v>Adorer_Schedule!C409</v>
      </c>
      <c r="M95" s="83" t="str">
        <f t="shared" si="29"/>
        <v>Adorer_Schedule!K409</v>
      </c>
      <c r="N95" s="83" t="str">
        <f t="shared" si="30"/>
        <v>Adorer_Schedule!S409</v>
      </c>
      <c r="O95" s="83" t="str">
        <f t="shared" si="31"/>
        <v>Adorer_Schedule!AA409</v>
      </c>
      <c r="P95" s="83" t="str">
        <f t="shared" si="32"/>
        <v>Adorer_Schedule!AI409</v>
      </c>
      <c r="Q95" s="83" t="str">
        <f t="shared" si="33"/>
        <v>Adorer_Schedule!AQ409</v>
      </c>
      <c r="R95" s="83" t="str">
        <f t="shared" si="34"/>
        <v>Adorer_Schedule!AY409</v>
      </c>
      <c r="S95" s="1">
        <f t="shared" ca="1" si="39"/>
        <v>0</v>
      </c>
      <c r="T95" s="1" t="str">
        <f ca="1">IF(OR(V95="",V95=0),(""),(MAX($T$8:T94)+1))</f>
        <v/>
      </c>
      <c r="V95" s="1">
        <f ca="1">IF($I$6=Adorer_Schedule!$C$1,INDIRECT(L95),(IF('Daily Report (10)'!$I$6=Adorer_Schedule!$K$1,INDIRECT(M95),(IF('Daily Report (10)'!$I$6=Adorer_Schedule!$S$1,INDIRECT(N95),(IF('Daily Report (10)'!$I$6=Adorer_Schedule!$AA$1,INDIRECT(O95),(IF('Daily Report (10)'!$I$6=Adorer_Schedule!$AI$1,INDIRECT(P95),(IF('Daily Report (10)'!$I$6=Adorer_Schedule!$AQ$1,INDIRECT(Q95),(IF('Daily Report (10)'!$I$6=Adorer_Schedule!$AY$1,INDIRECT(R95),(""))))))))))))))</f>
        <v>0</v>
      </c>
      <c r="Y95" s="1">
        <v>12</v>
      </c>
      <c r="Z95" s="1" t="e">
        <f t="shared" ca="1" si="35"/>
        <v>#N/A</v>
      </c>
      <c r="AA95" s="1" t="b">
        <f t="shared" ca="1" si="36"/>
        <v>0</v>
      </c>
      <c r="AC95" s="214" t="str">
        <f t="shared" ca="1" si="41"/>
        <v/>
      </c>
    </row>
    <row r="96" spans="1:29" ht="16.5" thickBot="1" x14ac:dyDescent="0.3">
      <c r="A96" s="286" t="s">
        <v>80</v>
      </c>
      <c r="B96" s="286"/>
      <c r="C96" s="201" t="s">
        <v>81</v>
      </c>
      <c r="D96" s="226"/>
      <c r="E96" s="226"/>
      <c r="F96" s="227"/>
      <c r="G96" s="2"/>
      <c r="H96" s="2"/>
      <c r="I96" s="2"/>
      <c r="J96" s="2"/>
      <c r="K96" s="1">
        <f t="shared" si="40"/>
        <v>410</v>
      </c>
      <c r="L96" s="83" t="str">
        <f t="shared" si="28"/>
        <v>Adorer_Schedule!C410</v>
      </c>
      <c r="M96" s="83" t="str">
        <f t="shared" si="29"/>
        <v>Adorer_Schedule!K410</v>
      </c>
      <c r="N96" s="83" t="str">
        <f t="shared" si="30"/>
        <v>Adorer_Schedule!S410</v>
      </c>
      <c r="O96" s="83" t="str">
        <f t="shared" si="31"/>
        <v>Adorer_Schedule!AA410</v>
      </c>
      <c r="P96" s="83" t="str">
        <f t="shared" si="32"/>
        <v>Adorer_Schedule!AI410</v>
      </c>
      <c r="Q96" s="83" t="str">
        <f t="shared" si="33"/>
        <v>Adorer_Schedule!AQ410</v>
      </c>
      <c r="R96" s="83" t="str">
        <f t="shared" si="34"/>
        <v>Adorer_Schedule!AY410</v>
      </c>
      <c r="S96" s="1">
        <f t="shared" ca="1" si="39"/>
        <v>0</v>
      </c>
      <c r="T96" s="1" t="str">
        <f ca="1">IF(OR(V96="",V96=0),(""),(MAX($T$8:T95)+1))</f>
        <v/>
      </c>
      <c r="V96" s="1">
        <f ca="1">IF($I$6=Adorer_Schedule!$C$1,INDIRECT(L96),(IF('Daily Report (10)'!$I$6=Adorer_Schedule!$K$1,INDIRECT(M96),(IF('Daily Report (10)'!$I$6=Adorer_Schedule!$S$1,INDIRECT(N96),(IF('Daily Report (10)'!$I$6=Adorer_Schedule!$AA$1,INDIRECT(O96),(IF('Daily Report (10)'!$I$6=Adorer_Schedule!$AI$1,INDIRECT(P96),(IF('Daily Report (10)'!$I$6=Adorer_Schedule!$AQ$1,INDIRECT(Q96),(IF('Daily Report (10)'!$I$6=Adorer_Schedule!$AY$1,INDIRECT(R96),(""))))))))))))))</f>
        <v>0</v>
      </c>
      <c r="Y96" s="1">
        <v>13</v>
      </c>
      <c r="Z96" s="1" t="e">
        <f t="shared" ca="1" si="35"/>
        <v>#N/A</v>
      </c>
      <c r="AA96" s="1" t="b">
        <f t="shared" ca="1" si="36"/>
        <v>0</v>
      </c>
      <c r="AC96" s="214" t="str">
        <f t="shared" ca="1" si="41"/>
        <v/>
      </c>
    </row>
    <row r="97" spans="1:29" ht="32.25" thickBot="1" x14ac:dyDescent="0.3">
      <c r="A97" s="203"/>
      <c r="B97" s="203" t="s">
        <v>83</v>
      </c>
      <c r="C97" s="203"/>
      <c r="D97" s="204" t="s">
        <v>84</v>
      </c>
      <c r="E97" s="203" t="s">
        <v>85</v>
      </c>
      <c r="F97" s="203" t="s">
        <v>86</v>
      </c>
      <c r="G97" s="2"/>
      <c r="H97" s="2"/>
      <c r="I97" s="2"/>
      <c r="J97" s="2"/>
      <c r="K97" s="1">
        <f t="shared" si="40"/>
        <v>411</v>
      </c>
      <c r="L97" s="83" t="str">
        <f t="shared" si="28"/>
        <v>Adorer_Schedule!C411</v>
      </c>
      <c r="M97" s="83" t="str">
        <f t="shared" si="29"/>
        <v>Adorer_Schedule!K411</v>
      </c>
      <c r="N97" s="83" t="str">
        <f t="shared" si="30"/>
        <v>Adorer_Schedule!S411</v>
      </c>
      <c r="O97" s="83" t="str">
        <f t="shared" si="31"/>
        <v>Adorer_Schedule!AA411</v>
      </c>
      <c r="P97" s="83" t="str">
        <f t="shared" si="32"/>
        <v>Adorer_Schedule!AI411</v>
      </c>
      <c r="Q97" s="83" t="str">
        <f t="shared" si="33"/>
        <v>Adorer_Schedule!AQ411</v>
      </c>
      <c r="R97" s="83" t="str">
        <f t="shared" si="34"/>
        <v>Adorer_Schedule!AY411</v>
      </c>
      <c r="S97" s="1">
        <f t="shared" ca="1" si="39"/>
        <v>0</v>
      </c>
      <c r="T97" s="1" t="str">
        <f ca="1">IF(OR(V97="",V97=0),(""),(MAX($T$8:T96)+1))</f>
        <v/>
      </c>
      <c r="V97" s="1">
        <f ca="1">IF($I$6=Adorer_Schedule!$C$1,INDIRECT(L97),(IF('Daily Report (10)'!$I$6=Adorer_Schedule!$K$1,INDIRECT(M97),(IF('Daily Report (10)'!$I$6=Adorer_Schedule!$S$1,INDIRECT(N97),(IF('Daily Report (10)'!$I$6=Adorer_Schedule!$AA$1,INDIRECT(O97),(IF('Daily Report (10)'!$I$6=Adorer_Schedule!$AI$1,INDIRECT(P97),(IF('Daily Report (10)'!$I$6=Adorer_Schedule!$AQ$1,INDIRECT(Q97),(IF('Daily Report (10)'!$I$6=Adorer_Schedule!$AY$1,INDIRECT(R97),(""))))))))))))))</f>
        <v>0</v>
      </c>
      <c r="Y97" s="1">
        <v>14</v>
      </c>
      <c r="Z97" s="1" t="e">
        <f t="shared" ca="1" si="35"/>
        <v>#N/A</v>
      </c>
      <c r="AA97" s="1" t="b">
        <f t="shared" ca="1" si="36"/>
        <v>0</v>
      </c>
      <c r="AC97" s="214" t="str">
        <f t="shared" ca="1" si="41"/>
        <v/>
      </c>
    </row>
    <row r="98" spans="1:29" ht="16.5" thickBot="1" x14ac:dyDescent="0.3">
      <c r="A98" s="205" t="str">
        <f>CONCATENATE($I$6&amp;" 6 - 7 AM")</f>
        <v>Monday 6 - 7 AM</v>
      </c>
      <c r="B98" s="206"/>
      <c r="C98" s="206"/>
      <c r="D98" s="206"/>
      <c r="E98" s="206"/>
      <c r="F98" s="207"/>
      <c r="G98" s="2"/>
      <c r="H98" s="2"/>
      <c r="I98" s="2"/>
      <c r="J98" s="2"/>
      <c r="K98" s="1">
        <f t="shared" si="40"/>
        <v>412</v>
      </c>
      <c r="L98" s="83" t="str">
        <f t="shared" si="28"/>
        <v>Adorer_Schedule!C412</v>
      </c>
      <c r="M98" s="83" t="str">
        <f t="shared" si="29"/>
        <v>Adorer_Schedule!K412</v>
      </c>
      <c r="N98" s="83" t="str">
        <f t="shared" si="30"/>
        <v>Adorer_Schedule!S412</v>
      </c>
      <c r="O98" s="83" t="str">
        <f t="shared" si="31"/>
        <v>Adorer_Schedule!AA412</v>
      </c>
      <c r="P98" s="83" t="str">
        <f t="shared" si="32"/>
        <v>Adorer_Schedule!AI412</v>
      </c>
      <c r="Q98" s="83" t="str">
        <f t="shared" si="33"/>
        <v>Adorer_Schedule!AQ412</v>
      </c>
      <c r="R98" s="83" t="str">
        <f t="shared" si="34"/>
        <v>Adorer_Schedule!AY412</v>
      </c>
      <c r="S98" s="1">
        <f t="shared" ca="1" si="39"/>
        <v>0</v>
      </c>
      <c r="T98" s="1" t="str">
        <f ca="1">IF(OR(V98="",V98=0),(""),(MAX($T$8:T97)+1))</f>
        <v/>
      </c>
      <c r="V98" s="1">
        <f ca="1">IF($I$6=Adorer_Schedule!$C$1,INDIRECT(L98),(IF('Daily Report (10)'!$I$6=Adorer_Schedule!$K$1,INDIRECT(M98),(IF('Daily Report (10)'!$I$6=Adorer_Schedule!$S$1,INDIRECT(N98),(IF('Daily Report (10)'!$I$6=Adorer_Schedule!$AA$1,INDIRECT(O98),(IF('Daily Report (10)'!$I$6=Adorer_Schedule!$AI$1,INDIRECT(P98),(IF('Daily Report (10)'!$I$6=Adorer_Schedule!$AQ$1,INDIRECT(Q98),(IF('Daily Report (10)'!$I$6=Adorer_Schedule!$AY$1,INDIRECT(R98),(""))))))))))))))</f>
        <v>0</v>
      </c>
      <c r="Y98" s="1">
        <v>15</v>
      </c>
      <c r="Z98" s="1" t="e">
        <f t="shared" ca="1" si="35"/>
        <v>#N/A</v>
      </c>
      <c r="AA98" s="1" t="b">
        <f t="shared" ca="1" si="36"/>
        <v>0</v>
      </c>
      <c r="AC98" s="225" t="str">
        <f t="shared" ca="1" si="41"/>
        <v/>
      </c>
    </row>
    <row r="99" spans="1:29" x14ac:dyDescent="0.2">
      <c r="A99" s="210" t="str">
        <f ca="1">AC99</f>
        <v/>
      </c>
      <c r="B99" s="211"/>
      <c r="C99" s="211"/>
      <c r="D99" s="211"/>
      <c r="E99" s="211"/>
      <c r="F99" s="212"/>
      <c r="G99" s="2"/>
      <c r="H99" s="2"/>
      <c r="I99" s="2"/>
      <c r="J99" s="2"/>
      <c r="K99" s="1">
        <v>4</v>
      </c>
      <c r="L99" s="83" t="str">
        <f t="shared" si="28"/>
        <v>Adorer_Schedule!C4</v>
      </c>
      <c r="M99" s="83" t="str">
        <f t="shared" si="29"/>
        <v>Adorer_Schedule!K4</v>
      </c>
      <c r="N99" s="83" t="str">
        <f t="shared" si="30"/>
        <v>Adorer_Schedule!S4</v>
      </c>
      <c r="O99" s="83" t="str">
        <f t="shared" si="31"/>
        <v>Adorer_Schedule!AA4</v>
      </c>
      <c r="P99" s="83" t="str">
        <f t="shared" si="32"/>
        <v>Adorer_Schedule!AI4</v>
      </c>
      <c r="Q99" s="83" t="str">
        <f t="shared" si="33"/>
        <v>Adorer_Schedule!AQ4</v>
      </c>
      <c r="R99" s="83" t="str">
        <f t="shared" si="34"/>
        <v>Adorer_Schedule!AY4</v>
      </c>
      <c r="S99" s="1">
        <f ca="1">IF(T99="",(0),(RANK(T99,$T$99:$T$113,(1))))</f>
        <v>0</v>
      </c>
      <c r="T99" s="1" t="str">
        <f ca="1">IF(OR(V99="",V99=0),(""),(MAX($T$8:T98)+1))</f>
        <v/>
      </c>
      <c r="U99" s="1" t="s">
        <v>97</v>
      </c>
      <c r="V99" s="1">
        <f ca="1">IF($I$6=Adorer_Schedule!$C$1,INDIRECT(L99),(IF('Daily Report (10)'!$I$6=Adorer_Schedule!$K$1,INDIRECT(M99),(IF('Daily Report (10)'!$I$6=Adorer_Schedule!$S$1,INDIRECT(N99),(IF('Daily Report (10)'!$I$6=Adorer_Schedule!$AA$1,INDIRECT(O99),(IF('Daily Report (10)'!$I$6=Adorer_Schedule!$AI$1,INDIRECT(P99),(IF('Daily Report (10)'!$I$6=Adorer_Schedule!$AQ$1,INDIRECT(Q99),(IF('Daily Report (10)'!$I$6=Adorer_Schedule!$AY$1,INDIRECT(R99),(""))))))))))))))</f>
        <v>0</v>
      </c>
      <c r="Y99" s="1">
        <v>1</v>
      </c>
      <c r="Z99" s="1" t="e">
        <f t="shared" ca="1" si="35"/>
        <v>#N/A</v>
      </c>
      <c r="AA99" s="1" t="b">
        <f t="shared" ca="1" si="36"/>
        <v>0</v>
      </c>
      <c r="AC99" s="209" t="str">
        <f ca="1">IF(AA99=FALSE,(""),(PROPER(Z99)))</f>
        <v/>
      </c>
    </row>
    <row r="100" spans="1:29" x14ac:dyDescent="0.2">
      <c r="A100" s="210" t="str">
        <f t="shared" ref="A100:A108" ca="1" si="42">AC100</f>
        <v/>
      </c>
      <c r="B100" s="211"/>
      <c r="C100" s="211"/>
      <c r="D100" s="211"/>
      <c r="E100" s="211"/>
      <c r="F100" s="212"/>
      <c r="G100" s="2"/>
      <c r="H100" s="2"/>
      <c r="I100" s="2"/>
      <c r="J100" s="2"/>
      <c r="K100" s="1">
        <f>K99+1</f>
        <v>5</v>
      </c>
      <c r="L100" s="83" t="str">
        <f t="shared" si="28"/>
        <v>Adorer_Schedule!C5</v>
      </c>
      <c r="M100" s="83" t="str">
        <f t="shared" si="29"/>
        <v>Adorer_Schedule!K5</v>
      </c>
      <c r="N100" s="83" t="str">
        <f t="shared" si="30"/>
        <v>Adorer_Schedule!S5</v>
      </c>
      <c r="O100" s="83" t="str">
        <f t="shared" si="31"/>
        <v>Adorer_Schedule!AA5</v>
      </c>
      <c r="P100" s="83" t="str">
        <f t="shared" si="32"/>
        <v>Adorer_Schedule!AI5</v>
      </c>
      <c r="Q100" s="83" t="str">
        <f t="shared" si="33"/>
        <v>Adorer_Schedule!AQ5</v>
      </c>
      <c r="R100" s="83" t="str">
        <f t="shared" si="34"/>
        <v>Adorer_Schedule!AY5</v>
      </c>
      <c r="S100" s="1">
        <f t="shared" ref="S100:S113" ca="1" si="43">IF(T100="",(0),(RANK(T100,$T$99:$T$113,(1))))</f>
        <v>0</v>
      </c>
      <c r="T100" s="1" t="str">
        <f ca="1">IF(OR(V100="",V100=0),(""),(MAX($T$8:T99)+1))</f>
        <v/>
      </c>
      <c r="V100" s="1">
        <f ca="1">IF($I$6=Adorer_Schedule!$C$1,INDIRECT(L100),(IF('Daily Report (10)'!$I$6=Adorer_Schedule!$K$1,INDIRECT(M100),(IF('Daily Report (10)'!$I$6=Adorer_Schedule!$S$1,INDIRECT(N100),(IF('Daily Report (10)'!$I$6=Adorer_Schedule!$AA$1,INDIRECT(O100),(IF('Daily Report (10)'!$I$6=Adorer_Schedule!$AI$1,INDIRECT(P100),(IF('Daily Report (10)'!$I$6=Adorer_Schedule!$AQ$1,INDIRECT(Q100),(IF('Daily Report (10)'!$I$6=Adorer_Schedule!$AY$1,INDIRECT(R100),(""))))))))))))))</f>
        <v>0</v>
      </c>
      <c r="Y100" s="1">
        <v>2</v>
      </c>
      <c r="Z100" s="1" t="e">
        <f t="shared" ca="1" si="35"/>
        <v>#N/A</v>
      </c>
      <c r="AA100" s="1" t="b">
        <f t="shared" ca="1" si="36"/>
        <v>0</v>
      </c>
      <c r="AC100" s="214" t="str">
        <f ca="1">IF(AA100=FALSE,(""),(PROPER(Z100)))</f>
        <v/>
      </c>
    </row>
    <row r="101" spans="1:29" x14ac:dyDescent="0.2">
      <c r="A101" s="210" t="str">
        <f t="shared" ca="1" si="42"/>
        <v/>
      </c>
      <c r="B101" s="211"/>
      <c r="C101" s="211"/>
      <c r="D101" s="211"/>
      <c r="E101" s="211"/>
      <c r="F101" s="212"/>
      <c r="G101" s="2"/>
      <c r="H101" s="2"/>
      <c r="I101" s="2"/>
      <c r="J101" s="2"/>
      <c r="K101" s="1">
        <f t="shared" ref="K101:K113" si="44">K100+1</f>
        <v>6</v>
      </c>
      <c r="L101" s="83" t="str">
        <f t="shared" si="28"/>
        <v>Adorer_Schedule!C6</v>
      </c>
      <c r="M101" s="83" t="str">
        <f t="shared" si="29"/>
        <v>Adorer_Schedule!K6</v>
      </c>
      <c r="N101" s="83" t="str">
        <f t="shared" si="30"/>
        <v>Adorer_Schedule!S6</v>
      </c>
      <c r="O101" s="83" t="str">
        <f t="shared" si="31"/>
        <v>Adorer_Schedule!AA6</v>
      </c>
      <c r="P101" s="83" t="str">
        <f t="shared" si="32"/>
        <v>Adorer_Schedule!AI6</v>
      </c>
      <c r="Q101" s="83" t="str">
        <f t="shared" si="33"/>
        <v>Adorer_Schedule!AQ6</v>
      </c>
      <c r="R101" s="83" t="str">
        <f t="shared" si="34"/>
        <v>Adorer_Schedule!AY6</v>
      </c>
      <c r="S101" s="1">
        <f t="shared" ca="1" si="43"/>
        <v>0</v>
      </c>
      <c r="T101" s="1" t="str">
        <f ca="1">IF(OR(V101="",V101=0),(""),(MAX($T$8:T100)+1))</f>
        <v/>
      </c>
      <c r="V101" s="1">
        <f ca="1">IF($I$6=Adorer_Schedule!$C$1,INDIRECT(L101),(IF('Daily Report (10)'!$I$6=Adorer_Schedule!$K$1,INDIRECT(M101),(IF('Daily Report (10)'!$I$6=Adorer_Schedule!$S$1,INDIRECT(N101),(IF('Daily Report (10)'!$I$6=Adorer_Schedule!$AA$1,INDIRECT(O101),(IF('Daily Report (10)'!$I$6=Adorer_Schedule!$AI$1,INDIRECT(P101),(IF('Daily Report (10)'!$I$6=Adorer_Schedule!$AQ$1,INDIRECT(Q101),(IF('Daily Report (10)'!$I$6=Adorer_Schedule!$AY$1,INDIRECT(R101),(""))))))))))))))</f>
        <v>0</v>
      </c>
      <c r="Y101" s="1">
        <v>3</v>
      </c>
      <c r="Z101" s="1" t="e">
        <f t="shared" ca="1" si="35"/>
        <v>#N/A</v>
      </c>
      <c r="AA101" s="1" t="b">
        <f t="shared" ca="1" si="36"/>
        <v>0</v>
      </c>
      <c r="AC101" s="214" t="str">
        <f ca="1">IF(AA101=FALSE,(""),(PROPER(Z101)))</f>
        <v/>
      </c>
    </row>
    <row r="102" spans="1:29" x14ac:dyDescent="0.2">
      <c r="A102" s="210" t="str">
        <f t="shared" ca="1" si="42"/>
        <v/>
      </c>
      <c r="B102" s="211"/>
      <c r="C102" s="211"/>
      <c r="D102" s="211"/>
      <c r="E102" s="211"/>
      <c r="F102" s="212"/>
      <c r="G102" s="2"/>
      <c r="H102" s="2"/>
      <c r="I102" s="2"/>
      <c r="J102" s="2"/>
      <c r="K102" s="1">
        <f t="shared" si="44"/>
        <v>7</v>
      </c>
      <c r="L102" s="83" t="str">
        <f t="shared" si="28"/>
        <v>Adorer_Schedule!C7</v>
      </c>
      <c r="M102" s="83" t="str">
        <f t="shared" si="29"/>
        <v>Adorer_Schedule!K7</v>
      </c>
      <c r="N102" s="83" t="str">
        <f t="shared" si="30"/>
        <v>Adorer_Schedule!S7</v>
      </c>
      <c r="O102" s="83" t="str">
        <f t="shared" si="31"/>
        <v>Adorer_Schedule!AA7</v>
      </c>
      <c r="P102" s="83" t="str">
        <f t="shared" si="32"/>
        <v>Adorer_Schedule!AI7</v>
      </c>
      <c r="Q102" s="83" t="str">
        <f t="shared" si="33"/>
        <v>Adorer_Schedule!AQ7</v>
      </c>
      <c r="R102" s="83" t="str">
        <f t="shared" si="34"/>
        <v>Adorer_Schedule!AY7</v>
      </c>
      <c r="S102" s="1">
        <f t="shared" ca="1" si="43"/>
        <v>0</v>
      </c>
      <c r="T102" s="1" t="str">
        <f ca="1">IF(OR(V102="",V102=0),(""),(MAX($T$8:T101)+1))</f>
        <v/>
      </c>
      <c r="V102" s="1">
        <f ca="1">IF($I$6=Adorer_Schedule!$C$1,INDIRECT(L102),(IF('Daily Report (10)'!$I$6=Adorer_Schedule!$K$1,INDIRECT(M102),(IF('Daily Report (10)'!$I$6=Adorer_Schedule!$S$1,INDIRECT(N102),(IF('Daily Report (10)'!$I$6=Adorer_Schedule!$AA$1,INDIRECT(O102),(IF('Daily Report (10)'!$I$6=Adorer_Schedule!$AI$1,INDIRECT(P102),(IF('Daily Report (10)'!$I$6=Adorer_Schedule!$AQ$1,INDIRECT(Q102),(IF('Daily Report (10)'!$I$6=Adorer_Schedule!$AY$1,INDIRECT(R102),(""))))))))))))))</f>
        <v>0</v>
      </c>
      <c r="Y102" s="1">
        <v>4</v>
      </c>
      <c r="Z102" s="1" t="e">
        <f t="shared" ca="1" si="35"/>
        <v>#N/A</v>
      </c>
      <c r="AA102" s="1" t="b">
        <f t="shared" ca="1" si="36"/>
        <v>0</v>
      </c>
      <c r="AC102" s="214" t="str">
        <f ca="1">IF(AA102=FALSE,(""),(PROPER(Z102)))</f>
        <v/>
      </c>
    </row>
    <row r="103" spans="1:29" x14ac:dyDescent="0.2">
      <c r="A103" s="210" t="str">
        <f t="shared" ca="1" si="42"/>
        <v/>
      </c>
      <c r="B103" s="211"/>
      <c r="C103" s="211"/>
      <c r="D103" s="211"/>
      <c r="E103" s="211"/>
      <c r="F103" s="212"/>
      <c r="G103" s="2"/>
      <c r="H103" s="2"/>
      <c r="I103" s="2"/>
      <c r="J103" s="2"/>
      <c r="K103" s="1">
        <f t="shared" si="44"/>
        <v>8</v>
      </c>
      <c r="L103" s="83" t="str">
        <f t="shared" si="28"/>
        <v>Adorer_Schedule!C8</v>
      </c>
      <c r="M103" s="83" t="str">
        <f t="shared" si="29"/>
        <v>Adorer_Schedule!K8</v>
      </c>
      <c r="N103" s="83" t="str">
        <f t="shared" si="30"/>
        <v>Adorer_Schedule!S8</v>
      </c>
      <c r="O103" s="83" t="str">
        <f t="shared" si="31"/>
        <v>Adorer_Schedule!AA8</v>
      </c>
      <c r="P103" s="83" t="str">
        <f t="shared" si="32"/>
        <v>Adorer_Schedule!AI8</v>
      </c>
      <c r="Q103" s="83" t="str">
        <f t="shared" si="33"/>
        <v>Adorer_Schedule!AQ8</v>
      </c>
      <c r="R103" s="83" t="str">
        <f t="shared" si="34"/>
        <v>Adorer_Schedule!AY8</v>
      </c>
      <c r="S103" s="1">
        <f t="shared" ca="1" si="43"/>
        <v>0</v>
      </c>
      <c r="T103" s="1" t="str">
        <f ca="1">IF(OR(V103="",V103=0),(""),(MAX($T$8:T102)+1))</f>
        <v/>
      </c>
      <c r="V103" s="1">
        <f ca="1">IF($I$6=Adorer_Schedule!$C$1,INDIRECT(L103),(IF('Daily Report (10)'!$I$6=Adorer_Schedule!$K$1,INDIRECT(M103),(IF('Daily Report (10)'!$I$6=Adorer_Schedule!$S$1,INDIRECT(N103),(IF('Daily Report (10)'!$I$6=Adorer_Schedule!$AA$1,INDIRECT(O103),(IF('Daily Report (10)'!$I$6=Adorer_Schedule!$AI$1,INDIRECT(P103),(IF('Daily Report (10)'!$I$6=Adorer_Schedule!$AQ$1,INDIRECT(Q103),(IF('Daily Report (10)'!$I$6=Adorer_Schedule!$AY$1,INDIRECT(R103),(""))))))))))))))</f>
        <v>0</v>
      </c>
      <c r="Y103" s="1">
        <v>5</v>
      </c>
      <c r="Z103" s="1" t="e">
        <f t="shared" ca="1" si="35"/>
        <v>#N/A</v>
      </c>
      <c r="AA103" s="1" t="b">
        <f t="shared" ca="1" si="36"/>
        <v>0</v>
      </c>
      <c r="AC103" s="214" t="str">
        <f ca="1">IF(AA103=FALSE,(""),(PROPER(Z103)))</f>
        <v/>
      </c>
    </row>
    <row r="104" spans="1:29" x14ac:dyDescent="0.2">
      <c r="A104" s="210" t="str">
        <f t="shared" ca="1" si="42"/>
        <v/>
      </c>
      <c r="B104" s="211"/>
      <c r="C104" s="211"/>
      <c r="D104" s="211"/>
      <c r="E104" s="211"/>
      <c r="F104" s="212"/>
      <c r="G104" s="2"/>
      <c r="H104" s="2"/>
      <c r="I104" s="2"/>
      <c r="J104" s="2"/>
      <c r="K104" s="1">
        <f t="shared" si="44"/>
        <v>9</v>
      </c>
      <c r="L104" s="83" t="str">
        <f t="shared" si="28"/>
        <v>Adorer_Schedule!C9</v>
      </c>
      <c r="M104" s="83" t="str">
        <f t="shared" si="29"/>
        <v>Adorer_Schedule!K9</v>
      </c>
      <c r="N104" s="83" t="str">
        <f t="shared" si="30"/>
        <v>Adorer_Schedule!S9</v>
      </c>
      <c r="O104" s="83" t="str">
        <f t="shared" si="31"/>
        <v>Adorer_Schedule!AA9</v>
      </c>
      <c r="P104" s="83" t="str">
        <f t="shared" si="32"/>
        <v>Adorer_Schedule!AI9</v>
      </c>
      <c r="Q104" s="83" t="str">
        <f t="shared" si="33"/>
        <v>Adorer_Schedule!AQ9</v>
      </c>
      <c r="R104" s="83" t="str">
        <f t="shared" si="34"/>
        <v>Adorer_Schedule!AY9</v>
      </c>
      <c r="S104" s="1">
        <f t="shared" ca="1" si="43"/>
        <v>0</v>
      </c>
      <c r="T104" s="1" t="str">
        <f ca="1">IF(OR(V104="",V104=0),(""),(MAX($T$8:T103)+1))</f>
        <v/>
      </c>
      <c r="V104" s="1">
        <f ca="1">IF($I$6=Adorer_Schedule!$C$1,INDIRECT(L104),(IF('Daily Report (10)'!$I$6=Adorer_Schedule!$K$1,INDIRECT(M104),(IF('Daily Report (10)'!$I$6=Adorer_Schedule!$S$1,INDIRECT(N104),(IF('Daily Report (10)'!$I$6=Adorer_Schedule!$AA$1,INDIRECT(O104),(IF('Daily Report (10)'!$I$6=Adorer_Schedule!$AI$1,INDIRECT(P104),(IF('Daily Report (10)'!$I$6=Adorer_Schedule!$AQ$1,INDIRECT(Q104),(IF('Daily Report (10)'!$I$6=Adorer_Schedule!$AY$1,INDIRECT(R104),(""))))))))))))))</f>
        <v>0</v>
      </c>
      <c r="Y104" s="1">
        <v>6</v>
      </c>
      <c r="Z104" s="1" t="e">
        <f t="shared" ca="1" si="35"/>
        <v>#N/A</v>
      </c>
      <c r="AA104" s="1" t="b">
        <f t="shared" ca="1" si="36"/>
        <v>0</v>
      </c>
      <c r="AC104" s="214" t="str">
        <f t="shared" ref="AC104:AC113" ca="1" si="45">IF(AA104=FALSE,(""),(PROPER(Z104)))</f>
        <v/>
      </c>
    </row>
    <row r="105" spans="1:29" x14ac:dyDescent="0.2">
      <c r="A105" s="210" t="str">
        <f t="shared" ca="1" si="42"/>
        <v/>
      </c>
      <c r="B105" s="211"/>
      <c r="C105" s="211"/>
      <c r="D105" s="211"/>
      <c r="E105" s="211"/>
      <c r="F105" s="212"/>
      <c r="G105" s="2"/>
      <c r="H105" s="2"/>
      <c r="I105" s="2"/>
      <c r="J105" s="2"/>
      <c r="K105" s="1">
        <f t="shared" si="44"/>
        <v>10</v>
      </c>
      <c r="L105" s="83" t="str">
        <f t="shared" si="28"/>
        <v>Adorer_Schedule!C10</v>
      </c>
      <c r="M105" s="83" t="str">
        <f t="shared" si="29"/>
        <v>Adorer_Schedule!K10</v>
      </c>
      <c r="N105" s="83" t="str">
        <f t="shared" si="30"/>
        <v>Adorer_Schedule!S10</v>
      </c>
      <c r="O105" s="83" t="str">
        <f t="shared" si="31"/>
        <v>Adorer_Schedule!AA10</v>
      </c>
      <c r="P105" s="83" t="str">
        <f t="shared" si="32"/>
        <v>Adorer_Schedule!AI10</v>
      </c>
      <c r="Q105" s="83" t="str">
        <f t="shared" si="33"/>
        <v>Adorer_Schedule!AQ10</v>
      </c>
      <c r="R105" s="83" t="str">
        <f t="shared" si="34"/>
        <v>Adorer_Schedule!AY10</v>
      </c>
      <c r="S105" s="1">
        <f t="shared" ca="1" si="43"/>
        <v>0</v>
      </c>
      <c r="T105" s="1" t="str">
        <f ca="1">IF(OR(V105="",V105=0),(""),(MAX($T$8:T104)+1))</f>
        <v/>
      </c>
      <c r="V105" s="1">
        <f ca="1">IF($I$6=Adorer_Schedule!$C$1,INDIRECT(L105),(IF('Daily Report (10)'!$I$6=Adorer_Schedule!$K$1,INDIRECT(M105),(IF('Daily Report (10)'!$I$6=Adorer_Schedule!$S$1,INDIRECT(N105),(IF('Daily Report (10)'!$I$6=Adorer_Schedule!$AA$1,INDIRECT(O105),(IF('Daily Report (10)'!$I$6=Adorer_Schedule!$AI$1,INDIRECT(P105),(IF('Daily Report (10)'!$I$6=Adorer_Schedule!$AQ$1,INDIRECT(Q105),(IF('Daily Report (10)'!$I$6=Adorer_Schedule!$AY$1,INDIRECT(R105),(""))))))))))))))</f>
        <v>0</v>
      </c>
      <c r="Y105" s="1">
        <v>7</v>
      </c>
      <c r="Z105" s="1" t="e">
        <f t="shared" ca="1" si="35"/>
        <v>#N/A</v>
      </c>
      <c r="AA105" s="1" t="b">
        <f t="shared" ca="1" si="36"/>
        <v>0</v>
      </c>
      <c r="AC105" s="214" t="str">
        <f t="shared" ca="1" si="45"/>
        <v/>
      </c>
    </row>
    <row r="106" spans="1:29" x14ac:dyDescent="0.2">
      <c r="A106" s="210" t="str">
        <f t="shared" ca="1" si="42"/>
        <v/>
      </c>
      <c r="B106" s="211"/>
      <c r="C106" s="211"/>
      <c r="D106" s="211"/>
      <c r="E106" s="211"/>
      <c r="F106" s="212"/>
      <c r="G106" s="2"/>
      <c r="H106" s="2"/>
      <c r="I106" s="2"/>
      <c r="J106" s="2"/>
      <c r="K106" s="1">
        <f t="shared" si="44"/>
        <v>11</v>
      </c>
      <c r="L106" s="83" t="str">
        <f t="shared" si="28"/>
        <v>Adorer_Schedule!C11</v>
      </c>
      <c r="M106" s="83" t="str">
        <f t="shared" si="29"/>
        <v>Adorer_Schedule!K11</v>
      </c>
      <c r="N106" s="83" t="str">
        <f t="shared" si="30"/>
        <v>Adorer_Schedule!S11</v>
      </c>
      <c r="O106" s="83" t="str">
        <f t="shared" si="31"/>
        <v>Adorer_Schedule!AA11</v>
      </c>
      <c r="P106" s="83" t="str">
        <f t="shared" si="32"/>
        <v>Adorer_Schedule!AI11</v>
      </c>
      <c r="Q106" s="83" t="str">
        <f t="shared" si="33"/>
        <v>Adorer_Schedule!AQ11</v>
      </c>
      <c r="R106" s="83" t="str">
        <f t="shared" si="34"/>
        <v>Adorer_Schedule!AY11</v>
      </c>
      <c r="S106" s="1">
        <f t="shared" ca="1" si="43"/>
        <v>0</v>
      </c>
      <c r="T106" s="1" t="str">
        <f ca="1">IF(OR(V106="",V106=0),(""),(MAX($T$8:T105)+1))</f>
        <v/>
      </c>
      <c r="V106" s="1">
        <f ca="1">IF($I$6=Adorer_Schedule!$C$1,INDIRECT(L106),(IF('Daily Report (10)'!$I$6=Adorer_Schedule!$K$1,INDIRECT(M106),(IF('Daily Report (10)'!$I$6=Adorer_Schedule!$S$1,INDIRECT(N106),(IF('Daily Report (10)'!$I$6=Adorer_Schedule!$AA$1,INDIRECT(O106),(IF('Daily Report (10)'!$I$6=Adorer_Schedule!$AI$1,INDIRECT(P106),(IF('Daily Report (10)'!$I$6=Adorer_Schedule!$AQ$1,INDIRECT(Q106),(IF('Daily Report (10)'!$I$6=Adorer_Schedule!$AY$1,INDIRECT(R106),(""))))))))))))))</f>
        <v>0</v>
      </c>
      <c r="Y106" s="1">
        <v>8</v>
      </c>
      <c r="Z106" s="1" t="e">
        <f t="shared" ca="1" si="35"/>
        <v>#N/A</v>
      </c>
      <c r="AA106" s="1" t="b">
        <f t="shared" ca="1" si="36"/>
        <v>0</v>
      </c>
      <c r="AC106" s="214" t="str">
        <f t="shared" ca="1" si="45"/>
        <v/>
      </c>
    </row>
    <row r="107" spans="1:29" x14ac:dyDescent="0.2">
      <c r="A107" s="210" t="str">
        <f t="shared" ca="1" si="42"/>
        <v/>
      </c>
      <c r="B107" s="211"/>
      <c r="C107" s="211"/>
      <c r="D107" s="211"/>
      <c r="E107" s="211"/>
      <c r="F107" s="212"/>
      <c r="G107" s="2"/>
      <c r="H107" s="2"/>
      <c r="I107" s="2"/>
      <c r="J107" s="2"/>
      <c r="K107" s="1">
        <f t="shared" si="44"/>
        <v>12</v>
      </c>
      <c r="L107" s="83" t="str">
        <f t="shared" si="28"/>
        <v>Adorer_Schedule!C12</v>
      </c>
      <c r="M107" s="83" t="str">
        <f t="shared" si="29"/>
        <v>Adorer_Schedule!K12</v>
      </c>
      <c r="N107" s="83" t="str">
        <f t="shared" si="30"/>
        <v>Adorer_Schedule!S12</v>
      </c>
      <c r="O107" s="83" t="str">
        <f t="shared" si="31"/>
        <v>Adorer_Schedule!AA12</v>
      </c>
      <c r="P107" s="83" t="str">
        <f t="shared" si="32"/>
        <v>Adorer_Schedule!AI12</v>
      </c>
      <c r="Q107" s="83" t="str">
        <f t="shared" si="33"/>
        <v>Adorer_Schedule!AQ12</v>
      </c>
      <c r="R107" s="83" t="str">
        <f t="shared" si="34"/>
        <v>Adorer_Schedule!AY12</v>
      </c>
      <c r="S107" s="1">
        <f t="shared" ca="1" si="43"/>
        <v>0</v>
      </c>
      <c r="T107" s="1" t="str">
        <f ca="1">IF(OR(V107="",V107=0),(""),(MAX($T$8:T106)+1))</f>
        <v/>
      </c>
      <c r="V107" s="1">
        <f ca="1">IF($I$6=Adorer_Schedule!$C$1,INDIRECT(L107),(IF('Daily Report (10)'!$I$6=Adorer_Schedule!$K$1,INDIRECT(M107),(IF('Daily Report (10)'!$I$6=Adorer_Schedule!$S$1,INDIRECT(N107),(IF('Daily Report (10)'!$I$6=Adorer_Schedule!$AA$1,INDIRECT(O107),(IF('Daily Report (10)'!$I$6=Adorer_Schedule!$AI$1,INDIRECT(P107),(IF('Daily Report (10)'!$I$6=Adorer_Schedule!$AQ$1,INDIRECT(Q107),(IF('Daily Report (10)'!$I$6=Adorer_Schedule!$AY$1,INDIRECT(R107),(""))))))))))))))</f>
        <v>0</v>
      </c>
      <c r="Y107" s="1">
        <v>9</v>
      </c>
      <c r="Z107" s="1" t="e">
        <f t="shared" ca="1" si="35"/>
        <v>#N/A</v>
      </c>
      <c r="AA107" s="1" t="b">
        <f t="shared" ca="1" si="36"/>
        <v>0</v>
      </c>
      <c r="AC107" s="214" t="str">
        <f t="shared" ca="1" si="45"/>
        <v/>
      </c>
    </row>
    <row r="108" spans="1:29" x14ac:dyDescent="0.2">
      <c r="A108" s="210" t="str">
        <f t="shared" ca="1" si="42"/>
        <v/>
      </c>
      <c r="B108" s="211"/>
      <c r="C108" s="211"/>
      <c r="D108" s="211"/>
      <c r="E108" s="211"/>
      <c r="F108" s="212"/>
      <c r="G108" s="2"/>
      <c r="H108" s="2"/>
      <c r="I108" s="2"/>
      <c r="J108" s="2"/>
      <c r="K108" s="1">
        <f t="shared" si="44"/>
        <v>13</v>
      </c>
      <c r="L108" s="83" t="str">
        <f t="shared" si="28"/>
        <v>Adorer_Schedule!C13</v>
      </c>
      <c r="M108" s="83" t="str">
        <f t="shared" si="29"/>
        <v>Adorer_Schedule!K13</v>
      </c>
      <c r="N108" s="83" t="str">
        <f t="shared" si="30"/>
        <v>Adorer_Schedule!S13</v>
      </c>
      <c r="O108" s="83" t="str">
        <f t="shared" si="31"/>
        <v>Adorer_Schedule!AA13</v>
      </c>
      <c r="P108" s="83" t="str">
        <f t="shared" si="32"/>
        <v>Adorer_Schedule!AI13</v>
      </c>
      <c r="Q108" s="83" t="str">
        <f t="shared" si="33"/>
        <v>Adorer_Schedule!AQ13</v>
      </c>
      <c r="R108" s="83" t="str">
        <f t="shared" si="34"/>
        <v>Adorer_Schedule!AY13</v>
      </c>
      <c r="S108" s="1">
        <f t="shared" ca="1" si="43"/>
        <v>0</v>
      </c>
      <c r="T108" s="1" t="str">
        <f ca="1">IF(OR(V108="",V108=0),(""),(MAX($T$8:T107)+1))</f>
        <v/>
      </c>
      <c r="V108" s="1">
        <f ca="1">IF($I$6=Adorer_Schedule!$C$1,INDIRECT(L108),(IF('Daily Report (10)'!$I$6=Adorer_Schedule!$K$1,INDIRECT(M108),(IF('Daily Report (10)'!$I$6=Adorer_Schedule!$S$1,INDIRECT(N108),(IF('Daily Report (10)'!$I$6=Adorer_Schedule!$AA$1,INDIRECT(O108),(IF('Daily Report (10)'!$I$6=Adorer_Schedule!$AI$1,INDIRECT(P108),(IF('Daily Report (10)'!$I$6=Adorer_Schedule!$AQ$1,INDIRECT(Q108),(IF('Daily Report (10)'!$I$6=Adorer_Schedule!$AY$1,INDIRECT(R108),(""))))))))))))))</f>
        <v>0</v>
      </c>
      <c r="Y108" s="1">
        <v>10</v>
      </c>
      <c r="Z108" s="1" t="e">
        <f t="shared" ca="1" si="35"/>
        <v>#N/A</v>
      </c>
      <c r="AA108" s="1" t="b">
        <f t="shared" ca="1" si="36"/>
        <v>0</v>
      </c>
      <c r="AC108" s="214" t="str">
        <f t="shared" ca="1" si="45"/>
        <v/>
      </c>
    </row>
    <row r="109" spans="1:29" ht="15.75" thickBot="1" x14ac:dyDescent="0.25">
      <c r="A109" s="222"/>
      <c r="B109" s="223"/>
      <c r="C109" s="223"/>
      <c r="D109" s="223"/>
      <c r="E109" s="223"/>
      <c r="F109" s="224"/>
      <c r="G109" s="2"/>
      <c r="H109" s="2"/>
      <c r="I109" s="2"/>
      <c r="J109" s="2"/>
      <c r="K109" s="1">
        <f t="shared" si="44"/>
        <v>14</v>
      </c>
      <c r="L109" s="83" t="str">
        <f t="shared" si="28"/>
        <v>Adorer_Schedule!C14</v>
      </c>
      <c r="M109" s="83" t="str">
        <f t="shared" si="29"/>
        <v>Adorer_Schedule!K14</v>
      </c>
      <c r="N109" s="83" t="str">
        <f t="shared" si="30"/>
        <v>Adorer_Schedule!S14</v>
      </c>
      <c r="O109" s="83" t="str">
        <f t="shared" si="31"/>
        <v>Adorer_Schedule!AA14</v>
      </c>
      <c r="P109" s="83" t="str">
        <f t="shared" si="32"/>
        <v>Adorer_Schedule!AI14</v>
      </c>
      <c r="Q109" s="83" t="str">
        <f t="shared" si="33"/>
        <v>Adorer_Schedule!AQ14</v>
      </c>
      <c r="R109" s="83" t="str">
        <f t="shared" si="34"/>
        <v>Adorer_Schedule!AY14</v>
      </c>
      <c r="S109" s="1">
        <f t="shared" ca="1" si="43"/>
        <v>0</v>
      </c>
      <c r="T109" s="1" t="str">
        <f ca="1">IF(OR(V109="",V109=0),(""),(MAX($T$8:T108)+1))</f>
        <v/>
      </c>
      <c r="V109" s="1">
        <f ca="1">IF($I$6=Adorer_Schedule!$C$1,INDIRECT(L109),(IF('Daily Report (10)'!$I$6=Adorer_Schedule!$K$1,INDIRECT(M109),(IF('Daily Report (10)'!$I$6=Adorer_Schedule!$S$1,INDIRECT(N109),(IF('Daily Report (10)'!$I$6=Adorer_Schedule!$AA$1,INDIRECT(O109),(IF('Daily Report (10)'!$I$6=Adorer_Schedule!$AI$1,INDIRECT(P109),(IF('Daily Report (10)'!$I$6=Adorer_Schedule!$AQ$1,INDIRECT(Q109),(IF('Daily Report (10)'!$I$6=Adorer_Schedule!$AY$1,INDIRECT(R109),(""))))))))))))))</f>
        <v>0</v>
      </c>
      <c r="Y109" s="1">
        <v>11</v>
      </c>
      <c r="Z109" s="1" t="e">
        <f t="shared" ca="1" si="35"/>
        <v>#N/A</v>
      </c>
      <c r="AA109" s="1" t="b">
        <f t="shared" ca="1" si="36"/>
        <v>0</v>
      </c>
      <c r="AC109" s="214" t="str">
        <f t="shared" ca="1" si="45"/>
        <v/>
      </c>
    </row>
    <row r="110" spans="1:29" ht="15.75" x14ac:dyDescent="0.25">
      <c r="A110" s="205" t="str">
        <f>CONCATENATE($I$6&amp;" 7 - 8 AM")</f>
        <v>Monday 7 - 8 AM</v>
      </c>
      <c r="B110" s="206"/>
      <c r="C110" s="206"/>
      <c r="D110" s="206"/>
      <c r="E110" s="206"/>
      <c r="F110" s="207"/>
      <c r="G110" s="2"/>
      <c r="H110" s="2"/>
      <c r="I110" s="2"/>
      <c r="J110" s="2"/>
      <c r="K110" s="1">
        <f t="shared" si="44"/>
        <v>15</v>
      </c>
      <c r="L110" s="83" t="str">
        <f t="shared" si="28"/>
        <v>Adorer_Schedule!C15</v>
      </c>
      <c r="M110" s="83" t="str">
        <f t="shared" si="29"/>
        <v>Adorer_Schedule!K15</v>
      </c>
      <c r="N110" s="83" t="str">
        <f t="shared" si="30"/>
        <v>Adorer_Schedule!S15</v>
      </c>
      <c r="O110" s="83" t="str">
        <f t="shared" si="31"/>
        <v>Adorer_Schedule!AA15</v>
      </c>
      <c r="P110" s="83" t="str">
        <f t="shared" si="32"/>
        <v>Adorer_Schedule!AI15</v>
      </c>
      <c r="Q110" s="83" t="str">
        <f t="shared" si="33"/>
        <v>Adorer_Schedule!AQ15</v>
      </c>
      <c r="R110" s="83" t="str">
        <f t="shared" si="34"/>
        <v>Adorer_Schedule!AY15</v>
      </c>
      <c r="S110" s="1">
        <f t="shared" ca="1" si="43"/>
        <v>0</v>
      </c>
      <c r="T110" s="1" t="str">
        <f ca="1">IF(OR(V110="",V110=0),(""),(MAX($T$8:T109)+1))</f>
        <v/>
      </c>
      <c r="V110" s="1">
        <f ca="1">IF($I$6=Adorer_Schedule!$C$1,INDIRECT(L110),(IF('Daily Report (10)'!$I$6=Adorer_Schedule!$K$1,INDIRECT(M110),(IF('Daily Report (10)'!$I$6=Adorer_Schedule!$S$1,INDIRECT(N110),(IF('Daily Report (10)'!$I$6=Adorer_Schedule!$AA$1,INDIRECT(O110),(IF('Daily Report (10)'!$I$6=Adorer_Schedule!$AI$1,INDIRECT(P110),(IF('Daily Report (10)'!$I$6=Adorer_Schedule!$AQ$1,INDIRECT(Q110),(IF('Daily Report (10)'!$I$6=Adorer_Schedule!$AY$1,INDIRECT(R110),(""))))))))))))))</f>
        <v>0</v>
      </c>
      <c r="Y110" s="1">
        <v>12</v>
      </c>
      <c r="Z110" s="1" t="e">
        <f t="shared" ca="1" si="35"/>
        <v>#N/A</v>
      </c>
      <c r="AA110" s="1" t="b">
        <f t="shared" ca="1" si="36"/>
        <v>0</v>
      </c>
      <c r="AC110" s="214" t="str">
        <f t="shared" ca="1" si="45"/>
        <v/>
      </c>
    </row>
    <row r="111" spans="1:29" x14ac:dyDescent="0.2">
      <c r="A111" s="210" t="str">
        <f ca="1">AC114</f>
        <v/>
      </c>
      <c r="B111" s="211"/>
      <c r="C111" s="211"/>
      <c r="D111" s="211"/>
      <c r="E111" s="211"/>
      <c r="F111" s="212"/>
      <c r="G111" s="2"/>
      <c r="H111" s="2"/>
      <c r="I111" s="2"/>
      <c r="J111" s="2"/>
      <c r="K111" s="1">
        <f t="shared" si="44"/>
        <v>16</v>
      </c>
      <c r="L111" s="83" t="str">
        <f t="shared" si="28"/>
        <v>Adorer_Schedule!C16</v>
      </c>
      <c r="M111" s="83" t="str">
        <f t="shared" si="29"/>
        <v>Adorer_Schedule!K16</v>
      </c>
      <c r="N111" s="83" t="str">
        <f t="shared" si="30"/>
        <v>Adorer_Schedule!S16</v>
      </c>
      <c r="O111" s="83" t="str">
        <f t="shared" si="31"/>
        <v>Adorer_Schedule!AA16</v>
      </c>
      <c r="P111" s="83" t="str">
        <f t="shared" si="32"/>
        <v>Adorer_Schedule!AI16</v>
      </c>
      <c r="Q111" s="83" t="str">
        <f t="shared" si="33"/>
        <v>Adorer_Schedule!AQ16</v>
      </c>
      <c r="R111" s="83" t="str">
        <f t="shared" si="34"/>
        <v>Adorer_Schedule!AY16</v>
      </c>
      <c r="S111" s="1">
        <f t="shared" ca="1" si="43"/>
        <v>0</v>
      </c>
      <c r="T111" s="1" t="str">
        <f ca="1">IF(OR(V111="",V111=0),(""),(MAX($T$8:T110)+1))</f>
        <v/>
      </c>
      <c r="V111" s="1">
        <f ca="1">IF($I$6=Adorer_Schedule!$C$1,INDIRECT(L111),(IF('Daily Report (10)'!$I$6=Adorer_Schedule!$K$1,INDIRECT(M111),(IF('Daily Report (10)'!$I$6=Adorer_Schedule!$S$1,INDIRECT(N111),(IF('Daily Report (10)'!$I$6=Adorer_Schedule!$AA$1,INDIRECT(O111),(IF('Daily Report (10)'!$I$6=Adorer_Schedule!$AI$1,INDIRECT(P111),(IF('Daily Report (10)'!$I$6=Adorer_Schedule!$AQ$1,INDIRECT(Q111),(IF('Daily Report (10)'!$I$6=Adorer_Schedule!$AY$1,INDIRECT(R111),(""))))))))))))))</f>
        <v>0</v>
      </c>
      <c r="Y111" s="1">
        <v>13</v>
      </c>
      <c r="Z111" s="1" t="e">
        <f t="shared" ca="1" si="35"/>
        <v>#N/A</v>
      </c>
      <c r="AA111" s="1" t="b">
        <f t="shared" ca="1" si="36"/>
        <v>0</v>
      </c>
      <c r="AC111" s="214" t="str">
        <f t="shared" ca="1" si="45"/>
        <v/>
      </c>
    </row>
    <row r="112" spans="1:29" x14ac:dyDescent="0.2">
      <c r="A112" s="210" t="str">
        <f t="shared" ref="A112:A120" ca="1" si="46">AC115</f>
        <v/>
      </c>
      <c r="B112" s="211"/>
      <c r="C112" s="211"/>
      <c r="D112" s="211"/>
      <c r="E112" s="211"/>
      <c r="F112" s="212"/>
      <c r="G112" s="2"/>
      <c r="H112" s="2"/>
      <c r="I112" s="2"/>
      <c r="J112" s="2"/>
      <c r="K112" s="1">
        <f t="shared" si="44"/>
        <v>17</v>
      </c>
      <c r="L112" s="83" t="str">
        <f t="shared" si="28"/>
        <v>Adorer_Schedule!C17</v>
      </c>
      <c r="M112" s="83" t="str">
        <f t="shared" si="29"/>
        <v>Adorer_Schedule!K17</v>
      </c>
      <c r="N112" s="83" t="str">
        <f t="shared" si="30"/>
        <v>Adorer_Schedule!S17</v>
      </c>
      <c r="O112" s="83" t="str">
        <f t="shared" si="31"/>
        <v>Adorer_Schedule!AA17</v>
      </c>
      <c r="P112" s="83" t="str">
        <f t="shared" si="32"/>
        <v>Adorer_Schedule!AI17</v>
      </c>
      <c r="Q112" s="83" t="str">
        <f t="shared" si="33"/>
        <v>Adorer_Schedule!AQ17</v>
      </c>
      <c r="R112" s="83" t="str">
        <f t="shared" si="34"/>
        <v>Adorer_Schedule!AY17</v>
      </c>
      <c r="S112" s="1">
        <f t="shared" ca="1" si="43"/>
        <v>0</v>
      </c>
      <c r="T112" s="1" t="str">
        <f ca="1">IF(OR(V112="",V112=0),(""),(MAX($T$8:T111)+1))</f>
        <v/>
      </c>
      <c r="V112" s="1">
        <f ca="1">IF($I$6=Adorer_Schedule!$C$1,INDIRECT(L112),(IF('Daily Report (10)'!$I$6=Adorer_Schedule!$K$1,INDIRECT(M112),(IF('Daily Report (10)'!$I$6=Adorer_Schedule!$S$1,INDIRECT(N112),(IF('Daily Report (10)'!$I$6=Adorer_Schedule!$AA$1,INDIRECT(O112),(IF('Daily Report (10)'!$I$6=Adorer_Schedule!$AI$1,INDIRECT(P112),(IF('Daily Report (10)'!$I$6=Adorer_Schedule!$AQ$1,INDIRECT(Q112),(IF('Daily Report (10)'!$I$6=Adorer_Schedule!$AY$1,INDIRECT(R112),(""))))))))))))))</f>
        <v>0</v>
      </c>
      <c r="Y112" s="1">
        <v>14</v>
      </c>
      <c r="Z112" s="1" t="e">
        <f t="shared" ca="1" si="35"/>
        <v>#N/A</v>
      </c>
      <c r="AA112" s="1" t="b">
        <f t="shared" ca="1" si="36"/>
        <v>0</v>
      </c>
      <c r="AC112" s="214" t="str">
        <f t="shared" ca="1" si="45"/>
        <v/>
      </c>
    </row>
    <row r="113" spans="1:29" ht="15.75" thickBot="1" x14ac:dyDescent="0.25">
      <c r="A113" s="210" t="str">
        <f t="shared" ca="1" si="46"/>
        <v/>
      </c>
      <c r="B113" s="211"/>
      <c r="C113" s="211"/>
      <c r="D113" s="211"/>
      <c r="E113" s="211"/>
      <c r="F113" s="212"/>
      <c r="G113" s="2"/>
      <c r="H113" s="2"/>
      <c r="I113" s="2"/>
      <c r="J113" s="2"/>
      <c r="K113" s="1">
        <f t="shared" si="44"/>
        <v>18</v>
      </c>
      <c r="L113" s="83" t="str">
        <f t="shared" si="28"/>
        <v>Adorer_Schedule!C18</v>
      </c>
      <c r="M113" s="83" t="str">
        <f t="shared" si="29"/>
        <v>Adorer_Schedule!K18</v>
      </c>
      <c r="N113" s="83" t="str">
        <f t="shared" si="30"/>
        <v>Adorer_Schedule!S18</v>
      </c>
      <c r="O113" s="83" t="str">
        <f t="shared" si="31"/>
        <v>Adorer_Schedule!AA18</v>
      </c>
      <c r="P113" s="83" t="str">
        <f t="shared" si="32"/>
        <v>Adorer_Schedule!AI18</v>
      </c>
      <c r="Q113" s="83" t="str">
        <f t="shared" si="33"/>
        <v>Adorer_Schedule!AQ18</v>
      </c>
      <c r="R113" s="83" t="str">
        <f t="shared" si="34"/>
        <v>Adorer_Schedule!AY18</v>
      </c>
      <c r="S113" s="1">
        <f t="shared" ca="1" si="43"/>
        <v>0</v>
      </c>
      <c r="T113" s="1" t="str">
        <f ca="1">IF(OR(V113="",V113=0),(""),(MAX($T$8:T112)+1))</f>
        <v/>
      </c>
      <c r="V113" s="1">
        <f ca="1">IF($I$6=Adorer_Schedule!$C$1,INDIRECT(L113),(IF('Daily Report (10)'!$I$6=Adorer_Schedule!$K$1,INDIRECT(M113),(IF('Daily Report (10)'!$I$6=Adorer_Schedule!$S$1,INDIRECT(N113),(IF('Daily Report (10)'!$I$6=Adorer_Schedule!$AA$1,INDIRECT(O113),(IF('Daily Report (10)'!$I$6=Adorer_Schedule!$AI$1,INDIRECT(P113),(IF('Daily Report (10)'!$I$6=Adorer_Schedule!$AQ$1,INDIRECT(Q113),(IF('Daily Report (10)'!$I$6=Adorer_Schedule!$AY$1,INDIRECT(R113),(""))))))))))))))</f>
        <v>0</v>
      </c>
      <c r="Y113" s="1">
        <v>15</v>
      </c>
      <c r="Z113" s="1" t="e">
        <f t="shared" ca="1" si="35"/>
        <v>#N/A</v>
      </c>
      <c r="AA113" s="1" t="b">
        <f t="shared" ca="1" si="36"/>
        <v>0</v>
      </c>
      <c r="AC113" s="225" t="str">
        <f t="shared" ca="1" si="45"/>
        <v/>
      </c>
    </row>
    <row r="114" spans="1:29" x14ac:dyDescent="0.2">
      <c r="A114" s="210" t="str">
        <f t="shared" ca="1" si="46"/>
        <v/>
      </c>
      <c r="B114" s="211"/>
      <c r="C114" s="211"/>
      <c r="D114" s="211"/>
      <c r="E114" s="211"/>
      <c r="F114" s="212"/>
      <c r="G114" s="2"/>
      <c r="H114" s="2"/>
      <c r="I114" s="2"/>
      <c r="J114" s="2"/>
      <c r="K114" s="1">
        <v>21</v>
      </c>
      <c r="L114" s="83" t="str">
        <f t="shared" si="28"/>
        <v>Adorer_Schedule!C21</v>
      </c>
      <c r="M114" s="83" t="str">
        <f t="shared" si="29"/>
        <v>Adorer_Schedule!K21</v>
      </c>
      <c r="N114" s="83" t="str">
        <f t="shared" si="30"/>
        <v>Adorer_Schedule!S21</v>
      </c>
      <c r="O114" s="83" t="str">
        <f t="shared" si="31"/>
        <v>Adorer_Schedule!AA21</v>
      </c>
      <c r="P114" s="83" t="str">
        <f t="shared" si="32"/>
        <v>Adorer_Schedule!AI21</v>
      </c>
      <c r="Q114" s="83" t="str">
        <f t="shared" si="33"/>
        <v>Adorer_Schedule!AQ21</v>
      </c>
      <c r="R114" s="83" t="str">
        <f t="shared" si="34"/>
        <v>Adorer_Schedule!AY21</v>
      </c>
      <c r="S114" s="1">
        <f ca="1">IF(T114="",(0),(RANK(T114,$T$114:$T$128,(1))))</f>
        <v>0</v>
      </c>
      <c r="T114" s="1" t="str">
        <f ca="1">IF(OR(V114="",V114=0),(""),(MAX($T$8:T113)+1))</f>
        <v/>
      </c>
      <c r="U114" s="1" t="s">
        <v>99</v>
      </c>
      <c r="V114" s="1">
        <f ca="1">IF($I$6=Adorer_Schedule!$C$1,INDIRECT(L114),(IF('Daily Report (10)'!$I$6=Adorer_Schedule!$K$1,INDIRECT(M114),(IF('Daily Report (10)'!$I$6=Adorer_Schedule!$S$1,INDIRECT(N114),(IF('Daily Report (10)'!$I$6=Adorer_Schedule!$AA$1,INDIRECT(O114),(IF('Daily Report (10)'!$I$6=Adorer_Schedule!$AI$1,INDIRECT(P114),(IF('Daily Report (10)'!$I$6=Adorer_Schedule!$AQ$1,INDIRECT(Q114),(IF('Daily Report (10)'!$I$6=Adorer_Schedule!$AY$1,INDIRECT(R114),(""))))))))))))))</f>
        <v>0</v>
      </c>
      <c r="Y114" s="1">
        <v>1</v>
      </c>
      <c r="Z114" s="1" t="e">
        <f t="shared" ca="1" si="35"/>
        <v>#N/A</v>
      </c>
      <c r="AA114" s="1" t="b">
        <f t="shared" ca="1" si="36"/>
        <v>0</v>
      </c>
      <c r="AC114" s="209" t="str">
        <f ca="1">IF(AA114=FALSE,(""),(PROPER(Z114)))</f>
        <v/>
      </c>
    </row>
    <row r="115" spans="1:29" x14ac:dyDescent="0.2">
      <c r="A115" s="210" t="str">
        <f t="shared" ca="1" si="46"/>
        <v/>
      </c>
      <c r="B115" s="211"/>
      <c r="C115" s="211"/>
      <c r="D115" s="211"/>
      <c r="E115" s="211"/>
      <c r="F115" s="212"/>
      <c r="G115" s="2"/>
      <c r="H115" s="2"/>
      <c r="I115" s="2"/>
      <c r="J115" s="2"/>
      <c r="K115" s="1">
        <f>K114+1</f>
        <v>22</v>
      </c>
      <c r="L115" s="83" t="str">
        <f t="shared" si="28"/>
        <v>Adorer_Schedule!C22</v>
      </c>
      <c r="M115" s="83" t="str">
        <f t="shared" si="29"/>
        <v>Adorer_Schedule!K22</v>
      </c>
      <c r="N115" s="83" t="str">
        <f t="shared" si="30"/>
        <v>Adorer_Schedule!S22</v>
      </c>
      <c r="O115" s="83" t="str">
        <f t="shared" si="31"/>
        <v>Adorer_Schedule!AA22</v>
      </c>
      <c r="P115" s="83" t="str">
        <f t="shared" si="32"/>
        <v>Adorer_Schedule!AI22</v>
      </c>
      <c r="Q115" s="83" t="str">
        <f t="shared" si="33"/>
        <v>Adorer_Schedule!AQ22</v>
      </c>
      <c r="R115" s="83" t="str">
        <f t="shared" si="34"/>
        <v>Adorer_Schedule!AY22</v>
      </c>
      <c r="S115" s="1">
        <f t="shared" ref="S115:S128" ca="1" si="47">IF(T115="",(0),(RANK(T115,$T$114:$T$128,(1))))</f>
        <v>0</v>
      </c>
      <c r="T115" s="1" t="str">
        <f ca="1">IF(OR(V115="",V115=0),(""),(MAX($T$8:T114)+1))</f>
        <v/>
      </c>
      <c r="V115" s="1">
        <f ca="1">IF($I$6=Adorer_Schedule!$C$1,INDIRECT(L115),(IF('Daily Report (10)'!$I$6=Adorer_Schedule!$K$1,INDIRECT(M115),(IF('Daily Report (10)'!$I$6=Adorer_Schedule!$S$1,INDIRECT(N115),(IF('Daily Report (10)'!$I$6=Adorer_Schedule!$AA$1,INDIRECT(O115),(IF('Daily Report (10)'!$I$6=Adorer_Schedule!$AI$1,INDIRECT(P115),(IF('Daily Report (10)'!$I$6=Adorer_Schedule!$AQ$1,INDIRECT(Q115),(IF('Daily Report (10)'!$I$6=Adorer_Schedule!$AY$1,INDIRECT(R115),(""))))))))))))))</f>
        <v>0</v>
      </c>
      <c r="Y115" s="1">
        <v>2</v>
      </c>
      <c r="Z115" s="1" t="e">
        <f t="shared" ca="1" si="35"/>
        <v>#N/A</v>
      </c>
      <c r="AA115" s="1" t="b">
        <f t="shared" ca="1" si="36"/>
        <v>0</v>
      </c>
      <c r="AC115" s="214" t="str">
        <f ca="1">IF(AA115=FALSE,(""),(PROPER(Z115)))</f>
        <v/>
      </c>
    </row>
    <row r="116" spans="1:29" x14ac:dyDescent="0.2">
      <c r="A116" s="210" t="str">
        <f t="shared" ca="1" si="46"/>
        <v/>
      </c>
      <c r="B116" s="211"/>
      <c r="C116" s="211"/>
      <c r="D116" s="211"/>
      <c r="E116" s="211"/>
      <c r="F116" s="212"/>
      <c r="G116" s="2"/>
      <c r="H116" s="2"/>
      <c r="I116" s="2"/>
      <c r="J116" s="2"/>
      <c r="K116" s="1">
        <f t="shared" ref="K116:K128" si="48">K115+1</f>
        <v>23</v>
      </c>
      <c r="L116" s="83" t="str">
        <f t="shared" si="28"/>
        <v>Adorer_Schedule!C23</v>
      </c>
      <c r="M116" s="83" t="str">
        <f t="shared" si="29"/>
        <v>Adorer_Schedule!K23</v>
      </c>
      <c r="N116" s="83" t="str">
        <f t="shared" si="30"/>
        <v>Adorer_Schedule!S23</v>
      </c>
      <c r="O116" s="83" t="str">
        <f t="shared" si="31"/>
        <v>Adorer_Schedule!AA23</v>
      </c>
      <c r="P116" s="83" t="str">
        <f t="shared" si="32"/>
        <v>Adorer_Schedule!AI23</v>
      </c>
      <c r="Q116" s="83" t="str">
        <f t="shared" si="33"/>
        <v>Adorer_Schedule!AQ23</v>
      </c>
      <c r="R116" s="83" t="str">
        <f t="shared" si="34"/>
        <v>Adorer_Schedule!AY23</v>
      </c>
      <c r="S116" s="1">
        <f t="shared" ca="1" si="47"/>
        <v>0</v>
      </c>
      <c r="T116" s="1" t="str">
        <f ca="1">IF(OR(V116="",V116=0),(""),(MAX($T$8:T115)+1))</f>
        <v/>
      </c>
      <c r="V116" s="1">
        <f ca="1">IF($I$6=Adorer_Schedule!$C$1,INDIRECT(L116),(IF('Daily Report (10)'!$I$6=Adorer_Schedule!$K$1,INDIRECT(M116),(IF('Daily Report (10)'!$I$6=Adorer_Schedule!$S$1,INDIRECT(N116),(IF('Daily Report (10)'!$I$6=Adorer_Schedule!$AA$1,INDIRECT(O116),(IF('Daily Report (10)'!$I$6=Adorer_Schedule!$AI$1,INDIRECT(P116),(IF('Daily Report (10)'!$I$6=Adorer_Schedule!$AQ$1,INDIRECT(Q116),(IF('Daily Report (10)'!$I$6=Adorer_Schedule!$AY$1,INDIRECT(R116),(""))))))))))))))</f>
        <v>0</v>
      </c>
      <c r="Y116" s="1">
        <v>3</v>
      </c>
      <c r="Z116" s="1" t="e">
        <f t="shared" ca="1" si="35"/>
        <v>#N/A</v>
      </c>
      <c r="AA116" s="1" t="b">
        <f t="shared" ca="1" si="36"/>
        <v>0</v>
      </c>
      <c r="AC116" s="214" t="str">
        <f ca="1">IF(AA116=FALSE,(""),(PROPER(Z116)))</f>
        <v/>
      </c>
    </row>
    <row r="117" spans="1:29" x14ac:dyDescent="0.2">
      <c r="A117" s="210" t="str">
        <f t="shared" ca="1" si="46"/>
        <v/>
      </c>
      <c r="B117" s="211"/>
      <c r="C117" s="211"/>
      <c r="D117" s="211"/>
      <c r="E117" s="211"/>
      <c r="F117" s="212"/>
      <c r="G117" s="2"/>
      <c r="H117" s="2"/>
      <c r="I117" s="2"/>
      <c r="J117" s="2"/>
      <c r="K117" s="1">
        <f t="shared" si="48"/>
        <v>24</v>
      </c>
      <c r="L117" s="83" t="str">
        <f t="shared" si="28"/>
        <v>Adorer_Schedule!C24</v>
      </c>
      <c r="M117" s="83" t="str">
        <f t="shared" si="29"/>
        <v>Adorer_Schedule!K24</v>
      </c>
      <c r="N117" s="83" t="str">
        <f t="shared" si="30"/>
        <v>Adorer_Schedule!S24</v>
      </c>
      <c r="O117" s="83" t="str">
        <f t="shared" si="31"/>
        <v>Adorer_Schedule!AA24</v>
      </c>
      <c r="P117" s="83" t="str">
        <f t="shared" si="32"/>
        <v>Adorer_Schedule!AI24</v>
      </c>
      <c r="Q117" s="83" t="str">
        <f t="shared" si="33"/>
        <v>Adorer_Schedule!AQ24</v>
      </c>
      <c r="R117" s="83" t="str">
        <f t="shared" si="34"/>
        <v>Adorer_Schedule!AY24</v>
      </c>
      <c r="S117" s="1">
        <f t="shared" ca="1" si="47"/>
        <v>0</v>
      </c>
      <c r="T117" s="1" t="str">
        <f ca="1">IF(OR(V117="",V117=0),(""),(MAX($T$8:T116)+1))</f>
        <v/>
      </c>
      <c r="V117" s="1">
        <f ca="1">IF($I$6=Adorer_Schedule!$C$1,INDIRECT(L117),(IF('Daily Report (10)'!$I$6=Adorer_Schedule!$K$1,INDIRECT(M117),(IF('Daily Report (10)'!$I$6=Adorer_Schedule!$S$1,INDIRECT(N117),(IF('Daily Report (10)'!$I$6=Adorer_Schedule!$AA$1,INDIRECT(O117),(IF('Daily Report (10)'!$I$6=Adorer_Schedule!$AI$1,INDIRECT(P117),(IF('Daily Report (10)'!$I$6=Adorer_Schedule!$AQ$1,INDIRECT(Q117),(IF('Daily Report (10)'!$I$6=Adorer_Schedule!$AY$1,INDIRECT(R117),(""))))))))))))))</f>
        <v>0</v>
      </c>
      <c r="Y117" s="1">
        <v>4</v>
      </c>
      <c r="Z117" s="1" t="e">
        <f t="shared" ca="1" si="35"/>
        <v>#N/A</v>
      </c>
      <c r="AA117" s="1" t="b">
        <f t="shared" ca="1" si="36"/>
        <v>0</v>
      </c>
      <c r="AC117" s="214" t="str">
        <f ca="1">IF(AA117=FALSE,(""),(PROPER(Z117)))</f>
        <v/>
      </c>
    </row>
    <row r="118" spans="1:29" x14ac:dyDescent="0.2">
      <c r="A118" s="210" t="str">
        <f t="shared" ca="1" si="46"/>
        <v/>
      </c>
      <c r="B118" s="211"/>
      <c r="C118" s="211"/>
      <c r="D118" s="211"/>
      <c r="E118" s="211"/>
      <c r="F118" s="212"/>
      <c r="G118" s="2"/>
      <c r="H118" s="2"/>
      <c r="I118" s="2"/>
      <c r="J118" s="2"/>
      <c r="K118" s="1">
        <f t="shared" si="48"/>
        <v>25</v>
      </c>
      <c r="L118" s="83" t="str">
        <f t="shared" si="28"/>
        <v>Adorer_Schedule!C25</v>
      </c>
      <c r="M118" s="83" t="str">
        <f t="shared" si="29"/>
        <v>Adorer_Schedule!K25</v>
      </c>
      <c r="N118" s="83" t="str">
        <f t="shared" si="30"/>
        <v>Adorer_Schedule!S25</v>
      </c>
      <c r="O118" s="83" t="str">
        <f t="shared" si="31"/>
        <v>Adorer_Schedule!AA25</v>
      </c>
      <c r="P118" s="83" t="str">
        <f t="shared" si="32"/>
        <v>Adorer_Schedule!AI25</v>
      </c>
      <c r="Q118" s="83" t="str">
        <f t="shared" si="33"/>
        <v>Adorer_Schedule!AQ25</v>
      </c>
      <c r="R118" s="83" t="str">
        <f t="shared" si="34"/>
        <v>Adorer_Schedule!AY25</v>
      </c>
      <c r="S118" s="1">
        <f t="shared" ca="1" si="47"/>
        <v>0</v>
      </c>
      <c r="T118" s="1" t="str">
        <f ca="1">IF(OR(V118="",V118=0),(""),(MAX($T$8:T117)+1))</f>
        <v/>
      </c>
      <c r="V118" s="1">
        <f ca="1">IF($I$6=Adorer_Schedule!$C$1,INDIRECT(L118),(IF('Daily Report (10)'!$I$6=Adorer_Schedule!$K$1,INDIRECT(M118),(IF('Daily Report (10)'!$I$6=Adorer_Schedule!$S$1,INDIRECT(N118),(IF('Daily Report (10)'!$I$6=Adorer_Schedule!$AA$1,INDIRECT(O118),(IF('Daily Report (10)'!$I$6=Adorer_Schedule!$AI$1,INDIRECT(P118),(IF('Daily Report (10)'!$I$6=Adorer_Schedule!$AQ$1,INDIRECT(Q118),(IF('Daily Report (10)'!$I$6=Adorer_Schedule!$AY$1,INDIRECT(R118),(""))))))))))))))</f>
        <v>0</v>
      </c>
      <c r="Y118" s="1">
        <v>5</v>
      </c>
      <c r="Z118" s="1" t="e">
        <f t="shared" ca="1" si="35"/>
        <v>#N/A</v>
      </c>
      <c r="AA118" s="1" t="b">
        <f t="shared" ca="1" si="36"/>
        <v>0</v>
      </c>
      <c r="AC118" s="214" t="str">
        <f ca="1">IF(AA118=FALSE,(""),(PROPER(Z118)))</f>
        <v/>
      </c>
    </row>
    <row r="119" spans="1:29" x14ac:dyDescent="0.2">
      <c r="A119" s="210" t="str">
        <f t="shared" ca="1" si="46"/>
        <v/>
      </c>
      <c r="B119" s="211"/>
      <c r="C119" s="211"/>
      <c r="D119" s="211"/>
      <c r="E119" s="211"/>
      <c r="F119" s="212"/>
      <c r="G119" s="2"/>
      <c r="H119" s="2"/>
      <c r="I119" s="2"/>
      <c r="J119" s="2"/>
      <c r="K119" s="1">
        <f t="shared" si="48"/>
        <v>26</v>
      </c>
      <c r="L119" s="83" t="str">
        <f t="shared" si="28"/>
        <v>Adorer_Schedule!C26</v>
      </c>
      <c r="M119" s="83" t="str">
        <f t="shared" si="29"/>
        <v>Adorer_Schedule!K26</v>
      </c>
      <c r="N119" s="83" t="str">
        <f t="shared" si="30"/>
        <v>Adorer_Schedule!S26</v>
      </c>
      <c r="O119" s="83" t="str">
        <f t="shared" si="31"/>
        <v>Adorer_Schedule!AA26</v>
      </c>
      <c r="P119" s="83" t="str">
        <f t="shared" si="32"/>
        <v>Adorer_Schedule!AI26</v>
      </c>
      <c r="Q119" s="83" t="str">
        <f t="shared" si="33"/>
        <v>Adorer_Schedule!AQ26</v>
      </c>
      <c r="R119" s="83" t="str">
        <f t="shared" si="34"/>
        <v>Adorer_Schedule!AY26</v>
      </c>
      <c r="S119" s="1">
        <f t="shared" ca="1" si="47"/>
        <v>0</v>
      </c>
      <c r="T119" s="1" t="str">
        <f ca="1">IF(OR(V119="",V119=0),(""),(MAX($T$8:T118)+1))</f>
        <v/>
      </c>
      <c r="V119" s="1">
        <f ca="1">IF($I$6=Adorer_Schedule!$C$1,INDIRECT(L119),(IF('Daily Report (10)'!$I$6=Adorer_Schedule!$K$1,INDIRECT(M119),(IF('Daily Report (10)'!$I$6=Adorer_Schedule!$S$1,INDIRECT(N119),(IF('Daily Report (10)'!$I$6=Adorer_Schedule!$AA$1,INDIRECT(O119),(IF('Daily Report (10)'!$I$6=Adorer_Schedule!$AI$1,INDIRECT(P119),(IF('Daily Report (10)'!$I$6=Adorer_Schedule!$AQ$1,INDIRECT(Q119),(IF('Daily Report (10)'!$I$6=Adorer_Schedule!$AY$1,INDIRECT(R119),(""))))))))))))))</f>
        <v>0</v>
      </c>
      <c r="Y119" s="1">
        <v>6</v>
      </c>
      <c r="Z119" s="1" t="e">
        <f t="shared" ca="1" si="35"/>
        <v>#N/A</v>
      </c>
      <c r="AA119" s="1" t="b">
        <f t="shared" ca="1" si="36"/>
        <v>0</v>
      </c>
      <c r="AC119" s="214" t="str">
        <f t="shared" ref="AC119:AC128" ca="1" si="49">IF(AA119=FALSE,(""),(PROPER(Z119)))</f>
        <v/>
      </c>
    </row>
    <row r="120" spans="1:29" x14ac:dyDescent="0.2">
      <c r="A120" s="210" t="str">
        <f t="shared" ca="1" si="46"/>
        <v/>
      </c>
      <c r="B120" s="211"/>
      <c r="C120" s="211"/>
      <c r="D120" s="211"/>
      <c r="E120" s="211"/>
      <c r="F120" s="212"/>
      <c r="G120" s="2"/>
      <c r="H120" s="2"/>
      <c r="I120" s="2"/>
      <c r="J120" s="2"/>
      <c r="K120" s="1">
        <f t="shared" si="48"/>
        <v>27</v>
      </c>
      <c r="L120" s="83" t="str">
        <f t="shared" si="28"/>
        <v>Adorer_Schedule!C27</v>
      </c>
      <c r="M120" s="83" t="str">
        <f t="shared" si="29"/>
        <v>Adorer_Schedule!K27</v>
      </c>
      <c r="N120" s="83" t="str">
        <f t="shared" si="30"/>
        <v>Adorer_Schedule!S27</v>
      </c>
      <c r="O120" s="83" t="str">
        <f t="shared" si="31"/>
        <v>Adorer_Schedule!AA27</v>
      </c>
      <c r="P120" s="83" t="str">
        <f t="shared" si="32"/>
        <v>Adorer_Schedule!AI27</v>
      </c>
      <c r="Q120" s="83" t="str">
        <f t="shared" si="33"/>
        <v>Adorer_Schedule!AQ27</v>
      </c>
      <c r="R120" s="83" t="str">
        <f t="shared" si="34"/>
        <v>Adorer_Schedule!AY27</v>
      </c>
      <c r="S120" s="1">
        <f t="shared" ca="1" si="47"/>
        <v>0</v>
      </c>
      <c r="T120" s="1" t="str">
        <f ca="1">IF(OR(V120="",V120=0),(""),(MAX($T$8:T119)+1))</f>
        <v/>
      </c>
      <c r="V120" s="1">
        <f ca="1">IF($I$6=Adorer_Schedule!$C$1,INDIRECT(L120),(IF('Daily Report (10)'!$I$6=Adorer_Schedule!$K$1,INDIRECT(M120),(IF('Daily Report (10)'!$I$6=Adorer_Schedule!$S$1,INDIRECT(N120),(IF('Daily Report (10)'!$I$6=Adorer_Schedule!$AA$1,INDIRECT(O120),(IF('Daily Report (10)'!$I$6=Adorer_Schedule!$AI$1,INDIRECT(P120),(IF('Daily Report (10)'!$I$6=Adorer_Schedule!$AQ$1,INDIRECT(Q120),(IF('Daily Report (10)'!$I$6=Adorer_Schedule!$AY$1,INDIRECT(R120),(""))))))))))))))</f>
        <v>0</v>
      </c>
      <c r="Y120" s="1">
        <v>7</v>
      </c>
      <c r="Z120" s="1" t="e">
        <f t="shared" ca="1" si="35"/>
        <v>#N/A</v>
      </c>
      <c r="AA120" s="1" t="b">
        <f t="shared" ca="1" si="36"/>
        <v>0</v>
      </c>
      <c r="AC120" s="214" t="str">
        <f t="shared" ca="1" si="49"/>
        <v/>
      </c>
    </row>
    <row r="121" spans="1:29" ht="15.75" thickBot="1" x14ac:dyDescent="0.25">
      <c r="A121" s="222"/>
      <c r="B121" s="223"/>
      <c r="C121" s="223"/>
      <c r="D121" s="223"/>
      <c r="E121" s="223"/>
      <c r="F121" s="224"/>
      <c r="G121" s="2"/>
      <c r="H121" s="2"/>
      <c r="I121" s="2"/>
      <c r="J121" s="2"/>
      <c r="K121" s="1">
        <f t="shared" si="48"/>
        <v>28</v>
      </c>
      <c r="L121" s="83" t="str">
        <f t="shared" si="28"/>
        <v>Adorer_Schedule!C28</v>
      </c>
      <c r="M121" s="83" t="str">
        <f t="shared" si="29"/>
        <v>Adorer_Schedule!K28</v>
      </c>
      <c r="N121" s="83" t="str">
        <f t="shared" si="30"/>
        <v>Adorer_Schedule!S28</v>
      </c>
      <c r="O121" s="83" t="str">
        <f t="shared" si="31"/>
        <v>Adorer_Schedule!AA28</v>
      </c>
      <c r="P121" s="83" t="str">
        <f t="shared" si="32"/>
        <v>Adorer_Schedule!AI28</v>
      </c>
      <c r="Q121" s="83" t="str">
        <f t="shared" si="33"/>
        <v>Adorer_Schedule!AQ28</v>
      </c>
      <c r="R121" s="83" t="str">
        <f t="shared" si="34"/>
        <v>Adorer_Schedule!AY28</v>
      </c>
      <c r="S121" s="1">
        <f t="shared" ca="1" si="47"/>
        <v>0</v>
      </c>
      <c r="T121" s="1" t="str">
        <f ca="1">IF(OR(V121="",V121=0),(""),(MAX($T$8:T120)+1))</f>
        <v/>
      </c>
      <c r="V121" s="1">
        <f ca="1">IF($I$6=Adorer_Schedule!$C$1,INDIRECT(L121),(IF('Daily Report (10)'!$I$6=Adorer_Schedule!$K$1,INDIRECT(M121),(IF('Daily Report (10)'!$I$6=Adorer_Schedule!$S$1,INDIRECT(N121),(IF('Daily Report (10)'!$I$6=Adorer_Schedule!$AA$1,INDIRECT(O121),(IF('Daily Report (10)'!$I$6=Adorer_Schedule!$AI$1,INDIRECT(P121),(IF('Daily Report (10)'!$I$6=Adorer_Schedule!$AQ$1,INDIRECT(Q121),(IF('Daily Report (10)'!$I$6=Adorer_Schedule!$AY$1,INDIRECT(R121),(""))))))))))))))</f>
        <v>0</v>
      </c>
      <c r="Y121" s="1">
        <v>8</v>
      </c>
      <c r="Z121" s="1" t="e">
        <f t="shared" ca="1" si="35"/>
        <v>#N/A</v>
      </c>
      <c r="AA121" s="1" t="b">
        <f t="shared" ca="1" si="36"/>
        <v>0</v>
      </c>
      <c r="AC121" s="214" t="str">
        <f t="shared" ca="1" si="49"/>
        <v/>
      </c>
    </row>
    <row r="122" spans="1:29" ht="15.75" x14ac:dyDescent="0.25">
      <c r="A122" s="205" t="str">
        <f>CONCATENATE($I$6&amp;" 8 - 9 AM")</f>
        <v>Monday 8 - 9 AM</v>
      </c>
      <c r="B122" s="206"/>
      <c r="C122" s="206"/>
      <c r="D122" s="206"/>
      <c r="E122" s="206"/>
      <c r="F122" s="207"/>
      <c r="G122" s="2"/>
      <c r="H122" s="2"/>
      <c r="I122" s="2"/>
      <c r="J122" s="2"/>
      <c r="K122" s="1">
        <f t="shared" si="48"/>
        <v>29</v>
      </c>
      <c r="L122" s="83" t="str">
        <f t="shared" si="28"/>
        <v>Adorer_Schedule!C29</v>
      </c>
      <c r="M122" s="83" t="str">
        <f t="shared" si="29"/>
        <v>Adorer_Schedule!K29</v>
      </c>
      <c r="N122" s="83" t="str">
        <f t="shared" si="30"/>
        <v>Adorer_Schedule!S29</v>
      </c>
      <c r="O122" s="83" t="str">
        <f t="shared" si="31"/>
        <v>Adorer_Schedule!AA29</v>
      </c>
      <c r="P122" s="83" t="str">
        <f t="shared" si="32"/>
        <v>Adorer_Schedule!AI29</v>
      </c>
      <c r="Q122" s="83" t="str">
        <f t="shared" si="33"/>
        <v>Adorer_Schedule!AQ29</v>
      </c>
      <c r="R122" s="83" t="str">
        <f t="shared" si="34"/>
        <v>Adorer_Schedule!AY29</v>
      </c>
      <c r="S122" s="1">
        <f t="shared" ca="1" si="47"/>
        <v>0</v>
      </c>
      <c r="T122" s="1" t="str">
        <f ca="1">IF(OR(V122="",V122=0),(""),(MAX($T$8:T121)+1))</f>
        <v/>
      </c>
      <c r="V122" s="1">
        <f ca="1">IF($I$6=Adorer_Schedule!$C$1,INDIRECT(L122),(IF('Daily Report (10)'!$I$6=Adorer_Schedule!$K$1,INDIRECT(M122),(IF('Daily Report (10)'!$I$6=Adorer_Schedule!$S$1,INDIRECT(N122),(IF('Daily Report (10)'!$I$6=Adorer_Schedule!$AA$1,INDIRECT(O122),(IF('Daily Report (10)'!$I$6=Adorer_Schedule!$AI$1,INDIRECT(P122),(IF('Daily Report (10)'!$I$6=Adorer_Schedule!$AQ$1,INDIRECT(Q122),(IF('Daily Report (10)'!$I$6=Adorer_Schedule!$AY$1,INDIRECT(R122),(""))))))))))))))</f>
        <v>0</v>
      </c>
      <c r="Y122" s="1">
        <v>9</v>
      </c>
      <c r="Z122" s="1" t="e">
        <f t="shared" ca="1" si="35"/>
        <v>#N/A</v>
      </c>
      <c r="AA122" s="1" t="b">
        <f t="shared" ca="1" si="36"/>
        <v>0</v>
      </c>
      <c r="AC122" s="214" t="str">
        <f t="shared" ca="1" si="49"/>
        <v/>
      </c>
    </row>
    <row r="123" spans="1:29" x14ac:dyDescent="0.2">
      <c r="A123" s="210" t="str">
        <f ca="1">AC129</f>
        <v/>
      </c>
      <c r="B123" s="211"/>
      <c r="C123" s="211"/>
      <c r="D123" s="211"/>
      <c r="E123" s="211"/>
      <c r="F123" s="212"/>
      <c r="G123" s="2"/>
      <c r="H123" s="2"/>
      <c r="I123" s="2"/>
      <c r="J123" s="2"/>
      <c r="K123" s="1">
        <f t="shared" si="48"/>
        <v>30</v>
      </c>
      <c r="L123" s="83" t="str">
        <f t="shared" si="28"/>
        <v>Adorer_Schedule!C30</v>
      </c>
      <c r="M123" s="83" t="str">
        <f t="shared" si="29"/>
        <v>Adorer_Schedule!K30</v>
      </c>
      <c r="N123" s="83" t="str">
        <f t="shared" si="30"/>
        <v>Adorer_Schedule!S30</v>
      </c>
      <c r="O123" s="83" t="str">
        <f t="shared" si="31"/>
        <v>Adorer_Schedule!AA30</v>
      </c>
      <c r="P123" s="83" t="str">
        <f t="shared" si="32"/>
        <v>Adorer_Schedule!AI30</v>
      </c>
      <c r="Q123" s="83" t="str">
        <f t="shared" si="33"/>
        <v>Adorer_Schedule!AQ30</v>
      </c>
      <c r="R123" s="83" t="str">
        <f t="shared" si="34"/>
        <v>Adorer_Schedule!AY30</v>
      </c>
      <c r="S123" s="1">
        <f t="shared" ca="1" si="47"/>
        <v>0</v>
      </c>
      <c r="T123" s="1" t="str">
        <f ca="1">IF(OR(V123="",V123=0),(""),(MAX($T$8:T122)+1))</f>
        <v/>
      </c>
      <c r="V123" s="1">
        <f ca="1">IF($I$6=Adorer_Schedule!$C$1,INDIRECT(L123),(IF('Daily Report (10)'!$I$6=Adorer_Schedule!$K$1,INDIRECT(M123),(IF('Daily Report (10)'!$I$6=Adorer_Schedule!$S$1,INDIRECT(N123),(IF('Daily Report (10)'!$I$6=Adorer_Schedule!$AA$1,INDIRECT(O123),(IF('Daily Report (10)'!$I$6=Adorer_Schedule!$AI$1,INDIRECT(P123),(IF('Daily Report (10)'!$I$6=Adorer_Schedule!$AQ$1,INDIRECT(Q123),(IF('Daily Report (10)'!$I$6=Adorer_Schedule!$AY$1,INDIRECT(R123),(""))))))))))))))</f>
        <v>0</v>
      </c>
      <c r="Y123" s="1">
        <v>10</v>
      </c>
      <c r="Z123" s="1" t="e">
        <f t="shared" ca="1" si="35"/>
        <v>#N/A</v>
      </c>
      <c r="AA123" s="1" t="b">
        <f t="shared" ca="1" si="36"/>
        <v>0</v>
      </c>
      <c r="AC123" s="214" t="str">
        <f t="shared" ca="1" si="49"/>
        <v/>
      </c>
    </row>
    <row r="124" spans="1:29" x14ac:dyDescent="0.2">
      <c r="A124" s="210" t="str">
        <f t="shared" ref="A124:A132" ca="1" si="50">AC130</f>
        <v/>
      </c>
      <c r="B124" s="211"/>
      <c r="C124" s="211"/>
      <c r="D124" s="211"/>
      <c r="E124" s="211"/>
      <c r="F124" s="212"/>
      <c r="G124" s="2"/>
      <c r="H124" s="2"/>
      <c r="I124" s="2"/>
      <c r="J124" s="2"/>
      <c r="K124" s="1">
        <f t="shared" si="48"/>
        <v>31</v>
      </c>
      <c r="L124" s="83" t="str">
        <f t="shared" si="28"/>
        <v>Adorer_Schedule!C31</v>
      </c>
      <c r="M124" s="83" t="str">
        <f t="shared" si="29"/>
        <v>Adorer_Schedule!K31</v>
      </c>
      <c r="N124" s="83" t="str">
        <f t="shared" si="30"/>
        <v>Adorer_Schedule!S31</v>
      </c>
      <c r="O124" s="83" t="str">
        <f t="shared" si="31"/>
        <v>Adorer_Schedule!AA31</v>
      </c>
      <c r="P124" s="83" t="str">
        <f t="shared" si="32"/>
        <v>Adorer_Schedule!AI31</v>
      </c>
      <c r="Q124" s="83" t="str">
        <f t="shared" si="33"/>
        <v>Adorer_Schedule!AQ31</v>
      </c>
      <c r="R124" s="83" t="str">
        <f t="shared" si="34"/>
        <v>Adorer_Schedule!AY31</v>
      </c>
      <c r="S124" s="1">
        <f t="shared" ca="1" si="47"/>
        <v>0</v>
      </c>
      <c r="T124" s="1" t="str">
        <f ca="1">IF(OR(V124="",V124=0),(""),(MAX($T$8:T123)+1))</f>
        <v/>
      </c>
      <c r="V124" s="1">
        <f ca="1">IF($I$6=Adorer_Schedule!$C$1,INDIRECT(L124),(IF('Daily Report (10)'!$I$6=Adorer_Schedule!$K$1,INDIRECT(M124),(IF('Daily Report (10)'!$I$6=Adorer_Schedule!$S$1,INDIRECT(N124),(IF('Daily Report (10)'!$I$6=Adorer_Schedule!$AA$1,INDIRECT(O124),(IF('Daily Report (10)'!$I$6=Adorer_Schedule!$AI$1,INDIRECT(P124),(IF('Daily Report (10)'!$I$6=Adorer_Schedule!$AQ$1,INDIRECT(Q124),(IF('Daily Report (10)'!$I$6=Adorer_Schedule!$AY$1,INDIRECT(R124),(""))))))))))))))</f>
        <v>0</v>
      </c>
      <c r="Y124" s="1">
        <v>11</v>
      </c>
      <c r="Z124" s="1" t="e">
        <f t="shared" ca="1" si="35"/>
        <v>#N/A</v>
      </c>
      <c r="AA124" s="1" t="b">
        <f t="shared" ca="1" si="36"/>
        <v>0</v>
      </c>
      <c r="AC124" s="214" t="str">
        <f t="shared" ca="1" si="49"/>
        <v/>
      </c>
    </row>
    <row r="125" spans="1:29" x14ac:dyDescent="0.2">
      <c r="A125" s="210" t="str">
        <f t="shared" ca="1" si="50"/>
        <v/>
      </c>
      <c r="B125" s="211"/>
      <c r="C125" s="211"/>
      <c r="D125" s="211"/>
      <c r="E125" s="211"/>
      <c r="F125" s="212"/>
      <c r="G125" s="2"/>
      <c r="H125" s="2"/>
      <c r="I125" s="2"/>
      <c r="J125" s="2"/>
      <c r="K125" s="1">
        <f t="shared" si="48"/>
        <v>32</v>
      </c>
      <c r="L125" s="83" t="str">
        <f t="shared" si="28"/>
        <v>Adorer_Schedule!C32</v>
      </c>
      <c r="M125" s="83" t="str">
        <f t="shared" si="29"/>
        <v>Adorer_Schedule!K32</v>
      </c>
      <c r="N125" s="83" t="str">
        <f t="shared" si="30"/>
        <v>Adorer_Schedule!S32</v>
      </c>
      <c r="O125" s="83" t="str">
        <f t="shared" si="31"/>
        <v>Adorer_Schedule!AA32</v>
      </c>
      <c r="P125" s="83" t="str">
        <f t="shared" si="32"/>
        <v>Adorer_Schedule!AI32</v>
      </c>
      <c r="Q125" s="83" t="str">
        <f t="shared" si="33"/>
        <v>Adorer_Schedule!AQ32</v>
      </c>
      <c r="R125" s="83" t="str">
        <f t="shared" si="34"/>
        <v>Adorer_Schedule!AY32</v>
      </c>
      <c r="S125" s="1">
        <f t="shared" ca="1" si="47"/>
        <v>0</v>
      </c>
      <c r="T125" s="1" t="str">
        <f ca="1">IF(OR(V125="",V125=0),(""),(MAX($T$8:T124)+1))</f>
        <v/>
      </c>
      <c r="V125" s="1">
        <f ca="1">IF($I$6=Adorer_Schedule!$C$1,INDIRECT(L125),(IF('Daily Report (10)'!$I$6=Adorer_Schedule!$K$1,INDIRECT(M125),(IF('Daily Report (10)'!$I$6=Adorer_Schedule!$S$1,INDIRECT(N125),(IF('Daily Report (10)'!$I$6=Adorer_Schedule!$AA$1,INDIRECT(O125),(IF('Daily Report (10)'!$I$6=Adorer_Schedule!$AI$1,INDIRECT(P125),(IF('Daily Report (10)'!$I$6=Adorer_Schedule!$AQ$1,INDIRECT(Q125),(IF('Daily Report (10)'!$I$6=Adorer_Schedule!$AY$1,INDIRECT(R125),(""))))))))))))))</f>
        <v>0</v>
      </c>
      <c r="Y125" s="1">
        <v>12</v>
      </c>
      <c r="Z125" s="1" t="e">
        <f t="shared" ca="1" si="35"/>
        <v>#N/A</v>
      </c>
      <c r="AA125" s="1" t="b">
        <f t="shared" ca="1" si="36"/>
        <v>0</v>
      </c>
      <c r="AC125" s="214" t="str">
        <f t="shared" ca="1" si="49"/>
        <v/>
      </c>
    </row>
    <row r="126" spans="1:29" x14ac:dyDescent="0.2">
      <c r="A126" s="210" t="str">
        <f t="shared" ca="1" si="50"/>
        <v/>
      </c>
      <c r="B126" s="211"/>
      <c r="C126" s="211"/>
      <c r="D126" s="211"/>
      <c r="E126" s="211"/>
      <c r="F126" s="212"/>
      <c r="G126" s="2"/>
      <c r="H126" s="2"/>
      <c r="I126" s="2"/>
      <c r="J126" s="2"/>
      <c r="K126" s="1">
        <f t="shared" si="48"/>
        <v>33</v>
      </c>
      <c r="L126" s="83" t="str">
        <f t="shared" si="28"/>
        <v>Adorer_Schedule!C33</v>
      </c>
      <c r="M126" s="83" t="str">
        <f t="shared" si="29"/>
        <v>Adorer_Schedule!K33</v>
      </c>
      <c r="N126" s="83" t="str">
        <f t="shared" si="30"/>
        <v>Adorer_Schedule!S33</v>
      </c>
      <c r="O126" s="83" t="str">
        <f t="shared" si="31"/>
        <v>Adorer_Schedule!AA33</v>
      </c>
      <c r="P126" s="83" t="str">
        <f t="shared" si="32"/>
        <v>Adorer_Schedule!AI33</v>
      </c>
      <c r="Q126" s="83" t="str">
        <f t="shared" si="33"/>
        <v>Adorer_Schedule!AQ33</v>
      </c>
      <c r="R126" s="83" t="str">
        <f t="shared" si="34"/>
        <v>Adorer_Schedule!AY33</v>
      </c>
      <c r="S126" s="1">
        <f t="shared" ca="1" si="47"/>
        <v>0</v>
      </c>
      <c r="T126" s="1" t="str">
        <f ca="1">IF(OR(V126="",V126=0),(""),(MAX($T$8:T125)+1))</f>
        <v/>
      </c>
      <c r="V126" s="1">
        <f ca="1">IF($I$6=Adorer_Schedule!$C$1,INDIRECT(L126),(IF('Daily Report (10)'!$I$6=Adorer_Schedule!$K$1,INDIRECT(M126),(IF('Daily Report (10)'!$I$6=Adorer_Schedule!$S$1,INDIRECT(N126),(IF('Daily Report (10)'!$I$6=Adorer_Schedule!$AA$1,INDIRECT(O126),(IF('Daily Report (10)'!$I$6=Adorer_Schedule!$AI$1,INDIRECT(P126),(IF('Daily Report (10)'!$I$6=Adorer_Schedule!$AQ$1,INDIRECT(Q126),(IF('Daily Report (10)'!$I$6=Adorer_Schedule!$AY$1,INDIRECT(R126),(""))))))))))))))</f>
        <v>0</v>
      </c>
      <c r="Y126" s="1">
        <v>13</v>
      </c>
      <c r="Z126" s="1" t="e">
        <f t="shared" ca="1" si="35"/>
        <v>#N/A</v>
      </c>
      <c r="AA126" s="1" t="b">
        <f t="shared" ca="1" si="36"/>
        <v>0</v>
      </c>
      <c r="AC126" s="214" t="str">
        <f t="shared" ca="1" si="49"/>
        <v/>
      </c>
    </row>
    <row r="127" spans="1:29" x14ac:dyDescent="0.2">
      <c r="A127" s="210" t="str">
        <f t="shared" ca="1" si="50"/>
        <v/>
      </c>
      <c r="B127" s="211"/>
      <c r="C127" s="211"/>
      <c r="D127" s="211"/>
      <c r="E127" s="211"/>
      <c r="F127" s="212"/>
      <c r="G127" s="2"/>
      <c r="H127" s="2"/>
      <c r="I127" s="2"/>
      <c r="J127" s="2"/>
      <c r="K127" s="1">
        <f t="shared" si="48"/>
        <v>34</v>
      </c>
      <c r="L127" s="83" t="str">
        <f t="shared" si="28"/>
        <v>Adorer_Schedule!C34</v>
      </c>
      <c r="M127" s="83" t="str">
        <f t="shared" si="29"/>
        <v>Adorer_Schedule!K34</v>
      </c>
      <c r="N127" s="83" t="str">
        <f t="shared" si="30"/>
        <v>Adorer_Schedule!S34</v>
      </c>
      <c r="O127" s="83" t="str">
        <f t="shared" si="31"/>
        <v>Adorer_Schedule!AA34</v>
      </c>
      <c r="P127" s="83" t="str">
        <f t="shared" si="32"/>
        <v>Adorer_Schedule!AI34</v>
      </c>
      <c r="Q127" s="83" t="str">
        <f t="shared" si="33"/>
        <v>Adorer_Schedule!AQ34</v>
      </c>
      <c r="R127" s="83" t="str">
        <f t="shared" si="34"/>
        <v>Adorer_Schedule!AY34</v>
      </c>
      <c r="S127" s="1">
        <f t="shared" ca="1" si="47"/>
        <v>0</v>
      </c>
      <c r="T127" s="1" t="str">
        <f ca="1">IF(OR(V127="",V127=0),(""),(MAX($T$8:T126)+1))</f>
        <v/>
      </c>
      <c r="V127" s="1">
        <f ca="1">IF($I$6=Adorer_Schedule!$C$1,INDIRECT(L127),(IF('Daily Report (10)'!$I$6=Adorer_Schedule!$K$1,INDIRECT(M127),(IF('Daily Report (10)'!$I$6=Adorer_Schedule!$S$1,INDIRECT(N127),(IF('Daily Report (10)'!$I$6=Adorer_Schedule!$AA$1,INDIRECT(O127),(IF('Daily Report (10)'!$I$6=Adorer_Schedule!$AI$1,INDIRECT(P127),(IF('Daily Report (10)'!$I$6=Adorer_Schedule!$AQ$1,INDIRECT(Q127),(IF('Daily Report (10)'!$I$6=Adorer_Schedule!$AY$1,INDIRECT(R127),(""))))))))))))))</f>
        <v>0</v>
      </c>
      <c r="Y127" s="1">
        <v>14</v>
      </c>
      <c r="Z127" s="1" t="e">
        <f t="shared" ca="1" si="35"/>
        <v>#N/A</v>
      </c>
      <c r="AA127" s="1" t="b">
        <f t="shared" ca="1" si="36"/>
        <v>0</v>
      </c>
      <c r="AC127" s="214" t="str">
        <f t="shared" ca="1" si="49"/>
        <v/>
      </c>
    </row>
    <row r="128" spans="1:29" ht="15.75" thickBot="1" x14ac:dyDescent="0.25">
      <c r="A128" s="210" t="str">
        <f t="shared" ca="1" si="50"/>
        <v/>
      </c>
      <c r="B128" s="211"/>
      <c r="C128" s="211"/>
      <c r="D128" s="211"/>
      <c r="E128" s="211"/>
      <c r="F128" s="212"/>
      <c r="G128" s="2"/>
      <c r="H128" s="2"/>
      <c r="I128" s="2"/>
      <c r="J128" s="2"/>
      <c r="K128" s="1">
        <f t="shared" si="48"/>
        <v>35</v>
      </c>
      <c r="L128" s="83" t="str">
        <f t="shared" si="28"/>
        <v>Adorer_Schedule!C35</v>
      </c>
      <c r="M128" s="83" t="str">
        <f t="shared" si="29"/>
        <v>Adorer_Schedule!K35</v>
      </c>
      <c r="N128" s="83" t="str">
        <f t="shared" si="30"/>
        <v>Adorer_Schedule!S35</v>
      </c>
      <c r="O128" s="83" t="str">
        <f t="shared" si="31"/>
        <v>Adorer_Schedule!AA35</v>
      </c>
      <c r="P128" s="83" t="str">
        <f t="shared" si="32"/>
        <v>Adorer_Schedule!AI35</v>
      </c>
      <c r="Q128" s="83" t="str">
        <f t="shared" si="33"/>
        <v>Adorer_Schedule!AQ35</v>
      </c>
      <c r="R128" s="83" t="str">
        <f t="shared" si="34"/>
        <v>Adorer_Schedule!AY35</v>
      </c>
      <c r="S128" s="1">
        <f t="shared" ca="1" si="47"/>
        <v>0</v>
      </c>
      <c r="T128" s="1" t="str">
        <f ca="1">IF(OR(V128="",V128=0),(""),(MAX($T$8:T127)+1))</f>
        <v/>
      </c>
      <c r="V128" s="1">
        <f ca="1">IF($I$6=Adorer_Schedule!$C$1,INDIRECT(L128),(IF('Daily Report (10)'!$I$6=Adorer_Schedule!$K$1,INDIRECT(M128),(IF('Daily Report (10)'!$I$6=Adorer_Schedule!$S$1,INDIRECT(N128),(IF('Daily Report (10)'!$I$6=Adorer_Schedule!$AA$1,INDIRECT(O128),(IF('Daily Report (10)'!$I$6=Adorer_Schedule!$AI$1,INDIRECT(P128),(IF('Daily Report (10)'!$I$6=Adorer_Schedule!$AQ$1,INDIRECT(Q128),(IF('Daily Report (10)'!$I$6=Adorer_Schedule!$AY$1,INDIRECT(R128),(""))))))))))))))</f>
        <v>0</v>
      </c>
      <c r="Y128" s="1">
        <v>15</v>
      </c>
      <c r="Z128" s="1" t="e">
        <f t="shared" ca="1" si="35"/>
        <v>#N/A</v>
      </c>
      <c r="AA128" s="1" t="b">
        <f t="shared" ca="1" si="36"/>
        <v>0</v>
      </c>
      <c r="AC128" s="225" t="str">
        <f t="shared" ca="1" si="49"/>
        <v/>
      </c>
    </row>
    <row r="129" spans="1:29" x14ac:dyDescent="0.2">
      <c r="A129" s="210" t="str">
        <f t="shared" ca="1" si="50"/>
        <v/>
      </c>
      <c r="B129" s="211"/>
      <c r="C129" s="211"/>
      <c r="D129" s="211"/>
      <c r="E129" s="211"/>
      <c r="F129" s="212"/>
      <c r="G129" s="2"/>
      <c r="H129" s="2"/>
      <c r="I129" s="2"/>
      <c r="J129" s="2"/>
      <c r="K129" s="1">
        <v>38</v>
      </c>
      <c r="L129" s="83" t="str">
        <f t="shared" si="28"/>
        <v>Adorer_Schedule!C38</v>
      </c>
      <c r="M129" s="83" t="str">
        <f t="shared" si="29"/>
        <v>Adorer_Schedule!K38</v>
      </c>
      <c r="N129" s="83" t="str">
        <f t="shared" si="30"/>
        <v>Adorer_Schedule!S38</v>
      </c>
      <c r="O129" s="83" t="str">
        <f t="shared" si="31"/>
        <v>Adorer_Schedule!AA38</v>
      </c>
      <c r="P129" s="83" t="str">
        <f t="shared" si="32"/>
        <v>Adorer_Schedule!AI38</v>
      </c>
      <c r="Q129" s="83" t="str">
        <f t="shared" si="33"/>
        <v>Adorer_Schedule!AQ38</v>
      </c>
      <c r="R129" s="83" t="str">
        <f t="shared" si="34"/>
        <v>Adorer_Schedule!AY38</v>
      </c>
      <c r="S129" s="1">
        <f ca="1">IF(T129="",(0),(RANK(T129,$T$129:$T$143,(1))))</f>
        <v>0</v>
      </c>
      <c r="T129" s="1" t="str">
        <f ca="1">IF(OR(V129="",V129=0),(""),(MAX($T$8:T128)+1))</f>
        <v/>
      </c>
      <c r="U129" s="1" t="s">
        <v>100</v>
      </c>
      <c r="V129" s="1">
        <f ca="1">IF($I$6=Adorer_Schedule!$C$1,INDIRECT(L129),(IF('Daily Report (10)'!$I$6=Adorer_Schedule!$K$1,INDIRECT(M129),(IF('Daily Report (10)'!$I$6=Adorer_Schedule!$S$1,INDIRECT(N129),(IF('Daily Report (10)'!$I$6=Adorer_Schedule!$AA$1,INDIRECT(O129),(IF('Daily Report (10)'!$I$6=Adorer_Schedule!$AI$1,INDIRECT(P129),(IF('Daily Report (10)'!$I$6=Adorer_Schedule!$AQ$1,INDIRECT(Q129),(IF('Daily Report (10)'!$I$6=Adorer_Schedule!$AY$1,INDIRECT(R129),(""))))))))))))))</f>
        <v>0</v>
      </c>
      <c r="Y129" s="1">
        <v>1</v>
      </c>
      <c r="Z129" s="1" t="e">
        <f t="shared" ca="1" si="35"/>
        <v>#N/A</v>
      </c>
      <c r="AA129" s="1" t="b">
        <f t="shared" ca="1" si="36"/>
        <v>0</v>
      </c>
      <c r="AC129" s="209" t="str">
        <f ca="1">IF(AA129=FALSE,(""),(PROPER(Z129)))</f>
        <v/>
      </c>
    </row>
    <row r="130" spans="1:29" x14ac:dyDescent="0.2">
      <c r="A130" s="210" t="str">
        <f t="shared" ca="1" si="50"/>
        <v/>
      </c>
      <c r="B130" s="211"/>
      <c r="C130" s="211"/>
      <c r="D130" s="211"/>
      <c r="E130" s="211"/>
      <c r="F130" s="212"/>
      <c r="G130" s="2"/>
      <c r="H130" s="2"/>
      <c r="I130" s="2"/>
      <c r="J130" s="2"/>
      <c r="K130" s="1">
        <f>K129+1</f>
        <v>39</v>
      </c>
      <c r="L130" s="83" t="str">
        <f t="shared" si="28"/>
        <v>Adorer_Schedule!C39</v>
      </c>
      <c r="M130" s="83" t="str">
        <f t="shared" si="29"/>
        <v>Adorer_Schedule!K39</v>
      </c>
      <c r="N130" s="83" t="str">
        <f t="shared" si="30"/>
        <v>Adorer_Schedule!S39</v>
      </c>
      <c r="O130" s="83" t="str">
        <f t="shared" si="31"/>
        <v>Adorer_Schedule!AA39</v>
      </c>
      <c r="P130" s="83" t="str">
        <f t="shared" si="32"/>
        <v>Adorer_Schedule!AI39</v>
      </c>
      <c r="Q130" s="83" t="str">
        <f t="shared" si="33"/>
        <v>Adorer_Schedule!AQ39</v>
      </c>
      <c r="R130" s="83" t="str">
        <f t="shared" si="34"/>
        <v>Adorer_Schedule!AY39</v>
      </c>
      <c r="S130" s="1">
        <f t="shared" ref="S130:S143" ca="1" si="51">IF(T130="",(0),(RANK(T130,$T$129:$T$143,(1))))</f>
        <v>0</v>
      </c>
      <c r="T130" s="1" t="str">
        <f ca="1">IF(OR(V130="",V130=0),(""),(MAX($T$8:T129)+1))</f>
        <v/>
      </c>
      <c r="V130" s="1">
        <f ca="1">IF($I$6=Adorer_Schedule!$C$1,INDIRECT(L130),(IF('Daily Report (10)'!$I$6=Adorer_Schedule!$K$1,INDIRECT(M130),(IF('Daily Report (10)'!$I$6=Adorer_Schedule!$S$1,INDIRECT(N130),(IF('Daily Report (10)'!$I$6=Adorer_Schedule!$AA$1,INDIRECT(O130),(IF('Daily Report (10)'!$I$6=Adorer_Schedule!$AI$1,INDIRECT(P130),(IF('Daily Report (10)'!$I$6=Adorer_Schedule!$AQ$1,INDIRECT(Q130),(IF('Daily Report (10)'!$I$6=Adorer_Schedule!$AY$1,INDIRECT(R130),(""))))))))))))))</f>
        <v>0</v>
      </c>
      <c r="Y130" s="1">
        <v>2</v>
      </c>
      <c r="Z130" s="1" t="e">
        <f t="shared" ca="1" si="35"/>
        <v>#N/A</v>
      </c>
      <c r="AA130" s="1" t="b">
        <f t="shared" ca="1" si="36"/>
        <v>0</v>
      </c>
      <c r="AC130" s="214" t="str">
        <f ca="1">IF(AA130=FALSE,(""),(PROPER(Z130)))</f>
        <v/>
      </c>
    </row>
    <row r="131" spans="1:29" x14ac:dyDescent="0.2">
      <c r="A131" s="210" t="str">
        <f t="shared" ca="1" si="50"/>
        <v/>
      </c>
      <c r="B131" s="211"/>
      <c r="C131" s="211"/>
      <c r="D131" s="211"/>
      <c r="E131" s="211"/>
      <c r="F131" s="212"/>
      <c r="G131" s="2"/>
      <c r="H131" s="2"/>
      <c r="I131" s="2"/>
      <c r="J131" s="2"/>
      <c r="K131" s="1">
        <f t="shared" ref="K131:K143" si="52">K130+1</f>
        <v>40</v>
      </c>
      <c r="L131" s="83" t="str">
        <f t="shared" si="28"/>
        <v>Adorer_Schedule!C40</v>
      </c>
      <c r="M131" s="83" t="str">
        <f t="shared" si="29"/>
        <v>Adorer_Schedule!K40</v>
      </c>
      <c r="N131" s="83" t="str">
        <f t="shared" si="30"/>
        <v>Adorer_Schedule!S40</v>
      </c>
      <c r="O131" s="83" t="str">
        <f t="shared" si="31"/>
        <v>Adorer_Schedule!AA40</v>
      </c>
      <c r="P131" s="83" t="str">
        <f t="shared" si="32"/>
        <v>Adorer_Schedule!AI40</v>
      </c>
      <c r="Q131" s="83" t="str">
        <f t="shared" si="33"/>
        <v>Adorer_Schedule!AQ40</v>
      </c>
      <c r="R131" s="83" t="str">
        <f t="shared" si="34"/>
        <v>Adorer_Schedule!AY40</v>
      </c>
      <c r="S131" s="1">
        <f t="shared" ca="1" si="51"/>
        <v>0</v>
      </c>
      <c r="T131" s="1" t="str">
        <f ca="1">IF(OR(V131="",V131=0),(""),(MAX($T$8:T130)+1))</f>
        <v/>
      </c>
      <c r="V131" s="1">
        <f ca="1">IF($I$6=Adorer_Schedule!$C$1,INDIRECT(L131),(IF('Daily Report (10)'!$I$6=Adorer_Schedule!$K$1,INDIRECT(M131),(IF('Daily Report (10)'!$I$6=Adorer_Schedule!$S$1,INDIRECT(N131),(IF('Daily Report (10)'!$I$6=Adorer_Schedule!$AA$1,INDIRECT(O131),(IF('Daily Report (10)'!$I$6=Adorer_Schedule!$AI$1,INDIRECT(P131),(IF('Daily Report (10)'!$I$6=Adorer_Schedule!$AQ$1,INDIRECT(Q131),(IF('Daily Report (10)'!$I$6=Adorer_Schedule!$AY$1,INDIRECT(R131),(""))))))))))))))</f>
        <v>0</v>
      </c>
      <c r="Y131" s="1">
        <v>3</v>
      </c>
      <c r="Z131" s="1" t="e">
        <f t="shared" ca="1" si="35"/>
        <v>#N/A</v>
      </c>
      <c r="AA131" s="1" t="b">
        <f t="shared" ca="1" si="36"/>
        <v>0</v>
      </c>
      <c r="AC131" s="214" t="str">
        <f ca="1">IF(AA131=FALSE,(""),(PROPER(Z131)))</f>
        <v/>
      </c>
    </row>
    <row r="132" spans="1:29" x14ac:dyDescent="0.2">
      <c r="A132" s="210" t="str">
        <f t="shared" ca="1" si="50"/>
        <v/>
      </c>
      <c r="B132" s="211"/>
      <c r="C132" s="211"/>
      <c r="D132" s="211"/>
      <c r="E132" s="211"/>
      <c r="F132" s="212"/>
      <c r="G132" s="2"/>
      <c r="H132" s="2"/>
      <c r="I132" s="2"/>
      <c r="J132" s="2"/>
      <c r="K132" s="1">
        <f t="shared" si="52"/>
        <v>41</v>
      </c>
      <c r="L132" s="83" t="str">
        <f t="shared" si="28"/>
        <v>Adorer_Schedule!C41</v>
      </c>
      <c r="M132" s="83" t="str">
        <f t="shared" si="29"/>
        <v>Adorer_Schedule!K41</v>
      </c>
      <c r="N132" s="83" t="str">
        <f t="shared" si="30"/>
        <v>Adorer_Schedule!S41</v>
      </c>
      <c r="O132" s="83" t="str">
        <f t="shared" si="31"/>
        <v>Adorer_Schedule!AA41</v>
      </c>
      <c r="P132" s="83" t="str">
        <f t="shared" si="32"/>
        <v>Adorer_Schedule!AI41</v>
      </c>
      <c r="Q132" s="83" t="str">
        <f t="shared" si="33"/>
        <v>Adorer_Schedule!AQ41</v>
      </c>
      <c r="R132" s="83" t="str">
        <f t="shared" si="34"/>
        <v>Adorer_Schedule!AY41</v>
      </c>
      <c r="S132" s="1">
        <f t="shared" ca="1" si="51"/>
        <v>0</v>
      </c>
      <c r="T132" s="1" t="str">
        <f ca="1">IF(OR(V132="",V132=0),(""),(MAX($T$8:T131)+1))</f>
        <v/>
      </c>
      <c r="V132" s="1">
        <f ca="1">IF($I$6=Adorer_Schedule!$C$1,INDIRECT(L132),(IF('Daily Report (10)'!$I$6=Adorer_Schedule!$K$1,INDIRECT(M132),(IF('Daily Report (10)'!$I$6=Adorer_Schedule!$S$1,INDIRECT(N132),(IF('Daily Report (10)'!$I$6=Adorer_Schedule!$AA$1,INDIRECT(O132),(IF('Daily Report (10)'!$I$6=Adorer_Schedule!$AI$1,INDIRECT(P132),(IF('Daily Report (10)'!$I$6=Adorer_Schedule!$AQ$1,INDIRECT(Q132),(IF('Daily Report (10)'!$I$6=Adorer_Schedule!$AY$1,INDIRECT(R132),(""))))))))))))))</f>
        <v>0</v>
      </c>
      <c r="Y132" s="1">
        <v>4</v>
      </c>
      <c r="Z132" s="1" t="e">
        <f t="shared" ca="1" si="35"/>
        <v>#N/A</v>
      </c>
      <c r="AA132" s="1" t="b">
        <f t="shared" ca="1" si="36"/>
        <v>0</v>
      </c>
      <c r="AC132" s="214" t="str">
        <f ca="1">IF(AA132=FALSE,(""),(PROPER(Z132)))</f>
        <v/>
      </c>
    </row>
    <row r="133" spans="1:29" ht="15.75" thickBot="1" x14ac:dyDescent="0.25">
      <c r="A133" s="222"/>
      <c r="B133" s="223"/>
      <c r="C133" s="223"/>
      <c r="D133" s="223"/>
      <c r="E133" s="223"/>
      <c r="F133" s="224"/>
      <c r="G133" s="2"/>
      <c r="H133" s="2"/>
      <c r="I133" s="2"/>
      <c r="J133" s="2"/>
      <c r="K133" s="1">
        <f t="shared" si="52"/>
        <v>42</v>
      </c>
      <c r="L133" s="83" t="str">
        <f t="shared" si="28"/>
        <v>Adorer_Schedule!C42</v>
      </c>
      <c r="M133" s="83" t="str">
        <f t="shared" si="29"/>
        <v>Adorer_Schedule!K42</v>
      </c>
      <c r="N133" s="83" t="str">
        <f t="shared" si="30"/>
        <v>Adorer_Schedule!S42</v>
      </c>
      <c r="O133" s="83" t="str">
        <f t="shared" si="31"/>
        <v>Adorer_Schedule!AA42</v>
      </c>
      <c r="P133" s="83" t="str">
        <f t="shared" si="32"/>
        <v>Adorer_Schedule!AI42</v>
      </c>
      <c r="Q133" s="83" t="str">
        <f t="shared" si="33"/>
        <v>Adorer_Schedule!AQ42</v>
      </c>
      <c r="R133" s="83" t="str">
        <f t="shared" si="34"/>
        <v>Adorer_Schedule!AY42</v>
      </c>
      <c r="S133" s="1">
        <f t="shared" ca="1" si="51"/>
        <v>0</v>
      </c>
      <c r="T133" s="1" t="str">
        <f ca="1">IF(OR(V133="",V133=0),(""),(MAX($T$8:T132)+1))</f>
        <v/>
      </c>
      <c r="V133" s="1">
        <f ca="1">IF($I$6=Adorer_Schedule!$C$1,INDIRECT(L133),(IF('Daily Report (10)'!$I$6=Adorer_Schedule!$K$1,INDIRECT(M133),(IF('Daily Report (10)'!$I$6=Adorer_Schedule!$S$1,INDIRECT(N133),(IF('Daily Report (10)'!$I$6=Adorer_Schedule!$AA$1,INDIRECT(O133),(IF('Daily Report (10)'!$I$6=Adorer_Schedule!$AI$1,INDIRECT(P133),(IF('Daily Report (10)'!$I$6=Adorer_Schedule!$AQ$1,INDIRECT(Q133),(IF('Daily Report (10)'!$I$6=Adorer_Schedule!$AY$1,INDIRECT(R133),(""))))))))))))))</f>
        <v>0</v>
      </c>
      <c r="Y133" s="1">
        <v>5</v>
      </c>
      <c r="Z133" s="1" t="e">
        <f t="shared" ca="1" si="35"/>
        <v>#N/A</v>
      </c>
      <c r="AA133" s="1" t="b">
        <f t="shared" ca="1" si="36"/>
        <v>0</v>
      </c>
      <c r="AC133" s="214" t="str">
        <f ca="1">IF(AA133=FALSE,(""),(PROPER(Z133)))</f>
        <v/>
      </c>
    </row>
    <row r="134" spans="1:29" ht="12.75" customHeight="1" x14ac:dyDescent="0.25">
      <c r="A134" s="284" t="s">
        <v>98</v>
      </c>
      <c r="B134" s="284"/>
      <c r="C134" s="284"/>
      <c r="D134" s="284"/>
      <c r="E134" s="284"/>
      <c r="F134" s="284"/>
      <c r="G134" s="2"/>
      <c r="H134" s="2"/>
      <c r="I134" s="2"/>
      <c r="J134" s="2"/>
      <c r="K134" s="1">
        <f t="shared" si="52"/>
        <v>43</v>
      </c>
      <c r="L134" s="83" t="str">
        <f t="shared" si="28"/>
        <v>Adorer_Schedule!C43</v>
      </c>
      <c r="M134" s="83" t="str">
        <f t="shared" si="29"/>
        <v>Adorer_Schedule!K43</v>
      </c>
      <c r="N134" s="83" t="str">
        <f t="shared" si="30"/>
        <v>Adorer_Schedule!S43</v>
      </c>
      <c r="O134" s="83" t="str">
        <f t="shared" si="31"/>
        <v>Adorer_Schedule!AA43</v>
      </c>
      <c r="P134" s="83" t="str">
        <f t="shared" si="32"/>
        <v>Adorer_Schedule!AI43</v>
      </c>
      <c r="Q134" s="83" t="str">
        <f t="shared" si="33"/>
        <v>Adorer_Schedule!AQ43</v>
      </c>
      <c r="R134" s="83" t="str">
        <f t="shared" si="34"/>
        <v>Adorer_Schedule!AY43</v>
      </c>
      <c r="S134" s="1">
        <f t="shared" ca="1" si="51"/>
        <v>0</v>
      </c>
      <c r="T134" s="1" t="str">
        <f ca="1">IF(OR(V134="",V134=0),(""),(MAX($T$8:T133)+1))</f>
        <v/>
      </c>
      <c r="V134" s="1">
        <f ca="1">IF($I$6=Adorer_Schedule!$C$1,INDIRECT(L134),(IF('Daily Report (10)'!$I$6=Adorer_Schedule!$K$1,INDIRECT(M134),(IF('Daily Report (10)'!$I$6=Adorer_Schedule!$S$1,INDIRECT(N134),(IF('Daily Report (10)'!$I$6=Adorer_Schedule!$AA$1,INDIRECT(O134),(IF('Daily Report (10)'!$I$6=Adorer_Schedule!$AI$1,INDIRECT(P134),(IF('Daily Report (10)'!$I$6=Adorer_Schedule!$AQ$1,INDIRECT(Q134),(IF('Daily Report (10)'!$I$6=Adorer_Schedule!$AY$1,INDIRECT(R134),(""))))))))))))))</f>
        <v>0</v>
      </c>
      <c r="Y134" s="1">
        <v>6</v>
      </c>
      <c r="Z134" s="1" t="e">
        <f t="shared" ca="1" si="35"/>
        <v>#N/A</v>
      </c>
      <c r="AA134" s="1" t="b">
        <f t="shared" ca="1" si="36"/>
        <v>0</v>
      </c>
      <c r="AC134" s="214" t="str">
        <f t="shared" ref="AC134:AC143" ca="1" si="53">IF(AA134=FALSE,(""),(PROPER(Z134)))</f>
        <v/>
      </c>
    </row>
    <row r="135" spans="1:29" ht="15.75" x14ac:dyDescent="0.25">
      <c r="A135" s="283">
        <f>$U$2</f>
        <v>0</v>
      </c>
      <c r="B135" s="283"/>
      <c r="C135" s="283"/>
      <c r="D135" s="283"/>
      <c r="E135" s="283"/>
      <c r="F135" s="283"/>
      <c r="G135" s="2"/>
      <c r="H135" s="2"/>
      <c r="I135" s="2"/>
      <c r="J135" s="2"/>
      <c r="K135" s="1">
        <f t="shared" si="52"/>
        <v>44</v>
      </c>
      <c r="L135" s="83" t="str">
        <f t="shared" si="28"/>
        <v>Adorer_Schedule!C44</v>
      </c>
      <c r="M135" s="83" t="str">
        <f t="shared" si="29"/>
        <v>Adorer_Schedule!K44</v>
      </c>
      <c r="N135" s="83" t="str">
        <f t="shared" si="30"/>
        <v>Adorer_Schedule!S44</v>
      </c>
      <c r="O135" s="83" t="str">
        <f t="shared" si="31"/>
        <v>Adorer_Schedule!AA44</v>
      </c>
      <c r="P135" s="83" t="str">
        <f t="shared" si="32"/>
        <v>Adorer_Schedule!AI44</v>
      </c>
      <c r="Q135" s="83" t="str">
        <f t="shared" si="33"/>
        <v>Adorer_Schedule!AQ44</v>
      </c>
      <c r="R135" s="83" t="str">
        <f t="shared" si="34"/>
        <v>Adorer_Schedule!AY44</v>
      </c>
      <c r="S135" s="1">
        <f t="shared" ca="1" si="51"/>
        <v>0</v>
      </c>
      <c r="T135" s="1" t="str">
        <f ca="1">IF(OR(V135="",V135=0),(""),(MAX($T$8:T134)+1))</f>
        <v/>
      </c>
      <c r="V135" s="1">
        <f ca="1">IF($I$6=Adorer_Schedule!$C$1,INDIRECT(L135),(IF('Daily Report (10)'!$I$6=Adorer_Schedule!$K$1,INDIRECT(M135),(IF('Daily Report (10)'!$I$6=Adorer_Schedule!$S$1,INDIRECT(N135),(IF('Daily Report (10)'!$I$6=Adorer_Schedule!$AA$1,INDIRECT(O135),(IF('Daily Report (10)'!$I$6=Adorer_Schedule!$AI$1,INDIRECT(P135),(IF('Daily Report (10)'!$I$6=Adorer_Schedule!$AQ$1,INDIRECT(Q135),(IF('Daily Report (10)'!$I$6=Adorer_Schedule!$AY$1,INDIRECT(R135),(""))))))))))))))</f>
        <v>0</v>
      </c>
      <c r="Y135" s="1">
        <v>7</v>
      </c>
      <c r="Z135" s="1" t="e">
        <f t="shared" ca="1" si="35"/>
        <v>#N/A</v>
      </c>
      <c r="AA135" s="1" t="b">
        <f t="shared" ca="1" si="36"/>
        <v>0</v>
      </c>
      <c r="AC135" s="214" t="str">
        <f t="shared" ca="1" si="53"/>
        <v/>
      </c>
    </row>
    <row r="136" spans="1:29" ht="15.75" x14ac:dyDescent="0.25">
      <c r="A136" s="276" t="str">
        <f>UPPER(CONCATENATE($U$1&amp;" perpetual eucharistic adoration"))</f>
        <v xml:space="preserve"> PERPETUAL EUCHARISTIC ADORATION</v>
      </c>
      <c r="B136" s="276"/>
      <c r="C136" s="276"/>
      <c r="D136" s="276"/>
      <c r="E136" s="276"/>
      <c r="F136" s="276"/>
      <c r="G136" s="2"/>
      <c r="H136" s="2"/>
      <c r="I136" s="2"/>
      <c r="J136" s="2"/>
      <c r="K136" s="1">
        <f t="shared" si="52"/>
        <v>45</v>
      </c>
      <c r="L136" s="83" t="str">
        <f t="shared" si="28"/>
        <v>Adorer_Schedule!C45</v>
      </c>
      <c r="M136" s="83" t="str">
        <f t="shared" si="29"/>
        <v>Adorer_Schedule!K45</v>
      </c>
      <c r="N136" s="83" t="str">
        <f t="shared" si="30"/>
        <v>Adorer_Schedule!S45</v>
      </c>
      <c r="O136" s="83" t="str">
        <f t="shared" si="31"/>
        <v>Adorer_Schedule!AA45</v>
      </c>
      <c r="P136" s="83" t="str">
        <f t="shared" si="32"/>
        <v>Adorer_Schedule!AI45</v>
      </c>
      <c r="Q136" s="83" t="str">
        <f t="shared" si="33"/>
        <v>Adorer_Schedule!AQ45</v>
      </c>
      <c r="R136" s="83" t="str">
        <f t="shared" si="34"/>
        <v>Adorer_Schedule!AY45</v>
      </c>
      <c r="S136" s="1">
        <f t="shared" ca="1" si="51"/>
        <v>0</v>
      </c>
      <c r="T136" s="1" t="str">
        <f ca="1">IF(OR(V136="",V136=0),(""),(MAX($T$8:T135)+1))</f>
        <v/>
      </c>
      <c r="V136" s="1">
        <f ca="1">IF($I$6=Adorer_Schedule!$C$1,INDIRECT(L136),(IF('Daily Report (10)'!$I$6=Adorer_Schedule!$K$1,INDIRECT(M136),(IF('Daily Report (10)'!$I$6=Adorer_Schedule!$S$1,INDIRECT(N136),(IF('Daily Report (10)'!$I$6=Adorer_Schedule!$AA$1,INDIRECT(O136),(IF('Daily Report (10)'!$I$6=Adorer_Schedule!$AI$1,INDIRECT(P136),(IF('Daily Report (10)'!$I$6=Adorer_Schedule!$AQ$1,INDIRECT(Q136),(IF('Daily Report (10)'!$I$6=Adorer_Schedule!$AY$1,INDIRECT(R136),(""))))))))))))))</f>
        <v>0</v>
      </c>
      <c r="Y136" s="1">
        <v>8</v>
      </c>
      <c r="Z136" s="1" t="e">
        <f t="shared" ca="1" si="35"/>
        <v>#N/A</v>
      </c>
      <c r="AA136" s="1" t="b">
        <f t="shared" ca="1" si="36"/>
        <v>0</v>
      </c>
      <c r="AC136" s="214" t="str">
        <f t="shared" ca="1" si="53"/>
        <v/>
      </c>
    </row>
    <row r="137" spans="1:29" x14ac:dyDescent="0.2">
      <c r="A137" s="285" t="s">
        <v>78</v>
      </c>
      <c r="B137" s="285"/>
      <c r="C137" s="285"/>
      <c r="D137" s="285"/>
      <c r="E137" s="285"/>
      <c r="F137" s="285"/>
      <c r="G137" s="2"/>
      <c r="H137" s="2"/>
      <c r="I137" s="2"/>
      <c r="J137" s="2"/>
      <c r="K137" s="1">
        <f t="shared" si="52"/>
        <v>46</v>
      </c>
      <c r="L137" s="83" t="str">
        <f t="shared" si="28"/>
        <v>Adorer_Schedule!C46</v>
      </c>
      <c r="M137" s="83" t="str">
        <f t="shared" si="29"/>
        <v>Adorer_Schedule!K46</v>
      </c>
      <c r="N137" s="83" t="str">
        <f t="shared" si="30"/>
        <v>Adorer_Schedule!S46</v>
      </c>
      <c r="O137" s="83" t="str">
        <f t="shared" si="31"/>
        <v>Adorer_Schedule!AA46</v>
      </c>
      <c r="P137" s="83" t="str">
        <f t="shared" si="32"/>
        <v>Adorer_Schedule!AI46</v>
      </c>
      <c r="Q137" s="83" t="str">
        <f t="shared" si="33"/>
        <v>Adorer_Schedule!AQ46</v>
      </c>
      <c r="R137" s="83" t="str">
        <f t="shared" si="34"/>
        <v>Adorer_Schedule!AY46</v>
      </c>
      <c r="S137" s="1">
        <f t="shared" ca="1" si="51"/>
        <v>0</v>
      </c>
      <c r="T137" s="1" t="str">
        <f ca="1">IF(OR(V137="",V137=0),(""),(MAX($T$8:T136)+1))</f>
        <v/>
      </c>
      <c r="V137" s="1">
        <f ca="1">IF($I$6=Adorer_Schedule!$C$1,INDIRECT(L137),(IF('Daily Report (10)'!$I$6=Adorer_Schedule!$K$1,INDIRECT(M137),(IF('Daily Report (10)'!$I$6=Adorer_Schedule!$S$1,INDIRECT(N137),(IF('Daily Report (10)'!$I$6=Adorer_Schedule!$AA$1,INDIRECT(O137),(IF('Daily Report (10)'!$I$6=Adorer_Schedule!$AI$1,INDIRECT(P137),(IF('Daily Report (10)'!$I$6=Adorer_Schedule!$AQ$1,INDIRECT(Q137),(IF('Daily Report (10)'!$I$6=Adorer_Schedule!$AY$1,INDIRECT(R137),(""))))))))))))))</f>
        <v>0</v>
      </c>
      <c r="Y137" s="1">
        <v>9</v>
      </c>
      <c r="Z137" s="1" t="e">
        <f t="shared" ca="1" si="35"/>
        <v>#N/A</v>
      </c>
      <c r="AA137" s="1" t="b">
        <f t="shared" ca="1" si="36"/>
        <v>0</v>
      </c>
      <c r="AC137" s="214" t="str">
        <f t="shared" ca="1" si="53"/>
        <v/>
      </c>
    </row>
    <row r="138" spans="1:29" x14ac:dyDescent="0.2">
      <c r="A138" s="2"/>
      <c r="B138" s="2"/>
      <c r="C138" s="2"/>
      <c r="D138" s="2"/>
      <c r="E138" s="2"/>
      <c r="F138" s="2"/>
      <c r="G138" s="2"/>
      <c r="H138" s="2"/>
      <c r="I138" s="2"/>
      <c r="J138" s="2"/>
      <c r="K138" s="1">
        <f t="shared" si="52"/>
        <v>47</v>
      </c>
      <c r="L138" s="83" t="str">
        <f t="shared" ref="L138:L201" si="54">CONCATENATE("Adorer_Schedule!C",$K138)</f>
        <v>Adorer_Schedule!C47</v>
      </c>
      <c r="M138" s="83" t="str">
        <f t="shared" ref="M138:M201" si="55">CONCATENATE("Adorer_Schedule!K",$K138)</f>
        <v>Adorer_Schedule!K47</v>
      </c>
      <c r="N138" s="83" t="str">
        <f t="shared" ref="N138:N201" si="56">CONCATENATE("Adorer_Schedule!S",$K138)</f>
        <v>Adorer_Schedule!S47</v>
      </c>
      <c r="O138" s="83" t="str">
        <f t="shared" ref="O138:O201" si="57">CONCATENATE("Adorer_Schedule!AA",$K138)</f>
        <v>Adorer_Schedule!AA47</v>
      </c>
      <c r="P138" s="83" t="str">
        <f t="shared" ref="P138:P201" si="58">CONCATENATE("Adorer_Schedule!AI",$K138)</f>
        <v>Adorer_Schedule!AI47</v>
      </c>
      <c r="Q138" s="83" t="str">
        <f t="shared" ref="Q138:Q201" si="59">CONCATENATE("Adorer_Schedule!AQ",$K138)</f>
        <v>Adorer_Schedule!AQ47</v>
      </c>
      <c r="R138" s="83" t="str">
        <f t="shared" ref="R138:R201" si="60">CONCATENATE("Adorer_Schedule!AY",$K138)</f>
        <v>Adorer_Schedule!AY47</v>
      </c>
      <c r="S138" s="1">
        <f t="shared" ca="1" si="51"/>
        <v>0</v>
      </c>
      <c r="T138" s="1" t="str">
        <f ca="1">IF(OR(V138="",V138=0),(""),(MAX($T$8:T137)+1))</f>
        <v/>
      </c>
      <c r="V138" s="1">
        <f ca="1">IF($I$6=Adorer_Schedule!$C$1,INDIRECT(L138),(IF('Daily Report (10)'!$I$6=Adorer_Schedule!$K$1,INDIRECT(M138),(IF('Daily Report (10)'!$I$6=Adorer_Schedule!$S$1,INDIRECT(N138),(IF('Daily Report (10)'!$I$6=Adorer_Schedule!$AA$1,INDIRECT(O138),(IF('Daily Report (10)'!$I$6=Adorer_Schedule!$AI$1,INDIRECT(P138),(IF('Daily Report (10)'!$I$6=Adorer_Schedule!$AQ$1,INDIRECT(Q138),(IF('Daily Report (10)'!$I$6=Adorer_Schedule!$AY$1,INDIRECT(R138),(""))))))))))))))</f>
        <v>0</v>
      </c>
      <c r="Y138" s="1">
        <v>10</v>
      </c>
      <c r="Z138" s="1" t="e">
        <f t="shared" ref="Z138:Z201" ca="1" si="61">VLOOKUP(Y138,S138:V152,4,(FALSE))</f>
        <v>#N/A</v>
      </c>
      <c r="AA138" s="1" t="b">
        <f t="shared" ref="AA138:AA201" ca="1" si="62">OR(COUNTIF(Z138,"*"),COUNT(Z138))</f>
        <v>0</v>
      </c>
      <c r="AC138" s="214" t="str">
        <f t="shared" ca="1" si="53"/>
        <v/>
      </c>
    </row>
    <row r="139" spans="1:29" x14ac:dyDescent="0.2">
      <c r="A139" s="2"/>
      <c r="B139" s="2"/>
      <c r="C139" s="2"/>
      <c r="D139" s="2"/>
      <c r="E139" s="2"/>
      <c r="F139" s="2"/>
      <c r="G139" s="2"/>
      <c r="H139" s="2"/>
      <c r="I139" s="2"/>
      <c r="J139" s="2"/>
      <c r="K139" s="1">
        <f t="shared" si="52"/>
        <v>48</v>
      </c>
      <c r="L139" s="83" t="str">
        <f t="shared" si="54"/>
        <v>Adorer_Schedule!C48</v>
      </c>
      <c r="M139" s="83" t="str">
        <f t="shared" si="55"/>
        <v>Adorer_Schedule!K48</v>
      </c>
      <c r="N139" s="83" t="str">
        <f t="shared" si="56"/>
        <v>Adorer_Schedule!S48</v>
      </c>
      <c r="O139" s="83" t="str">
        <f t="shared" si="57"/>
        <v>Adorer_Schedule!AA48</v>
      </c>
      <c r="P139" s="83" t="str">
        <f t="shared" si="58"/>
        <v>Adorer_Schedule!AI48</v>
      </c>
      <c r="Q139" s="83" t="str">
        <f t="shared" si="59"/>
        <v>Adorer_Schedule!AQ48</v>
      </c>
      <c r="R139" s="83" t="str">
        <f t="shared" si="60"/>
        <v>Adorer_Schedule!AY48</v>
      </c>
      <c r="S139" s="1">
        <f t="shared" ca="1" si="51"/>
        <v>0</v>
      </c>
      <c r="T139" s="1" t="str">
        <f ca="1">IF(OR(V139="",V139=0),(""),(MAX($T$8:T138)+1))</f>
        <v/>
      </c>
      <c r="V139" s="1">
        <f ca="1">IF($I$6=Adorer_Schedule!$C$1,INDIRECT(L139),(IF('Daily Report (10)'!$I$6=Adorer_Schedule!$K$1,INDIRECT(M139),(IF('Daily Report (10)'!$I$6=Adorer_Schedule!$S$1,INDIRECT(N139),(IF('Daily Report (10)'!$I$6=Adorer_Schedule!$AA$1,INDIRECT(O139),(IF('Daily Report (10)'!$I$6=Adorer_Schedule!$AI$1,INDIRECT(P139),(IF('Daily Report (10)'!$I$6=Adorer_Schedule!$AQ$1,INDIRECT(Q139),(IF('Daily Report (10)'!$I$6=Adorer_Schedule!$AY$1,INDIRECT(R139),(""))))))))))))))</f>
        <v>0</v>
      </c>
      <c r="Y139" s="1">
        <v>11</v>
      </c>
      <c r="Z139" s="1" t="e">
        <f t="shared" ca="1" si="61"/>
        <v>#N/A</v>
      </c>
      <c r="AA139" s="1" t="b">
        <f t="shared" ca="1" si="62"/>
        <v>0</v>
      </c>
      <c r="AC139" s="214" t="str">
        <f t="shared" ca="1" si="53"/>
        <v/>
      </c>
    </row>
    <row r="140" spans="1:29" ht="15.75" thickBot="1" x14ac:dyDescent="0.25">
      <c r="A140" s="2"/>
      <c r="B140" s="2"/>
      <c r="C140" s="2"/>
      <c r="D140" s="2"/>
      <c r="E140" s="2"/>
      <c r="F140" s="2"/>
      <c r="G140" s="2"/>
      <c r="H140" s="2"/>
      <c r="I140" s="2"/>
      <c r="J140" s="2"/>
      <c r="K140" s="1">
        <f t="shared" si="52"/>
        <v>49</v>
      </c>
      <c r="L140" s="83" t="str">
        <f t="shared" si="54"/>
        <v>Adorer_Schedule!C49</v>
      </c>
      <c r="M140" s="83" t="str">
        <f t="shared" si="55"/>
        <v>Adorer_Schedule!K49</v>
      </c>
      <c r="N140" s="83" t="str">
        <f t="shared" si="56"/>
        <v>Adorer_Schedule!S49</v>
      </c>
      <c r="O140" s="83" t="str">
        <f t="shared" si="57"/>
        <v>Adorer_Schedule!AA49</v>
      </c>
      <c r="P140" s="83" t="str">
        <f t="shared" si="58"/>
        <v>Adorer_Schedule!AI49</v>
      </c>
      <c r="Q140" s="83" t="str">
        <f t="shared" si="59"/>
        <v>Adorer_Schedule!AQ49</v>
      </c>
      <c r="R140" s="83" t="str">
        <f t="shared" si="60"/>
        <v>Adorer_Schedule!AY49</v>
      </c>
      <c r="S140" s="1">
        <f t="shared" ca="1" si="51"/>
        <v>0</v>
      </c>
      <c r="T140" s="1" t="str">
        <f ca="1">IF(OR(V140="",V140=0),(""),(MAX($T$8:T139)+1))</f>
        <v/>
      </c>
      <c r="V140" s="1">
        <f ca="1">IF($I$6=Adorer_Schedule!$C$1,INDIRECT(L140),(IF('Daily Report (10)'!$I$6=Adorer_Schedule!$K$1,INDIRECT(M140),(IF('Daily Report (10)'!$I$6=Adorer_Schedule!$S$1,INDIRECT(N140),(IF('Daily Report (10)'!$I$6=Adorer_Schedule!$AA$1,INDIRECT(O140),(IF('Daily Report (10)'!$I$6=Adorer_Schedule!$AI$1,INDIRECT(P140),(IF('Daily Report (10)'!$I$6=Adorer_Schedule!$AQ$1,INDIRECT(Q140),(IF('Daily Report (10)'!$I$6=Adorer_Schedule!$AY$1,INDIRECT(R140),(""))))))))))))))</f>
        <v>0</v>
      </c>
      <c r="Y140" s="1">
        <v>12</v>
      </c>
      <c r="Z140" s="1" t="e">
        <f t="shared" ca="1" si="61"/>
        <v>#N/A</v>
      </c>
      <c r="AA140" s="1" t="b">
        <f t="shared" ca="1" si="62"/>
        <v>0</v>
      </c>
      <c r="AC140" s="214" t="str">
        <f t="shared" ca="1" si="53"/>
        <v/>
      </c>
    </row>
    <row r="141" spans="1:29" ht="16.5" thickBot="1" x14ac:dyDescent="0.3">
      <c r="A141" s="286" t="s">
        <v>80</v>
      </c>
      <c r="B141" s="286"/>
      <c r="C141" s="201" t="s">
        <v>81</v>
      </c>
      <c r="D141" s="226"/>
      <c r="E141" s="226"/>
      <c r="F141" s="227"/>
      <c r="G141" s="2"/>
      <c r="H141" s="2"/>
      <c r="I141" s="2"/>
      <c r="J141" s="2"/>
      <c r="K141" s="1">
        <f t="shared" si="52"/>
        <v>50</v>
      </c>
      <c r="L141" s="83" t="str">
        <f t="shared" si="54"/>
        <v>Adorer_Schedule!C50</v>
      </c>
      <c r="M141" s="83" t="str">
        <f t="shared" si="55"/>
        <v>Adorer_Schedule!K50</v>
      </c>
      <c r="N141" s="83" t="str">
        <f t="shared" si="56"/>
        <v>Adorer_Schedule!S50</v>
      </c>
      <c r="O141" s="83" t="str">
        <f t="shared" si="57"/>
        <v>Adorer_Schedule!AA50</v>
      </c>
      <c r="P141" s="83" t="str">
        <f t="shared" si="58"/>
        <v>Adorer_Schedule!AI50</v>
      </c>
      <c r="Q141" s="83" t="str">
        <f t="shared" si="59"/>
        <v>Adorer_Schedule!AQ50</v>
      </c>
      <c r="R141" s="83" t="str">
        <f t="shared" si="60"/>
        <v>Adorer_Schedule!AY50</v>
      </c>
      <c r="S141" s="1">
        <f t="shared" ca="1" si="51"/>
        <v>0</v>
      </c>
      <c r="T141" s="1" t="str">
        <f ca="1">IF(OR(V141="",V141=0),(""),(MAX($T$8:T140)+1))</f>
        <v/>
      </c>
      <c r="V141" s="1">
        <f ca="1">IF($I$6=Adorer_Schedule!$C$1,INDIRECT(L141),(IF('Daily Report (10)'!$I$6=Adorer_Schedule!$K$1,INDIRECT(M141),(IF('Daily Report (10)'!$I$6=Adorer_Schedule!$S$1,INDIRECT(N141),(IF('Daily Report (10)'!$I$6=Adorer_Schedule!$AA$1,INDIRECT(O141),(IF('Daily Report (10)'!$I$6=Adorer_Schedule!$AI$1,INDIRECT(P141),(IF('Daily Report (10)'!$I$6=Adorer_Schedule!$AQ$1,INDIRECT(Q141),(IF('Daily Report (10)'!$I$6=Adorer_Schedule!$AY$1,INDIRECT(R141),(""))))))))))))))</f>
        <v>0</v>
      </c>
      <c r="Y141" s="1">
        <v>13</v>
      </c>
      <c r="Z141" s="1" t="e">
        <f t="shared" ca="1" si="61"/>
        <v>#N/A</v>
      </c>
      <c r="AA141" s="1" t="b">
        <f t="shared" ca="1" si="62"/>
        <v>0</v>
      </c>
      <c r="AC141" s="214" t="str">
        <f t="shared" ca="1" si="53"/>
        <v/>
      </c>
    </row>
    <row r="142" spans="1:29" ht="32.25" thickBot="1" x14ac:dyDescent="0.3">
      <c r="A142" s="203"/>
      <c r="B142" s="203" t="s">
        <v>83</v>
      </c>
      <c r="C142" s="203"/>
      <c r="D142" s="204" t="s">
        <v>84</v>
      </c>
      <c r="E142" s="203" t="s">
        <v>85</v>
      </c>
      <c r="F142" s="203" t="s">
        <v>86</v>
      </c>
      <c r="G142" s="2"/>
      <c r="H142" s="2"/>
      <c r="I142" s="2"/>
      <c r="J142" s="2"/>
      <c r="K142" s="1">
        <f t="shared" si="52"/>
        <v>51</v>
      </c>
      <c r="L142" s="83" t="str">
        <f t="shared" si="54"/>
        <v>Adorer_Schedule!C51</v>
      </c>
      <c r="M142" s="83" t="str">
        <f t="shared" si="55"/>
        <v>Adorer_Schedule!K51</v>
      </c>
      <c r="N142" s="83" t="str">
        <f t="shared" si="56"/>
        <v>Adorer_Schedule!S51</v>
      </c>
      <c r="O142" s="83" t="str">
        <f t="shared" si="57"/>
        <v>Adorer_Schedule!AA51</v>
      </c>
      <c r="P142" s="83" t="str">
        <f t="shared" si="58"/>
        <v>Adorer_Schedule!AI51</v>
      </c>
      <c r="Q142" s="83" t="str">
        <f t="shared" si="59"/>
        <v>Adorer_Schedule!AQ51</v>
      </c>
      <c r="R142" s="83" t="str">
        <f t="shared" si="60"/>
        <v>Adorer_Schedule!AY51</v>
      </c>
      <c r="S142" s="1">
        <f t="shared" ca="1" si="51"/>
        <v>0</v>
      </c>
      <c r="T142" s="1" t="str">
        <f ca="1">IF(OR(V142="",V142=0),(""),(MAX($T$8:T141)+1))</f>
        <v/>
      </c>
      <c r="V142" s="1">
        <f ca="1">IF($I$6=Adorer_Schedule!$C$1,INDIRECT(L142),(IF('Daily Report (10)'!$I$6=Adorer_Schedule!$K$1,INDIRECT(M142),(IF('Daily Report (10)'!$I$6=Adorer_Schedule!$S$1,INDIRECT(N142),(IF('Daily Report (10)'!$I$6=Adorer_Schedule!$AA$1,INDIRECT(O142),(IF('Daily Report (10)'!$I$6=Adorer_Schedule!$AI$1,INDIRECT(P142),(IF('Daily Report (10)'!$I$6=Adorer_Schedule!$AQ$1,INDIRECT(Q142),(IF('Daily Report (10)'!$I$6=Adorer_Schedule!$AY$1,INDIRECT(R142),(""))))))))))))))</f>
        <v>0</v>
      </c>
      <c r="Y142" s="1">
        <v>14</v>
      </c>
      <c r="Z142" s="1" t="e">
        <f t="shared" ca="1" si="61"/>
        <v>#N/A</v>
      </c>
      <c r="AA142" s="1" t="b">
        <f t="shared" ca="1" si="62"/>
        <v>0</v>
      </c>
      <c r="AC142" s="214" t="str">
        <f t="shared" ca="1" si="53"/>
        <v/>
      </c>
    </row>
    <row r="143" spans="1:29" ht="16.5" thickBot="1" x14ac:dyDescent="0.3">
      <c r="A143" s="205" t="str">
        <f>CONCATENATE($I$6&amp;" 9 - 10 AM")</f>
        <v>Monday 9 - 10 AM</v>
      </c>
      <c r="B143" s="206"/>
      <c r="C143" s="206"/>
      <c r="D143" s="206"/>
      <c r="E143" s="206"/>
      <c r="F143" s="207"/>
      <c r="G143" s="2"/>
      <c r="H143" s="2"/>
      <c r="I143" s="2"/>
      <c r="J143" s="2"/>
      <c r="K143" s="1">
        <f t="shared" si="52"/>
        <v>52</v>
      </c>
      <c r="L143" s="83" t="str">
        <f t="shared" si="54"/>
        <v>Adorer_Schedule!C52</v>
      </c>
      <c r="M143" s="83" t="str">
        <f t="shared" si="55"/>
        <v>Adorer_Schedule!K52</v>
      </c>
      <c r="N143" s="83" t="str">
        <f t="shared" si="56"/>
        <v>Adorer_Schedule!S52</v>
      </c>
      <c r="O143" s="83" t="str">
        <f t="shared" si="57"/>
        <v>Adorer_Schedule!AA52</v>
      </c>
      <c r="P143" s="83" t="str">
        <f t="shared" si="58"/>
        <v>Adorer_Schedule!AI52</v>
      </c>
      <c r="Q143" s="83" t="str">
        <f t="shared" si="59"/>
        <v>Adorer_Schedule!AQ52</v>
      </c>
      <c r="R143" s="83" t="str">
        <f t="shared" si="60"/>
        <v>Adorer_Schedule!AY52</v>
      </c>
      <c r="S143" s="1">
        <f t="shared" ca="1" si="51"/>
        <v>0</v>
      </c>
      <c r="T143" s="1" t="str">
        <f ca="1">IF(OR(V143="",V143=0),(""),(MAX($T$8:T142)+1))</f>
        <v/>
      </c>
      <c r="V143" s="1">
        <f ca="1">IF($I$6=Adorer_Schedule!$C$1,INDIRECT(L143),(IF('Daily Report (10)'!$I$6=Adorer_Schedule!$K$1,INDIRECT(M143),(IF('Daily Report (10)'!$I$6=Adorer_Schedule!$S$1,INDIRECT(N143),(IF('Daily Report (10)'!$I$6=Adorer_Schedule!$AA$1,INDIRECT(O143),(IF('Daily Report (10)'!$I$6=Adorer_Schedule!$AI$1,INDIRECT(P143),(IF('Daily Report (10)'!$I$6=Adorer_Schedule!$AQ$1,INDIRECT(Q143),(IF('Daily Report (10)'!$I$6=Adorer_Schedule!$AY$1,INDIRECT(R143),(""))))))))))))))</f>
        <v>0</v>
      </c>
      <c r="Y143" s="1">
        <v>15</v>
      </c>
      <c r="Z143" s="1" t="e">
        <f t="shared" ca="1" si="61"/>
        <v>#N/A</v>
      </c>
      <c r="AA143" s="1" t="b">
        <f t="shared" ca="1" si="62"/>
        <v>0</v>
      </c>
      <c r="AC143" s="225" t="str">
        <f t="shared" ca="1" si="53"/>
        <v/>
      </c>
    </row>
    <row r="144" spans="1:29" x14ac:dyDescent="0.2">
      <c r="A144" s="210" t="str">
        <f ca="1">AC144</f>
        <v/>
      </c>
      <c r="B144" s="211"/>
      <c r="C144" s="211"/>
      <c r="D144" s="211"/>
      <c r="E144" s="211"/>
      <c r="F144" s="212"/>
      <c r="G144" s="2"/>
      <c r="H144" s="2"/>
      <c r="I144" s="2"/>
      <c r="J144" s="2"/>
      <c r="K144" s="1">
        <v>55</v>
      </c>
      <c r="L144" s="83" t="str">
        <f t="shared" si="54"/>
        <v>Adorer_Schedule!C55</v>
      </c>
      <c r="M144" s="83" t="str">
        <f t="shared" si="55"/>
        <v>Adorer_Schedule!K55</v>
      </c>
      <c r="N144" s="83" t="str">
        <f t="shared" si="56"/>
        <v>Adorer_Schedule!S55</v>
      </c>
      <c r="O144" s="83" t="str">
        <f t="shared" si="57"/>
        <v>Adorer_Schedule!AA55</v>
      </c>
      <c r="P144" s="83" t="str">
        <f t="shared" si="58"/>
        <v>Adorer_Schedule!AI55</v>
      </c>
      <c r="Q144" s="83" t="str">
        <f t="shared" si="59"/>
        <v>Adorer_Schedule!AQ55</v>
      </c>
      <c r="R144" s="83" t="str">
        <f t="shared" si="60"/>
        <v>Adorer_Schedule!AY55</v>
      </c>
      <c r="S144" s="1">
        <f ca="1">IF(T144="",(0),(RANK(T144,$T$144:$T$158,(1))))</f>
        <v>0</v>
      </c>
      <c r="T144" s="1" t="str">
        <f ca="1">IF(OR(V144="",V144=0),(""),(MAX($T$8:T143)+1))</f>
        <v/>
      </c>
      <c r="U144" s="1" t="s">
        <v>101</v>
      </c>
      <c r="V144" s="1">
        <f ca="1">IF($I$6=Adorer_Schedule!$C$1,INDIRECT(L144),(IF('Daily Report (10)'!$I$6=Adorer_Schedule!$K$1,INDIRECT(M144),(IF('Daily Report (10)'!$I$6=Adorer_Schedule!$S$1,INDIRECT(N144),(IF('Daily Report (10)'!$I$6=Adorer_Schedule!$AA$1,INDIRECT(O144),(IF('Daily Report (10)'!$I$6=Adorer_Schedule!$AI$1,INDIRECT(P144),(IF('Daily Report (10)'!$I$6=Adorer_Schedule!$AQ$1,INDIRECT(Q144),(IF('Daily Report (10)'!$I$6=Adorer_Schedule!$AY$1,INDIRECT(R144),(""))))))))))))))</f>
        <v>0</v>
      </c>
      <c r="Y144" s="1">
        <v>1</v>
      </c>
      <c r="Z144" s="1" t="e">
        <f t="shared" ca="1" si="61"/>
        <v>#N/A</v>
      </c>
      <c r="AA144" s="1" t="b">
        <f t="shared" ca="1" si="62"/>
        <v>0</v>
      </c>
      <c r="AC144" s="209" t="str">
        <f ca="1">IF(AA144=FALSE,(""),(PROPER(Z144)))</f>
        <v/>
      </c>
    </row>
    <row r="145" spans="1:29" x14ac:dyDescent="0.2">
      <c r="A145" s="210" t="str">
        <f t="shared" ref="A145:A153" ca="1" si="63">AC145</f>
        <v/>
      </c>
      <c r="B145" s="211"/>
      <c r="C145" s="211"/>
      <c r="D145" s="211"/>
      <c r="E145" s="211"/>
      <c r="F145" s="212"/>
      <c r="G145" s="2"/>
      <c r="H145" s="2"/>
      <c r="I145" s="2"/>
      <c r="J145" s="2"/>
      <c r="K145" s="1">
        <f>K144+1</f>
        <v>56</v>
      </c>
      <c r="L145" s="83" t="str">
        <f t="shared" si="54"/>
        <v>Adorer_Schedule!C56</v>
      </c>
      <c r="M145" s="83" t="str">
        <f t="shared" si="55"/>
        <v>Adorer_Schedule!K56</v>
      </c>
      <c r="N145" s="83" t="str">
        <f t="shared" si="56"/>
        <v>Adorer_Schedule!S56</v>
      </c>
      <c r="O145" s="83" t="str">
        <f t="shared" si="57"/>
        <v>Adorer_Schedule!AA56</v>
      </c>
      <c r="P145" s="83" t="str">
        <f t="shared" si="58"/>
        <v>Adorer_Schedule!AI56</v>
      </c>
      <c r="Q145" s="83" t="str">
        <f t="shared" si="59"/>
        <v>Adorer_Schedule!AQ56</v>
      </c>
      <c r="R145" s="83" t="str">
        <f t="shared" si="60"/>
        <v>Adorer_Schedule!AY56</v>
      </c>
      <c r="S145" s="1">
        <f t="shared" ref="S145:S158" ca="1" si="64">IF(T145="",(0),(RANK(T145,$T$144:$T$158,(1))))</f>
        <v>0</v>
      </c>
      <c r="T145" s="1" t="str">
        <f ca="1">IF(OR(V145="",V145=0),(""),(MAX($T$8:T144)+1))</f>
        <v/>
      </c>
      <c r="V145" s="1">
        <f ca="1">IF($I$6=Adorer_Schedule!$C$1,INDIRECT(L145),(IF('Daily Report (10)'!$I$6=Adorer_Schedule!$K$1,INDIRECT(M145),(IF('Daily Report (10)'!$I$6=Adorer_Schedule!$S$1,INDIRECT(N145),(IF('Daily Report (10)'!$I$6=Adorer_Schedule!$AA$1,INDIRECT(O145),(IF('Daily Report (10)'!$I$6=Adorer_Schedule!$AI$1,INDIRECT(P145),(IF('Daily Report (10)'!$I$6=Adorer_Schedule!$AQ$1,INDIRECT(Q145),(IF('Daily Report (10)'!$I$6=Adorer_Schedule!$AY$1,INDIRECT(R145),(""))))))))))))))</f>
        <v>0</v>
      </c>
      <c r="Y145" s="1">
        <v>2</v>
      </c>
      <c r="Z145" s="1" t="e">
        <f t="shared" ca="1" si="61"/>
        <v>#N/A</v>
      </c>
      <c r="AA145" s="1" t="b">
        <f t="shared" ca="1" si="62"/>
        <v>0</v>
      </c>
      <c r="AC145" s="214" t="str">
        <f ca="1">IF(AA145=FALSE,(""),(PROPER(Z145)))</f>
        <v/>
      </c>
    </row>
    <row r="146" spans="1:29" x14ac:dyDescent="0.2">
      <c r="A146" s="210" t="str">
        <f t="shared" ca="1" si="63"/>
        <v/>
      </c>
      <c r="B146" s="211"/>
      <c r="C146" s="211"/>
      <c r="D146" s="211"/>
      <c r="E146" s="211"/>
      <c r="F146" s="212"/>
      <c r="G146" s="2"/>
      <c r="H146" s="2"/>
      <c r="I146" s="2"/>
      <c r="J146" s="2"/>
      <c r="K146" s="1">
        <f t="shared" ref="K146:K158" si="65">K145+1</f>
        <v>57</v>
      </c>
      <c r="L146" s="83" t="str">
        <f t="shared" si="54"/>
        <v>Adorer_Schedule!C57</v>
      </c>
      <c r="M146" s="83" t="str">
        <f t="shared" si="55"/>
        <v>Adorer_Schedule!K57</v>
      </c>
      <c r="N146" s="83" t="str">
        <f t="shared" si="56"/>
        <v>Adorer_Schedule!S57</v>
      </c>
      <c r="O146" s="83" t="str">
        <f t="shared" si="57"/>
        <v>Adorer_Schedule!AA57</v>
      </c>
      <c r="P146" s="83" t="str">
        <f t="shared" si="58"/>
        <v>Adorer_Schedule!AI57</v>
      </c>
      <c r="Q146" s="83" t="str">
        <f t="shared" si="59"/>
        <v>Adorer_Schedule!AQ57</v>
      </c>
      <c r="R146" s="83" t="str">
        <f t="shared" si="60"/>
        <v>Adorer_Schedule!AY57</v>
      </c>
      <c r="S146" s="1">
        <f t="shared" ca="1" si="64"/>
        <v>0</v>
      </c>
      <c r="T146" s="1" t="str">
        <f ca="1">IF(OR(V146="",V146=0),(""),(MAX($T$8:T145)+1))</f>
        <v/>
      </c>
      <c r="V146" s="1">
        <f ca="1">IF($I$6=Adorer_Schedule!$C$1,INDIRECT(L146),(IF('Daily Report (10)'!$I$6=Adorer_Schedule!$K$1,INDIRECT(M146),(IF('Daily Report (10)'!$I$6=Adorer_Schedule!$S$1,INDIRECT(N146),(IF('Daily Report (10)'!$I$6=Adorer_Schedule!$AA$1,INDIRECT(O146),(IF('Daily Report (10)'!$I$6=Adorer_Schedule!$AI$1,INDIRECT(P146),(IF('Daily Report (10)'!$I$6=Adorer_Schedule!$AQ$1,INDIRECT(Q146),(IF('Daily Report (10)'!$I$6=Adorer_Schedule!$AY$1,INDIRECT(R146),(""))))))))))))))</f>
        <v>0</v>
      </c>
      <c r="Y146" s="1">
        <v>3</v>
      </c>
      <c r="Z146" s="1" t="e">
        <f t="shared" ca="1" si="61"/>
        <v>#N/A</v>
      </c>
      <c r="AA146" s="1" t="b">
        <f t="shared" ca="1" si="62"/>
        <v>0</v>
      </c>
      <c r="AC146" s="214" t="str">
        <f ca="1">IF(AA146=FALSE,(""),(PROPER(Z146)))</f>
        <v/>
      </c>
    </row>
    <row r="147" spans="1:29" x14ac:dyDescent="0.2">
      <c r="A147" s="210" t="str">
        <f t="shared" ca="1" si="63"/>
        <v/>
      </c>
      <c r="B147" s="211"/>
      <c r="C147" s="211"/>
      <c r="D147" s="211"/>
      <c r="E147" s="211"/>
      <c r="F147" s="212"/>
      <c r="G147" s="2"/>
      <c r="H147" s="2"/>
      <c r="I147" s="2"/>
      <c r="J147" s="2"/>
      <c r="K147" s="1">
        <f t="shared" si="65"/>
        <v>58</v>
      </c>
      <c r="L147" s="83" t="str">
        <f t="shared" si="54"/>
        <v>Adorer_Schedule!C58</v>
      </c>
      <c r="M147" s="83" t="str">
        <f t="shared" si="55"/>
        <v>Adorer_Schedule!K58</v>
      </c>
      <c r="N147" s="83" t="str">
        <f t="shared" si="56"/>
        <v>Adorer_Schedule!S58</v>
      </c>
      <c r="O147" s="83" t="str">
        <f t="shared" si="57"/>
        <v>Adorer_Schedule!AA58</v>
      </c>
      <c r="P147" s="83" t="str">
        <f t="shared" si="58"/>
        <v>Adorer_Schedule!AI58</v>
      </c>
      <c r="Q147" s="83" t="str">
        <f t="shared" si="59"/>
        <v>Adorer_Schedule!AQ58</v>
      </c>
      <c r="R147" s="83" t="str">
        <f t="shared" si="60"/>
        <v>Adorer_Schedule!AY58</v>
      </c>
      <c r="S147" s="1">
        <f t="shared" ca="1" si="64"/>
        <v>0</v>
      </c>
      <c r="T147" s="1" t="str">
        <f ca="1">IF(OR(V147="",V147=0),(""),(MAX($T$8:T146)+1))</f>
        <v/>
      </c>
      <c r="V147" s="1">
        <f ca="1">IF($I$6=Adorer_Schedule!$C$1,INDIRECT(L147),(IF('Daily Report (10)'!$I$6=Adorer_Schedule!$K$1,INDIRECT(M147),(IF('Daily Report (10)'!$I$6=Adorer_Schedule!$S$1,INDIRECT(N147),(IF('Daily Report (10)'!$I$6=Adorer_Schedule!$AA$1,INDIRECT(O147),(IF('Daily Report (10)'!$I$6=Adorer_Schedule!$AI$1,INDIRECT(P147),(IF('Daily Report (10)'!$I$6=Adorer_Schedule!$AQ$1,INDIRECT(Q147),(IF('Daily Report (10)'!$I$6=Adorer_Schedule!$AY$1,INDIRECT(R147),(""))))))))))))))</f>
        <v>0</v>
      </c>
      <c r="Y147" s="1">
        <v>4</v>
      </c>
      <c r="Z147" s="1" t="e">
        <f t="shared" ca="1" si="61"/>
        <v>#N/A</v>
      </c>
      <c r="AA147" s="1" t="b">
        <f t="shared" ca="1" si="62"/>
        <v>0</v>
      </c>
      <c r="AC147" s="214" t="str">
        <f ca="1">IF(AA147=FALSE,(""),(PROPER(Z147)))</f>
        <v/>
      </c>
    </row>
    <row r="148" spans="1:29" x14ac:dyDescent="0.2">
      <c r="A148" s="210" t="str">
        <f t="shared" ca="1" si="63"/>
        <v/>
      </c>
      <c r="B148" s="211"/>
      <c r="C148" s="211"/>
      <c r="D148" s="211"/>
      <c r="E148" s="211"/>
      <c r="F148" s="212"/>
      <c r="G148" s="2"/>
      <c r="H148" s="2"/>
      <c r="I148" s="2"/>
      <c r="J148" s="2"/>
      <c r="K148" s="1">
        <f t="shared" si="65"/>
        <v>59</v>
      </c>
      <c r="L148" s="83" t="str">
        <f t="shared" si="54"/>
        <v>Adorer_Schedule!C59</v>
      </c>
      <c r="M148" s="83" t="str">
        <f t="shared" si="55"/>
        <v>Adorer_Schedule!K59</v>
      </c>
      <c r="N148" s="83" t="str">
        <f t="shared" si="56"/>
        <v>Adorer_Schedule!S59</v>
      </c>
      <c r="O148" s="83" t="str">
        <f t="shared" si="57"/>
        <v>Adorer_Schedule!AA59</v>
      </c>
      <c r="P148" s="83" t="str">
        <f t="shared" si="58"/>
        <v>Adorer_Schedule!AI59</v>
      </c>
      <c r="Q148" s="83" t="str">
        <f t="shared" si="59"/>
        <v>Adorer_Schedule!AQ59</v>
      </c>
      <c r="R148" s="83" t="str">
        <f t="shared" si="60"/>
        <v>Adorer_Schedule!AY59</v>
      </c>
      <c r="S148" s="1">
        <f t="shared" ca="1" si="64"/>
        <v>0</v>
      </c>
      <c r="T148" s="1" t="str">
        <f ca="1">IF(OR(V148="",V148=0),(""),(MAX($T$8:T147)+1))</f>
        <v/>
      </c>
      <c r="V148" s="1">
        <f ca="1">IF($I$6=Adorer_Schedule!$C$1,INDIRECT(L148),(IF('Daily Report (10)'!$I$6=Adorer_Schedule!$K$1,INDIRECT(M148),(IF('Daily Report (10)'!$I$6=Adorer_Schedule!$S$1,INDIRECT(N148),(IF('Daily Report (10)'!$I$6=Adorer_Schedule!$AA$1,INDIRECT(O148),(IF('Daily Report (10)'!$I$6=Adorer_Schedule!$AI$1,INDIRECT(P148),(IF('Daily Report (10)'!$I$6=Adorer_Schedule!$AQ$1,INDIRECT(Q148),(IF('Daily Report (10)'!$I$6=Adorer_Schedule!$AY$1,INDIRECT(R148),(""))))))))))))))</f>
        <v>0</v>
      </c>
      <c r="Y148" s="1">
        <v>5</v>
      </c>
      <c r="Z148" s="1" t="e">
        <f t="shared" ca="1" si="61"/>
        <v>#N/A</v>
      </c>
      <c r="AA148" s="1" t="b">
        <f t="shared" ca="1" si="62"/>
        <v>0</v>
      </c>
      <c r="AC148" s="214" t="str">
        <f ca="1">IF(AA148=FALSE,(""),(PROPER(Z148)))</f>
        <v/>
      </c>
    </row>
    <row r="149" spans="1:29" x14ac:dyDescent="0.2">
      <c r="A149" s="210" t="str">
        <f t="shared" ca="1" si="63"/>
        <v/>
      </c>
      <c r="B149" s="211"/>
      <c r="C149" s="211"/>
      <c r="D149" s="211"/>
      <c r="E149" s="211"/>
      <c r="F149" s="212"/>
      <c r="G149" s="2"/>
      <c r="H149" s="2"/>
      <c r="I149" s="2"/>
      <c r="J149" s="2"/>
      <c r="K149" s="1">
        <f t="shared" si="65"/>
        <v>60</v>
      </c>
      <c r="L149" s="83" t="str">
        <f t="shared" si="54"/>
        <v>Adorer_Schedule!C60</v>
      </c>
      <c r="M149" s="83" t="str">
        <f t="shared" si="55"/>
        <v>Adorer_Schedule!K60</v>
      </c>
      <c r="N149" s="83" t="str">
        <f t="shared" si="56"/>
        <v>Adorer_Schedule!S60</v>
      </c>
      <c r="O149" s="83" t="str">
        <f t="shared" si="57"/>
        <v>Adorer_Schedule!AA60</v>
      </c>
      <c r="P149" s="83" t="str">
        <f t="shared" si="58"/>
        <v>Adorer_Schedule!AI60</v>
      </c>
      <c r="Q149" s="83" t="str">
        <f t="shared" si="59"/>
        <v>Adorer_Schedule!AQ60</v>
      </c>
      <c r="R149" s="83" t="str">
        <f t="shared" si="60"/>
        <v>Adorer_Schedule!AY60</v>
      </c>
      <c r="S149" s="1">
        <f t="shared" ca="1" si="64"/>
        <v>0</v>
      </c>
      <c r="T149" s="1" t="str">
        <f ca="1">IF(OR(V149="",V149=0),(""),(MAX($T$8:T148)+1))</f>
        <v/>
      </c>
      <c r="V149" s="1">
        <f ca="1">IF($I$6=Adorer_Schedule!$C$1,INDIRECT(L149),(IF('Daily Report (10)'!$I$6=Adorer_Schedule!$K$1,INDIRECT(M149),(IF('Daily Report (10)'!$I$6=Adorer_Schedule!$S$1,INDIRECT(N149),(IF('Daily Report (10)'!$I$6=Adorer_Schedule!$AA$1,INDIRECT(O149),(IF('Daily Report (10)'!$I$6=Adorer_Schedule!$AI$1,INDIRECT(P149),(IF('Daily Report (10)'!$I$6=Adorer_Schedule!$AQ$1,INDIRECT(Q149),(IF('Daily Report (10)'!$I$6=Adorer_Schedule!$AY$1,INDIRECT(R149),(""))))))))))))))</f>
        <v>0</v>
      </c>
      <c r="Y149" s="1">
        <v>6</v>
      </c>
      <c r="Z149" s="1" t="e">
        <f t="shared" ca="1" si="61"/>
        <v>#N/A</v>
      </c>
      <c r="AA149" s="1" t="b">
        <f t="shared" ca="1" si="62"/>
        <v>0</v>
      </c>
      <c r="AC149" s="214" t="str">
        <f t="shared" ref="AC149:AC158" ca="1" si="66">IF(AA149=FALSE,(""),(PROPER(Z149)))</f>
        <v/>
      </c>
    </row>
    <row r="150" spans="1:29" x14ac:dyDescent="0.2">
      <c r="A150" s="210" t="str">
        <f t="shared" ca="1" si="63"/>
        <v/>
      </c>
      <c r="B150" s="211"/>
      <c r="C150" s="211"/>
      <c r="D150" s="211"/>
      <c r="E150" s="211"/>
      <c r="F150" s="212"/>
      <c r="G150" s="2"/>
      <c r="H150" s="2"/>
      <c r="I150" s="2"/>
      <c r="J150" s="2"/>
      <c r="K150" s="1">
        <f t="shared" si="65"/>
        <v>61</v>
      </c>
      <c r="L150" s="83" t="str">
        <f t="shared" si="54"/>
        <v>Adorer_Schedule!C61</v>
      </c>
      <c r="M150" s="83" t="str">
        <f t="shared" si="55"/>
        <v>Adorer_Schedule!K61</v>
      </c>
      <c r="N150" s="83" t="str">
        <f t="shared" si="56"/>
        <v>Adorer_Schedule!S61</v>
      </c>
      <c r="O150" s="83" t="str">
        <f t="shared" si="57"/>
        <v>Adorer_Schedule!AA61</v>
      </c>
      <c r="P150" s="83" t="str">
        <f t="shared" si="58"/>
        <v>Adorer_Schedule!AI61</v>
      </c>
      <c r="Q150" s="83" t="str">
        <f t="shared" si="59"/>
        <v>Adorer_Schedule!AQ61</v>
      </c>
      <c r="R150" s="83" t="str">
        <f t="shared" si="60"/>
        <v>Adorer_Schedule!AY61</v>
      </c>
      <c r="S150" s="1">
        <f t="shared" ca="1" si="64"/>
        <v>0</v>
      </c>
      <c r="T150" s="1" t="str">
        <f ca="1">IF(OR(V150="",V150=0),(""),(MAX($T$8:T149)+1))</f>
        <v/>
      </c>
      <c r="V150" s="1">
        <f ca="1">IF($I$6=Adorer_Schedule!$C$1,INDIRECT(L150),(IF('Daily Report (10)'!$I$6=Adorer_Schedule!$K$1,INDIRECT(M150),(IF('Daily Report (10)'!$I$6=Adorer_Schedule!$S$1,INDIRECT(N150),(IF('Daily Report (10)'!$I$6=Adorer_Schedule!$AA$1,INDIRECT(O150),(IF('Daily Report (10)'!$I$6=Adorer_Schedule!$AI$1,INDIRECT(P150),(IF('Daily Report (10)'!$I$6=Adorer_Schedule!$AQ$1,INDIRECT(Q150),(IF('Daily Report (10)'!$I$6=Adorer_Schedule!$AY$1,INDIRECT(R150),(""))))))))))))))</f>
        <v>0</v>
      </c>
      <c r="Y150" s="1">
        <v>7</v>
      </c>
      <c r="Z150" s="1" t="e">
        <f t="shared" ca="1" si="61"/>
        <v>#N/A</v>
      </c>
      <c r="AA150" s="1" t="b">
        <f t="shared" ca="1" si="62"/>
        <v>0</v>
      </c>
      <c r="AC150" s="214" t="str">
        <f t="shared" ca="1" si="66"/>
        <v/>
      </c>
    </row>
    <row r="151" spans="1:29" x14ac:dyDescent="0.2">
      <c r="A151" s="210" t="str">
        <f t="shared" ca="1" si="63"/>
        <v/>
      </c>
      <c r="B151" s="211"/>
      <c r="C151" s="211"/>
      <c r="D151" s="211"/>
      <c r="E151" s="211"/>
      <c r="F151" s="212"/>
      <c r="G151" s="2"/>
      <c r="H151" s="2"/>
      <c r="I151" s="2"/>
      <c r="J151" s="2"/>
      <c r="K151" s="1">
        <f t="shared" si="65"/>
        <v>62</v>
      </c>
      <c r="L151" s="83" t="str">
        <f t="shared" si="54"/>
        <v>Adorer_Schedule!C62</v>
      </c>
      <c r="M151" s="83" t="str">
        <f t="shared" si="55"/>
        <v>Adorer_Schedule!K62</v>
      </c>
      <c r="N151" s="83" t="str">
        <f t="shared" si="56"/>
        <v>Adorer_Schedule!S62</v>
      </c>
      <c r="O151" s="83" t="str">
        <f t="shared" si="57"/>
        <v>Adorer_Schedule!AA62</v>
      </c>
      <c r="P151" s="83" t="str">
        <f t="shared" si="58"/>
        <v>Adorer_Schedule!AI62</v>
      </c>
      <c r="Q151" s="83" t="str">
        <f t="shared" si="59"/>
        <v>Adorer_Schedule!AQ62</v>
      </c>
      <c r="R151" s="83" t="str">
        <f t="shared" si="60"/>
        <v>Adorer_Schedule!AY62</v>
      </c>
      <c r="S151" s="1">
        <f t="shared" ca="1" si="64"/>
        <v>0</v>
      </c>
      <c r="T151" s="1" t="str">
        <f ca="1">IF(OR(V151="",V151=0),(""),(MAX($T$8:T150)+1))</f>
        <v/>
      </c>
      <c r="V151" s="1">
        <f ca="1">IF($I$6=Adorer_Schedule!$C$1,INDIRECT(L151),(IF('Daily Report (10)'!$I$6=Adorer_Schedule!$K$1,INDIRECT(M151),(IF('Daily Report (10)'!$I$6=Adorer_Schedule!$S$1,INDIRECT(N151),(IF('Daily Report (10)'!$I$6=Adorer_Schedule!$AA$1,INDIRECT(O151),(IF('Daily Report (10)'!$I$6=Adorer_Schedule!$AI$1,INDIRECT(P151),(IF('Daily Report (10)'!$I$6=Adorer_Schedule!$AQ$1,INDIRECT(Q151),(IF('Daily Report (10)'!$I$6=Adorer_Schedule!$AY$1,INDIRECT(R151),(""))))))))))))))</f>
        <v>0</v>
      </c>
      <c r="Y151" s="1">
        <v>8</v>
      </c>
      <c r="Z151" s="1" t="e">
        <f t="shared" ca="1" si="61"/>
        <v>#N/A</v>
      </c>
      <c r="AA151" s="1" t="b">
        <f t="shared" ca="1" si="62"/>
        <v>0</v>
      </c>
      <c r="AC151" s="214" t="str">
        <f t="shared" ca="1" si="66"/>
        <v/>
      </c>
    </row>
    <row r="152" spans="1:29" ht="12.75" customHeight="1" x14ac:dyDescent="0.2">
      <c r="A152" s="210" t="str">
        <f t="shared" ca="1" si="63"/>
        <v/>
      </c>
      <c r="B152" s="211"/>
      <c r="C152" s="211"/>
      <c r="D152" s="211"/>
      <c r="E152" s="211"/>
      <c r="F152" s="212"/>
      <c r="G152" s="2"/>
      <c r="H152" s="2"/>
      <c r="I152" s="2"/>
      <c r="J152" s="2"/>
      <c r="K152" s="1">
        <f t="shared" si="65"/>
        <v>63</v>
      </c>
      <c r="L152" s="83" t="str">
        <f t="shared" si="54"/>
        <v>Adorer_Schedule!C63</v>
      </c>
      <c r="M152" s="83" t="str">
        <f t="shared" si="55"/>
        <v>Adorer_Schedule!K63</v>
      </c>
      <c r="N152" s="83" t="str">
        <f t="shared" si="56"/>
        <v>Adorer_Schedule!S63</v>
      </c>
      <c r="O152" s="83" t="str">
        <f t="shared" si="57"/>
        <v>Adorer_Schedule!AA63</v>
      </c>
      <c r="P152" s="83" t="str">
        <f t="shared" si="58"/>
        <v>Adorer_Schedule!AI63</v>
      </c>
      <c r="Q152" s="83" t="str">
        <f t="shared" si="59"/>
        <v>Adorer_Schedule!AQ63</v>
      </c>
      <c r="R152" s="83" t="str">
        <f t="shared" si="60"/>
        <v>Adorer_Schedule!AY63</v>
      </c>
      <c r="S152" s="1">
        <f t="shared" ca="1" si="64"/>
        <v>0</v>
      </c>
      <c r="T152" s="1" t="str">
        <f ca="1">IF(OR(V152="",V152=0),(""),(MAX($T$8:T151)+1))</f>
        <v/>
      </c>
      <c r="V152" s="1">
        <f ca="1">IF($I$6=Adorer_Schedule!$C$1,INDIRECT(L152),(IF('Daily Report (10)'!$I$6=Adorer_Schedule!$K$1,INDIRECT(M152),(IF('Daily Report (10)'!$I$6=Adorer_Schedule!$S$1,INDIRECT(N152),(IF('Daily Report (10)'!$I$6=Adorer_Schedule!$AA$1,INDIRECT(O152),(IF('Daily Report (10)'!$I$6=Adorer_Schedule!$AI$1,INDIRECT(P152),(IF('Daily Report (10)'!$I$6=Adorer_Schedule!$AQ$1,INDIRECT(Q152),(IF('Daily Report (10)'!$I$6=Adorer_Schedule!$AY$1,INDIRECT(R152),(""))))))))))))))</f>
        <v>0</v>
      </c>
      <c r="Y152" s="1">
        <v>9</v>
      </c>
      <c r="Z152" s="1" t="e">
        <f t="shared" ca="1" si="61"/>
        <v>#N/A</v>
      </c>
      <c r="AA152" s="1" t="b">
        <f t="shared" ca="1" si="62"/>
        <v>0</v>
      </c>
      <c r="AC152" s="214" t="str">
        <f t="shared" ca="1" si="66"/>
        <v/>
      </c>
    </row>
    <row r="153" spans="1:29" x14ac:dyDescent="0.2">
      <c r="A153" s="210" t="str">
        <f t="shared" ca="1" si="63"/>
        <v/>
      </c>
      <c r="B153" s="211"/>
      <c r="C153" s="211"/>
      <c r="D153" s="211"/>
      <c r="E153" s="211"/>
      <c r="F153" s="212"/>
      <c r="G153" s="2"/>
      <c r="H153" s="2"/>
      <c r="I153" s="2"/>
      <c r="J153" s="2"/>
      <c r="K153" s="1">
        <f t="shared" si="65"/>
        <v>64</v>
      </c>
      <c r="L153" s="83" t="str">
        <f t="shared" si="54"/>
        <v>Adorer_Schedule!C64</v>
      </c>
      <c r="M153" s="83" t="str">
        <f t="shared" si="55"/>
        <v>Adorer_Schedule!K64</v>
      </c>
      <c r="N153" s="83" t="str">
        <f t="shared" si="56"/>
        <v>Adorer_Schedule!S64</v>
      </c>
      <c r="O153" s="83" t="str">
        <f t="shared" si="57"/>
        <v>Adorer_Schedule!AA64</v>
      </c>
      <c r="P153" s="83" t="str">
        <f t="shared" si="58"/>
        <v>Adorer_Schedule!AI64</v>
      </c>
      <c r="Q153" s="83" t="str">
        <f t="shared" si="59"/>
        <v>Adorer_Schedule!AQ64</v>
      </c>
      <c r="R153" s="83" t="str">
        <f t="shared" si="60"/>
        <v>Adorer_Schedule!AY64</v>
      </c>
      <c r="S153" s="1">
        <f t="shared" ca="1" si="64"/>
        <v>0</v>
      </c>
      <c r="T153" s="1" t="str">
        <f ca="1">IF(OR(V153="",V153=0),(""),(MAX($T$8:T152)+1))</f>
        <v/>
      </c>
      <c r="V153" s="1">
        <f ca="1">IF($I$6=Adorer_Schedule!$C$1,INDIRECT(L153),(IF('Daily Report (10)'!$I$6=Adorer_Schedule!$K$1,INDIRECT(M153),(IF('Daily Report (10)'!$I$6=Adorer_Schedule!$S$1,INDIRECT(N153),(IF('Daily Report (10)'!$I$6=Adorer_Schedule!$AA$1,INDIRECT(O153),(IF('Daily Report (10)'!$I$6=Adorer_Schedule!$AI$1,INDIRECT(P153),(IF('Daily Report (10)'!$I$6=Adorer_Schedule!$AQ$1,INDIRECT(Q153),(IF('Daily Report (10)'!$I$6=Adorer_Schedule!$AY$1,INDIRECT(R153),(""))))))))))))))</f>
        <v>0</v>
      </c>
      <c r="Y153" s="1">
        <v>10</v>
      </c>
      <c r="Z153" s="1" t="e">
        <f t="shared" ca="1" si="61"/>
        <v>#N/A</v>
      </c>
      <c r="AA153" s="1" t="b">
        <f t="shared" ca="1" si="62"/>
        <v>0</v>
      </c>
      <c r="AC153" s="214" t="str">
        <f t="shared" ca="1" si="66"/>
        <v/>
      </c>
    </row>
    <row r="154" spans="1:29" ht="15.75" thickBot="1" x14ac:dyDescent="0.25">
      <c r="A154" s="222"/>
      <c r="B154" s="223"/>
      <c r="C154" s="223"/>
      <c r="D154" s="223"/>
      <c r="E154" s="223"/>
      <c r="F154" s="224"/>
      <c r="G154" s="2"/>
      <c r="H154" s="2"/>
      <c r="I154" s="2"/>
      <c r="J154" s="2"/>
      <c r="K154" s="1">
        <f t="shared" si="65"/>
        <v>65</v>
      </c>
      <c r="L154" s="83" t="str">
        <f t="shared" si="54"/>
        <v>Adorer_Schedule!C65</v>
      </c>
      <c r="M154" s="83" t="str">
        <f t="shared" si="55"/>
        <v>Adorer_Schedule!K65</v>
      </c>
      <c r="N154" s="83" t="str">
        <f t="shared" si="56"/>
        <v>Adorer_Schedule!S65</v>
      </c>
      <c r="O154" s="83" t="str">
        <f t="shared" si="57"/>
        <v>Adorer_Schedule!AA65</v>
      </c>
      <c r="P154" s="83" t="str">
        <f t="shared" si="58"/>
        <v>Adorer_Schedule!AI65</v>
      </c>
      <c r="Q154" s="83" t="str">
        <f t="shared" si="59"/>
        <v>Adorer_Schedule!AQ65</v>
      </c>
      <c r="R154" s="83" t="str">
        <f t="shared" si="60"/>
        <v>Adorer_Schedule!AY65</v>
      </c>
      <c r="S154" s="1">
        <f t="shared" ca="1" si="64"/>
        <v>0</v>
      </c>
      <c r="T154" s="1" t="str">
        <f ca="1">IF(OR(V154="",V154=0),(""),(MAX($T$8:T153)+1))</f>
        <v/>
      </c>
      <c r="V154" s="1">
        <f ca="1">IF($I$6=Adorer_Schedule!$C$1,INDIRECT(L154),(IF('Daily Report (10)'!$I$6=Adorer_Schedule!$K$1,INDIRECT(M154),(IF('Daily Report (10)'!$I$6=Adorer_Schedule!$S$1,INDIRECT(N154),(IF('Daily Report (10)'!$I$6=Adorer_Schedule!$AA$1,INDIRECT(O154),(IF('Daily Report (10)'!$I$6=Adorer_Schedule!$AI$1,INDIRECT(P154),(IF('Daily Report (10)'!$I$6=Adorer_Schedule!$AQ$1,INDIRECT(Q154),(IF('Daily Report (10)'!$I$6=Adorer_Schedule!$AY$1,INDIRECT(R154),(""))))))))))))))</f>
        <v>0</v>
      </c>
      <c r="Y154" s="1">
        <v>11</v>
      </c>
      <c r="Z154" s="1" t="e">
        <f t="shared" ca="1" si="61"/>
        <v>#N/A</v>
      </c>
      <c r="AA154" s="1" t="b">
        <f t="shared" ca="1" si="62"/>
        <v>0</v>
      </c>
      <c r="AC154" s="214" t="str">
        <f t="shared" ca="1" si="66"/>
        <v/>
      </c>
    </row>
    <row r="155" spans="1:29" ht="15.75" x14ac:dyDescent="0.25">
      <c r="A155" s="205" t="str">
        <f>CONCATENATE($I$6&amp;" 10 - 11 AM")</f>
        <v>Monday 10 - 11 AM</v>
      </c>
      <c r="B155" s="206"/>
      <c r="C155" s="206"/>
      <c r="D155" s="206"/>
      <c r="E155" s="206"/>
      <c r="F155" s="207"/>
      <c r="G155" s="2"/>
      <c r="H155" s="2"/>
      <c r="I155" s="2"/>
      <c r="J155" s="2"/>
      <c r="K155" s="1">
        <f t="shared" si="65"/>
        <v>66</v>
      </c>
      <c r="L155" s="83" t="str">
        <f t="shared" si="54"/>
        <v>Adorer_Schedule!C66</v>
      </c>
      <c r="M155" s="83" t="str">
        <f t="shared" si="55"/>
        <v>Adorer_Schedule!K66</v>
      </c>
      <c r="N155" s="83" t="str">
        <f t="shared" si="56"/>
        <v>Adorer_Schedule!S66</v>
      </c>
      <c r="O155" s="83" t="str">
        <f t="shared" si="57"/>
        <v>Adorer_Schedule!AA66</v>
      </c>
      <c r="P155" s="83" t="str">
        <f t="shared" si="58"/>
        <v>Adorer_Schedule!AI66</v>
      </c>
      <c r="Q155" s="83" t="str">
        <f t="shared" si="59"/>
        <v>Adorer_Schedule!AQ66</v>
      </c>
      <c r="R155" s="83" t="str">
        <f t="shared" si="60"/>
        <v>Adorer_Schedule!AY66</v>
      </c>
      <c r="S155" s="1">
        <f t="shared" ca="1" si="64"/>
        <v>0</v>
      </c>
      <c r="T155" s="1" t="str">
        <f ca="1">IF(OR(V155="",V155=0),(""),(MAX($T$8:T154)+1))</f>
        <v/>
      </c>
      <c r="V155" s="1">
        <f ca="1">IF($I$6=Adorer_Schedule!$C$1,INDIRECT(L155),(IF('Daily Report (10)'!$I$6=Adorer_Schedule!$K$1,INDIRECT(M155),(IF('Daily Report (10)'!$I$6=Adorer_Schedule!$S$1,INDIRECT(N155),(IF('Daily Report (10)'!$I$6=Adorer_Schedule!$AA$1,INDIRECT(O155),(IF('Daily Report (10)'!$I$6=Adorer_Schedule!$AI$1,INDIRECT(P155),(IF('Daily Report (10)'!$I$6=Adorer_Schedule!$AQ$1,INDIRECT(Q155),(IF('Daily Report (10)'!$I$6=Adorer_Schedule!$AY$1,INDIRECT(R155),(""))))))))))))))</f>
        <v>0</v>
      </c>
      <c r="Y155" s="1">
        <v>12</v>
      </c>
      <c r="Z155" s="1" t="e">
        <f t="shared" ca="1" si="61"/>
        <v>#N/A</v>
      </c>
      <c r="AA155" s="1" t="b">
        <f t="shared" ca="1" si="62"/>
        <v>0</v>
      </c>
      <c r="AC155" s="214" t="str">
        <f t="shared" ca="1" si="66"/>
        <v/>
      </c>
    </row>
    <row r="156" spans="1:29" x14ac:dyDescent="0.2">
      <c r="A156" s="210" t="str">
        <f ca="1">AC159</f>
        <v/>
      </c>
      <c r="B156" s="211"/>
      <c r="C156" s="211"/>
      <c r="D156" s="211"/>
      <c r="E156" s="211"/>
      <c r="F156" s="212"/>
      <c r="G156" s="2"/>
      <c r="H156" s="2"/>
      <c r="I156" s="2"/>
      <c r="J156" s="2"/>
      <c r="K156" s="1">
        <f t="shared" si="65"/>
        <v>67</v>
      </c>
      <c r="L156" s="83" t="str">
        <f t="shared" si="54"/>
        <v>Adorer_Schedule!C67</v>
      </c>
      <c r="M156" s="83" t="str">
        <f t="shared" si="55"/>
        <v>Adorer_Schedule!K67</v>
      </c>
      <c r="N156" s="83" t="str">
        <f t="shared" si="56"/>
        <v>Adorer_Schedule!S67</v>
      </c>
      <c r="O156" s="83" t="str">
        <f t="shared" si="57"/>
        <v>Adorer_Schedule!AA67</v>
      </c>
      <c r="P156" s="83" t="str">
        <f t="shared" si="58"/>
        <v>Adorer_Schedule!AI67</v>
      </c>
      <c r="Q156" s="83" t="str">
        <f t="shared" si="59"/>
        <v>Adorer_Schedule!AQ67</v>
      </c>
      <c r="R156" s="83" t="str">
        <f t="shared" si="60"/>
        <v>Adorer_Schedule!AY67</v>
      </c>
      <c r="S156" s="1">
        <f t="shared" ca="1" si="64"/>
        <v>0</v>
      </c>
      <c r="T156" s="1" t="str">
        <f ca="1">IF(OR(V156="",V156=0),(""),(MAX($T$8:T155)+1))</f>
        <v/>
      </c>
      <c r="V156" s="1">
        <f ca="1">IF($I$6=Adorer_Schedule!$C$1,INDIRECT(L156),(IF('Daily Report (10)'!$I$6=Adorer_Schedule!$K$1,INDIRECT(M156),(IF('Daily Report (10)'!$I$6=Adorer_Schedule!$S$1,INDIRECT(N156),(IF('Daily Report (10)'!$I$6=Adorer_Schedule!$AA$1,INDIRECT(O156),(IF('Daily Report (10)'!$I$6=Adorer_Schedule!$AI$1,INDIRECT(P156),(IF('Daily Report (10)'!$I$6=Adorer_Schedule!$AQ$1,INDIRECT(Q156),(IF('Daily Report (10)'!$I$6=Adorer_Schedule!$AY$1,INDIRECT(R156),(""))))))))))))))</f>
        <v>0</v>
      </c>
      <c r="Y156" s="1">
        <v>13</v>
      </c>
      <c r="Z156" s="1" t="e">
        <f t="shared" ca="1" si="61"/>
        <v>#N/A</v>
      </c>
      <c r="AA156" s="1" t="b">
        <f t="shared" ca="1" si="62"/>
        <v>0</v>
      </c>
      <c r="AC156" s="214" t="str">
        <f t="shared" ca="1" si="66"/>
        <v/>
      </c>
    </row>
    <row r="157" spans="1:29" x14ac:dyDescent="0.2">
      <c r="A157" s="210" t="str">
        <f t="shared" ref="A157:A165" ca="1" si="67">AC160</f>
        <v/>
      </c>
      <c r="B157" s="211"/>
      <c r="C157" s="211"/>
      <c r="D157" s="211"/>
      <c r="E157" s="211"/>
      <c r="F157" s="212"/>
      <c r="G157" s="2"/>
      <c r="H157" s="2"/>
      <c r="I157" s="2"/>
      <c r="J157" s="2"/>
      <c r="K157" s="1">
        <f t="shared" si="65"/>
        <v>68</v>
      </c>
      <c r="L157" s="83" t="str">
        <f t="shared" si="54"/>
        <v>Adorer_Schedule!C68</v>
      </c>
      <c r="M157" s="83" t="str">
        <f t="shared" si="55"/>
        <v>Adorer_Schedule!K68</v>
      </c>
      <c r="N157" s="83" t="str">
        <f t="shared" si="56"/>
        <v>Adorer_Schedule!S68</v>
      </c>
      <c r="O157" s="83" t="str">
        <f t="shared" si="57"/>
        <v>Adorer_Schedule!AA68</v>
      </c>
      <c r="P157" s="83" t="str">
        <f t="shared" si="58"/>
        <v>Adorer_Schedule!AI68</v>
      </c>
      <c r="Q157" s="83" t="str">
        <f t="shared" si="59"/>
        <v>Adorer_Schedule!AQ68</v>
      </c>
      <c r="R157" s="83" t="str">
        <f t="shared" si="60"/>
        <v>Adorer_Schedule!AY68</v>
      </c>
      <c r="S157" s="1">
        <f t="shared" ca="1" si="64"/>
        <v>0</v>
      </c>
      <c r="T157" s="1" t="str">
        <f ca="1">IF(OR(V157="",V157=0),(""),(MAX($T$8:T156)+1))</f>
        <v/>
      </c>
      <c r="V157" s="1">
        <f ca="1">IF($I$6=Adorer_Schedule!$C$1,INDIRECT(L157),(IF('Daily Report (10)'!$I$6=Adorer_Schedule!$K$1,INDIRECT(M157),(IF('Daily Report (10)'!$I$6=Adorer_Schedule!$S$1,INDIRECT(N157),(IF('Daily Report (10)'!$I$6=Adorer_Schedule!$AA$1,INDIRECT(O157),(IF('Daily Report (10)'!$I$6=Adorer_Schedule!$AI$1,INDIRECT(P157),(IF('Daily Report (10)'!$I$6=Adorer_Schedule!$AQ$1,INDIRECT(Q157),(IF('Daily Report (10)'!$I$6=Adorer_Schedule!$AY$1,INDIRECT(R157),(""))))))))))))))</f>
        <v>0</v>
      </c>
      <c r="Y157" s="1">
        <v>14</v>
      </c>
      <c r="Z157" s="1" t="e">
        <f t="shared" ca="1" si="61"/>
        <v>#N/A</v>
      </c>
      <c r="AA157" s="1" t="b">
        <f t="shared" ca="1" si="62"/>
        <v>0</v>
      </c>
      <c r="AC157" s="214" t="str">
        <f t="shared" ca="1" si="66"/>
        <v/>
      </c>
    </row>
    <row r="158" spans="1:29" ht="15.75" thickBot="1" x14ac:dyDescent="0.25">
      <c r="A158" s="210" t="str">
        <f t="shared" ca="1" si="67"/>
        <v/>
      </c>
      <c r="B158" s="211"/>
      <c r="C158" s="211"/>
      <c r="D158" s="211"/>
      <c r="E158" s="211"/>
      <c r="F158" s="212"/>
      <c r="G158" s="2"/>
      <c r="H158" s="2"/>
      <c r="I158" s="2"/>
      <c r="J158" s="2"/>
      <c r="K158" s="1">
        <f t="shared" si="65"/>
        <v>69</v>
      </c>
      <c r="L158" s="83" t="str">
        <f t="shared" si="54"/>
        <v>Adorer_Schedule!C69</v>
      </c>
      <c r="M158" s="83" t="str">
        <f t="shared" si="55"/>
        <v>Adorer_Schedule!K69</v>
      </c>
      <c r="N158" s="83" t="str">
        <f t="shared" si="56"/>
        <v>Adorer_Schedule!S69</v>
      </c>
      <c r="O158" s="83" t="str">
        <f t="shared" si="57"/>
        <v>Adorer_Schedule!AA69</v>
      </c>
      <c r="P158" s="83" t="str">
        <f t="shared" si="58"/>
        <v>Adorer_Schedule!AI69</v>
      </c>
      <c r="Q158" s="83" t="str">
        <f t="shared" si="59"/>
        <v>Adorer_Schedule!AQ69</v>
      </c>
      <c r="R158" s="83" t="str">
        <f t="shared" si="60"/>
        <v>Adorer_Schedule!AY69</v>
      </c>
      <c r="S158" s="1">
        <f t="shared" ca="1" si="64"/>
        <v>0</v>
      </c>
      <c r="T158" s="1" t="str">
        <f ca="1">IF(OR(V158="",V158=0),(""),(MAX($T$8:T157)+1))</f>
        <v/>
      </c>
      <c r="V158" s="1">
        <f ca="1">IF($I$6=Adorer_Schedule!$C$1,INDIRECT(L158),(IF('Daily Report (10)'!$I$6=Adorer_Schedule!$K$1,INDIRECT(M158),(IF('Daily Report (10)'!$I$6=Adorer_Schedule!$S$1,INDIRECT(N158),(IF('Daily Report (10)'!$I$6=Adorer_Schedule!$AA$1,INDIRECT(O158),(IF('Daily Report (10)'!$I$6=Adorer_Schedule!$AI$1,INDIRECT(P158),(IF('Daily Report (10)'!$I$6=Adorer_Schedule!$AQ$1,INDIRECT(Q158),(IF('Daily Report (10)'!$I$6=Adorer_Schedule!$AY$1,INDIRECT(R158),(""))))))))))))))</f>
        <v>0</v>
      </c>
      <c r="Y158" s="1">
        <v>15</v>
      </c>
      <c r="Z158" s="1" t="e">
        <f t="shared" ca="1" si="61"/>
        <v>#N/A</v>
      </c>
      <c r="AA158" s="1" t="b">
        <f t="shared" ca="1" si="62"/>
        <v>0</v>
      </c>
      <c r="AC158" s="225" t="str">
        <f t="shared" ca="1" si="66"/>
        <v/>
      </c>
    </row>
    <row r="159" spans="1:29" x14ac:dyDescent="0.2">
      <c r="A159" s="210" t="str">
        <f t="shared" ca="1" si="67"/>
        <v/>
      </c>
      <c r="B159" s="211"/>
      <c r="C159" s="211"/>
      <c r="D159" s="211"/>
      <c r="E159" s="211"/>
      <c r="F159" s="212"/>
      <c r="G159" s="2"/>
      <c r="H159" s="2"/>
      <c r="I159" s="2"/>
      <c r="J159" s="2"/>
      <c r="K159" s="1">
        <v>72</v>
      </c>
      <c r="L159" s="83" t="str">
        <f t="shared" si="54"/>
        <v>Adorer_Schedule!C72</v>
      </c>
      <c r="M159" s="83" t="str">
        <f t="shared" si="55"/>
        <v>Adorer_Schedule!K72</v>
      </c>
      <c r="N159" s="83" t="str">
        <f t="shared" si="56"/>
        <v>Adorer_Schedule!S72</v>
      </c>
      <c r="O159" s="83" t="str">
        <f t="shared" si="57"/>
        <v>Adorer_Schedule!AA72</v>
      </c>
      <c r="P159" s="83" t="str">
        <f t="shared" si="58"/>
        <v>Adorer_Schedule!AI72</v>
      </c>
      <c r="Q159" s="83" t="str">
        <f t="shared" si="59"/>
        <v>Adorer_Schedule!AQ72</v>
      </c>
      <c r="R159" s="83" t="str">
        <f t="shared" si="60"/>
        <v>Adorer_Schedule!AY72</v>
      </c>
      <c r="S159" s="1">
        <f ca="1">IF(T159="",(0),(RANK(T159,$T$159:$T$173,(1))))</f>
        <v>0</v>
      </c>
      <c r="T159" s="1" t="str">
        <f ca="1">IF(OR(V159="",V159=0),(""),(MAX($T$8:T158)+1))</f>
        <v/>
      </c>
      <c r="U159" s="1" t="s">
        <v>102</v>
      </c>
      <c r="V159" s="1">
        <f ca="1">IF($I$6=Adorer_Schedule!$C$1,INDIRECT(L159),(IF('Daily Report (10)'!$I$6=Adorer_Schedule!$K$1,INDIRECT(M159),(IF('Daily Report (10)'!$I$6=Adorer_Schedule!$S$1,INDIRECT(N159),(IF('Daily Report (10)'!$I$6=Adorer_Schedule!$AA$1,INDIRECT(O159),(IF('Daily Report (10)'!$I$6=Adorer_Schedule!$AI$1,INDIRECT(P159),(IF('Daily Report (10)'!$I$6=Adorer_Schedule!$AQ$1,INDIRECT(Q159),(IF('Daily Report (10)'!$I$6=Adorer_Schedule!$AY$1,INDIRECT(R159),(""))))))))))))))</f>
        <v>0</v>
      </c>
      <c r="Y159" s="1">
        <v>1</v>
      </c>
      <c r="Z159" s="1" t="e">
        <f t="shared" ca="1" si="61"/>
        <v>#N/A</v>
      </c>
      <c r="AA159" s="1" t="b">
        <f t="shared" ca="1" si="62"/>
        <v>0</v>
      </c>
      <c r="AC159" s="209" t="str">
        <f ca="1">IF(AA159=FALSE,(""),(PROPER(Z159)))</f>
        <v/>
      </c>
    </row>
    <row r="160" spans="1:29" x14ac:dyDescent="0.2">
      <c r="A160" s="210" t="str">
        <f t="shared" ca="1" si="67"/>
        <v/>
      </c>
      <c r="B160" s="211"/>
      <c r="C160" s="211"/>
      <c r="D160" s="211"/>
      <c r="E160" s="211"/>
      <c r="F160" s="212"/>
      <c r="G160" s="2"/>
      <c r="H160" s="2"/>
      <c r="I160" s="2"/>
      <c r="J160" s="2"/>
      <c r="K160" s="1">
        <f>K159+1</f>
        <v>73</v>
      </c>
      <c r="L160" s="83" t="str">
        <f t="shared" si="54"/>
        <v>Adorer_Schedule!C73</v>
      </c>
      <c r="M160" s="83" t="str">
        <f t="shared" si="55"/>
        <v>Adorer_Schedule!K73</v>
      </c>
      <c r="N160" s="83" t="str">
        <f t="shared" si="56"/>
        <v>Adorer_Schedule!S73</v>
      </c>
      <c r="O160" s="83" t="str">
        <f t="shared" si="57"/>
        <v>Adorer_Schedule!AA73</v>
      </c>
      <c r="P160" s="83" t="str">
        <f t="shared" si="58"/>
        <v>Adorer_Schedule!AI73</v>
      </c>
      <c r="Q160" s="83" t="str">
        <f t="shared" si="59"/>
        <v>Adorer_Schedule!AQ73</v>
      </c>
      <c r="R160" s="83" t="str">
        <f t="shared" si="60"/>
        <v>Adorer_Schedule!AY73</v>
      </c>
      <c r="S160" s="1">
        <f t="shared" ref="S160:S173" ca="1" si="68">IF(T160="",(0),(RANK(T160,$T$159:$T$173,(1))))</f>
        <v>0</v>
      </c>
      <c r="T160" s="1" t="str">
        <f ca="1">IF(OR(V160="",V160=0),(""),(MAX($T$8:T159)+1))</f>
        <v/>
      </c>
      <c r="V160" s="1">
        <f ca="1">IF($I$6=Adorer_Schedule!$C$1,INDIRECT(L160),(IF('Daily Report (10)'!$I$6=Adorer_Schedule!$K$1,INDIRECT(M160),(IF('Daily Report (10)'!$I$6=Adorer_Schedule!$S$1,INDIRECT(N160),(IF('Daily Report (10)'!$I$6=Adorer_Schedule!$AA$1,INDIRECT(O160),(IF('Daily Report (10)'!$I$6=Adorer_Schedule!$AI$1,INDIRECT(P160),(IF('Daily Report (10)'!$I$6=Adorer_Schedule!$AQ$1,INDIRECT(Q160),(IF('Daily Report (10)'!$I$6=Adorer_Schedule!$AY$1,INDIRECT(R160),(""))))))))))))))</f>
        <v>0</v>
      </c>
      <c r="Y160" s="1">
        <v>2</v>
      </c>
      <c r="Z160" s="1" t="e">
        <f t="shared" ca="1" si="61"/>
        <v>#N/A</v>
      </c>
      <c r="AA160" s="1" t="b">
        <f t="shared" ca="1" si="62"/>
        <v>0</v>
      </c>
      <c r="AC160" s="214" t="str">
        <f ca="1">IF(AA160=FALSE,(""),(PROPER(Z160)))</f>
        <v/>
      </c>
    </row>
    <row r="161" spans="1:29" x14ac:dyDescent="0.2">
      <c r="A161" s="210" t="str">
        <f t="shared" ca="1" si="67"/>
        <v/>
      </c>
      <c r="B161" s="211"/>
      <c r="C161" s="211"/>
      <c r="D161" s="211"/>
      <c r="E161" s="211"/>
      <c r="F161" s="212"/>
      <c r="G161" s="2"/>
      <c r="H161" s="2"/>
      <c r="I161" s="2"/>
      <c r="J161" s="2"/>
      <c r="K161" s="1">
        <f t="shared" ref="K161:K173" si="69">K160+1</f>
        <v>74</v>
      </c>
      <c r="L161" s="83" t="str">
        <f t="shared" si="54"/>
        <v>Adorer_Schedule!C74</v>
      </c>
      <c r="M161" s="83" t="str">
        <f t="shared" si="55"/>
        <v>Adorer_Schedule!K74</v>
      </c>
      <c r="N161" s="83" t="str">
        <f t="shared" si="56"/>
        <v>Adorer_Schedule!S74</v>
      </c>
      <c r="O161" s="83" t="str">
        <f t="shared" si="57"/>
        <v>Adorer_Schedule!AA74</v>
      </c>
      <c r="P161" s="83" t="str">
        <f t="shared" si="58"/>
        <v>Adorer_Schedule!AI74</v>
      </c>
      <c r="Q161" s="83" t="str">
        <f t="shared" si="59"/>
        <v>Adorer_Schedule!AQ74</v>
      </c>
      <c r="R161" s="83" t="str">
        <f t="shared" si="60"/>
        <v>Adorer_Schedule!AY74</v>
      </c>
      <c r="S161" s="1">
        <f t="shared" ca="1" si="68"/>
        <v>0</v>
      </c>
      <c r="T161" s="1" t="str">
        <f ca="1">IF(OR(V161="",V161=0),(""),(MAX($T$8:T160)+1))</f>
        <v/>
      </c>
      <c r="V161" s="1">
        <f ca="1">IF($I$6=Adorer_Schedule!$C$1,INDIRECT(L161),(IF('Daily Report (10)'!$I$6=Adorer_Schedule!$K$1,INDIRECT(M161),(IF('Daily Report (10)'!$I$6=Adorer_Schedule!$S$1,INDIRECT(N161),(IF('Daily Report (10)'!$I$6=Adorer_Schedule!$AA$1,INDIRECT(O161),(IF('Daily Report (10)'!$I$6=Adorer_Schedule!$AI$1,INDIRECT(P161),(IF('Daily Report (10)'!$I$6=Adorer_Schedule!$AQ$1,INDIRECT(Q161),(IF('Daily Report (10)'!$I$6=Adorer_Schedule!$AY$1,INDIRECT(R161),(""))))))))))))))</f>
        <v>0</v>
      </c>
      <c r="Y161" s="1">
        <v>3</v>
      </c>
      <c r="Z161" s="1" t="e">
        <f t="shared" ca="1" si="61"/>
        <v>#N/A</v>
      </c>
      <c r="AA161" s="1" t="b">
        <f t="shared" ca="1" si="62"/>
        <v>0</v>
      </c>
      <c r="AC161" s="214" t="str">
        <f ca="1">IF(AA161=FALSE,(""),(PROPER(Z161)))</f>
        <v/>
      </c>
    </row>
    <row r="162" spans="1:29" x14ac:dyDescent="0.2">
      <c r="A162" s="210" t="str">
        <f t="shared" ca="1" si="67"/>
        <v/>
      </c>
      <c r="B162" s="211"/>
      <c r="C162" s="211"/>
      <c r="D162" s="211"/>
      <c r="E162" s="211"/>
      <c r="F162" s="212"/>
      <c r="G162" s="2"/>
      <c r="H162" s="2"/>
      <c r="I162" s="2"/>
      <c r="J162" s="2"/>
      <c r="K162" s="1">
        <f t="shared" si="69"/>
        <v>75</v>
      </c>
      <c r="L162" s="83" t="str">
        <f t="shared" si="54"/>
        <v>Adorer_Schedule!C75</v>
      </c>
      <c r="M162" s="83" t="str">
        <f t="shared" si="55"/>
        <v>Adorer_Schedule!K75</v>
      </c>
      <c r="N162" s="83" t="str">
        <f t="shared" si="56"/>
        <v>Adorer_Schedule!S75</v>
      </c>
      <c r="O162" s="83" t="str">
        <f t="shared" si="57"/>
        <v>Adorer_Schedule!AA75</v>
      </c>
      <c r="P162" s="83" t="str">
        <f t="shared" si="58"/>
        <v>Adorer_Schedule!AI75</v>
      </c>
      <c r="Q162" s="83" t="str">
        <f t="shared" si="59"/>
        <v>Adorer_Schedule!AQ75</v>
      </c>
      <c r="R162" s="83" t="str">
        <f t="shared" si="60"/>
        <v>Adorer_Schedule!AY75</v>
      </c>
      <c r="S162" s="1">
        <f t="shared" ca="1" si="68"/>
        <v>0</v>
      </c>
      <c r="T162" s="1" t="str">
        <f ca="1">IF(OR(V162="",V162=0),(""),(MAX($T$8:T161)+1))</f>
        <v/>
      </c>
      <c r="V162" s="1">
        <f ca="1">IF($I$6=Adorer_Schedule!$C$1,INDIRECT(L162),(IF('Daily Report (10)'!$I$6=Adorer_Schedule!$K$1,INDIRECT(M162),(IF('Daily Report (10)'!$I$6=Adorer_Schedule!$S$1,INDIRECT(N162),(IF('Daily Report (10)'!$I$6=Adorer_Schedule!$AA$1,INDIRECT(O162),(IF('Daily Report (10)'!$I$6=Adorer_Schedule!$AI$1,INDIRECT(P162),(IF('Daily Report (10)'!$I$6=Adorer_Schedule!$AQ$1,INDIRECT(Q162),(IF('Daily Report (10)'!$I$6=Adorer_Schedule!$AY$1,INDIRECT(R162),(""))))))))))))))</f>
        <v>0</v>
      </c>
      <c r="Y162" s="1">
        <v>4</v>
      </c>
      <c r="Z162" s="1" t="e">
        <f t="shared" ca="1" si="61"/>
        <v>#N/A</v>
      </c>
      <c r="AA162" s="1" t="b">
        <f t="shared" ca="1" si="62"/>
        <v>0</v>
      </c>
      <c r="AC162" s="214" t="str">
        <f ca="1">IF(AA162=FALSE,(""),(PROPER(Z162)))</f>
        <v/>
      </c>
    </row>
    <row r="163" spans="1:29" x14ac:dyDescent="0.2">
      <c r="A163" s="210" t="str">
        <f t="shared" ca="1" si="67"/>
        <v/>
      </c>
      <c r="B163" s="211"/>
      <c r="C163" s="211"/>
      <c r="D163" s="211"/>
      <c r="E163" s="211"/>
      <c r="F163" s="212"/>
      <c r="G163" s="2"/>
      <c r="H163" s="2"/>
      <c r="I163" s="2"/>
      <c r="J163" s="2"/>
      <c r="K163" s="1">
        <f t="shared" si="69"/>
        <v>76</v>
      </c>
      <c r="L163" s="83" t="str">
        <f t="shared" si="54"/>
        <v>Adorer_Schedule!C76</v>
      </c>
      <c r="M163" s="83" t="str">
        <f t="shared" si="55"/>
        <v>Adorer_Schedule!K76</v>
      </c>
      <c r="N163" s="83" t="str">
        <f t="shared" si="56"/>
        <v>Adorer_Schedule!S76</v>
      </c>
      <c r="O163" s="83" t="str">
        <f t="shared" si="57"/>
        <v>Adorer_Schedule!AA76</v>
      </c>
      <c r="P163" s="83" t="str">
        <f t="shared" si="58"/>
        <v>Adorer_Schedule!AI76</v>
      </c>
      <c r="Q163" s="83" t="str">
        <f t="shared" si="59"/>
        <v>Adorer_Schedule!AQ76</v>
      </c>
      <c r="R163" s="83" t="str">
        <f t="shared" si="60"/>
        <v>Adorer_Schedule!AY76</v>
      </c>
      <c r="S163" s="1">
        <f t="shared" ca="1" si="68"/>
        <v>0</v>
      </c>
      <c r="T163" s="1" t="str">
        <f ca="1">IF(OR(V163="",V163=0),(""),(MAX($T$8:T162)+1))</f>
        <v/>
      </c>
      <c r="V163" s="1">
        <f ca="1">IF($I$6=Adorer_Schedule!$C$1,INDIRECT(L163),(IF('Daily Report (10)'!$I$6=Adorer_Schedule!$K$1,INDIRECT(M163),(IF('Daily Report (10)'!$I$6=Adorer_Schedule!$S$1,INDIRECT(N163),(IF('Daily Report (10)'!$I$6=Adorer_Schedule!$AA$1,INDIRECT(O163),(IF('Daily Report (10)'!$I$6=Adorer_Schedule!$AI$1,INDIRECT(P163),(IF('Daily Report (10)'!$I$6=Adorer_Schedule!$AQ$1,INDIRECT(Q163),(IF('Daily Report (10)'!$I$6=Adorer_Schedule!$AY$1,INDIRECT(R163),(""))))))))))))))</f>
        <v>0</v>
      </c>
      <c r="Y163" s="1">
        <v>5</v>
      </c>
      <c r="Z163" s="1" t="e">
        <f t="shared" ca="1" si="61"/>
        <v>#N/A</v>
      </c>
      <c r="AA163" s="1" t="b">
        <f t="shared" ca="1" si="62"/>
        <v>0</v>
      </c>
      <c r="AC163" s="214" t="str">
        <f ca="1">IF(AA163=FALSE,(""),(PROPER(Z163)))</f>
        <v/>
      </c>
    </row>
    <row r="164" spans="1:29" x14ac:dyDescent="0.2">
      <c r="A164" s="210" t="str">
        <f t="shared" ca="1" si="67"/>
        <v/>
      </c>
      <c r="B164" s="211"/>
      <c r="C164" s="211"/>
      <c r="D164" s="211"/>
      <c r="E164" s="211"/>
      <c r="F164" s="212"/>
      <c r="G164" s="2"/>
      <c r="H164" s="2"/>
      <c r="I164" s="2"/>
      <c r="J164" s="2"/>
      <c r="K164" s="1">
        <f t="shared" si="69"/>
        <v>77</v>
      </c>
      <c r="L164" s="83" t="str">
        <f t="shared" si="54"/>
        <v>Adorer_Schedule!C77</v>
      </c>
      <c r="M164" s="83" t="str">
        <f t="shared" si="55"/>
        <v>Adorer_Schedule!K77</v>
      </c>
      <c r="N164" s="83" t="str">
        <f t="shared" si="56"/>
        <v>Adorer_Schedule!S77</v>
      </c>
      <c r="O164" s="83" t="str">
        <f t="shared" si="57"/>
        <v>Adorer_Schedule!AA77</v>
      </c>
      <c r="P164" s="83" t="str">
        <f t="shared" si="58"/>
        <v>Adorer_Schedule!AI77</v>
      </c>
      <c r="Q164" s="83" t="str">
        <f t="shared" si="59"/>
        <v>Adorer_Schedule!AQ77</v>
      </c>
      <c r="R164" s="83" t="str">
        <f t="shared" si="60"/>
        <v>Adorer_Schedule!AY77</v>
      </c>
      <c r="S164" s="1">
        <f t="shared" ca="1" si="68"/>
        <v>0</v>
      </c>
      <c r="T164" s="1" t="str">
        <f ca="1">IF(OR(V164="",V164=0),(""),(MAX($T$8:T163)+1))</f>
        <v/>
      </c>
      <c r="V164" s="1">
        <f ca="1">IF($I$6=Adorer_Schedule!$C$1,INDIRECT(L164),(IF('Daily Report (10)'!$I$6=Adorer_Schedule!$K$1,INDIRECT(M164),(IF('Daily Report (10)'!$I$6=Adorer_Schedule!$S$1,INDIRECT(N164),(IF('Daily Report (10)'!$I$6=Adorer_Schedule!$AA$1,INDIRECT(O164),(IF('Daily Report (10)'!$I$6=Adorer_Schedule!$AI$1,INDIRECT(P164),(IF('Daily Report (10)'!$I$6=Adorer_Schedule!$AQ$1,INDIRECT(Q164),(IF('Daily Report (10)'!$I$6=Adorer_Schedule!$AY$1,INDIRECT(R164),(""))))))))))))))</f>
        <v>0</v>
      </c>
      <c r="Y164" s="1">
        <v>6</v>
      </c>
      <c r="Z164" s="1" t="e">
        <f t="shared" ca="1" si="61"/>
        <v>#N/A</v>
      </c>
      <c r="AA164" s="1" t="b">
        <f t="shared" ca="1" si="62"/>
        <v>0</v>
      </c>
      <c r="AC164" s="214" t="str">
        <f t="shared" ref="AC164:AC173" ca="1" si="70">IF(AA164=FALSE,(""),(PROPER(Z164)))</f>
        <v/>
      </c>
    </row>
    <row r="165" spans="1:29" x14ac:dyDescent="0.2">
      <c r="A165" s="210" t="str">
        <f t="shared" ca="1" si="67"/>
        <v/>
      </c>
      <c r="B165" s="211"/>
      <c r="C165" s="211"/>
      <c r="D165" s="211"/>
      <c r="E165" s="211"/>
      <c r="F165" s="212"/>
      <c r="G165" s="2"/>
      <c r="H165" s="2"/>
      <c r="I165" s="2"/>
      <c r="J165" s="2"/>
      <c r="K165" s="1">
        <f t="shared" si="69"/>
        <v>78</v>
      </c>
      <c r="L165" s="83" t="str">
        <f t="shared" si="54"/>
        <v>Adorer_Schedule!C78</v>
      </c>
      <c r="M165" s="83" t="str">
        <f t="shared" si="55"/>
        <v>Adorer_Schedule!K78</v>
      </c>
      <c r="N165" s="83" t="str">
        <f t="shared" si="56"/>
        <v>Adorer_Schedule!S78</v>
      </c>
      <c r="O165" s="83" t="str">
        <f t="shared" si="57"/>
        <v>Adorer_Schedule!AA78</v>
      </c>
      <c r="P165" s="83" t="str">
        <f t="shared" si="58"/>
        <v>Adorer_Schedule!AI78</v>
      </c>
      <c r="Q165" s="83" t="str">
        <f t="shared" si="59"/>
        <v>Adorer_Schedule!AQ78</v>
      </c>
      <c r="R165" s="83" t="str">
        <f t="shared" si="60"/>
        <v>Adorer_Schedule!AY78</v>
      </c>
      <c r="S165" s="1">
        <f t="shared" ca="1" si="68"/>
        <v>0</v>
      </c>
      <c r="T165" s="1" t="str">
        <f ca="1">IF(OR(V165="",V165=0),(""),(MAX($T$8:T164)+1))</f>
        <v/>
      </c>
      <c r="V165" s="1">
        <f ca="1">IF($I$6=Adorer_Schedule!$C$1,INDIRECT(L165),(IF('Daily Report (10)'!$I$6=Adorer_Schedule!$K$1,INDIRECT(M165),(IF('Daily Report (10)'!$I$6=Adorer_Schedule!$S$1,INDIRECT(N165),(IF('Daily Report (10)'!$I$6=Adorer_Schedule!$AA$1,INDIRECT(O165),(IF('Daily Report (10)'!$I$6=Adorer_Schedule!$AI$1,INDIRECT(P165),(IF('Daily Report (10)'!$I$6=Adorer_Schedule!$AQ$1,INDIRECT(Q165),(IF('Daily Report (10)'!$I$6=Adorer_Schedule!$AY$1,INDIRECT(R165),(""))))))))))))))</f>
        <v>0</v>
      </c>
      <c r="Y165" s="1">
        <v>7</v>
      </c>
      <c r="Z165" s="1" t="e">
        <f t="shared" ca="1" si="61"/>
        <v>#N/A</v>
      </c>
      <c r="AA165" s="1" t="b">
        <f t="shared" ca="1" si="62"/>
        <v>0</v>
      </c>
      <c r="AC165" s="214" t="str">
        <f t="shared" ca="1" si="70"/>
        <v/>
      </c>
    </row>
    <row r="166" spans="1:29" ht="15.75" thickBot="1" x14ac:dyDescent="0.25">
      <c r="A166" s="222"/>
      <c r="B166" s="223"/>
      <c r="C166" s="223"/>
      <c r="D166" s="223"/>
      <c r="E166" s="223"/>
      <c r="F166" s="224"/>
      <c r="G166" s="2"/>
      <c r="H166" s="2"/>
      <c r="I166" s="2"/>
      <c r="J166" s="2"/>
      <c r="K166" s="1">
        <f t="shared" si="69"/>
        <v>79</v>
      </c>
      <c r="L166" s="83" t="str">
        <f t="shared" si="54"/>
        <v>Adorer_Schedule!C79</v>
      </c>
      <c r="M166" s="83" t="str">
        <f t="shared" si="55"/>
        <v>Adorer_Schedule!K79</v>
      </c>
      <c r="N166" s="83" t="str">
        <f t="shared" si="56"/>
        <v>Adorer_Schedule!S79</v>
      </c>
      <c r="O166" s="83" t="str">
        <f t="shared" si="57"/>
        <v>Adorer_Schedule!AA79</v>
      </c>
      <c r="P166" s="83" t="str">
        <f t="shared" si="58"/>
        <v>Adorer_Schedule!AI79</v>
      </c>
      <c r="Q166" s="83" t="str">
        <f t="shared" si="59"/>
        <v>Adorer_Schedule!AQ79</v>
      </c>
      <c r="R166" s="83" t="str">
        <f t="shared" si="60"/>
        <v>Adorer_Schedule!AY79</v>
      </c>
      <c r="S166" s="1">
        <f t="shared" ca="1" si="68"/>
        <v>0</v>
      </c>
      <c r="T166" s="1" t="str">
        <f ca="1">IF(OR(V166="",V166=0),(""),(MAX($T$8:T165)+1))</f>
        <v/>
      </c>
      <c r="V166" s="1">
        <f ca="1">IF($I$6=Adorer_Schedule!$C$1,INDIRECT(L166),(IF('Daily Report (10)'!$I$6=Adorer_Schedule!$K$1,INDIRECT(M166),(IF('Daily Report (10)'!$I$6=Adorer_Schedule!$S$1,INDIRECT(N166),(IF('Daily Report (10)'!$I$6=Adorer_Schedule!$AA$1,INDIRECT(O166),(IF('Daily Report (10)'!$I$6=Adorer_Schedule!$AI$1,INDIRECT(P166),(IF('Daily Report (10)'!$I$6=Adorer_Schedule!$AQ$1,INDIRECT(Q166),(IF('Daily Report (10)'!$I$6=Adorer_Schedule!$AY$1,INDIRECT(R166),(""))))))))))))))</f>
        <v>0</v>
      </c>
      <c r="Y166" s="1">
        <v>8</v>
      </c>
      <c r="Z166" s="1" t="e">
        <f t="shared" ca="1" si="61"/>
        <v>#N/A</v>
      </c>
      <c r="AA166" s="1" t="b">
        <f t="shared" ca="1" si="62"/>
        <v>0</v>
      </c>
      <c r="AC166" s="214" t="str">
        <f t="shared" ca="1" si="70"/>
        <v/>
      </c>
    </row>
    <row r="167" spans="1:29" ht="15.75" x14ac:dyDescent="0.25">
      <c r="A167" s="205" t="str">
        <f>CONCATENATE($I$6&amp;" 11 AM - 12 PM")</f>
        <v>Monday 11 AM - 12 PM</v>
      </c>
      <c r="B167" s="206"/>
      <c r="C167" s="206"/>
      <c r="D167" s="206"/>
      <c r="E167" s="206"/>
      <c r="F167" s="207"/>
      <c r="G167" s="2"/>
      <c r="H167" s="2"/>
      <c r="I167" s="2"/>
      <c r="J167" s="2"/>
      <c r="K167" s="1">
        <f t="shared" si="69"/>
        <v>80</v>
      </c>
      <c r="L167" s="83" t="str">
        <f t="shared" si="54"/>
        <v>Adorer_Schedule!C80</v>
      </c>
      <c r="M167" s="83" t="str">
        <f t="shared" si="55"/>
        <v>Adorer_Schedule!K80</v>
      </c>
      <c r="N167" s="83" t="str">
        <f t="shared" si="56"/>
        <v>Adorer_Schedule!S80</v>
      </c>
      <c r="O167" s="83" t="str">
        <f t="shared" si="57"/>
        <v>Adorer_Schedule!AA80</v>
      </c>
      <c r="P167" s="83" t="str">
        <f t="shared" si="58"/>
        <v>Adorer_Schedule!AI80</v>
      </c>
      <c r="Q167" s="83" t="str">
        <f t="shared" si="59"/>
        <v>Adorer_Schedule!AQ80</v>
      </c>
      <c r="R167" s="83" t="str">
        <f t="shared" si="60"/>
        <v>Adorer_Schedule!AY80</v>
      </c>
      <c r="S167" s="1">
        <f t="shared" ca="1" si="68"/>
        <v>0</v>
      </c>
      <c r="T167" s="1" t="str">
        <f ca="1">IF(OR(V167="",V167=0),(""),(MAX($T$8:T166)+1))</f>
        <v/>
      </c>
      <c r="V167" s="1">
        <f ca="1">IF($I$6=Adorer_Schedule!$C$1,INDIRECT(L167),(IF('Daily Report (10)'!$I$6=Adorer_Schedule!$K$1,INDIRECT(M167),(IF('Daily Report (10)'!$I$6=Adorer_Schedule!$S$1,INDIRECT(N167),(IF('Daily Report (10)'!$I$6=Adorer_Schedule!$AA$1,INDIRECT(O167),(IF('Daily Report (10)'!$I$6=Adorer_Schedule!$AI$1,INDIRECT(P167),(IF('Daily Report (10)'!$I$6=Adorer_Schedule!$AQ$1,INDIRECT(Q167),(IF('Daily Report (10)'!$I$6=Adorer_Schedule!$AY$1,INDIRECT(R167),(""))))))))))))))</f>
        <v>0</v>
      </c>
      <c r="Y167" s="1">
        <v>9</v>
      </c>
      <c r="Z167" s="1" t="e">
        <f t="shared" ca="1" si="61"/>
        <v>#N/A</v>
      </c>
      <c r="AA167" s="1" t="b">
        <f t="shared" ca="1" si="62"/>
        <v>0</v>
      </c>
      <c r="AC167" s="214" t="str">
        <f t="shared" ca="1" si="70"/>
        <v/>
      </c>
    </row>
    <row r="168" spans="1:29" x14ac:dyDescent="0.2">
      <c r="A168" s="210" t="str">
        <f ca="1">AC174</f>
        <v/>
      </c>
      <c r="B168" s="211"/>
      <c r="C168" s="211"/>
      <c r="D168" s="211"/>
      <c r="E168" s="211"/>
      <c r="F168" s="212"/>
      <c r="G168" s="2"/>
      <c r="H168" s="2"/>
      <c r="I168" s="2"/>
      <c r="J168" s="2"/>
      <c r="K168" s="1">
        <f t="shared" si="69"/>
        <v>81</v>
      </c>
      <c r="L168" s="83" t="str">
        <f t="shared" si="54"/>
        <v>Adorer_Schedule!C81</v>
      </c>
      <c r="M168" s="83" t="str">
        <f t="shared" si="55"/>
        <v>Adorer_Schedule!K81</v>
      </c>
      <c r="N168" s="83" t="str">
        <f t="shared" si="56"/>
        <v>Adorer_Schedule!S81</v>
      </c>
      <c r="O168" s="83" t="str">
        <f t="shared" si="57"/>
        <v>Adorer_Schedule!AA81</v>
      </c>
      <c r="P168" s="83" t="str">
        <f t="shared" si="58"/>
        <v>Adorer_Schedule!AI81</v>
      </c>
      <c r="Q168" s="83" t="str">
        <f t="shared" si="59"/>
        <v>Adorer_Schedule!AQ81</v>
      </c>
      <c r="R168" s="83" t="str">
        <f t="shared" si="60"/>
        <v>Adorer_Schedule!AY81</v>
      </c>
      <c r="S168" s="1">
        <f t="shared" ca="1" si="68"/>
        <v>0</v>
      </c>
      <c r="T168" s="1" t="str">
        <f ca="1">IF(OR(V168="",V168=0),(""),(MAX($T$8:T167)+1))</f>
        <v/>
      </c>
      <c r="V168" s="1">
        <f ca="1">IF($I$6=Adorer_Schedule!$C$1,INDIRECT(L168),(IF('Daily Report (10)'!$I$6=Adorer_Schedule!$K$1,INDIRECT(M168),(IF('Daily Report (10)'!$I$6=Adorer_Schedule!$S$1,INDIRECT(N168),(IF('Daily Report (10)'!$I$6=Adorer_Schedule!$AA$1,INDIRECT(O168),(IF('Daily Report (10)'!$I$6=Adorer_Schedule!$AI$1,INDIRECT(P168),(IF('Daily Report (10)'!$I$6=Adorer_Schedule!$AQ$1,INDIRECT(Q168),(IF('Daily Report (10)'!$I$6=Adorer_Schedule!$AY$1,INDIRECT(R168),(""))))))))))))))</f>
        <v>0</v>
      </c>
      <c r="Y168" s="1">
        <v>10</v>
      </c>
      <c r="Z168" s="1" t="e">
        <f t="shared" ca="1" si="61"/>
        <v>#N/A</v>
      </c>
      <c r="AA168" s="1" t="b">
        <f t="shared" ca="1" si="62"/>
        <v>0</v>
      </c>
      <c r="AC168" s="214" t="str">
        <f t="shared" ca="1" si="70"/>
        <v/>
      </c>
    </row>
    <row r="169" spans="1:29" x14ac:dyDescent="0.2">
      <c r="A169" s="210" t="str">
        <f t="shared" ref="A169:A177" ca="1" si="71">AC175</f>
        <v/>
      </c>
      <c r="B169" s="211"/>
      <c r="C169" s="211"/>
      <c r="D169" s="211"/>
      <c r="E169" s="211"/>
      <c r="F169" s="212"/>
      <c r="G169" s="2"/>
      <c r="H169" s="2"/>
      <c r="I169" s="2"/>
      <c r="J169" s="2"/>
      <c r="K169" s="1">
        <f t="shared" si="69"/>
        <v>82</v>
      </c>
      <c r="L169" s="83" t="str">
        <f t="shared" si="54"/>
        <v>Adorer_Schedule!C82</v>
      </c>
      <c r="M169" s="83" t="str">
        <f t="shared" si="55"/>
        <v>Adorer_Schedule!K82</v>
      </c>
      <c r="N169" s="83" t="str">
        <f t="shared" si="56"/>
        <v>Adorer_Schedule!S82</v>
      </c>
      <c r="O169" s="83" t="str">
        <f t="shared" si="57"/>
        <v>Adorer_Schedule!AA82</v>
      </c>
      <c r="P169" s="83" t="str">
        <f t="shared" si="58"/>
        <v>Adorer_Schedule!AI82</v>
      </c>
      <c r="Q169" s="83" t="str">
        <f t="shared" si="59"/>
        <v>Adorer_Schedule!AQ82</v>
      </c>
      <c r="R169" s="83" t="str">
        <f t="shared" si="60"/>
        <v>Adorer_Schedule!AY82</v>
      </c>
      <c r="S169" s="1">
        <f t="shared" ca="1" si="68"/>
        <v>0</v>
      </c>
      <c r="T169" s="1" t="str">
        <f ca="1">IF(OR(V169="",V169=0),(""),(MAX($T$8:T168)+1))</f>
        <v/>
      </c>
      <c r="V169" s="1">
        <f ca="1">IF($I$6=Adorer_Schedule!$C$1,INDIRECT(L169),(IF('Daily Report (10)'!$I$6=Adorer_Schedule!$K$1,INDIRECT(M169),(IF('Daily Report (10)'!$I$6=Adorer_Schedule!$S$1,INDIRECT(N169),(IF('Daily Report (10)'!$I$6=Adorer_Schedule!$AA$1,INDIRECT(O169),(IF('Daily Report (10)'!$I$6=Adorer_Schedule!$AI$1,INDIRECT(P169),(IF('Daily Report (10)'!$I$6=Adorer_Schedule!$AQ$1,INDIRECT(Q169),(IF('Daily Report (10)'!$I$6=Adorer_Schedule!$AY$1,INDIRECT(R169),(""))))))))))))))</f>
        <v>0</v>
      </c>
      <c r="Y169" s="1">
        <v>11</v>
      </c>
      <c r="Z169" s="1" t="e">
        <f t="shared" ca="1" si="61"/>
        <v>#N/A</v>
      </c>
      <c r="AA169" s="1" t="b">
        <f t="shared" ca="1" si="62"/>
        <v>0</v>
      </c>
      <c r="AC169" s="214" t="str">
        <f t="shared" ca="1" si="70"/>
        <v/>
      </c>
    </row>
    <row r="170" spans="1:29" x14ac:dyDescent="0.2">
      <c r="A170" s="210" t="str">
        <f t="shared" ca="1" si="71"/>
        <v/>
      </c>
      <c r="B170" s="211"/>
      <c r="C170" s="211"/>
      <c r="D170" s="211"/>
      <c r="E170" s="211"/>
      <c r="F170" s="212"/>
      <c r="G170" s="2"/>
      <c r="H170" s="2"/>
      <c r="I170" s="2"/>
      <c r="J170" s="2"/>
      <c r="K170" s="1">
        <f t="shared" si="69"/>
        <v>83</v>
      </c>
      <c r="L170" s="83" t="str">
        <f t="shared" si="54"/>
        <v>Adorer_Schedule!C83</v>
      </c>
      <c r="M170" s="83" t="str">
        <f t="shared" si="55"/>
        <v>Adorer_Schedule!K83</v>
      </c>
      <c r="N170" s="83" t="str">
        <f t="shared" si="56"/>
        <v>Adorer_Schedule!S83</v>
      </c>
      <c r="O170" s="83" t="str">
        <f t="shared" si="57"/>
        <v>Adorer_Schedule!AA83</v>
      </c>
      <c r="P170" s="83" t="str">
        <f t="shared" si="58"/>
        <v>Adorer_Schedule!AI83</v>
      </c>
      <c r="Q170" s="83" t="str">
        <f t="shared" si="59"/>
        <v>Adorer_Schedule!AQ83</v>
      </c>
      <c r="R170" s="83" t="str">
        <f t="shared" si="60"/>
        <v>Adorer_Schedule!AY83</v>
      </c>
      <c r="S170" s="1">
        <f t="shared" ca="1" si="68"/>
        <v>0</v>
      </c>
      <c r="T170" s="1" t="str">
        <f ca="1">IF(OR(V170="",V170=0),(""),(MAX($T$8:T169)+1))</f>
        <v/>
      </c>
      <c r="V170" s="1">
        <f ca="1">IF($I$6=Adorer_Schedule!$C$1,INDIRECT(L170),(IF('Daily Report (10)'!$I$6=Adorer_Schedule!$K$1,INDIRECT(M170),(IF('Daily Report (10)'!$I$6=Adorer_Schedule!$S$1,INDIRECT(N170),(IF('Daily Report (10)'!$I$6=Adorer_Schedule!$AA$1,INDIRECT(O170),(IF('Daily Report (10)'!$I$6=Adorer_Schedule!$AI$1,INDIRECT(P170),(IF('Daily Report (10)'!$I$6=Adorer_Schedule!$AQ$1,INDIRECT(Q170),(IF('Daily Report (10)'!$I$6=Adorer_Schedule!$AY$1,INDIRECT(R170),(""))))))))))))))</f>
        <v>0</v>
      </c>
      <c r="Y170" s="1">
        <v>12</v>
      </c>
      <c r="Z170" s="1" t="e">
        <f t="shared" ca="1" si="61"/>
        <v>#N/A</v>
      </c>
      <c r="AA170" s="1" t="b">
        <f t="shared" ca="1" si="62"/>
        <v>0</v>
      </c>
      <c r="AC170" s="214" t="str">
        <f t="shared" ca="1" si="70"/>
        <v/>
      </c>
    </row>
    <row r="171" spans="1:29" x14ac:dyDescent="0.2">
      <c r="A171" s="210" t="str">
        <f t="shared" ca="1" si="71"/>
        <v/>
      </c>
      <c r="B171" s="211"/>
      <c r="C171" s="211"/>
      <c r="D171" s="211"/>
      <c r="E171" s="211"/>
      <c r="F171" s="212"/>
      <c r="G171" s="2"/>
      <c r="H171" s="2"/>
      <c r="I171" s="2"/>
      <c r="J171" s="2"/>
      <c r="K171" s="1">
        <f t="shared" si="69"/>
        <v>84</v>
      </c>
      <c r="L171" s="83" t="str">
        <f t="shared" si="54"/>
        <v>Adorer_Schedule!C84</v>
      </c>
      <c r="M171" s="83" t="str">
        <f t="shared" si="55"/>
        <v>Adorer_Schedule!K84</v>
      </c>
      <c r="N171" s="83" t="str">
        <f t="shared" si="56"/>
        <v>Adorer_Schedule!S84</v>
      </c>
      <c r="O171" s="83" t="str">
        <f t="shared" si="57"/>
        <v>Adorer_Schedule!AA84</v>
      </c>
      <c r="P171" s="83" t="str">
        <f t="shared" si="58"/>
        <v>Adorer_Schedule!AI84</v>
      </c>
      <c r="Q171" s="83" t="str">
        <f t="shared" si="59"/>
        <v>Adorer_Schedule!AQ84</v>
      </c>
      <c r="R171" s="83" t="str">
        <f t="shared" si="60"/>
        <v>Adorer_Schedule!AY84</v>
      </c>
      <c r="S171" s="1">
        <f t="shared" ca="1" si="68"/>
        <v>0</v>
      </c>
      <c r="T171" s="1" t="str">
        <f ca="1">IF(OR(V171="",V171=0),(""),(MAX($T$8:T170)+1))</f>
        <v/>
      </c>
      <c r="V171" s="1">
        <f ca="1">IF($I$6=Adorer_Schedule!$C$1,INDIRECT(L171),(IF('Daily Report (10)'!$I$6=Adorer_Schedule!$K$1,INDIRECT(M171),(IF('Daily Report (10)'!$I$6=Adorer_Schedule!$S$1,INDIRECT(N171),(IF('Daily Report (10)'!$I$6=Adorer_Schedule!$AA$1,INDIRECT(O171),(IF('Daily Report (10)'!$I$6=Adorer_Schedule!$AI$1,INDIRECT(P171),(IF('Daily Report (10)'!$I$6=Adorer_Schedule!$AQ$1,INDIRECT(Q171),(IF('Daily Report (10)'!$I$6=Adorer_Schedule!$AY$1,INDIRECT(R171),(""))))))))))))))</f>
        <v>0</v>
      </c>
      <c r="Y171" s="1">
        <v>13</v>
      </c>
      <c r="Z171" s="1" t="e">
        <f t="shared" ca="1" si="61"/>
        <v>#N/A</v>
      </c>
      <c r="AA171" s="1" t="b">
        <f t="shared" ca="1" si="62"/>
        <v>0</v>
      </c>
      <c r="AC171" s="214" t="str">
        <f t="shared" ca="1" si="70"/>
        <v/>
      </c>
    </row>
    <row r="172" spans="1:29" x14ac:dyDescent="0.2">
      <c r="A172" s="210" t="str">
        <f t="shared" ca="1" si="71"/>
        <v/>
      </c>
      <c r="B172" s="211"/>
      <c r="C172" s="211"/>
      <c r="D172" s="211"/>
      <c r="E172" s="211"/>
      <c r="F172" s="212"/>
      <c r="G172" s="2"/>
      <c r="H172" s="2"/>
      <c r="I172" s="2"/>
      <c r="J172" s="2"/>
      <c r="K172" s="1">
        <f t="shared" si="69"/>
        <v>85</v>
      </c>
      <c r="L172" s="83" t="str">
        <f t="shared" si="54"/>
        <v>Adorer_Schedule!C85</v>
      </c>
      <c r="M172" s="83" t="str">
        <f t="shared" si="55"/>
        <v>Adorer_Schedule!K85</v>
      </c>
      <c r="N172" s="83" t="str">
        <f t="shared" si="56"/>
        <v>Adorer_Schedule!S85</v>
      </c>
      <c r="O172" s="83" t="str">
        <f t="shared" si="57"/>
        <v>Adorer_Schedule!AA85</v>
      </c>
      <c r="P172" s="83" t="str">
        <f t="shared" si="58"/>
        <v>Adorer_Schedule!AI85</v>
      </c>
      <c r="Q172" s="83" t="str">
        <f t="shared" si="59"/>
        <v>Adorer_Schedule!AQ85</v>
      </c>
      <c r="R172" s="83" t="str">
        <f t="shared" si="60"/>
        <v>Adorer_Schedule!AY85</v>
      </c>
      <c r="S172" s="1">
        <f t="shared" ca="1" si="68"/>
        <v>0</v>
      </c>
      <c r="T172" s="1" t="str">
        <f ca="1">IF(OR(V172="",V172=0),(""),(MAX($T$8:T171)+1))</f>
        <v/>
      </c>
      <c r="V172" s="1">
        <f ca="1">IF($I$6=Adorer_Schedule!$C$1,INDIRECT(L172),(IF('Daily Report (10)'!$I$6=Adorer_Schedule!$K$1,INDIRECT(M172),(IF('Daily Report (10)'!$I$6=Adorer_Schedule!$S$1,INDIRECT(N172),(IF('Daily Report (10)'!$I$6=Adorer_Schedule!$AA$1,INDIRECT(O172),(IF('Daily Report (10)'!$I$6=Adorer_Schedule!$AI$1,INDIRECT(P172),(IF('Daily Report (10)'!$I$6=Adorer_Schedule!$AQ$1,INDIRECT(Q172),(IF('Daily Report (10)'!$I$6=Adorer_Schedule!$AY$1,INDIRECT(R172),(""))))))))))))))</f>
        <v>0</v>
      </c>
      <c r="Y172" s="1">
        <v>14</v>
      </c>
      <c r="Z172" s="1" t="e">
        <f t="shared" ca="1" si="61"/>
        <v>#N/A</v>
      </c>
      <c r="AA172" s="1" t="b">
        <f t="shared" ca="1" si="62"/>
        <v>0</v>
      </c>
      <c r="AC172" s="214" t="str">
        <f t="shared" ca="1" si="70"/>
        <v/>
      </c>
    </row>
    <row r="173" spans="1:29" ht="15.75" thickBot="1" x14ac:dyDescent="0.25">
      <c r="A173" s="210" t="str">
        <f t="shared" ca="1" si="71"/>
        <v/>
      </c>
      <c r="B173" s="211"/>
      <c r="C173" s="211"/>
      <c r="D173" s="211"/>
      <c r="E173" s="211"/>
      <c r="F173" s="212"/>
      <c r="G173" s="2"/>
      <c r="H173" s="2"/>
      <c r="I173" s="2"/>
      <c r="J173" s="2"/>
      <c r="K173" s="1">
        <f t="shared" si="69"/>
        <v>86</v>
      </c>
      <c r="L173" s="83" t="str">
        <f t="shared" si="54"/>
        <v>Adorer_Schedule!C86</v>
      </c>
      <c r="M173" s="83" t="str">
        <f t="shared" si="55"/>
        <v>Adorer_Schedule!K86</v>
      </c>
      <c r="N173" s="83" t="str">
        <f t="shared" si="56"/>
        <v>Adorer_Schedule!S86</v>
      </c>
      <c r="O173" s="83" t="str">
        <f t="shared" si="57"/>
        <v>Adorer_Schedule!AA86</v>
      </c>
      <c r="P173" s="83" t="str">
        <f t="shared" si="58"/>
        <v>Adorer_Schedule!AI86</v>
      </c>
      <c r="Q173" s="83" t="str">
        <f t="shared" si="59"/>
        <v>Adorer_Schedule!AQ86</v>
      </c>
      <c r="R173" s="83" t="str">
        <f t="shared" si="60"/>
        <v>Adorer_Schedule!AY86</v>
      </c>
      <c r="S173" s="1">
        <f t="shared" ca="1" si="68"/>
        <v>0</v>
      </c>
      <c r="T173" s="1" t="str">
        <f ca="1">IF(OR(V173="",V173=0),(""),(MAX($T$8:T172)+1))</f>
        <v/>
      </c>
      <c r="V173" s="1">
        <f ca="1">IF($I$6=Adorer_Schedule!$C$1,INDIRECT(L173),(IF('Daily Report (10)'!$I$6=Adorer_Schedule!$K$1,INDIRECT(M173),(IF('Daily Report (10)'!$I$6=Adorer_Schedule!$S$1,INDIRECT(N173),(IF('Daily Report (10)'!$I$6=Adorer_Schedule!$AA$1,INDIRECT(O173),(IF('Daily Report (10)'!$I$6=Adorer_Schedule!$AI$1,INDIRECT(P173),(IF('Daily Report (10)'!$I$6=Adorer_Schedule!$AQ$1,INDIRECT(Q173),(IF('Daily Report (10)'!$I$6=Adorer_Schedule!$AY$1,INDIRECT(R173),(""))))))))))))))</f>
        <v>0</v>
      </c>
      <c r="Y173" s="1">
        <v>15</v>
      </c>
      <c r="Z173" s="1" t="e">
        <f t="shared" ca="1" si="61"/>
        <v>#N/A</v>
      </c>
      <c r="AA173" s="1" t="b">
        <f t="shared" ca="1" si="62"/>
        <v>0</v>
      </c>
      <c r="AC173" s="225" t="str">
        <f t="shared" ca="1" si="70"/>
        <v/>
      </c>
    </row>
    <row r="174" spans="1:29" x14ac:dyDescent="0.2">
      <c r="A174" s="210" t="str">
        <f t="shared" ca="1" si="71"/>
        <v/>
      </c>
      <c r="B174" s="211"/>
      <c r="C174" s="211"/>
      <c r="D174" s="211"/>
      <c r="E174" s="211"/>
      <c r="F174" s="212"/>
      <c r="G174" s="2"/>
      <c r="H174" s="2"/>
      <c r="I174" s="2"/>
      <c r="J174" s="2"/>
      <c r="K174" s="1">
        <v>89</v>
      </c>
      <c r="L174" s="83" t="str">
        <f t="shared" si="54"/>
        <v>Adorer_Schedule!C89</v>
      </c>
      <c r="M174" s="83" t="str">
        <f t="shared" si="55"/>
        <v>Adorer_Schedule!K89</v>
      </c>
      <c r="N174" s="83" t="str">
        <f t="shared" si="56"/>
        <v>Adorer_Schedule!S89</v>
      </c>
      <c r="O174" s="83" t="str">
        <f t="shared" si="57"/>
        <v>Adorer_Schedule!AA89</v>
      </c>
      <c r="P174" s="83" t="str">
        <f t="shared" si="58"/>
        <v>Adorer_Schedule!AI89</v>
      </c>
      <c r="Q174" s="83" t="str">
        <f t="shared" si="59"/>
        <v>Adorer_Schedule!AQ89</v>
      </c>
      <c r="R174" s="83" t="str">
        <f t="shared" si="60"/>
        <v>Adorer_Schedule!AY89</v>
      </c>
      <c r="S174" s="1">
        <f ca="1">IF(T174="",(0),(RANK(T174,$T$174:$T$188,(1))))</f>
        <v>0</v>
      </c>
      <c r="T174" s="1" t="str">
        <f ca="1">IF(OR(V174="",V174=0),(""),(MAX($T$8:T173)+1))</f>
        <v/>
      </c>
      <c r="U174" s="1" t="s">
        <v>103</v>
      </c>
      <c r="V174" s="1">
        <f ca="1">IF($I$6=Adorer_Schedule!$C$1,INDIRECT(L174),(IF('Daily Report (10)'!$I$6=Adorer_Schedule!$K$1,INDIRECT(M174),(IF('Daily Report (10)'!$I$6=Adorer_Schedule!$S$1,INDIRECT(N174),(IF('Daily Report (10)'!$I$6=Adorer_Schedule!$AA$1,INDIRECT(O174),(IF('Daily Report (10)'!$I$6=Adorer_Schedule!$AI$1,INDIRECT(P174),(IF('Daily Report (10)'!$I$6=Adorer_Schedule!$AQ$1,INDIRECT(Q174),(IF('Daily Report (10)'!$I$6=Adorer_Schedule!$AY$1,INDIRECT(R174),(""))))))))))))))</f>
        <v>0</v>
      </c>
      <c r="Y174" s="1">
        <v>1</v>
      </c>
      <c r="Z174" s="1" t="e">
        <f t="shared" ca="1" si="61"/>
        <v>#N/A</v>
      </c>
      <c r="AA174" s="1" t="b">
        <f t="shared" ca="1" si="62"/>
        <v>0</v>
      </c>
      <c r="AC174" s="209" t="str">
        <f ca="1">IF(AA174=FALSE,(""),(PROPER(Z174)))</f>
        <v/>
      </c>
    </row>
    <row r="175" spans="1:29" x14ac:dyDescent="0.2">
      <c r="A175" s="210" t="str">
        <f t="shared" ca="1" si="71"/>
        <v/>
      </c>
      <c r="B175" s="211"/>
      <c r="C175" s="211"/>
      <c r="D175" s="211"/>
      <c r="E175" s="211"/>
      <c r="F175" s="212"/>
      <c r="G175" s="2"/>
      <c r="H175" s="2"/>
      <c r="I175" s="2"/>
      <c r="J175" s="2"/>
      <c r="K175" s="1">
        <f>K174+1</f>
        <v>90</v>
      </c>
      <c r="L175" s="83" t="str">
        <f t="shared" si="54"/>
        <v>Adorer_Schedule!C90</v>
      </c>
      <c r="M175" s="83" t="str">
        <f t="shared" si="55"/>
        <v>Adorer_Schedule!K90</v>
      </c>
      <c r="N175" s="83" t="str">
        <f t="shared" si="56"/>
        <v>Adorer_Schedule!S90</v>
      </c>
      <c r="O175" s="83" t="str">
        <f t="shared" si="57"/>
        <v>Adorer_Schedule!AA90</v>
      </c>
      <c r="P175" s="83" t="str">
        <f t="shared" si="58"/>
        <v>Adorer_Schedule!AI90</v>
      </c>
      <c r="Q175" s="83" t="str">
        <f t="shared" si="59"/>
        <v>Adorer_Schedule!AQ90</v>
      </c>
      <c r="R175" s="83" t="str">
        <f t="shared" si="60"/>
        <v>Adorer_Schedule!AY90</v>
      </c>
      <c r="S175" s="1">
        <f t="shared" ref="S175:S188" ca="1" si="72">IF(T175="",(0),(RANK(T175,$T$174:$T$188,(1))))</f>
        <v>0</v>
      </c>
      <c r="T175" s="1" t="str">
        <f ca="1">IF(OR(V175="",V175=0),(""),(MAX($T$8:T174)+1))</f>
        <v/>
      </c>
      <c r="V175" s="1">
        <f ca="1">IF($I$6=Adorer_Schedule!$C$1,INDIRECT(L175),(IF('Daily Report (10)'!$I$6=Adorer_Schedule!$K$1,INDIRECT(M175),(IF('Daily Report (10)'!$I$6=Adorer_Schedule!$S$1,INDIRECT(N175),(IF('Daily Report (10)'!$I$6=Adorer_Schedule!$AA$1,INDIRECT(O175),(IF('Daily Report (10)'!$I$6=Adorer_Schedule!$AI$1,INDIRECT(P175),(IF('Daily Report (10)'!$I$6=Adorer_Schedule!$AQ$1,INDIRECT(Q175),(IF('Daily Report (10)'!$I$6=Adorer_Schedule!$AY$1,INDIRECT(R175),(""))))))))))))))</f>
        <v>0</v>
      </c>
      <c r="Y175" s="1">
        <v>2</v>
      </c>
      <c r="Z175" s="1" t="e">
        <f t="shared" ca="1" si="61"/>
        <v>#N/A</v>
      </c>
      <c r="AA175" s="1" t="b">
        <f t="shared" ca="1" si="62"/>
        <v>0</v>
      </c>
      <c r="AC175" s="214" t="str">
        <f ca="1">IF(AA175=FALSE,(""),(PROPER(Z175)))</f>
        <v/>
      </c>
    </row>
    <row r="176" spans="1:29" x14ac:dyDescent="0.2">
      <c r="A176" s="210" t="str">
        <f t="shared" ca="1" si="71"/>
        <v/>
      </c>
      <c r="B176" s="211"/>
      <c r="C176" s="211"/>
      <c r="D176" s="211"/>
      <c r="E176" s="211"/>
      <c r="F176" s="212"/>
      <c r="G176" s="2"/>
      <c r="H176" s="2"/>
      <c r="I176" s="2"/>
      <c r="J176" s="2"/>
      <c r="K176" s="1">
        <f t="shared" ref="K176:K188" si="73">K175+1</f>
        <v>91</v>
      </c>
      <c r="L176" s="83" t="str">
        <f t="shared" si="54"/>
        <v>Adorer_Schedule!C91</v>
      </c>
      <c r="M176" s="83" t="str">
        <f t="shared" si="55"/>
        <v>Adorer_Schedule!K91</v>
      </c>
      <c r="N176" s="83" t="str">
        <f t="shared" si="56"/>
        <v>Adorer_Schedule!S91</v>
      </c>
      <c r="O176" s="83" t="str">
        <f t="shared" si="57"/>
        <v>Adorer_Schedule!AA91</v>
      </c>
      <c r="P176" s="83" t="str">
        <f t="shared" si="58"/>
        <v>Adorer_Schedule!AI91</v>
      </c>
      <c r="Q176" s="83" t="str">
        <f t="shared" si="59"/>
        <v>Adorer_Schedule!AQ91</v>
      </c>
      <c r="R176" s="83" t="str">
        <f t="shared" si="60"/>
        <v>Adorer_Schedule!AY91</v>
      </c>
      <c r="S176" s="1">
        <f t="shared" ca="1" si="72"/>
        <v>0</v>
      </c>
      <c r="T176" s="1" t="str">
        <f ca="1">IF(OR(V176="",V176=0),(""),(MAX($T$8:T175)+1))</f>
        <v/>
      </c>
      <c r="V176" s="1">
        <f ca="1">IF($I$6=Adorer_Schedule!$C$1,INDIRECT(L176),(IF('Daily Report (10)'!$I$6=Adorer_Schedule!$K$1,INDIRECT(M176),(IF('Daily Report (10)'!$I$6=Adorer_Schedule!$S$1,INDIRECT(N176),(IF('Daily Report (10)'!$I$6=Adorer_Schedule!$AA$1,INDIRECT(O176),(IF('Daily Report (10)'!$I$6=Adorer_Schedule!$AI$1,INDIRECT(P176),(IF('Daily Report (10)'!$I$6=Adorer_Schedule!$AQ$1,INDIRECT(Q176),(IF('Daily Report (10)'!$I$6=Adorer_Schedule!$AY$1,INDIRECT(R176),(""))))))))))))))</f>
        <v>0</v>
      </c>
      <c r="Y176" s="1">
        <v>3</v>
      </c>
      <c r="Z176" s="1" t="e">
        <f t="shared" ca="1" si="61"/>
        <v>#N/A</v>
      </c>
      <c r="AA176" s="1" t="b">
        <f t="shared" ca="1" si="62"/>
        <v>0</v>
      </c>
      <c r="AC176" s="214" t="str">
        <f ca="1">IF(AA176=FALSE,(""),(PROPER(Z176)))</f>
        <v/>
      </c>
    </row>
    <row r="177" spans="1:29" x14ac:dyDescent="0.2">
      <c r="A177" s="210" t="str">
        <f t="shared" ca="1" si="71"/>
        <v/>
      </c>
      <c r="B177" s="211"/>
      <c r="C177" s="211"/>
      <c r="D177" s="211"/>
      <c r="E177" s="211"/>
      <c r="F177" s="212"/>
      <c r="G177" s="2"/>
      <c r="H177" s="2"/>
      <c r="I177" s="2"/>
      <c r="J177" s="2"/>
      <c r="K177" s="1">
        <f t="shared" si="73"/>
        <v>92</v>
      </c>
      <c r="L177" s="83" t="str">
        <f t="shared" si="54"/>
        <v>Adorer_Schedule!C92</v>
      </c>
      <c r="M177" s="83" t="str">
        <f t="shared" si="55"/>
        <v>Adorer_Schedule!K92</v>
      </c>
      <c r="N177" s="83" t="str">
        <f t="shared" si="56"/>
        <v>Adorer_Schedule!S92</v>
      </c>
      <c r="O177" s="83" t="str">
        <f t="shared" si="57"/>
        <v>Adorer_Schedule!AA92</v>
      </c>
      <c r="P177" s="83" t="str">
        <f t="shared" si="58"/>
        <v>Adorer_Schedule!AI92</v>
      </c>
      <c r="Q177" s="83" t="str">
        <f t="shared" si="59"/>
        <v>Adorer_Schedule!AQ92</v>
      </c>
      <c r="R177" s="83" t="str">
        <f t="shared" si="60"/>
        <v>Adorer_Schedule!AY92</v>
      </c>
      <c r="S177" s="1">
        <f t="shared" ca="1" si="72"/>
        <v>0</v>
      </c>
      <c r="T177" s="1" t="str">
        <f ca="1">IF(OR(V177="",V177=0),(""),(MAX($T$8:T176)+1))</f>
        <v/>
      </c>
      <c r="V177" s="1">
        <f ca="1">IF($I$6=Adorer_Schedule!$C$1,INDIRECT(L177),(IF('Daily Report (10)'!$I$6=Adorer_Schedule!$K$1,INDIRECT(M177),(IF('Daily Report (10)'!$I$6=Adorer_Schedule!$S$1,INDIRECT(N177),(IF('Daily Report (10)'!$I$6=Adorer_Schedule!$AA$1,INDIRECT(O177),(IF('Daily Report (10)'!$I$6=Adorer_Schedule!$AI$1,INDIRECT(P177),(IF('Daily Report (10)'!$I$6=Adorer_Schedule!$AQ$1,INDIRECT(Q177),(IF('Daily Report (10)'!$I$6=Adorer_Schedule!$AY$1,INDIRECT(R177),(""))))))))))))))</f>
        <v>0</v>
      </c>
      <c r="Y177" s="1">
        <v>4</v>
      </c>
      <c r="Z177" s="1" t="e">
        <f t="shared" ca="1" si="61"/>
        <v>#N/A</v>
      </c>
      <c r="AA177" s="1" t="b">
        <f t="shared" ca="1" si="62"/>
        <v>0</v>
      </c>
      <c r="AC177" s="214" t="str">
        <f ca="1">IF(AA177=FALSE,(""),(PROPER(Z177)))</f>
        <v/>
      </c>
    </row>
    <row r="178" spans="1:29" ht="15.75" thickBot="1" x14ac:dyDescent="0.25">
      <c r="A178" s="222"/>
      <c r="B178" s="223"/>
      <c r="C178" s="223"/>
      <c r="D178" s="223"/>
      <c r="E178" s="223"/>
      <c r="F178" s="224"/>
      <c r="G178" s="2"/>
      <c r="H178" s="2"/>
      <c r="I178" s="2"/>
      <c r="J178" s="2"/>
      <c r="K178" s="1">
        <f t="shared" si="73"/>
        <v>93</v>
      </c>
      <c r="L178" s="83" t="str">
        <f t="shared" si="54"/>
        <v>Adorer_Schedule!C93</v>
      </c>
      <c r="M178" s="83" t="str">
        <f t="shared" si="55"/>
        <v>Adorer_Schedule!K93</v>
      </c>
      <c r="N178" s="83" t="str">
        <f t="shared" si="56"/>
        <v>Adorer_Schedule!S93</v>
      </c>
      <c r="O178" s="83" t="str">
        <f t="shared" si="57"/>
        <v>Adorer_Schedule!AA93</v>
      </c>
      <c r="P178" s="83" t="str">
        <f t="shared" si="58"/>
        <v>Adorer_Schedule!AI93</v>
      </c>
      <c r="Q178" s="83" t="str">
        <f t="shared" si="59"/>
        <v>Adorer_Schedule!AQ93</v>
      </c>
      <c r="R178" s="83" t="str">
        <f t="shared" si="60"/>
        <v>Adorer_Schedule!AY93</v>
      </c>
      <c r="S178" s="1">
        <f t="shared" ca="1" si="72"/>
        <v>0</v>
      </c>
      <c r="T178" s="1" t="str">
        <f ca="1">IF(OR(V178="",V178=0),(""),(MAX($T$8:T177)+1))</f>
        <v/>
      </c>
      <c r="V178" s="1">
        <f ca="1">IF($I$6=Adorer_Schedule!$C$1,INDIRECT(L178),(IF('Daily Report (10)'!$I$6=Adorer_Schedule!$K$1,INDIRECT(M178),(IF('Daily Report (10)'!$I$6=Adorer_Schedule!$S$1,INDIRECT(N178),(IF('Daily Report (10)'!$I$6=Adorer_Schedule!$AA$1,INDIRECT(O178),(IF('Daily Report (10)'!$I$6=Adorer_Schedule!$AI$1,INDIRECT(P178),(IF('Daily Report (10)'!$I$6=Adorer_Schedule!$AQ$1,INDIRECT(Q178),(IF('Daily Report (10)'!$I$6=Adorer_Schedule!$AY$1,INDIRECT(R178),(""))))))))))))))</f>
        <v>0</v>
      </c>
      <c r="Y178" s="1">
        <v>5</v>
      </c>
      <c r="Z178" s="1" t="e">
        <f t="shared" ca="1" si="61"/>
        <v>#N/A</v>
      </c>
      <c r="AA178" s="1" t="b">
        <f t="shared" ca="1" si="62"/>
        <v>0</v>
      </c>
      <c r="AC178" s="214" t="str">
        <f ca="1">IF(AA178=FALSE,(""),(PROPER(Z178)))</f>
        <v/>
      </c>
    </row>
    <row r="179" spans="1:29" ht="12.75" customHeight="1" x14ac:dyDescent="0.25">
      <c r="A179" s="284" t="s">
        <v>98</v>
      </c>
      <c r="B179" s="284"/>
      <c r="C179" s="284"/>
      <c r="D179" s="284"/>
      <c r="E179" s="284"/>
      <c r="F179" s="284"/>
      <c r="G179" s="2"/>
      <c r="H179" s="2"/>
      <c r="I179" s="2"/>
      <c r="J179" s="2"/>
      <c r="K179" s="1">
        <f t="shared" si="73"/>
        <v>94</v>
      </c>
      <c r="L179" s="83" t="str">
        <f t="shared" si="54"/>
        <v>Adorer_Schedule!C94</v>
      </c>
      <c r="M179" s="83" t="str">
        <f t="shared" si="55"/>
        <v>Adorer_Schedule!K94</v>
      </c>
      <c r="N179" s="83" t="str">
        <f t="shared" si="56"/>
        <v>Adorer_Schedule!S94</v>
      </c>
      <c r="O179" s="83" t="str">
        <f t="shared" si="57"/>
        <v>Adorer_Schedule!AA94</v>
      </c>
      <c r="P179" s="83" t="str">
        <f t="shared" si="58"/>
        <v>Adorer_Schedule!AI94</v>
      </c>
      <c r="Q179" s="83" t="str">
        <f t="shared" si="59"/>
        <v>Adorer_Schedule!AQ94</v>
      </c>
      <c r="R179" s="83" t="str">
        <f t="shared" si="60"/>
        <v>Adorer_Schedule!AY94</v>
      </c>
      <c r="S179" s="1">
        <f t="shared" ca="1" si="72"/>
        <v>0</v>
      </c>
      <c r="T179" s="1" t="str">
        <f ca="1">IF(OR(V179="",V179=0),(""),(MAX($T$8:T178)+1))</f>
        <v/>
      </c>
      <c r="V179" s="1">
        <f ca="1">IF($I$6=Adorer_Schedule!$C$1,INDIRECT(L179),(IF('Daily Report (10)'!$I$6=Adorer_Schedule!$K$1,INDIRECT(M179),(IF('Daily Report (10)'!$I$6=Adorer_Schedule!$S$1,INDIRECT(N179),(IF('Daily Report (10)'!$I$6=Adorer_Schedule!$AA$1,INDIRECT(O179),(IF('Daily Report (10)'!$I$6=Adorer_Schedule!$AI$1,INDIRECT(P179),(IF('Daily Report (10)'!$I$6=Adorer_Schedule!$AQ$1,INDIRECT(Q179),(IF('Daily Report (10)'!$I$6=Adorer_Schedule!$AY$1,INDIRECT(R179),(""))))))))))))))</f>
        <v>0</v>
      </c>
      <c r="Y179" s="1">
        <v>6</v>
      </c>
      <c r="Z179" s="1" t="e">
        <f t="shared" ca="1" si="61"/>
        <v>#N/A</v>
      </c>
      <c r="AA179" s="1" t="b">
        <f t="shared" ca="1" si="62"/>
        <v>0</v>
      </c>
      <c r="AC179" s="214" t="str">
        <f t="shared" ref="AC179:AC188" ca="1" si="74">IF(AA179=FALSE,(""),(PROPER(Z179)))</f>
        <v/>
      </c>
    </row>
    <row r="180" spans="1:29" ht="15.75" x14ac:dyDescent="0.25">
      <c r="A180" s="283">
        <f>$U$2</f>
        <v>0</v>
      </c>
      <c r="B180" s="283"/>
      <c r="C180" s="283"/>
      <c r="D180" s="283"/>
      <c r="E180" s="283"/>
      <c r="F180" s="283"/>
      <c r="G180" s="2"/>
      <c r="H180" s="2"/>
      <c r="I180" s="2"/>
      <c r="J180" s="2"/>
      <c r="K180" s="1">
        <f t="shared" si="73"/>
        <v>95</v>
      </c>
      <c r="L180" s="83" t="str">
        <f t="shared" si="54"/>
        <v>Adorer_Schedule!C95</v>
      </c>
      <c r="M180" s="83" t="str">
        <f t="shared" si="55"/>
        <v>Adorer_Schedule!K95</v>
      </c>
      <c r="N180" s="83" t="str">
        <f t="shared" si="56"/>
        <v>Adorer_Schedule!S95</v>
      </c>
      <c r="O180" s="83" t="str">
        <f t="shared" si="57"/>
        <v>Adorer_Schedule!AA95</v>
      </c>
      <c r="P180" s="83" t="str">
        <f t="shared" si="58"/>
        <v>Adorer_Schedule!AI95</v>
      </c>
      <c r="Q180" s="83" t="str">
        <f t="shared" si="59"/>
        <v>Adorer_Schedule!AQ95</v>
      </c>
      <c r="R180" s="83" t="str">
        <f t="shared" si="60"/>
        <v>Adorer_Schedule!AY95</v>
      </c>
      <c r="S180" s="1">
        <f t="shared" ca="1" si="72"/>
        <v>0</v>
      </c>
      <c r="T180" s="1" t="str">
        <f ca="1">IF(OR(V180="",V180=0),(""),(MAX($T$8:T179)+1))</f>
        <v/>
      </c>
      <c r="V180" s="1">
        <f ca="1">IF($I$6=Adorer_Schedule!$C$1,INDIRECT(L180),(IF('Daily Report (10)'!$I$6=Adorer_Schedule!$K$1,INDIRECT(M180),(IF('Daily Report (10)'!$I$6=Adorer_Schedule!$S$1,INDIRECT(N180),(IF('Daily Report (10)'!$I$6=Adorer_Schedule!$AA$1,INDIRECT(O180),(IF('Daily Report (10)'!$I$6=Adorer_Schedule!$AI$1,INDIRECT(P180),(IF('Daily Report (10)'!$I$6=Adorer_Schedule!$AQ$1,INDIRECT(Q180),(IF('Daily Report (10)'!$I$6=Adorer_Schedule!$AY$1,INDIRECT(R180),(""))))))))))))))</f>
        <v>0</v>
      </c>
      <c r="Y180" s="1">
        <v>7</v>
      </c>
      <c r="Z180" s="1" t="e">
        <f t="shared" ca="1" si="61"/>
        <v>#N/A</v>
      </c>
      <c r="AA180" s="1" t="b">
        <f t="shared" ca="1" si="62"/>
        <v>0</v>
      </c>
      <c r="AC180" s="214" t="str">
        <f t="shared" ca="1" si="74"/>
        <v/>
      </c>
    </row>
    <row r="181" spans="1:29" ht="15.75" x14ac:dyDescent="0.25">
      <c r="A181" s="276" t="str">
        <f>UPPER(CONCATENATE($U$1&amp;" perpetual eucharistic adoration"))</f>
        <v xml:space="preserve"> PERPETUAL EUCHARISTIC ADORATION</v>
      </c>
      <c r="B181" s="276"/>
      <c r="C181" s="276"/>
      <c r="D181" s="276"/>
      <c r="E181" s="276"/>
      <c r="F181" s="276"/>
      <c r="G181" s="2"/>
      <c r="H181" s="2"/>
      <c r="I181" s="2"/>
      <c r="J181" s="2"/>
      <c r="K181" s="1">
        <f t="shared" si="73"/>
        <v>96</v>
      </c>
      <c r="L181" s="83" t="str">
        <f t="shared" si="54"/>
        <v>Adorer_Schedule!C96</v>
      </c>
      <c r="M181" s="83" t="str">
        <f t="shared" si="55"/>
        <v>Adorer_Schedule!K96</v>
      </c>
      <c r="N181" s="83" t="str">
        <f t="shared" si="56"/>
        <v>Adorer_Schedule!S96</v>
      </c>
      <c r="O181" s="83" t="str">
        <f t="shared" si="57"/>
        <v>Adorer_Schedule!AA96</v>
      </c>
      <c r="P181" s="83" t="str">
        <f t="shared" si="58"/>
        <v>Adorer_Schedule!AI96</v>
      </c>
      <c r="Q181" s="83" t="str">
        <f t="shared" si="59"/>
        <v>Adorer_Schedule!AQ96</v>
      </c>
      <c r="R181" s="83" t="str">
        <f t="shared" si="60"/>
        <v>Adorer_Schedule!AY96</v>
      </c>
      <c r="S181" s="1">
        <f t="shared" ca="1" si="72"/>
        <v>0</v>
      </c>
      <c r="T181" s="1" t="str">
        <f ca="1">IF(OR(V181="",V181=0),(""),(MAX($T$8:T180)+1))</f>
        <v/>
      </c>
      <c r="V181" s="1">
        <f ca="1">IF($I$6=Adorer_Schedule!$C$1,INDIRECT(L181),(IF('Daily Report (10)'!$I$6=Adorer_Schedule!$K$1,INDIRECT(M181),(IF('Daily Report (10)'!$I$6=Adorer_Schedule!$S$1,INDIRECT(N181),(IF('Daily Report (10)'!$I$6=Adorer_Schedule!$AA$1,INDIRECT(O181),(IF('Daily Report (10)'!$I$6=Adorer_Schedule!$AI$1,INDIRECT(P181),(IF('Daily Report (10)'!$I$6=Adorer_Schedule!$AQ$1,INDIRECT(Q181),(IF('Daily Report (10)'!$I$6=Adorer_Schedule!$AY$1,INDIRECT(R181),(""))))))))))))))</f>
        <v>0</v>
      </c>
      <c r="Y181" s="1">
        <v>8</v>
      </c>
      <c r="Z181" s="1" t="e">
        <f t="shared" ca="1" si="61"/>
        <v>#N/A</v>
      </c>
      <c r="AA181" s="1" t="b">
        <f t="shared" ca="1" si="62"/>
        <v>0</v>
      </c>
      <c r="AC181" s="214" t="str">
        <f t="shared" ca="1" si="74"/>
        <v/>
      </c>
    </row>
    <row r="182" spans="1:29" x14ac:dyDescent="0.2">
      <c r="A182" s="285" t="s">
        <v>78</v>
      </c>
      <c r="B182" s="285"/>
      <c r="C182" s="285"/>
      <c r="D182" s="285"/>
      <c r="E182" s="285"/>
      <c r="F182" s="285"/>
      <c r="G182" s="2"/>
      <c r="H182" s="2"/>
      <c r="I182" s="2"/>
      <c r="J182" s="2"/>
      <c r="K182" s="1">
        <f t="shared" si="73"/>
        <v>97</v>
      </c>
      <c r="L182" s="83" t="str">
        <f t="shared" si="54"/>
        <v>Adorer_Schedule!C97</v>
      </c>
      <c r="M182" s="83" t="str">
        <f t="shared" si="55"/>
        <v>Adorer_Schedule!K97</v>
      </c>
      <c r="N182" s="83" t="str">
        <f t="shared" si="56"/>
        <v>Adorer_Schedule!S97</v>
      </c>
      <c r="O182" s="83" t="str">
        <f t="shared" si="57"/>
        <v>Adorer_Schedule!AA97</v>
      </c>
      <c r="P182" s="83" t="str">
        <f t="shared" si="58"/>
        <v>Adorer_Schedule!AI97</v>
      </c>
      <c r="Q182" s="83" t="str">
        <f t="shared" si="59"/>
        <v>Adorer_Schedule!AQ97</v>
      </c>
      <c r="R182" s="83" t="str">
        <f t="shared" si="60"/>
        <v>Adorer_Schedule!AY97</v>
      </c>
      <c r="S182" s="1">
        <f t="shared" ca="1" si="72"/>
        <v>0</v>
      </c>
      <c r="T182" s="1" t="str">
        <f ca="1">IF(OR(V182="",V182=0),(""),(MAX($T$8:T181)+1))</f>
        <v/>
      </c>
      <c r="V182" s="1">
        <f ca="1">IF($I$6=Adorer_Schedule!$C$1,INDIRECT(L182),(IF('Daily Report (10)'!$I$6=Adorer_Schedule!$K$1,INDIRECT(M182),(IF('Daily Report (10)'!$I$6=Adorer_Schedule!$S$1,INDIRECT(N182),(IF('Daily Report (10)'!$I$6=Adorer_Schedule!$AA$1,INDIRECT(O182),(IF('Daily Report (10)'!$I$6=Adorer_Schedule!$AI$1,INDIRECT(P182),(IF('Daily Report (10)'!$I$6=Adorer_Schedule!$AQ$1,INDIRECT(Q182),(IF('Daily Report (10)'!$I$6=Adorer_Schedule!$AY$1,INDIRECT(R182),(""))))))))))))))</f>
        <v>0</v>
      </c>
      <c r="Y182" s="1">
        <v>9</v>
      </c>
      <c r="Z182" s="1" t="e">
        <f t="shared" ca="1" si="61"/>
        <v>#N/A</v>
      </c>
      <c r="AA182" s="1" t="b">
        <f t="shared" ca="1" si="62"/>
        <v>0</v>
      </c>
      <c r="AC182" s="214" t="str">
        <f t="shared" ca="1" si="74"/>
        <v/>
      </c>
    </row>
    <row r="183" spans="1:29" x14ac:dyDescent="0.2">
      <c r="A183" s="2"/>
      <c r="B183" s="2"/>
      <c r="C183" s="2"/>
      <c r="D183" s="2"/>
      <c r="E183" s="2"/>
      <c r="F183" s="2"/>
      <c r="G183" s="2"/>
      <c r="H183" s="2"/>
      <c r="I183" s="2"/>
      <c r="J183" s="2"/>
      <c r="K183" s="1">
        <f t="shared" si="73"/>
        <v>98</v>
      </c>
      <c r="L183" s="83" t="str">
        <f t="shared" si="54"/>
        <v>Adorer_Schedule!C98</v>
      </c>
      <c r="M183" s="83" t="str">
        <f t="shared" si="55"/>
        <v>Adorer_Schedule!K98</v>
      </c>
      <c r="N183" s="83" t="str">
        <f t="shared" si="56"/>
        <v>Adorer_Schedule!S98</v>
      </c>
      <c r="O183" s="83" t="str">
        <f t="shared" si="57"/>
        <v>Adorer_Schedule!AA98</v>
      </c>
      <c r="P183" s="83" t="str">
        <f t="shared" si="58"/>
        <v>Adorer_Schedule!AI98</v>
      </c>
      <c r="Q183" s="83" t="str">
        <f t="shared" si="59"/>
        <v>Adorer_Schedule!AQ98</v>
      </c>
      <c r="R183" s="83" t="str">
        <f t="shared" si="60"/>
        <v>Adorer_Schedule!AY98</v>
      </c>
      <c r="S183" s="1">
        <f t="shared" ca="1" si="72"/>
        <v>0</v>
      </c>
      <c r="T183" s="1" t="str">
        <f ca="1">IF(OR(V183="",V183=0),(""),(MAX($T$8:T182)+1))</f>
        <v/>
      </c>
      <c r="V183" s="1">
        <f ca="1">IF($I$6=Adorer_Schedule!$C$1,INDIRECT(L183),(IF('Daily Report (10)'!$I$6=Adorer_Schedule!$K$1,INDIRECT(M183),(IF('Daily Report (10)'!$I$6=Adorer_Schedule!$S$1,INDIRECT(N183),(IF('Daily Report (10)'!$I$6=Adorer_Schedule!$AA$1,INDIRECT(O183),(IF('Daily Report (10)'!$I$6=Adorer_Schedule!$AI$1,INDIRECT(P183),(IF('Daily Report (10)'!$I$6=Adorer_Schedule!$AQ$1,INDIRECT(Q183),(IF('Daily Report (10)'!$I$6=Adorer_Schedule!$AY$1,INDIRECT(R183),(""))))))))))))))</f>
        <v>0</v>
      </c>
      <c r="Y183" s="1">
        <v>10</v>
      </c>
      <c r="Z183" s="1" t="e">
        <f t="shared" ca="1" si="61"/>
        <v>#N/A</v>
      </c>
      <c r="AA183" s="1" t="b">
        <f t="shared" ca="1" si="62"/>
        <v>0</v>
      </c>
      <c r="AC183" s="214" t="str">
        <f t="shared" ca="1" si="74"/>
        <v/>
      </c>
    </row>
    <row r="184" spans="1:29" x14ac:dyDescent="0.2">
      <c r="A184" s="2"/>
      <c r="B184" s="2"/>
      <c r="C184" s="2"/>
      <c r="D184" s="2"/>
      <c r="E184" s="2"/>
      <c r="F184" s="2"/>
      <c r="G184" s="2"/>
      <c r="H184" s="2"/>
      <c r="I184" s="2"/>
      <c r="J184" s="2"/>
      <c r="K184" s="1">
        <f t="shared" si="73"/>
        <v>99</v>
      </c>
      <c r="L184" s="83" t="str">
        <f t="shared" si="54"/>
        <v>Adorer_Schedule!C99</v>
      </c>
      <c r="M184" s="83" t="str">
        <f t="shared" si="55"/>
        <v>Adorer_Schedule!K99</v>
      </c>
      <c r="N184" s="83" t="str">
        <f t="shared" si="56"/>
        <v>Adorer_Schedule!S99</v>
      </c>
      <c r="O184" s="83" t="str">
        <f t="shared" si="57"/>
        <v>Adorer_Schedule!AA99</v>
      </c>
      <c r="P184" s="83" t="str">
        <f t="shared" si="58"/>
        <v>Adorer_Schedule!AI99</v>
      </c>
      <c r="Q184" s="83" t="str">
        <f t="shared" si="59"/>
        <v>Adorer_Schedule!AQ99</v>
      </c>
      <c r="R184" s="83" t="str">
        <f t="shared" si="60"/>
        <v>Adorer_Schedule!AY99</v>
      </c>
      <c r="S184" s="1">
        <f t="shared" ca="1" si="72"/>
        <v>0</v>
      </c>
      <c r="T184" s="1" t="str">
        <f ca="1">IF(OR(V184="",V184=0),(""),(MAX($T$8:T183)+1))</f>
        <v/>
      </c>
      <c r="V184" s="1">
        <f ca="1">IF($I$6=Adorer_Schedule!$C$1,INDIRECT(L184),(IF('Daily Report (10)'!$I$6=Adorer_Schedule!$K$1,INDIRECT(M184),(IF('Daily Report (10)'!$I$6=Adorer_Schedule!$S$1,INDIRECT(N184),(IF('Daily Report (10)'!$I$6=Adorer_Schedule!$AA$1,INDIRECT(O184),(IF('Daily Report (10)'!$I$6=Adorer_Schedule!$AI$1,INDIRECT(P184),(IF('Daily Report (10)'!$I$6=Adorer_Schedule!$AQ$1,INDIRECT(Q184),(IF('Daily Report (10)'!$I$6=Adorer_Schedule!$AY$1,INDIRECT(R184),(""))))))))))))))</f>
        <v>0</v>
      </c>
      <c r="Y184" s="1">
        <v>11</v>
      </c>
      <c r="Z184" s="1" t="e">
        <f t="shared" ca="1" si="61"/>
        <v>#N/A</v>
      </c>
      <c r="AA184" s="1" t="b">
        <f t="shared" ca="1" si="62"/>
        <v>0</v>
      </c>
      <c r="AC184" s="214" t="str">
        <f t="shared" ca="1" si="74"/>
        <v/>
      </c>
    </row>
    <row r="185" spans="1:29" ht="15.75" thickBot="1" x14ac:dyDescent="0.25">
      <c r="A185" s="2"/>
      <c r="B185" s="2"/>
      <c r="C185" s="2"/>
      <c r="D185" s="2"/>
      <c r="E185" s="2"/>
      <c r="F185" s="2"/>
      <c r="G185" s="2"/>
      <c r="H185" s="2"/>
      <c r="I185" s="2"/>
      <c r="J185" s="2"/>
      <c r="K185" s="1">
        <f t="shared" si="73"/>
        <v>100</v>
      </c>
      <c r="L185" s="83" t="str">
        <f t="shared" si="54"/>
        <v>Adorer_Schedule!C100</v>
      </c>
      <c r="M185" s="83" t="str">
        <f t="shared" si="55"/>
        <v>Adorer_Schedule!K100</v>
      </c>
      <c r="N185" s="83" t="str">
        <f t="shared" si="56"/>
        <v>Adorer_Schedule!S100</v>
      </c>
      <c r="O185" s="83" t="str">
        <f t="shared" si="57"/>
        <v>Adorer_Schedule!AA100</v>
      </c>
      <c r="P185" s="83" t="str">
        <f t="shared" si="58"/>
        <v>Adorer_Schedule!AI100</v>
      </c>
      <c r="Q185" s="83" t="str">
        <f t="shared" si="59"/>
        <v>Adorer_Schedule!AQ100</v>
      </c>
      <c r="R185" s="83" t="str">
        <f t="shared" si="60"/>
        <v>Adorer_Schedule!AY100</v>
      </c>
      <c r="S185" s="1">
        <f t="shared" ca="1" si="72"/>
        <v>0</v>
      </c>
      <c r="T185" s="1" t="str">
        <f ca="1">IF(OR(V185="",V185=0),(""),(MAX($T$8:T184)+1))</f>
        <v/>
      </c>
      <c r="V185" s="1">
        <f ca="1">IF($I$6=Adorer_Schedule!$C$1,INDIRECT(L185),(IF('Daily Report (10)'!$I$6=Adorer_Schedule!$K$1,INDIRECT(M185),(IF('Daily Report (10)'!$I$6=Adorer_Schedule!$S$1,INDIRECT(N185),(IF('Daily Report (10)'!$I$6=Adorer_Schedule!$AA$1,INDIRECT(O185),(IF('Daily Report (10)'!$I$6=Adorer_Schedule!$AI$1,INDIRECT(P185),(IF('Daily Report (10)'!$I$6=Adorer_Schedule!$AQ$1,INDIRECT(Q185),(IF('Daily Report (10)'!$I$6=Adorer_Schedule!$AY$1,INDIRECT(R185),(""))))))))))))))</f>
        <v>0</v>
      </c>
      <c r="Y185" s="1">
        <v>12</v>
      </c>
      <c r="Z185" s="1" t="e">
        <f t="shared" ca="1" si="61"/>
        <v>#N/A</v>
      </c>
      <c r="AA185" s="1" t="b">
        <f t="shared" ca="1" si="62"/>
        <v>0</v>
      </c>
      <c r="AC185" s="214" t="str">
        <f t="shared" ca="1" si="74"/>
        <v/>
      </c>
    </row>
    <row r="186" spans="1:29" ht="16.5" thickBot="1" x14ac:dyDescent="0.3">
      <c r="A186" s="286" t="s">
        <v>80</v>
      </c>
      <c r="B186" s="286"/>
      <c r="C186" s="201" t="s">
        <v>81</v>
      </c>
      <c r="D186" s="288"/>
      <c r="E186" s="288"/>
      <c r="F186" s="288"/>
      <c r="G186" s="2"/>
      <c r="H186" s="2"/>
      <c r="I186" s="2"/>
      <c r="J186" s="2"/>
      <c r="K186" s="1">
        <f t="shared" si="73"/>
        <v>101</v>
      </c>
      <c r="L186" s="83" t="str">
        <f t="shared" si="54"/>
        <v>Adorer_Schedule!C101</v>
      </c>
      <c r="M186" s="83" t="str">
        <f t="shared" si="55"/>
        <v>Adorer_Schedule!K101</v>
      </c>
      <c r="N186" s="83" t="str">
        <f t="shared" si="56"/>
        <v>Adorer_Schedule!S101</v>
      </c>
      <c r="O186" s="83" t="str">
        <f t="shared" si="57"/>
        <v>Adorer_Schedule!AA101</v>
      </c>
      <c r="P186" s="83" t="str">
        <f t="shared" si="58"/>
        <v>Adorer_Schedule!AI101</v>
      </c>
      <c r="Q186" s="83" t="str">
        <f t="shared" si="59"/>
        <v>Adorer_Schedule!AQ101</v>
      </c>
      <c r="R186" s="83" t="str">
        <f t="shared" si="60"/>
        <v>Adorer_Schedule!AY101</v>
      </c>
      <c r="S186" s="1">
        <f t="shared" ca="1" si="72"/>
        <v>0</v>
      </c>
      <c r="T186" s="1" t="str">
        <f ca="1">IF(OR(V186="",V186=0),(""),(MAX($T$8:T185)+1))</f>
        <v/>
      </c>
      <c r="V186" s="1">
        <f ca="1">IF($I$6=Adorer_Schedule!$C$1,INDIRECT(L186),(IF('Daily Report (10)'!$I$6=Adorer_Schedule!$K$1,INDIRECT(M186),(IF('Daily Report (10)'!$I$6=Adorer_Schedule!$S$1,INDIRECT(N186),(IF('Daily Report (10)'!$I$6=Adorer_Schedule!$AA$1,INDIRECT(O186),(IF('Daily Report (10)'!$I$6=Adorer_Schedule!$AI$1,INDIRECT(P186),(IF('Daily Report (10)'!$I$6=Adorer_Schedule!$AQ$1,INDIRECT(Q186),(IF('Daily Report (10)'!$I$6=Adorer_Schedule!$AY$1,INDIRECT(R186),(""))))))))))))))</f>
        <v>0</v>
      </c>
      <c r="Y186" s="1">
        <v>13</v>
      </c>
      <c r="Z186" s="1" t="e">
        <f t="shared" ca="1" si="61"/>
        <v>#N/A</v>
      </c>
      <c r="AA186" s="1" t="b">
        <f t="shared" ca="1" si="62"/>
        <v>0</v>
      </c>
      <c r="AC186" s="214" t="str">
        <f t="shared" ca="1" si="74"/>
        <v/>
      </c>
    </row>
    <row r="187" spans="1:29" ht="32.25" thickBot="1" x14ac:dyDescent="0.3">
      <c r="A187" s="203"/>
      <c r="B187" s="203" t="s">
        <v>83</v>
      </c>
      <c r="C187" s="203"/>
      <c r="D187" s="204" t="s">
        <v>84</v>
      </c>
      <c r="E187" s="203" t="s">
        <v>85</v>
      </c>
      <c r="F187" s="203" t="s">
        <v>86</v>
      </c>
      <c r="G187" s="2"/>
      <c r="H187" s="2"/>
      <c r="I187" s="2"/>
      <c r="J187" s="2"/>
      <c r="K187" s="1">
        <f t="shared" si="73"/>
        <v>102</v>
      </c>
      <c r="L187" s="83" t="str">
        <f t="shared" si="54"/>
        <v>Adorer_Schedule!C102</v>
      </c>
      <c r="M187" s="83" t="str">
        <f t="shared" si="55"/>
        <v>Adorer_Schedule!K102</v>
      </c>
      <c r="N187" s="83" t="str">
        <f t="shared" si="56"/>
        <v>Adorer_Schedule!S102</v>
      </c>
      <c r="O187" s="83" t="str">
        <f t="shared" si="57"/>
        <v>Adorer_Schedule!AA102</v>
      </c>
      <c r="P187" s="83" t="str">
        <f t="shared" si="58"/>
        <v>Adorer_Schedule!AI102</v>
      </c>
      <c r="Q187" s="83" t="str">
        <f t="shared" si="59"/>
        <v>Adorer_Schedule!AQ102</v>
      </c>
      <c r="R187" s="83" t="str">
        <f t="shared" si="60"/>
        <v>Adorer_Schedule!AY102</v>
      </c>
      <c r="S187" s="1">
        <f t="shared" ca="1" si="72"/>
        <v>0</v>
      </c>
      <c r="T187" s="1" t="str">
        <f ca="1">IF(OR(V187="",V187=0),(""),(MAX($T$8:T186)+1))</f>
        <v/>
      </c>
      <c r="V187" s="1">
        <f ca="1">IF($I$6=Adorer_Schedule!$C$1,INDIRECT(L187),(IF('Daily Report (10)'!$I$6=Adorer_Schedule!$K$1,INDIRECT(M187),(IF('Daily Report (10)'!$I$6=Adorer_Schedule!$S$1,INDIRECT(N187),(IF('Daily Report (10)'!$I$6=Adorer_Schedule!$AA$1,INDIRECT(O187),(IF('Daily Report (10)'!$I$6=Adorer_Schedule!$AI$1,INDIRECT(P187),(IF('Daily Report (10)'!$I$6=Adorer_Schedule!$AQ$1,INDIRECT(Q187),(IF('Daily Report (10)'!$I$6=Adorer_Schedule!$AY$1,INDIRECT(R187),(""))))))))))))))</f>
        <v>0</v>
      </c>
      <c r="Y187" s="1">
        <v>14</v>
      </c>
      <c r="Z187" s="1" t="e">
        <f t="shared" ca="1" si="61"/>
        <v>#N/A</v>
      </c>
      <c r="AA187" s="1" t="b">
        <f t="shared" ca="1" si="62"/>
        <v>0</v>
      </c>
      <c r="AC187" s="214" t="str">
        <f t="shared" ca="1" si="74"/>
        <v/>
      </c>
    </row>
    <row r="188" spans="1:29" ht="16.5" thickBot="1" x14ac:dyDescent="0.3">
      <c r="A188" s="205" t="str">
        <f>CONCATENATE($I$6&amp;" 12 - 1 PM")</f>
        <v>Monday 12 - 1 PM</v>
      </c>
      <c r="B188" s="206"/>
      <c r="C188" s="206"/>
      <c r="D188" s="206"/>
      <c r="E188" s="206"/>
      <c r="F188" s="207"/>
      <c r="G188" s="2"/>
      <c r="H188" s="2"/>
      <c r="I188" s="2"/>
      <c r="J188" s="2"/>
      <c r="K188" s="1">
        <f t="shared" si="73"/>
        <v>103</v>
      </c>
      <c r="L188" s="83" t="str">
        <f t="shared" si="54"/>
        <v>Adorer_Schedule!C103</v>
      </c>
      <c r="M188" s="83" t="str">
        <f t="shared" si="55"/>
        <v>Adorer_Schedule!K103</v>
      </c>
      <c r="N188" s="83" t="str">
        <f t="shared" si="56"/>
        <v>Adorer_Schedule!S103</v>
      </c>
      <c r="O188" s="83" t="str">
        <f t="shared" si="57"/>
        <v>Adorer_Schedule!AA103</v>
      </c>
      <c r="P188" s="83" t="str">
        <f t="shared" si="58"/>
        <v>Adorer_Schedule!AI103</v>
      </c>
      <c r="Q188" s="83" t="str">
        <f t="shared" si="59"/>
        <v>Adorer_Schedule!AQ103</v>
      </c>
      <c r="R188" s="83" t="str">
        <f t="shared" si="60"/>
        <v>Adorer_Schedule!AY103</v>
      </c>
      <c r="S188" s="1">
        <f t="shared" ca="1" si="72"/>
        <v>0</v>
      </c>
      <c r="T188" s="1" t="str">
        <f ca="1">IF(OR(V188="",V188=0),(""),(MAX($T$8:T187)+1))</f>
        <v/>
      </c>
      <c r="V188" s="1">
        <f ca="1">IF($I$6=Adorer_Schedule!$C$1,INDIRECT(L188),(IF('Daily Report (10)'!$I$6=Adorer_Schedule!$K$1,INDIRECT(M188),(IF('Daily Report (10)'!$I$6=Adorer_Schedule!$S$1,INDIRECT(N188),(IF('Daily Report (10)'!$I$6=Adorer_Schedule!$AA$1,INDIRECT(O188),(IF('Daily Report (10)'!$I$6=Adorer_Schedule!$AI$1,INDIRECT(P188),(IF('Daily Report (10)'!$I$6=Adorer_Schedule!$AQ$1,INDIRECT(Q188),(IF('Daily Report (10)'!$I$6=Adorer_Schedule!$AY$1,INDIRECT(R188),(""))))))))))))))</f>
        <v>0</v>
      </c>
      <c r="Y188" s="1">
        <v>15</v>
      </c>
      <c r="Z188" s="1" t="e">
        <f t="shared" ca="1" si="61"/>
        <v>#N/A</v>
      </c>
      <c r="AA188" s="1" t="b">
        <f t="shared" ca="1" si="62"/>
        <v>0</v>
      </c>
      <c r="AC188" s="225" t="str">
        <f t="shared" ca="1" si="74"/>
        <v/>
      </c>
    </row>
    <row r="189" spans="1:29" x14ac:dyDescent="0.2">
      <c r="A189" s="210" t="str">
        <f ca="1">AC189</f>
        <v/>
      </c>
      <c r="B189" s="211"/>
      <c r="C189" s="211"/>
      <c r="D189" s="211"/>
      <c r="E189" s="211"/>
      <c r="F189" s="212"/>
      <c r="G189" s="2"/>
      <c r="H189" s="2"/>
      <c r="I189" s="2"/>
      <c r="J189" s="2"/>
      <c r="K189" s="1">
        <v>107</v>
      </c>
      <c r="L189" s="83" t="str">
        <f t="shared" si="54"/>
        <v>Adorer_Schedule!C107</v>
      </c>
      <c r="M189" s="83" t="str">
        <f t="shared" si="55"/>
        <v>Adorer_Schedule!K107</v>
      </c>
      <c r="N189" s="83" t="str">
        <f t="shared" si="56"/>
        <v>Adorer_Schedule!S107</v>
      </c>
      <c r="O189" s="83" t="str">
        <f t="shared" si="57"/>
        <v>Adorer_Schedule!AA107</v>
      </c>
      <c r="P189" s="83" t="str">
        <f t="shared" si="58"/>
        <v>Adorer_Schedule!AI107</v>
      </c>
      <c r="Q189" s="83" t="str">
        <f t="shared" si="59"/>
        <v>Adorer_Schedule!AQ107</v>
      </c>
      <c r="R189" s="83" t="str">
        <f t="shared" si="60"/>
        <v>Adorer_Schedule!AY107</v>
      </c>
      <c r="S189" s="1">
        <f ca="1">IF(T189="",(0),(RANK(T189,$T$189:$T$203,(1))))</f>
        <v>0</v>
      </c>
      <c r="T189" s="1" t="str">
        <f ca="1">IF(OR(V189="",V189=0),(""),(MAX($T$8:T188)+1))</f>
        <v/>
      </c>
      <c r="U189" s="1" t="s">
        <v>104</v>
      </c>
      <c r="V189" s="1">
        <f ca="1">IF($I$6=Adorer_Schedule!$C$1,INDIRECT(L189),(IF('Daily Report (10)'!$I$6=Adorer_Schedule!$K$1,INDIRECT(M189),(IF('Daily Report (10)'!$I$6=Adorer_Schedule!$S$1,INDIRECT(N189),(IF('Daily Report (10)'!$I$6=Adorer_Schedule!$AA$1,INDIRECT(O189),(IF('Daily Report (10)'!$I$6=Adorer_Schedule!$AI$1,INDIRECT(P189),(IF('Daily Report (10)'!$I$6=Adorer_Schedule!$AQ$1,INDIRECT(Q189),(IF('Daily Report (10)'!$I$6=Adorer_Schedule!$AY$1,INDIRECT(R189),(""))))))))))))))</f>
        <v>0</v>
      </c>
      <c r="Y189" s="1">
        <v>1</v>
      </c>
      <c r="Z189" s="1" t="e">
        <f t="shared" ca="1" si="61"/>
        <v>#N/A</v>
      </c>
      <c r="AA189" s="1" t="b">
        <f t="shared" ca="1" si="62"/>
        <v>0</v>
      </c>
      <c r="AC189" s="209" t="str">
        <f ca="1">IF(AA189=FALSE,(""),(PROPER(Z189)))</f>
        <v/>
      </c>
    </row>
    <row r="190" spans="1:29" x14ac:dyDescent="0.2">
      <c r="A190" s="210" t="str">
        <f t="shared" ref="A190:A198" ca="1" si="75">AC190</f>
        <v/>
      </c>
      <c r="B190" s="211"/>
      <c r="C190" s="211"/>
      <c r="D190" s="211"/>
      <c r="E190" s="211"/>
      <c r="F190" s="212"/>
      <c r="G190" s="2"/>
      <c r="H190" s="2"/>
      <c r="I190" s="2"/>
      <c r="J190" s="2"/>
      <c r="K190" s="1">
        <f>K189+1</f>
        <v>108</v>
      </c>
      <c r="L190" s="83" t="str">
        <f t="shared" si="54"/>
        <v>Adorer_Schedule!C108</v>
      </c>
      <c r="M190" s="83" t="str">
        <f t="shared" si="55"/>
        <v>Adorer_Schedule!K108</v>
      </c>
      <c r="N190" s="83" t="str">
        <f t="shared" si="56"/>
        <v>Adorer_Schedule!S108</v>
      </c>
      <c r="O190" s="83" t="str">
        <f t="shared" si="57"/>
        <v>Adorer_Schedule!AA108</v>
      </c>
      <c r="P190" s="83" t="str">
        <f t="shared" si="58"/>
        <v>Adorer_Schedule!AI108</v>
      </c>
      <c r="Q190" s="83" t="str">
        <f t="shared" si="59"/>
        <v>Adorer_Schedule!AQ108</v>
      </c>
      <c r="R190" s="83" t="str">
        <f t="shared" si="60"/>
        <v>Adorer_Schedule!AY108</v>
      </c>
      <c r="S190" s="1">
        <f t="shared" ref="S190:S203" ca="1" si="76">IF(T190="",(0),(RANK(T190,$T$189:$T$203,(1))))</f>
        <v>0</v>
      </c>
      <c r="T190" s="1" t="str">
        <f ca="1">IF(OR(V190="",V190=0),(""),(MAX($T$8:T189)+1))</f>
        <v/>
      </c>
      <c r="V190" s="1">
        <f ca="1">IF($I$6=Adorer_Schedule!$C$1,INDIRECT(L190),(IF('Daily Report (10)'!$I$6=Adorer_Schedule!$K$1,INDIRECT(M190),(IF('Daily Report (10)'!$I$6=Adorer_Schedule!$S$1,INDIRECT(N190),(IF('Daily Report (10)'!$I$6=Adorer_Schedule!$AA$1,INDIRECT(O190),(IF('Daily Report (10)'!$I$6=Adorer_Schedule!$AI$1,INDIRECT(P190),(IF('Daily Report (10)'!$I$6=Adorer_Schedule!$AQ$1,INDIRECT(Q190),(IF('Daily Report (10)'!$I$6=Adorer_Schedule!$AY$1,INDIRECT(R190),(""))))))))))))))</f>
        <v>0</v>
      </c>
      <c r="Y190" s="1">
        <v>2</v>
      </c>
      <c r="Z190" s="1" t="e">
        <f t="shared" ca="1" si="61"/>
        <v>#N/A</v>
      </c>
      <c r="AA190" s="1" t="b">
        <f t="shared" ca="1" si="62"/>
        <v>0</v>
      </c>
      <c r="AC190" s="214" t="str">
        <f ca="1">IF(AA190=FALSE,(""),(PROPER(Z190)))</f>
        <v/>
      </c>
    </row>
    <row r="191" spans="1:29" x14ac:dyDescent="0.2">
      <c r="A191" s="210" t="str">
        <f t="shared" ca="1" si="75"/>
        <v/>
      </c>
      <c r="B191" s="211"/>
      <c r="C191" s="211"/>
      <c r="D191" s="211"/>
      <c r="E191" s="211"/>
      <c r="F191" s="212"/>
      <c r="G191" s="2"/>
      <c r="H191" s="2"/>
      <c r="I191" s="2"/>
      <c r="J191" s="2"/>
      <c r="K191" s="1">
        <f t="shared" ref="K191:K203" si="77">K190+1</f>
        <v>109</v>
      </c>
      <c r="L191" s="83" t="str">
        <f t="shared" si="54"/>
        <v>Adorer_Schedule!C109</v>
      </c>
      <c r="M191" s="83" t="str">
        <f t="shared" si="55"/>
        <v>Adorer_Schedule!K109</v>
      </c>
      <c r="N191" s="83" t="str">
        <f t="shared" si="56"/>
        <v>Adorer_Schedule!S109</v>
      </c>
      <c r="O191" s="83" t="str">
        <f t="shared" si="57"/>
        <v>Adorer_Schedule!AA109</v>
      </c>
      <c r="P191" s="83" t="str">
        <f t="shared" si="58"/>
        <v>Adorer_Schedule!AI109</v>
      </c>
      <c r="Q191" s="83" t="str">
        <f t="shared" si="59"/>
        <v>Adorer_Schedule!AQ109</v>
      </c>
      <c r="R191" s="83" t="str">
        <f t="shared" si="60"/>
        <v>Adorer_Schedule!AY109</v>
      </c>
      <c r="S191" s="1">
        <f t="shared" ca="1" si="76"/>
        <v>0</v>
      </c>
      <c r="T191" s="1" t="str">
        <f ca="1">IF(OR(V191="",V191=0),(""),(MAX($T$8:T190)+1))</f>
        <v/>
      </c>
      <c r="V191" s="1">
        <f ca="1">IF($I$6=Adorer_Schedule!$C$1,INDIRECT(L191),(IF('Daily Report (10)'!$I$6=Adorer_Schedule!$K$1,INDIRECT(M191),(IF('Daily Report (10)'!$I$6=Adorer_Schedule!$S$1,INDIRECT(N191),(IF('Daily Report (10)'!$I$6=Adorer_Schedule!$AA$1,INDIRECT(O191),(IF('Daily Report (10)'!$I$6=Adorer_Schedule!$AI$1,INDIRECT(P191),(IF('Daily Report (10)'!$I$6=Adorer_Schedule!$AQ$1,INDIRECT(Q191),(IF('Daily Report (10)'!$I$6=Adorer_Schedule!$AY$1,INDIRECT(R191),(""))))))))))))))</f>
        <v>0</v>
      </c>
      <c r="Y191" s="1">
        <v>3</v>
      </c>
      <c r="Z191" s="1" t="e">
        <f t="shared" ca="1" si="61"/>
        <v>#N/A</v>
      </c>
      <c r="AA191" s="1" t="b">
        <f t="shared" ca="1" si="62"/>
        <v>0</v>
      </c>
      <c r="AC191" s="214" t="str">
        <f ca="1">IF(AA191=FALSE,(""),(PROPER(Z191)))</f>
        <v/>
      </c>
    </row>
    <row r="192" spans="1:29" x14ac:dyDescent="0.2">
      <c r="A192" s="210" t="str">
        <f t="shared" ca="1" si="75"/>
        <v/>
      </c>
      <c r="B192" s="211"/>
      <c r="C192" s="211"/>
      <c r="D192" s="211"/>
      <c r="E192" s="211"/>
      <c r="F192" s="212"/>
      <c r="G192" s="2"/>
      <c r="H192" s="2"/>
      <c r="I192" s="2"/>
      <c r="J192" s="2"/>
      <c r="K192" s="1">
        <f t="shared" si="77"/>
        <v>110</v>
      </c>
      <c r="L192" s="83" t="str">
        <f t="shared" si="54"/>
        <v>Adorer_Schedule!C110</v>
      </c>
      <c r="M192" s="83" t="str">
        <f t="shared" si="55"/>
        <v>Adorer_Schedule!K110</v>
      </c>
      <c r="N192" s="83" t="str">
        <f t="shared" si="56"/>
        <v>Adorer_Schedule!S110</v>
      </c>
      <c r="O192" s="83" t="str">
        <f t="shared" si="57"/>
        <v>Adorer_Schedule!AA110</v>
      </c>
      <c r="P192" s="83" t="str">
        <f t="shared" si="58"/>
        <v>Adorer_Schedule!AI110</v>
      </c>
      <c r="Q192" s="83" t="str">
        <f t="shared" si="59"/>
        <v>Adorer_Schedule!AQ110</v>
      </c>
      <c r="R192" s="83" t="str">
        <f t="shared" si="60"/>
        <v>Adorer_Schedule!AY110</v>
      </c>
      <c r="S192" s="1">
        <f t="shared" ca="1" si="76"/>
        <v>0</v>
      </c>
      <c r="T192" s="1" t="str">
        <f ca="1">IF(OR(V192="",V192=0),(""),(MAX($T$8:T191)+1))</f>
        <v/>
      </c>
      <c r="V192" s="1">
        <f ca="1">IF($I$6=Adorer_Schedule!$C$1,INDIRECT(L192),(IF('Daily Report (10)'!$I$6=Adorer_Schedule!$K$1,INDIRECT(M192),(IF('Daily Report (10)'!$I$6=Adorer_Schedule!$S$1,INDIRECT(N192),(IF('Daily Report (10)'!$I$6=Adorer_Schedule!$AA$1,INDIRECT(O192),(IF('Daily Report (10)'!$I$6=Adorer_Schedule!$AI$1,INDIRECT(P192),(IF('Daily Report (10)'!$I$6=Adorer_Schedule!$AQ$1,INDIRECT(Q192),(IF('Daily Report (10)'!$I$6=Adorer_Schedule!$AY$1,INDIRECT(R192),(""))))))))))))))</f>
        <v>0</v>
      </c>
      <c r="Y192" s="1">
        <v>4</v>
      </c>
      <c r="Z192" s="1" t="e">
        <f t="shared" ca="1" si="61"/>
        <v>#N/A</v>
      </c>
      <c r="AA192" s="1" t="b">
        <f t="shared" ca="1" si="62"/>
        <v>0</v>
      </c>
      <c r="AC192" s="214" t="str">
        <f ca="1">IF(AA192=FALSE,(""),(PROPER(Z192)))</f>
        <v/>
      </c>
    </row>
    <row r="193" spans="1:29" x14ac:dyDescent="0.2">
      <c r="A193" s="210" t="str">
        <f t="shared" ca="1" si="75"/>
        <v/>
      </c>
      <c r="B193" s="211"/>
      <c r="C193" s="211"/>
      <c r="D193" s="211"/>
      <c r="E193" s="211"/>
      <c r="F193" s="212"/>
      <c r="G193" s="2"/>
      <c r="H193" s="2"/>
      <c r="I193" s="2"/>
      <c r="J193" s="2"/>
      <c r="K193" s="1">
        <f t="shared" si="77"/>
        <v>111</v>
      </c>
      <c r="L193" s="83" t="str">
        <f t="shared" si="54"/>
        <v>Adorer_Schedule!C111</v>
      </c>
      <c r="M193" s="83" t="str">
        <f t="shared" si="55"/>
        <v>Adorer_Schedule!K111</v>
      </c>
      <c r="N193" s="83" t="str">
        <f t="shared" si="56"/>
        <v>Adorer_Schedule!S111</v>
      </c>
      <c r="O193" s="83" t="str">
        <f t="shared" si="57"/>
        <v>Adorer_Schedule!AA111</v>
      </c>
      <c r="P193" s="83" t="str">
        <f t="shared" si="58"/>
        <v>Adorer_Schedule!AI111</v>
      </c>
      <c r="Q193" s="83" t="str">
        <f t="shared" si="59"/>
        <v>Adorer_Schedule!AQ111</v>
      </c>
      <c r="R193" s="83" t="str">
        <f t="shared" si="60"/>
        <v>Adorer_Schedule!AY111</v>
      </c>
      <c r="S193" s="1">
        <f t="shared" ca="1" si="76"/>
        <v>0</v>
      </c>
      <c r="T193" s="1" t="str">
        <f ca="1">IF(OR(V193="",V193=0),(""),(MAX($T$8:T192)+1))</f>
        <v/>
      </c>
      <c r="V193" s="1">
        <f ca="1">IF($I$6=Adorer_Schedule!$C$1,INDIRECT(L193),(IF('Daily Report (10)'!$I$6=Adorer_Schedule!$K$1,INDIRECT(M193),(IF('Daily Report (10)'!$I$6=Adorer_Schedule!$S$1,INDIRECT(N193),(IF('Daily Report (10)'!$I$6=Adorer_Schedule!$AA$1,INDIRECT(O193),(IF('Daily Report (10)'!$I$6=Adorer_Schedule!$AI$1,INDIRECT(P193),(IF('Daily Report (10)'!$I$6=Adorer_Schedule!$AQ$1,INDIRECT(Q193),(IF('Daily Report (10)'!$I$6=Adorer_Schedule!$AY$1,INDIRECT(R193),(""))))))))))))))</f>
        <v>0</v>
      </c>
      <c r="Y193" s="1">
        <v>5</v>
      </c>
      <c r="Z193" s="1" t="e">
        <f t="shared" ca="1" si="61"/>
        <v>#N/A</v>
      </c>
      <c r="AA193" s="1" t="b">
        <f t="shared" ca="1" si="62"/>
        <v>0</v>
      </c>
      <c r="AC193" s="214" t="str">
        <f ca="1">IF(AA193=FALSE,(""),(PROPER(Z193)))</f>
        <v/>
      </c>
    </row>
    <row r="194" spans="1:29" x14ac:dyDescent="0.2">
      <c r="A194" s="210" t="str">
        <f t="shared" ca="1" si="75"/>
        <v/>
      </c>
      <c r="B194" s="211"/>
      <c r="C194" s="211"/>
      <c r="D194" s="211"/>
      <c r="E194" s="211"/>
      <c r="F194" s="212"/>
      <c r="G194" s="2"/>
      <c r="H194" s="2"/>
      <c r="I194" s="2"/>
      <c r="J194" s="2"/>
      <c r="K194" s="1">
        <f t="shared" si="77"/>
        <v>112</v>
      </c>
      <c r="L194" s="83" t="str">
        <f t="shared" si="54"/>
        <v>Adorer_Schedule!C112</v>
      </c>
      <c r="M194" s="83" t="str">
        <f t="shared" si="55"/>
        <v>Adorer_Schedule!K112</v>
      </c>
      <c r="N194" s="83" t="str">
        <f t="shared" si="56"/>
        <v>Adorer_Schedule!S112</v>
      </c>
      <c r="O194" s="83" t="str">
        <f t="shared" si="57"/>
        <v>Adorer_Schedule!AA112</v>
      </c>
      <c r="P194" s="83" t="str">
        <f t="shared" si="58"/>
        <v>Adorer_Schedule!AI112</v>
      </c>
      <c r="Q194" s="83" t="str">
        <f t="shared" si="59"/>
        <v>Adorer_Schedule!AQ112</v>
      </c>
      <c r="R194" s="83" t="str">
        <f t="shared" si="60"/>
        <v>Adorer_Schedule!AY112</v>
      </c>
      <c r="S194" s="1">
        <f t="shared" ca="1" si="76"/>
        <v>0</v>
      </c>
      <c r="T194" s="1" t="str">
        <f ca="1">IF(OR(V194="",V194=0),(""),(MAX($T$8:T193)+1))</f>
        <v/>
      </c>
      <c r="V194" s="1">
        <f ca="1">IF($I$6=Adorer_Schedule!$C$1,INDIRECT(L194),(IF('Daily Report (10)'!$I$6=Adorer_Schedule!$K$1,INDIRECT(M194),(IF('Daily Report (10)'!$I$6=Adorer_Schedule!$S$1,INDIRECT(N194),(IF('Daily Report (10)'!$I$6=Adorer_Schedule!$AA$1,INDIRECT(O194),(IF('Daily Report (10)'!$I$6=Adorer_Schedule!$AI$1,INDIRECT(P194),(IF('Daily Report (10)'!$I$6=Adorer_Schedule!$AQ$1,INDIRECT(Q194),(IF('Daily Report (10)'!$I$6=Adorer_Schedule!$AY$1,INDIRECT(R194),(""))))))))))))))</f>
        <v>0</v>
      </c>
      <c r="Y194" s="1">
        <v>6</v>
      </c>
      <c r="Z194" s="1" t="e">
        <f t="shared" ca="1" si="61"/>
        <v>#N/A</v>
      </c>
      <c r="AA194" s="1" t="b">
        <f t="shared" ca="1" si="62"/>
        <v>0</v>
      </c>
      <c r="AC194" s="214" t="str">
        <f t="shared" ref="AC194:AC203" ca="1" si="78">IF(AA194=FALSE,(""),(PROPER(Z194)))</f>
        <v/>
      </c>
    </row>
    <row r="195" spans="1:29" x14ac:dyDescent="0.2">
      <c r="A195" s="210" t="str">
        <f t="shared" ca="1" si="75"/>
        <v/>
      </c>
      <c r="B195" s="211"/>
      <c r="C195" s="211"/>
      <c r="D195" s="211"/>
      <c r="E195" s="211"/>
      <c r="F195" s="212"/>
      <c r="G195" s="2"/>
      <c r="H195" s="2"/>
      <c r="I195" s="2"/>
      <c r="J195" s="2"/>
      <c r="K195" s="1">
        <f t="shared" si="77"/>
        <v>113</v>
      </c>
      <c r="L195" s="83" t="str">
        <f t="shared" si="54"/>
        <v>Adorer_Schedule!C113</v>
      </c>
      <c r="M195" s="83" t="str">
        <f t="shared" si="55"/>
        <v>Adorer_Schedule!K113</v>
      </c>
      <c r="N195" s="83" t="str">
        <f t="shared" si="56"/>
        <v>Adorer_Schedule!S113</v>
      </c>
      <c r="O195" s="83" t="str">
        <f t="shared" si="57"/>
        <v>Adorer_Schedule!AA113</v>
      </c>
      <c r="P195" s="83" t="str">
        <f t="shared" si="58"/>
        <v>Adorer_Schedule!AI113</v>
      </c>
      <c r="Q195" s="83" t="str">
        <f t="shared" si="59"/>
        <v>Adorer_Schedule!AQ113</v>
      </c>
      <c r="R195" s="83" t="str">
        <f t="shared" si="60"/>
        <v>Adorer_Schedule!AY113</v>
      </c>
      <c r="S195" s="1">
        <f t="shared" ca="1" si="76"/>
        <v>0</v>
      </c>
      <c r="T195" s="1" t="str">
        <f ca="1">IF(OR(V195="",V195=0),(""),(MAX($T$8:T194)+1))</f>
        <v/>
      </c>
      <c r="V195" s="1">
        <f ca="1">IF($I$6=Adorer_Schedule!$C$1,INDIRECT(L195),(IF('Daily Report (10)'!$I$6=Adorer_Schedule!$K$1,INDIRECT(M195),(IF('Daily Report (10)'!$I$6=Adorer_Schedule!$S$1,INDIRECT(N195),(IF('Daily Report (10)'!$I$6=Adorer_Schedule!$AA$1,INDIRECT(O195),(IF('Daily Report (10)'!$I$6=Adorer_Schedule!$AI$1,INDIRECT(P195),(IF('Daily Report (10)'!$I$6=Adorer_Schedule!$AQ$1,INDIRECT(Q195),(IF('Daily Report (10)'!$I$6=Adorer_Schedule!$AY$1,INDIRECT(R195),(""))))))))))))))</f>
        <v>0</v>
      </c>
      <c r="Y195" s="1">
        <v>7</v>
      </c>
      <c r="Z195" s="1" t="e">
        <f t="shared" ca="1" si="61"/>
        <v>#N/A</v>
      </c>
      <c r="AA195" s="1" t="b">
        <f t="shared" ca="1" si="62"/>
        <v>0</v>
      </c>
      <c r="AC195" s="214" t="str">
        <f t="shared" ca="1" si="78"/>
        <v/>
      </c>
    </row>
    <row r="196" spans="1:29" x14ac:dyDescent="0.2">
      <c r="A196" s="210" t="str">
        <f t="shared" ca="1" si="75"/>
        <v/>
      </c>
      <c r="B196" s="211"/>
      <c r="C196" s="211"/>
      <c r="D196" s="211"/>
      <c r="E196" s="211"/>
      <c r="F196" s="212"/>
      <c r="G196" s="2"/>
      <c r="H196" s="2"/>
      <c r="I196" s="2"/>
      <c r="J196" s="2"/>
      <c r="K196" s="1">
        <f t="shared" si="77"/>
        <v>114</v>
      </c>
      <c r="L196" s="83" t="str">
        <f t="shared" si="54"/>
        <v>Adorer_Schedule!C114</v>
      </c>
      <c r="M196" s="83" t="str">
        <f t="shared" si="55"/>
        <v>Adorer_Schedule!K114</v>
      </c>
      <c r="N196" s="83" t="str">
        <f t="shared" si="56"/>
        <v>Adorer_Schedule!S114</v>
      </c>
      <c r="O196" s="83" t="str">
        <f t="shared" si="57"/>
        <v>Adorer_Schedule!AA114</v>
      </c>
      <c r="P196" s="83" t="str">
        <f t="shared" si="58"/>
        <v>Adorer_Schedule!AI114</v>
      </c>
      <c r="Q196" s="83" t="str">
        <f t="shared" si="59"/>
        <v>Adorer_Schedule!AQ114</v>
      </c>
      <c r="R196" s="83" t="str">
        <f t="shared" si="60"/>
        <v>Adorer_Schedule!AY114</v>
      </c>
      <c r="S196" s="1">
        <f t="shared" ca="1" si="76"/>
        <v>0</v>
      </c>
      <c r="T196" s="1" t="str">
        <f ca="1">IF(OR(V196="",V196=0),(""),(MAX($T$8:T195)+1))</f>
        <v/>
      </c>
      <c r="V196" s="1">
        <f ca="1">IF($I$6=Adorer_Schedule!$C$1,INDIRECT(L196),(IF('Daily Report (10)'!$I$6=Adorer_Schedule!$K$1,INDIRECT(M196),(IF('Daily Report (10)'!$I$6=Adorer_Schedule!$S$1,INDIRECT(N196),(IF('Daily Report (10)'!$I$6=Adorer_Schedule!$AA$1,INDIRECT(O196),(IF('Daily Report (10)'!$I$6=Adorer_Schedule!$AI$1,INDIRECT(P196),(IF('Daily Report (10)'!$I$6=Adorer_Schedule!$AQ$1,INDIRECT(Q196),(IF('Daily Report (10)'!$I$6=Adorer_Schedule!$AY$1,INDIRECT(R196),(""))))))))))))))</f>
        <v>0</v>
      </c>
      <c r="Y196" s="1">
        <v>8</v>
      </c>
      <c r="Z196" s="1" t="e">
        <f t="shared" ca="1" si="61"/>
        <v>#N/A</v>
      </c>
      <c r="AA196" s="1" t="b">
        <f t="shared" ca="1" si="62"/>
        <v>0</v>
      </c>
      <c r="AC196" s="214" t="str">
        <f t="shared" ca="1" si="78"/>
        <v/>
      </c>
    </row>
    <row r="197" spans="1:29" x14ac:dyDescent="0.2">
      <c r="A197" s="210" t="str">
        <f t="shared" ca="1" si="75"/>
        <v/>
      </c>
      <c r="B197" s="211"/>
      <c r="C197" s="211"/>
      <c r="D197" s="211"/>
      <c r="E197" s="211"/>
      <c r="F197" s="212"/>
      <c r="G197" s="2"/>
      <c r="H197" s="2"/>
      <c r="I197" s="2"/>
      <c r="J197" s="2"/>
      <c r="K197" s="1">
        <f t="shared" si="77"/>
        <v>115</v>
      </c>
      <c r="L197" s="83" t="str">
        <f t="shared" si="54"/>
        <v>Adorer_Schedule!C115</v>
      </c>
      <c r="M197" s="83" t="str">
        <f t="shared" si="55"/>
        <v>Adorer_Schedule!K115</v>
      </c>
      <c r="N197" s="83" t="str">
        <f t="shared" si="56"/>
        <v>Adorer_Schedule!S115</v>
      </c>
      <c r="O197" s="83" t="str">
        <f t="shared" si="57"/>
        <v>Adorer_Schedule!AA115</v>
      </c>
      <c r="P197" s="83" t="str">
        <f t="shared" si="58"/>
        <v>Adorer_Schedule!AI115</v>
      </c>
      <c r="Q197" s="83" t="str">
        <f t="shared" si="59"/>
        <v>Adorer_Schedule!AQ115</v>
      </c>
      <c r="R197" s="83" t="str">
        <f t="shared" si="60"/>
        <v>Adorer_Schedule!AY115</v>
      </c>
      <c r="S197" s="1">
        <f t="shared" ca="1" si="76"/>
        <v>0</v>
      </c>
      <c r="T197" s="1" t="str">
        <f ca="1">IF(OR(V197="",V197=0),(""),(MAX($T$8:T196)+1))</f>
        <v/>
      </c>
      <c r="V197" s="1">
        <f ca="1">IF($I$6=Adorer_Schedule!$C$1,INDIRECT(L197),(IF('Daily Report (10)'!$I$6=Adorer_Schedule!$K$1,INDIRECT(M197),(IF('Daily Report (10)'!$I$6=Adorer_Schedule!$S$1,INDIRECT(N197),(IF('Daily Report (10)'!$I$6=Adorer_Schedule!$AA$1,INDIRECT(O197),(IF('Daily Report (10)'!$I$6=Adorer_Schedule!$AI$1,INDIRECT(P197),(IF('Daily Report (10)'!$I$6=Adorer_Schedule!$AQ$1,INDIRECT(Q197),(IF('Daily Report (10)'!$I$6=Adorer_Schedule!$AY$1,INDIRECT(R197),(""))))))))))))))</f>
        <v>0</v>
      </c>
      <c r="Y197" s="1">
        <v>9</v>
      </c>
      <c r="Z197" s="1" t="e">
        <f t="shared" ca="1" si="61"/>
        <v>#N/A</v>
      </c>
      <c r="AA197" s="1" t="b">
        <f t="shared" ca="1" si="62"/>
        <v>0</v>
      </c>
      <c r="AC197" s="214" t="str">
        <f t="shared" ca="1" si="78"/>
        <v/>
      </c>
    </row>
    <row r="198" spans="1:29" x14ac:dyDescent="0.2">
      <c r="A198" s="210" t="str">
        <f t="shared" ca="1" si="75"/>
        <v/>
      </c>
      <c r="B198" s="211"/>
      <c r="C198" s="211"/>
      <c r="D198" s="211"/>
      <c r="E198" s="211"/>
      <c r="F198" s="212"/>
      <c r="G198" s="2"/>
      <c r="H198" s="2"/>
      <c r="I198" s="2"/>
      <c r="J198" s="2"/>
      <c r="K198" s="1">
        <f t="shared" si="77"/>
        <v>116</v>
      </c>
      <c r="L198" s="83" t="str">
        <f t="shared" si="54"/>
        <v>Adorer_Schedule!C116</v>
      </c>
      <c r="M198" s="83" t="str">
        <f t="shared" si="55"/>
        <v>Adorer_Schedule!K116</v>
      </c>
      <c r="N198" s="83" t="str">
        <f t="shared" si="56"/>
        <v>Adorer_Schedule!S116</v>
      </c>
      <c r="O198" s="83" t="str">
        <f t="shared" si="57"/>
        <v>Adorer_Schedule!AA116</v>
      </c>
      <c r="P198" s="83" t="str">
        <f t="shared" si="58"/>
        <v>Adorer_Schedule!AI116</v>
      </c>
      <c r="Q198" s="83" t="str">
        <f t="shared" si="59"/>
        <v>Adorer_Schedule!AQ116</v>
      </c>
      <c r="R198" s="83" t="str">
        <f t="shared" si="60"/>
        <v>Adorer_Schedule!AY116</v>
      </c>
      <c r="S198" s="1">
        <f t="shared" ca="1" si="76"/>
        <v>0</v>
      </c>
      <c r="T198" s="1" t="str">
        <f ca="1">IF(OR(V198="",V198=0),(""),(MAX($T$8:T197)+1))</f>
        <v/>
      </c>
      <c r="V198" s="1">
        <f ca="1">IF($I$6=Adorer_Schedule!$C$1,INDIRECT(L198),(IF('Daily Report (10)'!$I$6=Adorer_Schedule!$K$1,INDIRECT(M198),(IF('Daily Report (10)'!$I$6=Adorer_Schedule!$S$1,INDIRECT(N198),(IF('Daily Report (10)'!$I$6=Adorer_Schedule!$AA$1,INDIRECT(O198),(IF('Daily Report (10)'!$I$6=Adorer_Schedule!$AI$1,INDIRECT(P198),(IF('Daily Report (10)'!$I$6=Adorer_Schedule!$AQ$1,INDIRECT(Q198),(IF('Daily Report (10)'!$I$6=Adorer_Schedule!$AY$1,INDIRECT(R198),(""))))))))))))))</f>
        <v>0</v>
      </c>
      <c r="Y198" s="1">
        <v>10</v>
      </c>
      <c r="Z198" s="1" t="e">
        <f t="shared" ca="1" si="61"/>
        <v>#N/A</v>
      </c>
      <c r="AA198" s="1" t="b">
        <f t="shared" ca="1" si="62"/>
        <v>0</v>
      </c>
      <c r="AC198" s="214" t="str">
        <f t="shared" ca="1" si="78"/>
        <v/>
      </c>
    </row>
    <row r="199" spans="1:29" ht="15.75" thickBot="1" x14ac:dyDescent="0.25">
      <c r="A199" s="222"/>
      <c r="B199" s="223"/>
      <c r="C199" s="223"/>
      <c r="D199" s="223"/>
      <c r="E199" s="223"/>
      <c r="F199" s="224"/>
      <c r="G199" s="2"/>
      <c r="H199" s="2"/>
      <c r="I199" s="2"/>
      <c r="J199" s="2"/>
      <c r="K199" s="1">
        <f t="shared" si="77"/>
        <v>117</v>
      </c>
      <c r="L199" s="83" t="str">
        <f t="shared" si="54"/>
        <v>Adorer_Schedule!C117</v>
      </c>
      <c r="M199" s="83" t="str">
        <f t="shared" si="55"/>
        <v>Adorer_Schedule!K117</v>
      </c>
      <c r="N199" s="83" t="str">
        <f t="shared" si="56"/>
        <v>Adorer_Schedule!S117</v>
      </c>
      <c r="O199" s="83" t="str">
        <f t="shared" si="57"/>
        <v>Adorer_Schedule!AA117</v>
      </c>
      <c r="P199" s="83" t="str">
        <f t="shared" si="58"/>
        <v>Adorer_Schedule!AI117</v>
      </c>
      <c r="Q199" s="83" t="str">
        <f t="shared" si="59"/>
        <v>Adorer_Schedule!AQ117</v>
      </c>
      <c r="R199" s="83" t="str">
        <f t="shared" si="60"/>
        <v>Adorer_Schedule!AY117</v>
      </c>
      <c r="S199" s="1">
        <f t="shared" ca="1" si="76"/>
        <v>0</v>
      </c>
      <c r="T199" s="1" t="str">
        <f ca="1">IF(OR(V199="",V199=0),(""),(MAX($T$8:T198)+1))</f>
        <v/>
      </c>
      <c r="V199" s="1">
        <f ca="1">IF($I$6=Adorer_Schedule!$C$1,INDIRECT(L199),(IF('Daily Report (10)'!$I$6=Adorer_Schedule!$K$1,INDIRECT(M199),(IF('Daily Report (10)'!$I$6=Adorer_Schedule!$S$1,INDIRECT(N199),(IF('Daily Report (10)'!$I$6=Adorer_Schedule!$AA$1,INDIRECT(O199),(IF('Daily Report (10)'!$I$6=Adorer_Schedule!$AI$1,INDIRECT(P199),(IF('Daily Report (10)'!$I$6=Adorer_Schedule!$AQ$1,INDIRECT(Q199),(IF('Daily Report (10)'!$I$6=Adorer_Schedule!$AY$1,INDIRECT(R199),(""))))))))))))))</f>
        <v>0</v>
      </c>
      <c r="Y199" s="1">
        <v>11</v>
      </c>
      <c r="Z199" s="1" t="e">
        <f t="shared" ca="1" si="61"/>
        <v>#N/A</v>
      </c>
      <c r="AA199" s="1" t="b">
        <f t="shared" ca="1" si="62"/>
        <v>0</v>
      </c>
      <c r="AC199" s="214" t="str">
        <f t="shared" ca="1" si="78"/>
        <v/>
      </c>
    </row>
    <row r="200" spans="1:29" ht="15.75" x14ac:dyDescent="0.25">
      <c r="A200" s="205" t="str">
        <f>CONCATENATE($I$6&amp;" 1 - 2 PM")</f>
        <v>Monday 1 - 2 PM</v>
      </c>
      <c r="B200" s="206"/>
      <c r="C200" s="206"/>
      <c r="D200" s="206"/>
      <c r="E200" s="206"/>
      <c r="F200" s="207"/>
      <c r="G200" s="2"/>
      <c r="H200" s="2"/>
      <c r="I200" s="2"/>
      <c r="J200" s="2"/>
      <c r="K200" s="1">
        <f t="shared" si="77"/>
        <v>118</v>
      </c>
      <c r="L200" s="83" t="str">
        <f t="shared" si="54"/>
        <v>Adorer_Schedule!C118</v>
      </c>
      <c r="M200" s="83" t="str">
        <f t="shared" si="55"/>
        <v>Adorer_Schedule!K118</v>
      </c>
      <c r="N200" s="83" t="str">
        <f t="shared" si="56"/>
        <v>Adorer_Schedule!S118</v>
      </c>
      <c r="O200" s="83" t="str">
        <f t="shared" si="57"/>
        <v>Adorer_Schedule!AA118</v>
      </c>
      <c r="P200" s="83" t="str">
        <f t="shared" si="58"/>
        <v>Adorer_Schedule!AI118</v>
      </c>
      <c r="Q200" s="83" t="str">
        <f t="shared" si="59"/>
        <v>Adorer_Schedule!AQ118</v>
      </c>
      <c r="R200" s="83" t="str">
        <f t="shared" si="60"/>
        <v>Adorer_Schedule!AY118</v>
      </c>
      <c r="S200" s="1">
        <f t="shared" ca="1" si="76"/>
        <v>0</v>
      </c>
      <c r="T200" s="1" t="str">
        <f ca="1">IF(OR(V200="",V200=0),(""),(MAX($T$8:T199)+1))</f>
        <v/>
      </c>
      <c r="V200" s="1">
        <f ca="1">IF($I$6=Adorer_Schedule!$C$1,INDIRECT(L200),(IF('Daily Report (10)'!$I$6=Adorer_Schedule!$K$1,INDIRECT(M200),(IF('Daily Report (10)'!$I$6=Adorer_Schedule!$S$1,INDIRECT(N200),(IF('Daily Report (10)'!$I$6=Adorer_Schedule!$AA$1,INDIRECT(O200),(IF('Daily Report (10)'!$I$6=Adorer_Schedule!$AI$1,INDIRECT(P200),(IF('Daily Report (10)'!$I$6=Adorer_Schedule!$AQ$1,INDIRECT(Q200),(IF('Daily Report (10)'!$I$6=Adorer_Schedule!$AY$1,INDIRECT(R200),(""))))))))))))))</f>
        <v>0</v>
      </c>
      <c r="Y200" s="1">
        <v>12</v>
      </c>
      <c r="Z200" s="1" t="e">
        <f t="shared" ca="1" si="61"/>
        <v>#N/A</v>
      </c>
      <c r="AA200" s="1" t="b">
        <f t="shared" ca="1" si="62"/>
        <v>0</v>
      </c>
      <c r="AC200" s="214" t="str">
        <f t="shared" ca="1" si="78"/>
        <v/>
      </c>
    </row>
    <row r="201" spans="1:29" x14ac:dyDescent="0.2">
      <c r="A201" s="210" t="str">
        <f ca="1">AC204</f>
        <v/>
      </c>
      <c r="B201" s="211"/>
      <c r="C201" s="211"/>
      <c r="D201" s="211"/>
      <c r="E201" s="211"/>
      <c r="F201" s="212"/>
      <c r="G201" s="2"/>
      <c r="H201" s="2"/>
      <c r="I201" s="2"/>
      <c r="J201" s="2"/>
      <c r="K201" s="1">
        <f t="shared" si="77"/>
        <v>119</v>
      </c>
      <c r="L201" s="83" t="str">
        <f t="shared" si="54"/>
        <v>Adorer_Schedule!C119</v>
      </c>
      <c r="M201" s="83" t="str">
        <f t="shared" si="55"/>
        <v>Adorer_Schedule!K119</v>
      </c>
      <c r="N201" s="83" t="str">
        <f t="shared" si="56"/>
        <v>Adorer_Schedule!S119</v>
      </c>
      <c r="O201" s="83" t="str">
        <f t="shared" si="57"/>
        <v>Adorer_Schedule!AA119</v>
      </c>
      <c r="P201" s="83" t="str">
        <f t="shared" si="58"/>
        <v>Adorer_Schedule!AI119</v>
      </c>
      <c r="Q201" s="83" t="str">
        <f t="shared" si="59"/>
        <v>Adorer_Schedule!AQ119</v>
      </c>
      <c r="R201" s="83" t="str">
        <f t="shared" si="60"/>
        <v>Adorer_Schedule!AY119</v>
      </c>
      <c r="S201" s="1">
        <f t="shared" ca="1" si="76"/>
        <v>0</v>
      </c>
      <c r="T201" s="1" t="str">
        <f ca="1">IF(OR(V201="",V201=0),(""),(MAX($T$8:T200)+1))</f>
        <v/>
      </c>
      <c r="V201" s="1">
        <f ca="1">IF($I$6=Adorer_Schedule!$C$1,INDIRECT(L201),(IF('Daily Report (10)'!$I$6=Adorer_Schedule!$K$1,INDIRECT(M201),(IF('Daily Report (10)'!$I$6=Adorer_Schedule!$S$1,INDIRECT(N201),(IF('Daily Report (10)'!$I$6=Adorer_Schedule!$AA$1,INDIRECT(O201),(IF('Daily Report (10)'!$I$6=Adorer_Schedule!$AI$1,INDIRECT(P201),(IF('Daily Report (10)'!$I$6=Adorer_Schedule!$AQ$1,INDIRECT(Q201),(IF('Daily Report (10)'!$I$6=Adorer_Schedule!$AY$1,INDIRECT(R201),(""))))))))))))))</f>
        <v>0</v>
      </c>
      <c r="Y201" s="1">
        <v>13</v>
      </c>
      <c r="Z201" s="1" t="e">
        <f t="shared" ca="1" si="61"/>
        <v>#N/A</v>
      </c>
      <c r="AA201" s="1" t="b">
        <f t="shared" ca="1" si="62"/>
        <v>0</v>
      </c>
      <c r="AC201" s="214" t="str">
        <f t="shared" ca="1" si="78"/>
        <v/>
      </c>
    </row>
    <row r="202" spans="1:29" x14ac:dyDescent="0.2">
      <c r="A202" s="210" t="str">
        <f t="shared" ref="A202:A210" ca="1" si="79">AC205</f>
        <v/>
      </c>
      <c r="B202" s="211"/>
      <c r="C202" s="211"/>
      <c r="D202" s="211"/>
      <c r="E202" s="211"/>
      <c r="F202" s="212"/>
      <c r="G202" s="2"/>
      <c r="H202" s="2"/>
      <c r="I202" s="2"/>
      <c r="J202" s="2"/>
      <c r="K202" s="1">
        <f t="shared" si="77"/>
        <v>120</v>
      </c>
      <c r="L202" s="83" t="str">
        <f t="shared" ref="L202:L265" si="80">CONCATENATE("Adorer_Schedule!C",$K202)</f>
        <v>Adorer_Schedule!C120</v>
      </c>
      <c r="M202" s="83" t="str">
        <f t="shared" ref="M202:M265" si="81">CONCATENATE("Adorer_Schedule!K",$K202)</f>
        <v>Adorer_Schedule!K120</v>
      </c>
      <c r="N202" s="83" t="str">
        <f t="shared" ref="N202:N265" si="82">CONCATENATE("Adorer_Schedule!S",$K202)</f>
        <v>Adorer_Schedule!S120</v>
      </c>
      <c r="O202" s="83" t="str">
        <f t="shared" ref="O202:O265" si="83">CONCATENATE("Adorer_Schedule!AA",$K202)</f>
        <v>Adorer_Schedule!AA120</v>
      </c>
      <c r="P202" s="83" t="str">
        <f t="shared" ref="P202:P265" si="84">CONCATENATE("Adorer_Schedule!AI",$K202)</f>
        <v>Adorer_Schedule!AI120</v>
      </c>
      <c r="Q202" s="83" t="str">
        <f t="shared" ref="Q202:Q265" si="85">CONCATENATE("Adorer_Schedule!AQ",$K202)</f>
        <v>Adorer_Schedule!AQ120</v>
      </c>
      <c r="R202" s="83" t="str">
        <f t="shared" ref="R202:R265" si="86">CONCATENATE("Adorer_Schedule!AY",$K202)</f>
        <v>Adorer_Schedule!AY120</v>
      </c>
      <c r="S202" s="1">
        <f t="shared" ca="1" si="76"/>
        <v>0</v>
      </c>
      <c r="T202" s="1" t="str">
        <f ca="1">IF(OR(V202="",V202=0),(""),(MAX($T$8:T201)+1))</f>
        <v/>
      </c>
      <c r="V202" s="1">
        <f ca="1">IF($I$6=Adorer_Schedule!$C$1,INDIRECT(L202),(IF('Daily Report (10)'!$I$6=Adorer_Schedule!$K$1,INDIRECT(M202),(IF('Daily Report (10)'!$I$6=Adorer_Schedule!$S$1,INDIRECT(N202),(IF('Daily Report (10)'!$I$6=Adorer_Schedule!$AA$1,INDIRECT(O202),(IF('Daily Report (10)'!$I$6=Adorer_Schedule!$AI$1,INDIRECT(P202),(IF('Daily Report (10)'!$I$6=Adorer_Schedule!$AQ$1,INDIRECT(Q202),(IF('Daily Report (10)'!$I$6=Adorer_Schedule!$AY$1,INDIRECT(R202),(""))))))))))))))</f>
        <v>0</v>
      </c>
      <c r="Y202" s="1">
        <v>14</v>
      </c>
      <c r="Z202" s="1" t="e">
        <f t="shared" ref="Z202:Z265" ca="1" si="87">VLOOKUP(Y202,S202:V216,4,(FALSE))</f>
        <v>#N/A</v>
      </c>
      <c r="AA202" s="1" t="b">
        <f t="shared" ref="AA202:AA265" ca="1" si="88">OR(COUNTIF(Z202,"*"),COUNT(Z202))</f>
        <v>0</v>
      </c>
      <c r="AC202" s="214" t="str">
        <f t="shared" ca="1" si="78"/>
        <v/>
      </c>
    </row>
    <row r="203" spans="1:29" ht="15.75" thickBot="1" x14ac:dyDescent="0.25">
      <c r="A203" s="210" t="str">
        <f t="shared" ca="1" si="79"/>
        <v/>
      </c>
      <c r="B203" s="211"/>
      <c r="C203" s="211"/>
      <c r="D203" s="211"/>
      <c r="E203" s="211"/>
      <c r="F203" s="212"/>
      <c r="G203" s="2"/>
      <c r="H203" s="2"/>
      <c r="I203" s="2"/>
      <c r="J203" s="2"/>
      <c r="K203" s="1">
        <f t="shared" si="77"/>
        <v>121</v>
      </c>
      <c r="L203" s="83" t="str">
        <f t="shared" si="80"/>
        <v>Adorer_Schedule!C121</v>
      </c>
      <c r="M203" s="83" t="str">
        <f t="shared" si="81"/>
        <v>Adorer_Schedule!K121</v>
      </c>
      <c r="N203" s="83" t="str">
        <f t="shared" si="82"/>
        <v>Adorer_Schedule!S121</v>
      </c>
      <c r="O203" s="83" t="str">
        <f t="shared" si="83"/>
        <v>Adorer_Schedule!AA121</v>
      </c>
      <c r="P203" s="83" t="str">
        <f t="shared" si="84"/>
        <v>Adorer_Schedule!AI121</v>
      </c>
      <c r="Q203" s="83" t="str">
        <f t="shared" si="85"/>
        <v>Adorer_Schedule!AQ121</v>
      </c>
      <c r="R203" s="83" t="str">
        <f t="shared" si="86"/>
        <v>Adorer_Schedule!AY121</v>
      </c>
      <c r="S203" s="1">
        <f t="shared" ca="1" si="76"/>
        <v>0</v>
      </c>
      <c r="T203" s="1" t="str">
        <f ca="1">IF(OR(V203="",V203=0),(""),(MAX($T$8:T202)+1))</f>
        <v/>
      </c>
      <c r="V203" s="1">
        <f ca="1">IF($I$6=Adorer_Schedule!$C$1,INDIRECT(L203),(IF('Daily Report (10)'!$I$6=Adorer_Schedule!$K$1,INDIRECT(M203),(IF('Daily Report (10)'!$I$6=Adorer_Schedule!$S$1,INDIRECT(N203),(IF('Daily Report (10)'!$I$6=Adorer_Schedule!$AA$1,INDIRECT(O203),(IF('Daily Report (10)'!$I$6=Adorer_Schedule!$AI$1,INDIRECT(P203),(IF('Daily Report (10)'!$I$6=Adorer_Schedule!$AQ$1,INDIRECT(Q203),(IF('Daily Report (10)'!$I$6=Adorer_Schedule!$AY$1,INDIRECT(R203),(""))))))))))))))</f>
        <v>0</v>
      </c>
      <c r="Y203" s="1">
        <v>15</v>
      </c>
      <c r="Z203" s="1" t="e">
        <f t="shared" ca="1" si="87"/>
        <v>#N/A</v>
      </c>
      <c r="AA203" s="1" t="b">
        <f t="shared" ca="1" si="88"/>
        <v>0</v>
      </c>
      <c r="AC203" s="225" t="str">
        <f t="shared" ca="1" si="78"/>
        <v/>
      </c>
    </row>
    <row r="204" spans="1:29" x14ac:dyDescent="0.2">
      <c r="A204" s="210" t="str">
        <f t="shared" ca="1" si="79"/>
        <v/>
      </c>
      <c r="B204" s="211"/>
      <c r="C204" s="211"/>
      <c r="D204" s="211"/>
      <c r="E204" s="211"/>
      <c r="F204" s="212"/>
      <c r="G204" s="2"/>
      <c r="H204" s="2"/>
      <c r="I204" s="2"/>
      <c r="J204" s="2"/>
      <c r="K204" s="1">
        <v>124</v>
      </c>
      <c r="L204" s="83" t="str">
        <f t="shared" si="80"/>
        <v>Adorer_Schedule!C124</v>
      </c>
      <c r="M204" s="83" t="str">
        <f t="shared" si="81"/>
        <v>Adorer_Schedule!K124</v>
      </c>
      <c r="N204" s="83" t="str">
        <f t="shared" si="82"/>
        <v>Adorer_Schedule!S124</v>
      </c>
      <c r="O204" s="83" t="str">
        <f t="shared" si="83"/>
        <v>Adorer_Schedule!AA124</v>
      </c>
      <c r="P204" s="83" t="str">
        <f t="shared" si="84"/>
        <v>Adorer_Schedule!AI124</v>
      </c>
      <c r="Q204" s="83" t="str">
        <f t="shared" si="85"/>
        <v>Adorer_Schedule!AQ124</v>
      </c>
      <c r="R204" s="83" t="str">
        <f t="shared" si="86"/>
        <v>Adorer_Schedule!AY124</v>
      </c>
      <c r="S204" s="1">
        <f ca="1">IF(T204="",(0),(RANK(T204,$T$204:$T$218,(1))))</f>
        <v>0</v>
      </c>
      <c r="T204" s="1" t="str">
        <f ca="1">IF(OR(V204="",V204=0),(""),(MAX($T$8:T203)+1))</f>
        <v/>
      </c>
      <c r="U204" s="1" t="s">
        <v>105</v>
      </c>
      <c r="V204" s="1">
        <f ca="1">IF($I$6=Adorer_Schedule!$C$1,INDIRECT(L204),(IF('Daily Report (10)'!$I$6=Adorer_Schedule!$K$1,INDIRECT(M204),(IF('Daily Report (10)'!$I$6=Adorer_Schedule!$S$1,INDIRECT(N204),(IF('Daily Report (10)'!$I$6=Adorer_Schedule!$AA$1,INDIRECT(O204),(IF('Daily Report (10)'!$I$6=Adorer_Schedule!$AI$1,INDIRECT(P204),(IF('Daily Report (10)'!$I$6=Adorer_Schedule!$AQ$1,INDIRECT(Q204),(IF('Daily Report (10)'!$I$6=Adorer_Schedule!$AY$1,INDIRECT(R204),(""))))))))))))))</f>
        <v>0</v>
      </c>
      <c r="Y204" s="1">
        <v>1</v>
      </c>
      <c r="Z204" s="1" t="e">
        <f t="shared" ca="1" si="87"/>
        <v>#N/A</v>
      </c>
      <c r="AA204" s="1" t="b">
        <f t="shared" ca="1" si="88"/>
        <v>0</v>
      </c>
      <c r="AC204" s="209" t="str">
        <f ca="1">IF(AA204=FALSE,(""),(PROPER(Z204)))</f>
        <v/>
      </c>
    </row>
    <row r="205" spans="1:29" x14ac:dyDescent="0.2">
      <c r="A205" s="210" t="str">
        <f t="shared" ca="1" si="79"/>
        <v/>
      </c>
      <c r="B205" s="211"/>
      <c r="C205" s="211"/>
      <c r="D205" s="211"/>
      <c r="E205" s="211"/>
      <c r="F205" s="212"/>
      <c r="G205" s="2"/>
      <c r="H205" s="2"/>
      <c r="I205" s="2"/>
      <c r="J205" s="2"/>
      <c r="K205" s="1">
        <f>K204+1</f>
        <v>125</v>
      </c>
      <c r="L205" s="83" t="str">
        <f t="shared" si="80"/>
        <v>Adorer_Schedule!C125</v>
      </c>
      <c r="M205" s="83" t="str">
        <f t="shared" si="81"/>
        <v>Adorer_Schedule!K125</v>
      </c>
      <c r="N205" s="83" t="str">
        <f t="shared" si="82"/>
        <v>Adorer_Schedule!S125</v>
      </c>
      <c r="O205" s="83" t="str">
        <f t="shared" si="83"/>
        <v>Adorer_Schedule!AA125</v>
      </c>
      <c r="P205" s="83" t="str">
        <f t="shared" si="84"/>
        <v>Adorer_Schedule!AI125</v>
      </c>
      <c r="Q205" s="83" t="str">
        <f t="shared" si="85"/>
        <v>Adorer_Schedule!AQ125</v>
      </c>
      <c r="R205" s="83" t="str">
        <f t="shared" si="86"/>
        <v>Adorer_Schedule!AY125</v>
      </c>
      <c r="S205" s="1">
        <f t="shared" ref="S205:S218" ca="1" si="89">IF(T205="",(0),(RANK(T205,$T$204:$T$218,(1))))</f>
        <v>0</v>
      </c>
      <c r="T205" s="1" t="str">
        <f ca="1">IF(OR(V205="",V205=0),(""),(MAX($T$8:T204)+1))</f>
        <v/>
      </c>
      <c r="V205" s="1">
        <f ca="1">IF($I$6=Adorer_Schedule!$C$1,INDIRECT(L205),(IF('Daily Report (10)'!$I$6=Adorer_Schedule!$K$1,INDIRECT(M205),(IF('Daily Report (10)'!$I$6=Adorer_Schedule!$S$1,INDIRECT(N205),(IF('Daily Report (10)'!$I$6=Adorer_Schedule!$AA$1,INDIRECT(O205),(IF('Daily Report (10)'!$I$6=Adorer_Schedule!$AI$1,INDIRECT(P205),(IF('Daily Report (10)'!$I$6=Adorer_Schedule!$AQ$1,INDIRECT(Q205),(IF('Daily Report (10)'!$I$6=Adorer_Schedule!$AY$1,INDIRECT(R205),(""))))))))))))))</f>
        <v>0</v>
      </c>
      <c r="Y205" s="1">
        <v>2</v>
      </c>
      <c r="Z205" s="1" t="e">
        <f t="shared" ca="1" si="87"/>
        <v>#N/A</v>
      </c>
      <c r="AA205" s="1" t="b">
        <f t="shared" ca="1" si="88"/>
        <v>0</v>
      </c>
      <c r="AC205" s="214" t="str">
        <f ca="1">IF(AA205=FALSE,(""),(PROPER(Z205)))</f>
        <v/>
      </c>
    </row>
    <row r="206" spans="1:29" x14ac:dyDescent="0.2">
      <c r="A206" s="210" t="str">
        <f t="shared" ca="1" si="79"/>
        <v/>
      </c>
      <c r="B206" s="211"/>
      <c r="C206" s="211"/>
      <c r="D206" s="211"/>
      <c r="E206" s="211"/>
      <c r="F206" s="212"/>
      <c r="G206" s="2"/>
      <c r="H206" s="2"/>
      <c r="I206" s="2"/>
      <c r="J206" s="2"/>
      <c r="K206" s="1">
        <f t="shared" ref="K206:K218" si="90">K205+1</f>
        <v>126</v>
      </c>
      <c r="L206" s="83" t="str">
        <f t="shared" si="80"/>
        <v>Adorer_Schedule!C126</v>
      </c>
      <c r="M206" s="83" t="str">
        <f t="shared" si="81"/>
        <v>Adorer_Schedule!K126</v>
      </c>
      <c r="N206" s="83" t="str">
        <f t="shared" si="82"/>
        <v>Adorer_Schedule!S126</v>
      </c>
      <c r="O206" s="83" t="str">
        <f t="shared" si="83"/>
        <v>Adorer_Schedule!AA126</v>
      </c>
      <c r="P206" s="83" t="str">
        <f t="shared" si="84"/>
        <v>Adorer_Schedule!AI126</v>
      </c>
      <c r="Q206" s="83" t="str">
        <f t="shared" si="85"/>
        <v>Adorer_Schedule!AQ126</v>
      </c>
      <c r="R206" s="83" t="str">
        <f t="shared" si="86"/>
        <v>Adorer_Schedule!AY126</v>
      </c>
      <c r="S206" s="1">
        <f t="shared" ca="1" si="89"/>
        <v>0</v>
      </c>
      <c r="T206" s="1" t="str">
        <f ca="1">IF(OR(V206="",V206=0),(""),(MAX($T$8:T205)+1))</f>
        <v/>
      </c>
      <c r="V206" s="1">
        <f ca="1">IF($I$6=Adorer_Schedule!$C$1,INDIRECT(L206),(IF('Daily Report (10)'!$I$6=Adorer_Schedule!$K$1,INDIRECT(M206),(IF('Daily Report (10)'!$I$6=Adorer_Schedule!$S$1,INDIRECT(N206),(IF('Daily Report (10)'!$I$6=Adorer_Schedule!$AA$1,INDIRECT(O206),(IF('Daily Report (10)'!$I$6=Adorer_Schedule!$AI$1,INDIRECT(P206),(IF('Daily Report (10)'!$I$6=Adorer_Schedule!$AQ$1,INDIRECT(Q206),(IF('Daily Report (10)'!$I$6=Adorer_Schedule!$AY$1,INDIRECT(R206),(""))))))))))))))</f>
        <v>0</v>
      </c>
      <c r="Y206" s="1">
        <v>3</v>
      </c>
      <c r="Z206" s="1" t="e">
        <f t="shared" ca="1" si="87"/>
        <v>#N/A</v>
      </c>
      <c r="AA206" s="1" t="b">
        <f t="shared" ca="1" si="88"/>
        <v>0</v>
      </c>
      <c r="AC206" s="214" t="str">
        <f ca="1">IF(AA206=FALSE,(""),(PROPER(Z206)))</f>
        <v/>
      </c>
    </row>
    <row r="207" spans="1:29" x14ac:dyDescent="0.2">
      <c r="A207" s="210" t="str">
        <f t="shared" ca="1" si="79"/>
        <v/>
      </c>
      <c r="B207" s="211"/>
      <c r="C207" s="211"/>
      <c r="D207" s="211"/>
      <c r="E207" s="211"/>
      <c r="F207" s="212"/>
      <c r="G207" s="2"/>
      <c r="H207" s="2"/>
      <c r="I207" s="2"/>
      <c r="J207" s="2"/>
      <c r="K207" s="1">
        <f t="shared" si="90"/>
        <v>127</v>
      </c>
      <c r="L207" s="83" t="str">
        <f t="shared" si="80"/>
        <v>Adorer_Schedule!C127</v>
      </c>
      <c r="M207" s="83" t="str">
        <f t="shared" si="81"/>
        <v>Adorer_Schedule!K127</v>
      </c>
      <c r="N207" s="83" t="str">
        <f t="shared" si="82"/>
        <v>Adorer_Schedule!S127</v>
      </c>
      <c r="O207" s="83" t="str">
        <f t="shared" si="83"/>
        <v>Adorer_Schedule!AA127</v>
      </c>
      <c r="P207" s="83" t="str">
        <f t="shared" si="84"/>
        <v>Adorer_Schedule!AI127</v>
      </c>
      <c r="Q207" s="83" t="str">
        <f t="shared" si="85"/>
        <v>Adorer_Schedule!AQ127</v>
      </c>
      <c r="R207" s="83" t="str">
        <f t="shared" si="86"/>
        <v>Adorer_Schedule!AY127</v>
      </c>
      <c r="S207" s="1">
        <f t="shared" ca="1" si="89"/>
        <v>0</v>
      </c>
      <c r="T207" s="1" t="str">
        <f ca="1">IF(OR(V207="",V207=0),(""),(MAX($T$8:T206)+1))</f>
        <v/>
      </c>
      <c r="V207" s="1">
        <f ca="1">IF($I$6=Adorer_Schedule!$C$1,INDIRECT(L207),(IF('Daily Report (10)'!$I$6=Adorer_Schedule!$K$1,INDIRECT(M207),(IF('Daily Report (10)'!$I$6=Adorer_Schedule!$S$1,INDIRECT(N207),(IF('Daily Report (10)'!$I$6=Adorer_Schedule!$AA$1,INDIRECT(O207),(IF('Daily Report (10)'!$I$6=Adorer_Schedule!$AI$1,INDIRECT(P207),(IF('Daily Report (10)'!$I$6=Adorer_Schedule!$AQ$1,INDIRECT(Q207),(IF('Daily Report (10)'!$I$6=Adorer_Schedule!$AY$1,INDIRECT(R207),(""))))))))))))))</f>
        <v>0</v>
      </c>
      <c r="Y207" s="1">
        <v>4</v>
      </c>
      <c r="Z207" s="1" t="e">
        <f t="shared" ca="1" si="87"/>
        <v>#N/A</v>
      </c>
      <c r="AA207" s="1" t="b">
        <f t="shared" ca="1" si="88"/>
        <v>0</v>
      </c>
      <c r="AC207" s="214" t="str">
        <f ca="1">IF(AA207=FALSE,(""),(PROPER(Z207)))</f>
        <v/>
      </c>
    </row>
    <row r="208" spans="1:29" x14ac:dyDescent="0.2">
      <c r="A208" s="210" t="str">
        <f t="shared" ca="1" si="79"/>
        <v/>
      </c>
      <c r="B208" s="211"/>
      <c r="C208" s="211"/>
      <c r="D208" s="211"/>
      <c r="E208" s="211"/>
      <c r="F208" s="212"/>
      <c r="G208" s="2"/>
      <c r="H208" s="2"/>
      <c r="I208" s="2"/>
      <c r="J208" s="2"/>
      <c r="K208" s="1">
        <f t="shared" si="90"/>
        <v>128</v>
      </c>
      <c r="L208" s="83" t="str">
        <f t="shared" si="80"/>
        <v>Adorer_Schedule!C128</v>
      </c>
      <c r="M208" s="83" t="str">
        <f t="shared" si="81"/>
        <v>Adorer_Schedule!K128</v>
      </c>
      <c r="N208" s="83" t="str">
        <f t="shared" si="82"/>
        <v>Adorer_Schedule!S128</v>
      </c>
      <c r="O208" s="83" t="str">
        <f t="shared" si="83"/>
        <v>Adorer_Schedule!AA128</v>
      </c>
      <c r="P208" s="83" t="str">
        <f t="shared" si="84"/>
        <v>Adorer_Schedule!AI128</v>
      </c>
      <c r="Q208" s="83" t="str">
        <f t="shared" si="85"/>
        <v>Adorer_Schedule!AQ128</v>
      </c>
      <c r="R208" s="83" t="str">
        <f t="shared" si="86"/>
        <v>Adorer_Schedule!AY128</v>
      </c>
      <c r="S208" s="1">
        <f t="shared" ca="1" si="89"/>
        <v>0</v>
      </c>
      <c r="T208" s="1" t="str">
        <f ca="1">IF(OR(V208="",V208=0),(""),(MAX($T$8:T207)+1))</f>
        <v/>
      </c>
      <c r="V208" s="1">
        <f ca="1">IF($I$6=Adorer_Schedule!$C$1,INDIRECT(L208),(IF('Daily Report (10)'!$I$6=Adorer_Schedule!$K$1,INDIRECT(M208),(IF('Daily Report (10)'!$I$6=Adorer_Schedule!$S$1,INDIRECT(N208),(IF('Daily Report (10)'!$I$6=Adorer_Schedule!$AA$1,INDIRECT(O208),(IF('Daily Report (10)'!$I$6=Adorer_Schedule!$AI$1,INDIRECT(P208),(IF('Daily Report (10)'!$I$6=Adorer_Schedule!$AQ$1,INDIRECT(Q208),(IF('Daily Report (10)'!$I$6=Adorer_Schedule!$AY$1,INDIRECT(R208),(""))))))))))))))</f>
        <v>0</v>
      </c>
      <c r="Y208" s="1">
        <v>5</v>
      </c>
      <c r="Z208" s="1" t="e">
        <f t="shared" ca="1" si="87"/>
        <v>#N/A</v>
      </c>
      <c r="AA208" s="1" t="b">
        <f t="shared" ca="1" si="88"/>
        <v>0</v>
      </c>
      <c r="AC208" s="214" t="str">
        <f ca="1">IF(AA208=FALSE,(""),(PROPER(Z208)))</f>
        <v/>
      </c>
    </row>
    <row r="209" spans="1:29" x14ac:dyDescent="0.2">
      <c r="A209" s="210" t="str">
        <f t="shared" ca="1" si="79"/>
        <v/>
      </c>
      <c r="B209" s="211"/>
      <c r="C209" s="211"/>
      <c r="D209" s="211"/>
      <c r="E209" s="211"/>
      <c r="F209" s="212"/>
      <c r="G209" s="2"/>
      <c r="H209" s="2"/>
      <c r="I209" s="2"/>
      <c r="J209" s="2"/>
      <c r="K209" s="1">
        <f t="shared" si="90"/>
        <v>129</v>
      </c>
      <c r="L209" s="83" t="str">
        <f t="shared" si="80"/>
        <v>Adorer_Schedule!C129</v>
      </c>
      <c r="M209" s="83" t="str">
        <f t="shared" si="81"/>
        <v>Adorer_Schedule!K129</v>
      </c>
      <c r="N209" s="83" t="str">
        <f t="shared" si="82"/>
        <v>Adorer_Schedule!S129</v>
      </c>
      <c r="O209" s="83" t="str">
        <f t="shared" si="83"/>
        <v>Adorer_Schedule!AA129</v>
      </c>
      <c r="P209" s="83" t="str">
        <f t="shared" si="84"/>
        <v>Adorer_Schedule!AI129</v>
      </c>
      <c r="Q209" s="83" t="str">
        <f t="shared" si="85"/>
        <v>Adorer_Schedule!AQ129</v>
      </c>
      <c r="R209" s="83" t="str">
        <f t="shared" si="86"/>
        <v>Adorer_Schedule!AY129</v>
      </c>
      <c r="S209" s="1">
        <f t="shared" ca="1" si="89"/>
        <v>0</v>
      </c>
      <c r="T209" s="1" t="str">
        <f ca="1">IF(OR(V209="",V209=0),(""),(MAX($T$8:T208)+1))</f>
        <v/>
      </c>
      <c r="V209" s="1">
        <f ca="1">IF($I$6=Adorer_Schedule!$C$1,INDIRECT(L209),(IF('Daily Report (10)'!$I$6=Adorer_Schedule!$K$1,INDIRECT(M209),(IF('Daily Report (10)'!$I$6=Adorer_Schedule!$S$1,INDIRECT(N209),(IF('Daily Report (10)'!$I$6=Adorer_Schedule!$AA$1,INDIRECT(O209),(IF('Daily Report (10)'!$I$6=Adorer_Schedule!$AI$1,INDIRECT(P209),(IF('Daily Report (10)'!$I$6=Adorer_Schedule!$AQ$1,INDIRECT(Q209),(IF('Daily Report (10)'!$I$6=Adorer_Schedule!$AY$1,INDIRECT(R209),(""))))))))))))))</f>
        <v>0</v>
      </c>
      <c r="Y209" s="1">
        <v>6</v>
      </c>
      <c r="Z209" s="1" t="e">
        <f t="shared" ca="1" si="87"/>
        <v>#N/A</v>
      </c>
      <c r="AA209" s="1" t="b">
        <f t="shared" ca="1" si="88"/>
        <v>0</v>
      </c>
      <c r="AC209" s="214" t="str">
        <f t="shared" ref="AC209:AC218" ca="1" si="91">IF(AA209=FALSE,(""),(PROPER(Z209)))</f>
        <v/>
      </c>
    </row>
    <row r="210" spans="1:29" x14ac:dyDescent="0.2">
      <c r="A210" s="210" t="str">
        <f t="shared" ca="1" si="79"/>
        <v/>
      </c>
      <c r="B210" s="211"/>
      <c r="C210" s="211"/>
      <c r="D210" s="211"/>
      <c r="E210" s="211"/>
      <c r="F210" s="212"/>
      <c r="G210" s="2"/>
      <c r="H210" s="2"/>
      <c r="I210" s="2"/>
      <c r="J210" s="2"/>
      <c r="K210" s="1">
        <f t="shared" si="90"/>
        <v>130</v>
      </c>
      <c r="L210" s="83" t="str">
        <f t="shared" si="80"/>
        <v>Adorer_Schedule!C130</v>
      </c>
      <c r="M210" s="83" t="str">
        <f t="shared" si="81"/>
        <v>Adorer_Schedule!K130</v>
      </c>
      <c r="N210" s="83" t="str">
        <f t="shared" si="82"/>
        <v>Adorer_Schedule!S130</v>
      </c>
      <c r="O210" s="83" t="str">
        <f t="shared" si="83"/>
        <v>Adorer_Schedule!AA130</v>
      </c>
      <c r="P210" s="83" t="str">
        <f t="shared" si="84"/>
        <v>Adorer_Schedule!AI130</v>
      </c>
      <c r="Q210" s="83" t="str">
        <f t="shared" si="85"/>
        <v>Adorer_Schedule!AQ130</v>
      </c>
      <c r="R210" s="83" t="str">
        <f t="shared" si="86"/>
        <v>Adorer_Schedule!AY130</v>
      </c>
      <c r="S210" s="1">
        <f t="shared" ca="1" si="89"/>
        <v>0</v>
      </c>
      <c r="T210" s="1" t="str">
        <f ca="1">IF(OR(V210="",V210=0),(""),(MAX($T$8:T209)+1))</f>
        <v/>
      </c>
      <c r="V210" s="1">
        <f ca="1">IF($I$6=Adorer_Schedule!$C$1,INDIRECT(L210),(IF('Daily Report (10)'!$I$6=Adorer_Schedule!$K$1,INDIRECT(M210),(IF('Daily Report (10)'!$I$6=Adorer_Schedule!$S$1,INDIRECT(N210),(IF('Daily Report (10)'!$I$6=Adorer_Schedule!$AA$1,INDIRECT(O210),(IF('Daily Report (10)'!$I$6=Adorer_Schedule!$AI$1,INDIRECT(P210),(IF('Daily Report (10)'!$I$6=Adorer_Schedule!$AQ$1,INDIRECT(Q210),(IF('Daily Report (10)'!$I$6=Adorer_Schedule!$AY$1,INDIRECT(R210),(""))))))))))))))</f>
        <v>0</v>
      </c>
      <c r="Y210" s="1">
        <v>7</v>
      </c>
      <c r="Z210" s="1" t="e">
        <f t="shared" ca="1" si="87"/>
        <v>#N/A</v>
      </c>
      <c r="AA210" s="1" t="b">
        <f t="shared" ca="1" si="88"/>
        <v>0</v>
      </c>
      <c r="AC210" s="214" t="str">
        <f t="shared" ca="1" si="91"/>
        <v/>
      </c>
    </row>
    <row r="211" spans="1:29" ht="15.75" thickBot="1" x14ac:dyDescent="0.25">
      <c r="A211" s="222"/>
      <c r="B211" s="223"/>
      <c r="C211" s="223"/>
      <c r="D211" s="223"/>
      <c r="E211" s="223"/>
      <c r="F211" s="224"/>
      <c r="G211" s="2"/>
      <c r="H211" s="2"/>
      <c r="I211" s="2"/>
      <c r="J211" s="2"/>
      <c r="K211" s="1">
        <f t="shared" si="90"/>
        <v>131</v>
      </c>
      <c r="L211" s="83" t="str">
        <f t="shared" si="80"/>
        <v>Adorer_Schedule!C131</v>
      </c>
      <c r="M211" s="83" t="str">
        <f t="shared" si="81"/>
        <v>Adorer_Schedule!K131</v>
      </c>
      <c r="N211" s="83" t="str">
        <f t="shared" si="82"/>
        <v>Adorer_Schedule!S131</v>
      </c>
      <c r="O211" s="83" t="str">
        <f t="shared" si="83"/>
        <v>Adorer_Schedule!AA131</v>
      </c>
      <c r="P211" s="83" t="str">
        <f t="shared" si="84"/>
        <v>Adorer_Schedule!AI131</v>
      </c>
      <c r="Q211" s="83" t="str">
        <f t="shared" si="85"/>
        <v>Adorer_Schedule!AQ131</v>
      </c>
      <c r="R211" s="83" t="str">
        <f t="shared" si="86"/>
        <v>Adorer_Schedule!AY131</v>
      </c>
      <c r="S211" s="1">
        <f t="shared" ca="1" si="89"/>
        <v>0</v>
      </c>
      <c r="T211" s="1" t="str">
        <f ca="1">IF(OR(V211="",V211=0),(""),(MAX($T$8:T210)+1))</f>
        <v/>
      </c>
      <c r="V211" s="1">
        <f ca="1">IF($I$6=Adorer_Schedule!$C$1,INDIRECT(L211),(IF('Daily Report (10)'!$I$6=Adorer_Schedule!$K$1,INDIRECT(M211),(IF('Daily Report (10)'!$I$6=Adorer_Schedule!$S$1,INDIRECT(N211),(IF('Daily Report (10)'!$I$6=Adorer_Schedule!$AA$1,INDIRECT(O211),(IF('Daily Report (10)'!$I$6=Adorer_Schedule!$AI$1,INDIRECT(P211),(IF('Daily Report (10)'!$I$6=Adorer_Schedule!$AQ$1,INDIRECT(Q211),(IF('Daily Report (10)'!$I$6=Adorer_Schedule!$AY$1,INDIRECT(R211),(""))))))))))))))</f>
        <v>0</v>
      </c>
      <c r="Y211" s="1">
        <v>8</v>
      </c>
      <c r="Z211" s="1" t="e">
        <f t="shared" ca="1" si="87"/>
        <v>#N/A</v>
      </c>
      <c r="AA211" s="1" t="b">
        <f t="shared" ca="1" si="88"/>
        <v>0</v>
      </c>
      <c r="AC211" s="214" t="str">
        <f t="shared" ca="1" si="91"/>
        <v/>
      </c>
    </row>
    <row r="212" spans="1:29" ht="15.75" x14ac:dyDescent="0.25">
      <c r="A212" s="205" t="str">
        <f>CONCATENATE($I$6&amp;" 2 - 3 PM")</f>
        <v>Monday 2 - 3 PM</v>
      </c>
      <c r="B212" s="206"/>
      <c r="C212" s="206"/>
      <c r="D212" s="206"/>
      <c r="E212" s="206"/>
      <c r="F212" s="207"/>
      <c r="G212" s="2"/>
      <c r="H212" s="2"/>
      <c r="I212" s="2"/>
      <c r="J212" s="2"/>
      <c r="K212" s="1">
        <f t="shared" si="90"/>
        <v>132</v>
      </c>
      <c r="L212" s="83" t="str">
        <f t="shared" si="80"/>
        <v>Adorer_Schedule!C132</v>
      </c>
      <c r="M212" s="83" t="str">
        <f t="shared" si="81"/>
        <v>Adorer_Schedule!K132</v>
      </c>
      <c r="N212" s="83" t="str">
        <f t="shared" si="82"/>
        <v>Adorer_Schedule!S132</v>
      </c>
      <c r="O212" s="83" t="str">
        <f t="shared" si="83"/>
        <v>Adorer_Schedule!AA132</v>
      </c>
      <c r="P212" s="83" t="str">
        <f t="shared" si="84"/>
        <v>Adorer_Schedule!AI132</v>
      </c>
      <c r="Q212" s="83" t="str">
        <f t="shared" si="85"/>
        <v>Adorer_Schedule!AQ132</v>
      </c>
      <c r="R212" s="83" t="str">
        <f t="shared" si="86"/>
        <v>Adorer_Schedule!AY132</v>
      </c>
      <c r="S212" s="1">
        <f t="shared" ca="1" si="89"/>
        <v>0</v>
      </c>
      <c r="T212" s="1" t="str">
        <f ca="1">IF(OR(V212="",V212=0),(""),(MAX($T$8:T211)+1))</f>
        <v/>
      </c>
      <c r="V212" s="1">
        <f ca="1">IF($I$6=Adorer_Schedule!$C$1,INDIRECT(L212),(IF('Daily Report (10)'!$I$6=Adorer_Schedule!$K$1,INDIRECT(M212),(IF('Daily Report (10)'!$I$6=Adorer_Schedule!$S$1,INDIRECT(N212),(IF('Daily Report (10)'!$I$6=Adorer_Schedule!$AA$1,INDIRECT(O212),(IF('Daily Report (10)'!$I$6=Adorer_Schedule!$AI$1,INDIRECT(P212),(IF('Daily Report (10)'!$I$6=Adorer_Schedule!$AQ$1,INDIRECT(Q212),(IF('Daily Report (10)'!$I$6=Adorer_Schedule!$AY$1,INDIRECT(R212),(""))))))))))))))</f>
        <v>0</v>
      </c>
      <c r="Y212" s="1">
        <v>9</v>
      </c>
      <c r="Z212" s="1" t="e">
        <f t="shared" ca="1" si="87"/>
        <v>#N/A</v>
      </c>
      <c r="AA212" s="1" t="b">
        <f t="shared" ca="1" si="88"/>
        <v>0</v>
      </c>
      <c r="AC212" s="214" t="str">
        <f t="shared" ca="1" si="91"/>
        <v/>
      </c>
    </row>
    <row r="213" spans="1:29" x14ac:dyDescent="0.2">
      <c r="A213" s="210" t="str">
        <f ca="1">AC219</f>
        <v/>
      </c>
      <c r="B213" s="211"/>
      <c r="C213" s="211"/>
      <c r="D213" s="211"/>
      <c r="E213" s="211"/>
      <c r="F213" s="212"/>
      <c r="G213" s="2"/>
      <c r="H213" s="2"/>
      <c r="I213" s="2"/>
      <c r="J213" s="2"/>
      <c r="K213" s="1">
        <f t="shared" si="90"/>
        <v>133</v>
      </c>
      <c r="L213" s="83" t="str">
        <f t="shared" si="80"/>
        <v>Adorer_Schedule!C133</v>
      </c>
      <c r="M213" s="83" t="str">
        <f t="shared" si="81"/>
        <v>Adorer_Schedule!K133</v>
      </c>
      <c r="N213" s="83" t="str">
        <f t="shared" si="82"/>
        <v>Adorer_Schedule!S133</v>
      </c>
      <c r="O213" s="83" t="str">
        <f t="shared" si="83"/>
        <v>Adorer_Schedule!AA133</v>
      </c>
      <c r="P213" s="83" t="str">
        <f t="shared" si="84"/>
        <v>Adorer_Schedule!AI133</v>
      </c>
      <c r="Q213" s="83" t="str">
        <f t="shared" si="85"/>
        <v>Adorer_Schedule!AQ133</v>
      </c>
      <c r="R213" s="83" t="str">
        <f t="shared" si="86"/>
        <v>Adorer_Schedule!AY133</v>
      </c>
      <c r="S213" s="1">
        <f t="shared" ca="1" si="89"/>
        <v>0</v>
      </c>
      <c r="T213" s="1" t="str">
        <f ca="1">IF(OR(V213="",V213=0),(""),(MAX($T$8:T212)+1))</f>
        <v/>
      </c>
      <c r="V213" s="1">
        <f ca="1">IF($I$6=Adorer_Schedule!$C$1,INDIRECT(L213),(IF('Daily Report (10)'!$I$6=Adorer_Schedule!$K$1,INDIRECT(M213),(IF('Daily Report (10)'!$I$6=Adorer_Schedule!$S$1,INDIRECT(N213),(IF('Daily Report (10)'!$I$6=Adorer_Schedule!$AA$1,INDIRECT(O213),(IF('Daily Report (10)'!$I$6=Adorer_Schedule!$AI$1,INDIRECT(P213),(IF('Daily Report (10)'!$I$6=Adorer_Schedule!$AQ$1,INDIRECT(Q213),(IF('Daily Report (10)'!$I$6=Adorer_Schedule!$AY$1,INDIRECT(R213),(""))))))))))))))</f>
        <v>0</v>
      </c>
      <c r="Y213" s="1">
        <v>10</v>
      </c>
      <c r="Z213" s="1" t="e">
        <f t="shared" ca="1" si="87"/>
        <v>#N/A</v>
      </c>
      <c r="AA213" s="1" t="b">
        <f t="shared" ca="1" si="88"/>
        <v>0</v>
      </c>
      <c r="AC213" s="214" t="str">
        <f t="shared" ca="1" si="91"/>
        <v/>
      </c>
    </row>
    <row r="214" spans="1:29" x14ac:dyDescent="0.2">
      <c r="A214" s="210" t="str">
        <f t="shared" ref="A214:A222" ca="1" si="92">AC220</f>
        <v/>
      </c>
      <c r="B214" s="211"/>
      <c r="C214" s="211"/>
      <c r="D214" s="211"/>
      <c r="E214" s="211"/>
      <c r="F214" s="212"/>
      <c r="G214" s="2"/>
      <c r="H214" s="2"/>
      <c r="I214" s="2"/>
      <c r="J214" s="2"/>
      <c r="K214" s="1">
        <f t="shared" si="90"/>
        <v>134</v>
      </c>
      <c r="L214" s="83" t="str">
        <f t="shared" si="80"/>
        <v>Adorer_Schedule!C134</v>
      </c>
      <c r="M214" s="83" t="str">
        <f t="shared" si="81"/>
        <v>Adorer_Schedule!K134</v>
      </c>
      <c r="N214" s="83" t="str">
        <f t="shared" si="82"/>
        <v>Adorer_Schedule!S134</v>
      </c>
      <c r="O214" s="83" t="str">
        <f t="shared" si="83"/>
        <v>Adorer_Schedule!AA134</v>
      </c>
      <c r="P214" s="83" t="str">
        <f t="shared" si="84"/>
        <v>Adorer_Schedule!AI134</v>
      </c>
      <c r="Q214" s="83" t="str">
        <f t="shared" si="85"/>
        <v>Adorer_Schedule!AQ134</v>
      </c>
      <c r="R214" s="83" t="str">
        <f t="shared" si="86"/>
        <v>Adorer_Schedule!AY134</v>
      </c>
      <c r="S214" s="1">
        <f t="shared" ca="1" si="89"/>
        <v>0</v>
      </c>
      <c r="T214" s="1" t="str">
        <f ca="1">IF(OR(V214="",V214=0),(""),(MAX($T$8:T213)+1))</f>
        <v/>
      </c>
      <c r="V214" s="1">
        <f ca="1">IF($I$6=Adorer_Schedule!$C$1,INDIRECT(L214),(IF('Daily Report (10)'!$I$6=Adorer_Schedule!$K$1,INDIRECT(M214),(IF('Daily Report (10)'!$I$6=Adorer_Schedule!$S$1,INDIRECT(N214),(IF('Daily Report (10)'!$I$6=Adorer_Schedule!$AA$1,INDIRECT(O214),(IF('Daily Report (10)'!$I$6=Adorer_Schedule!$AI$1,INDIRECT(P214),(IF('Daily Report (10)'!$I$6=Adorer_Schedule!$AQ$1,INDIRECT(Q214),(IF('Daily Report (10)'!$I$6=Adorer_Schedule!$AY$1,INDIRECT(R214),(""))))))))))))))</f>
        <v>0</v>
      </c>
      <c r="Y214" s="1">
        <v>11</v>
      </c>
      <c r="Z214" s="1" t="e">
        <f t="shared" ca="1" si="87"/>
        <v>#N/A</v>
      </c>
      <c r="AA214" s="1" t="b">
        <f t="shared" ca="1" si="88"/>
        <v>0</v>
      </c>
      <c r="AC214" s="214" t="str">
        <f t="shared" ca="1" si="91"/>
        <v/>
      </c>
    </row>
    <row r="215" spans="1:29" x14ac:dyDescent="0.2">
      <c r="A215" s="210" t="str">
        <f t="shared" ca="1" si="92"/>
        <v/>
      </c>
      <c r="B215" s="211"/>
      <c r="C215" s="211"/>
      <c r="D215" s="211"/>
      <c r="E215" s="211"/>
      <c r="F215" s="212"/>
      <c r="G215" s="2"/>
      <c r="H215" s="2"/>
      <c r="I215" s="2"/>
      <c r="J215" s="2"/>
      <c r="K215" s="1">
        <f t="shared" si="90"/>
        <v>135</v>
      </c>
      <c r="L215" s="83" t="str">
        <f t="shared" si="80"/>
        <v>Adorer_Schedule!C135</v>
      </c>
      <c r="M215" s="83" t="str">
        <f t="shared" si="81"/>
        <v>Adorer_Schedule!K135</v>
      </c>
      <c r="N215" s="83" t="str">
        <f t="shared" si="82"/>
        <v>Adorer_Schedule!S135</v>
      </c>
      <c r="O215" s="83" t="str">
        <f t="shared" si="83"/>
        <v>Adorer_Schedule!AA135</v>
      </c>
      <c r="P215" s="83" t="str">
        <f t="shared" si="84"/>
        <v>Adorer_Schedule!AI135</v>
      </c>
      <c r="Q215" s="83" t="str">
        <f t="shared" si="85"/>
        <v>Adorer_Schedule!AQ135</v>
      </c>
      <c r="R215" s="83" t="str">
        <f t="shared" si="86"/>
        <v>Adorer_Schedule!AY135</v>
      </c>
      <c r="S215" s="1">
        <f t="shared" ca="1" si="89"/>
        <v>0</v>
      </c>
      <c r="T215" s="1" t="str">
        <f ca="1">IF(OR(V215="",V215=0),(""),(MAX($T$8:T214)+1))</f>
        <v/>
      </c>
      <c r="V215" s="1">
        <f ca="1">IF($I$6=Adorer_Schedule!$C$1,INDIRECT(L215),(IF('Daily Report (10)'!$I$6=Adorer_Schedule!$K$1,INDIRECT(M215),(IF('Daily Report (10)'!$I$6=Adorer_Schedule!$S$1,INDIRECT(N215),(IF('Daily Report (10)'!$I$6=Adorer_Schedule!$AA$1,INDIRECT(O215),(IF('Daily Report (10)'!$I$6=Adorer_Schedule!$AI$1,INDIRECT(P215),(IF('Daily Report (10)'!$I$6=Adorer_Schedule!$AQ$1,INDIRECT(Q215),(IF('Daily Report (10)'!$I$6=Adorer_Schedule!$AY$1,INDIRECT(R215),(""))))))))))))))</f>
        <v>0</v>
      </c>
      <c r="Y215" s="1">
        <v>12</v>
      </c>
      <c r="Z215" s="1" t="e">
        <f t="shared" ca="1" si="87"/>
        <v>#N/A</v>
      </c>
      <c r="AA215" s="1" t="b">
        <f t="shared" ca="1" si="88"/>
        <v>0</v>
      </c>
      <c r="AC215" s="214" t="str">
        <f t="shared" ca="1" si="91"/>
        <v/>
      </c>
    </row>
    <row r="216" spans="1:29" x14ac:dyDescent="0.2">
      <c r="A216" s="210" t="str">
        <f t="shared" ca="1" si="92"/>
        <v/>
      </c>
      <c r="B216" s="211"/>
      <c r="C216" s="211"/>
      <c r="D216" s="211"/>
      <c r="E216" s="211"/>
      <c r="F216" s="212"/>
      <c r="G216" s="2"/>
      <c r="H216" s="2"/>
      <c r="I216" s="2"/>
      <c r="J216" s="2"/>
      <c r="K216" s="1">
        <f t="shared" si="90"/>
        <v>136</v>
      </c>
      <c r="L216" s="83" t="str">
        <f t="shared" si="80"/>
        <v>Adorer_Schedule!C136</v>
      </c>
      <c r="M216" s="83" t="str">
        <f t="shared" si="81"/>
        <v>Adorer_Schedule!K136</v>
      </c>
      <c r="N216" s="83" t="str">
        <f t="shared" si="82"/>
        <v>Adorer_Schedule!S136</v>
      </c>
      <c r="O216" s="83" t="str">
        <f t="shared" si="83"/>
        <v>Adorer_Schedule!AA136</v>
      </c>
      <c r="P216" s="83" t="str">
        <f t="shared" si="84"/>
        <v>Adorer_Schedule!AI136</v>
      </c>
      <c r="Q216" s="83" t="str">
        <f t="shared" si="85"/>
        <v>Adorer_Schedule!AQ136</v>
      </c>
      <c r="R216" s="83" t="str">
        <f t="shared" si="86"/>
        <v>Adorer_Schedule!AY136</v>
      </c>
      <c r="S216" s="1">
        <f t="shared" ca="1" si="89"/>
        <v>0</v>
      </c>
      <c r="T216" s="1" t="str">
        <f ca="1">IF(OR(V216="",V216=0),(""),(MAX($T$8:T215)+1))</f>
        <v/>
      </c>
      <c r="V216" s="1">
        <f ca="1">IF($I$6=Adorer_Schedule!$C$1,INDIRECT(L216),(IF('Daily Report (10)'!$I$6=Adorer_Schedule!$K$1,INDIRECT(M216),(IF('Daily Report (10)'!$I$6=Adorer_Schedule!$S$1,INDIRECT(N216),(IF('Daily Report (10)'!$I$6=Adorer_Schedule!$AA$1,INDIRECT(O216),(IF('Daily Report (10)'!$I$6=Adorer_Schedule!$AI$1,INDIRECT(P216),(IF('Daily Report (10)'!$I$6=Adorer_Schedule!$AQ$1,INDIRECT(Q216),(IF('Daily Report (10)'!$I$6=Adorer_Schedule!$AY$1,INDIRECT(R216),(""))))))))))))))</f>
        <v>0</v>
      </c>
      <c r="Y216" s="1">
        <v>13</v>
      </c>
      <c r="Z216" s="1" t="e">
        <f t="shared" ca="1" si="87"/>
        <v>#N/A</v>
      </c>
      <c r="AA216" s="1" t="b">
        <f t="shared" ca="1" si="88"/>
        <v>0</v>
      </c>
      <c r="AC216" s="214" t="str">
        <f t="shared" ca="1" si="91"/>
        <v/>
      </c>
    </row>
    <row r="217" spans="1:29" x14ac:dyDescent="0.2">
      <c r="A217" s="210" t="str">
        <f t="shared" ca="1" si="92"/>
        <v/>
      </c>
      <c r="B217" s="211"/>
      <c r="C217" s="211"/>
      <c r="D217" s="211"/>
      <c r="E217" s="211"/>
      <c r="F217" s="212"/>
      <c r="G217" s="2"/>
      <c r="H217" s="2"/>
      <c r="I217" s="2"/>
      <c r="J217" s="2"/>
      <c r="K217" s="1">
        <f t="shared" si="90"/>
        <v>137</v>
      </c>
      <c r="L217" s="83" t="str">
        <f t="shared" si="80"/>
        <v>Adorer_Schedule!C137</v>
      </c>
      <c r="M217" s="83" t="str">
        <f t="shared" si="81"/>
        <v>Adorer_Schedule!K137</v>
      </c>
      <c r="N217" s="83" t="str">
        <f t="shared" si="82"/>
        <v>Adorer_Schedule!S137</v>
      </c>
      <c r="O217" s="83" t="str">
        <f t="shared" si="83"/>
        <v>Adorer_Schedule!AA137</v>
      </c>
      <c r="P217" s="83" t="str">
        <f t="shared" si="84"/>
        <v>Adorer_Schedule!AI137</v>
      </c>
      <c r="Q217" s="83" t="str">
        <f t="shared" si="85"/>
        <v>Adorer_Schedule!AQ137</v>
      </c>
      <c r="R217" s="83" t="str">
        <f t="shared" si="86"/>
        <v>Adorer_Schedule!AY137</v>
      </c>
      <c r="S217" s="1">
        <f t="shared" ca="1" si="89"/>
        <v>0</v>
      </c>
      <c r="T217" s="1" t="str">
        <f ca="1">IF(OR(V217="",V217=0),(""),(MAX($T$8:T216)+1))</f>
        <v/>
      </c>
      <c r="V217" s="1">
        <f ca="1">IF($I$6=Adorer_Schedule!$C$1,INDIRECT(L217),(IF('Daily Report (10)'!$I$6=Adorer_Schedule!$K$1,INDIRECT(M217),(IF('Daily Report (10)'!$I$6=Adorer_Schedule!$S$1,INDIRECT(N217),(IF('Daily Report (10)'!$I$6=Adorer_Schedule!$AA$1,INDIRECT(O217),(IF('Daily Report (10)'!$I$6=Adorer_Schedule!$AI$1,INDIRECT(P217),(IF('Daily Report (10)'!$I$6=Adorer_Schedule!$AQ$1,INDIRECT(Q217),(IF('Daily Report (10)'!$I$6=Adorer_Schedule!$AY$1,INDIRECT(R217),(""))))))))))))))</f>
        <v>0</v>
      </c>
      <c r="Y217" s="1">
        <v>14</v>
      </c>
      <c r="Z217" s="1" t="e">
        <f t="shared" ca="1" si="87"/>
        <v>#N/A</v>
      </c>
      <c r="AA217" s="1" t="b">
        <f t="shared" ca="1" si="88"/>
        <v>0</v>
      </c>
      <c r="AC217" s="214" t="str">
        <f t="shared" ca="1" si="91"/>
        <v/>
      </c>
    </row>
    <row r="218" spans="1:29" ht="15.75" thickBot="1" x14ac:dyDescent="0.25">
      <c r="A218" s="210" t="str">
        <f t="shared" ca="1" si="92"/>
        <v/>
      </c>
      <c r="B218" s="211"/>
      <c r="C218" s="211"/>
      <c r="D218" s="211"/>
      <c r="E218" s="211"/>
      <c r="F218" s="212"/>
      <c r="G218" s="2"/>
      <c r="H218" s="2"/>
      <c r="I218" s="2"/>
      <c r="J218" s="2"/>
      <c r="K218" s="1">
        <f t="shared" si="90"/>
        <v>138</v>
      </c>
      <c r="L218" s="83" t="str">
        <f t="shared" si="80"/>
        <v>Adorer_Schedule!C138</v>
      </c>
      <c r="M218" s="83" t="str">
        <f t="shared" si="81"/>
        <v>Adorer_Schedule!K138</v>
      </c>
      <c r="N218" s="83" t="str">
        <f t="shared" si="82"/>
        <v>Adorer_Schedule!S138</v>
      </c>
      <c r="O218" s="83" t="str">
        <f t="shared" si="83"/>
        <v>Adorer_Schedule!AA138</v>
      </c>
      <c r="P218" s="83" t="str">
        <f t="shared" si="84"/>
        <v>Adorer_Schedule!AI138</v>
      </c>
      <c r="Q218" s="83" t="str">
        <f t="shared" si="85"/>
        <v>Adorer_Schedule!AQ138</v>
      </c>
      <c r="R218" s="83" t="str">
        <f t="shared" si="86"/>
        <v>Adorer_Schedule!AY138</v>
      </c>
      <c r="S218" s="1">
        <f t="shared" ca="1" si="89"/>
        <v>0</v>
      </c>
      <c r="T218" s="1" t="str">
        <f ca="1">IF(OR(V218="",V218=0),(""),(MAX($T$8:T217)+1))</f>
        <v/>
      </c>
      <c r="V218" s="1">
        <f ca="1">IF($I$6=Adorer_Schedule!$C$1,INDIRECT(L218),(IF('Daily Report (10)'!$I$6=Adorer_Schedule!$K$1,INDIRECT(M218),(IF('Daily Report (10)'!$I$6=Adorer_Schedule!$S$1,INDIRECT(N218),(IF('Daily Report (10)'!$I$6=Adorer_Schedule!$AA$1,INDIRECT(O218),(IF('Daily Report (10)'!$I$6=Adorer_Schedule!$AI$1,INDIRECT(P218),(IF('Daily Report (10)'!$I$6=Adorer_Schedule!$AQ$1,INDIRECT(Q218),(IF('Daily Report (10)'!$I$6=Adorer_Schedule!$AY$1,INDIRECT(R218),(""))))))))))))))</f>
        <v>0</v>
      </c>
      <c r="Y218" s="1">
        <v>15</v>
      </c>
      <c r="Z218" s="1" t="e">
        <f t="shared" ca="1" si="87"/>
        <v>#N/A</v>
      </c>
      <c r="AA218" s="1" t="b">
        <f t="shared" ca="1" si="88"/>
        <v>0</v>
      </c>
      <c r="AC218" s="225" t="str">
        <f t="shared" ca="1" si="91"/>
        <v/>
      </c>
    </row>
    <row r="219" spans="1:29" x14ac:dyDescent="0.2">
      <c r="A219" s="210" t="str">
        <f t="shared" ca="1" si="92"/>
        <v/>
      </c>
      <c r="B219" s="211"/>
      <c r="C219" s="211"/>
      <c r="D219" s="211"/>
      <c r="E219" s="211"/>
      <c r="F219" s="212"/>
      <c r="G219" s="2"/>
      <c r="H219" s="2"/>
      <c r="I219" s="2"/>
      <c r="J219" s="2"/>
      <c r="K219" s="1">
        <v>141</v>
      </c>
      <c r="L219" s="83" t="str">
        <f t="shared" si="80"/>
        <v>Adorer_Schedule!C141</v>
      </c>
      <c r="M219" s="83" t="str">
        <f t="shared" si="81"/>
        <v>Adorer_Schedule!K141</v>
      </c>
      <c r="N219" s="83" t="str">
        <f t="shared" si="82"/>
        <v>Adorer_Schedule!S141</v>
      </c>
      <c r="O219" s="83" t="str">
        <f t="shared" si="83"/>
        <v>Adorer_Schedule!AA141</v>
      </c>
      <c r="P219" s="83" t="str">
        <f t="shared" si="84"/>
        <v>Adorer_Schedule!AI141</v>
      </c>
      <c r="Q219" s="83" t="str">
        <f t="shared" si="85"/>
        <v>Adorer_Schedule!AQ141</v>
      </c>
      <c r="R219" s="83" t="str">
        <f t="shared" si="86"/>
        <v>Adorer_Schedule!AY141</v>
      </c>
      <c r="S219" s="1">
        <f ca="1">IF(T219="",(0),(RANK(T219,$T$219:$T$233,(1))))</f>
        <v>0</v>
      </c>
      <c r="T219" s="1" t="str">
        <f ca="1">IF(OR(V219="",V219=0),(""),(MAX($T$8:T218)+1))</f>
        <v/>
      </c>
      <c r="U219" s="1" t="s">
        <v>106</v>
      </c>
      <c r="V219" s="1">
        <f ca="1">IF($I$6=Adorer_Schedule!$C$1,INDIRECT(L219),(IF('Daily Report (10)'!$I$6=Adorer_Schedule!$K$1,INDIRECT(M219),(IF('Daily Report (10)'!$I$6=Adorer_Schedule!$S$1,INDIRECT(N219),(IF('Daily Report (10)'!$I$6=Adorer_Schedule!$AA$1,INDIRECT(O219),(IF('Daily Report (10)'!$I$6=Adorer_Schedule!$AI$1,INDIRECT(P219),(IF('Daily Report (10)'!$I$6=Adorer_Schedule!$AQ$1,INDIRECT(Q219),(IF('Daily Report (10)'!$I$6=Adorer_Schedule!$AY$1,INDIRECT(R219),(""))))))))))))))</f>
        <v>0</v>
      </c>
      <c r="Y219" s="1">
        <v>1</v>
      </c>
      <c r="Z219" s="1" t="e">
        <f t="shared" ca="1" si="87"/>
        <v>#N/A</v>
      </c>
      <c r="AA219" s="1" t="b">
        <f t="shared" ca="1" si="88"/>
        <v>0</v>
      </c>
      <c r="AC219" s="209" t="str">
        <f ca="1">IF(AA219=FALSE,(""),(PROPER(Z219)))</f>
        <v/>
      </c>
    </row>
    <row r="220" spans="1:29" x14ac:dyDescent="0.2">
      <c r="A220" s="210" t="str">
        <f t="shared" ca="1" si="92"/>
        <v/>
      </c>
      <c r="B220" s="211"/>
      <c r="C220" s="211"/>
      <c r="D220" s="211"/>
      <c r="E220" s="211"/>
      <c r="F220" s="212"/>
      <c r="G220" s="2"/>
      <c r="H220" s="2"/>
      <c r="I220" s="2"/>
      <c r="J220" s="2"/>
      <c r="K220" s="1">
        <f>K219+1</f>
        <v>142</v>
      </c>
      <c r="L220" s="83" t="str">
        <f t="shared" si="80"/>
        <v>Adorer_Schedule!C142</v>
      </c>
      <c r="M220" s="83" t="str">
        <f t="shared" si="81"/>
        <v>Adorer_Schedule!K142</v>
      </c>
      <c r="N220" s="83" t="str">
        <f t="shared" si="82"/>
        <v>Adorer_Schedule!S142</v>
      </c>
      <c r="O220" s="83" t="str">
        <f t="shared" si="83"/>
        <v>Adorer_Schedule!AA142</v>
      </c>
      <c r="P220" s="83" t="str">
        <f t="shared" si="84"/>
        <v>Adorer_Schedule!AI142</v>
      </c>
      <c r="Q220" s="83" t="str">
        <f t="shared" si="85"/>
        <v>Adorer_Schedule!AQ142</v>
      </c>
      <c r="R220" s="83" t="str">
        <f t="shared" si="86"/>
        <v>Adorer_Schedule!AY142</v>
      </c>
      <c r="S220" s="1">
        <f ca="1">IF(T220="",(0),(RANK(T220,$T$219:$T$233,(1))))</f>
        <v>0</v>
      </c>
      <c r="T220" s="1" t="str">
        <f ca="1">IF(OR(V220="",V220=0),(""),(MAX($T$8:T219)+1))</f>
        <v/>
      </c>
      <c r="V220" s="1">
        <f ca="1">IF($I$6=Adorer_Schedule!$C$1,INDIRECT(L220),(IF('Daily Report (10)'!$I$6=Adorer_Schedule!$K$1,INDIRECT(M220),(IF('Daily Report (10)'!$I$6=Adorer_Schedule!$S$1,INDIRECT(N220),(IF('Daily Report (10)'!$I$6=Adorer_Schedule!$AA$1,INDIRECT(O220),(IF('Daily Report (10)'!$I$6=Adorer_Schedule!$AI$1,INDIRECT(P220),(IF('Daily Report (10)'!$I$6=Adorer_Schedule!$AQ$1,INDIRECT(Q220),(IF('Daily Report (10)'!$I$6=Adorer_Schedule!$AY$1,INDIRECT(R220),(""))))))))))))))</f>
        <v>0</v>
      </c>
      <c r="Y220" s="1">
        <v>2</v>
      </c>
      <c r="Z220" s="1" t="e">
        <f t="shared" ca="1" si="87"/>
        <v>#N/A</v>
      </c>
      <c r="AA220" s="1" t="b">
        <f t="shared" ca="1" si="88"/>
        <v>0</v>
      </c>
      <c r="AC220" s="214" t="str">
        <f ca="1">IF(AA220=FALSE,(""),(PROPER(Z220)))</f>
        <v/>
      </c>
    </row>
    <row r="221" spans="1:29" x14ac:dyDescent="0.2">
      <c r="A221" s="210" t="str">
        <f t="shared" ca="1" si="92"/>
        <v/>
      </c>
      <c r="B221" s="211"/>
      <c r="C221" s="211"/>
      <c r="D221" s="211"/>
      <c r="E221" s="211"/>
      <c r="F221" s="212"/>
      <c r="G221" s="2"/>
      <c r="H221" s="2"/>
      <c r="I221" s="2"/>
      <c r="J221" s="2"/>
      <c r="K221" s="1">
        <f t="shared" ref="K221:K233" si="93">K220+1</f>
        <v>143</v>
      </c>
      <c r="L221" s="83" t="str">
        <f t="shared" si="80"/>
        <v>Adorer_Schedule!C143</v>
      </c>
      <c r="M221" s="83" t="str">
        <f t="shared" si="81"/>
        <v>Adorer_Schedule!K143</v>
      </c>
      <c r="N221" s="83" t="str">
        <f t="shared" si="82"/>
        <v>Adorer_Schedule!S143</v>
      </c>
      <c r="O221" s="83" t="str">
        <f t="shared" si="83"/>
        <v>Adorer_Schedule!AA143</v>
      </c>
      <c r="P221" s="83" t="str">
        <f t="shared" si="84"/>
        <v>Adorer_Schedule!AI143</v>
      </c>
      <c r="Q221" s="83" t="str">
        <f t="shared" si="85"/>
        <v>Adorer_Schedule!AQ143</v>
      </c>
      <c r="R221" s="83" t="str">
        <f t="shared" si="86"/>
        <v>Adorer_Schedule!AY143</v>
      </c>
      <c r="S221" s="1">
        <f t="shared" ref="S221:S233" ca="1" si="94">IF(T221="",(0),(RANK(T221,$T$219:$T$233,(1))))</f>
        <v>0</v>
      </c>
      <c r="T221" s="1" t="str">
        <f ca="1">IF(OR(V221="",V221=0),(""),(MAX($T$8:T220)+1))</f>
        <v/>
      </c>
      <c r="V221" s="1">
        <f ca="1">IF($I$6=Adorer_Schedule!$C$1,INDIRECT(L221),(IF('Daily Report (10)'!$I$6=Adorer_Schedule!$K$1,INDIRECT(M221),(IF('Daily Report (10)'!$I$6=Adorer_Schedule!$S$1,INDIRECT(N221),(IF('Daily Report (10)'!$I$6=Adorer_Schedule!$AA$1,INDIRECT(O221),(IF('Daily Report (10)'!$I$6=Adorer_Schedule!$AI$1,INDIRECT(P221),(IF('Daily Report (10)'!$I$6=Adorer_Schedule!$AQ$1,INDIRECT(Q221),(IF('Daily Report (10)'!$I$6=Adorer_Schedule!$AY$1,INDIRECT(R221),(""))))))))))))))</f>
        <v>0</v>
      </c>
      <c r="Y221" s="1">
        <v>3</v>
      </c>
      <c r="Z221" s="1" t="e">
        <f t="shared" ca="1" si="87"/>
        <v>#N/A</v>
      </c>
      <c r="AA221" s="1" t="b">
        <f t="shared" ca="1" si="88"/>
        <v>0</v>
      </c>
      <c r="AC221" s="214" t="str">
        <f ca="1">IF(AA221=FALSE,(""),(PROPER(Z221)))</f>
        <v/>
      </c>
    </row>
    <row r="222" spans="1:29" x14ac:dyDescent="0.2">
      <c r="A222" s="210" t="str">
        <f t="shared" ca="1" si="92"/>
        <v/>
      </c>
      <c r="B222" s="211"/>
      <c r="C222" s="211"/>
      <c r="D222" s="211"/>
      <c r="E222" s="211"/>
      <c r="F222" s="212"/>
      <c r="G222" s="2"/>
      <c r="H222" s="2"/>
      <c r="I222" s="2"/>
      <c r="J222" s="2"/>
      <c r="K222" s="1">
        <f t="shared" si="93"/>
        <v>144</v>
      </c>
      <c r="L222" s="83" t="str">
        <f t="shared" si="80"/>
        <v>Adorer_Schedule!C144</v>
      </c>
      <c r="M222" s="83" t="str">
        <f t="shared" si="81"/>
        <v>Adorer_Schedule!K144</v>
      </c>
      <c r="N222" s="83" t="str">
        <f t="shared" si="82"/>
        <v>Adorer_Schedule!S144</v>
      </c>
      <c r="O222" s="83" t="str">
        <f t="shared" si="83"/>
        <v>Adorer_Schedule!AA144</v>
      </c>
      <c r="P222" s="83" t="str">
        <f t="shared" si="84"/>
        <v>Adorer_Schedule!AI144</v>
      </c>
      <c r="Q222" s="83" t="str">
        <f t="shared" si="85"/>
        <v>Adorer_Schedule!AQ144</v>
      </c>
      <c r="R222" s="83" t="str">
        <f t="shared" si="86"/>
        <v>Adorer_Schedule!AY144</v>
      </c>
      <c r="S222" s="1">
        <f t="shared" ca="1" si="94"/>
        <v>0</v>
      </c>
      <c r="T222" s="1" t="str">
        <f ca="1">IF(OR(V222="",V222=0),(""),(MAX($T$8:T221)+1))</f>
        <v/>
      </c>
      <c r="V222" s="1">
        <f ca="1">IF($I$6=Adorer_Schedule!$C$1,INDIRECT(L222),(IF('Daily Report (10)'!$I$6=Adorer_Schedule!$K$1,INDIRECT(M222),(IF('Daily Report (10)'!$I$6=Adorer_Schedule!$S$1,INDIRECT(N222),(IF('Daily Report (10)'!$I$6=Adorer_Schedule!$AA$1,INDIRECT(O222),(IF('Daily Report (10)'!$I$6=Adorer_Schedule!$AI$1,INDIRECT(P222),(IF('Daily Report (10)'!$I$6=Adorer_Schedule!$AQ$1,INDIRECT(Q222),(IF('Daily Report (10)'!$I$6=Adorer_Schedule!$AY$1,INDIRECT(R222),(""))))))))))))))</f>
        <v>0</v>
      </c>
      <c r="Y222" s="1">
        <v>4</v>
      </c>
      <c r="Z222" s="1" t="e">
        <f t="shared" ca="1" si="87"/>
        <v>#N/A</v>
      </c>
      <c r="AA222" s="1" t="b">
        <f t="shared" ca="1" si="88"/>
        <v>0</v>
      </c>
      <c r="AC222" s="214" t="str">
        <f ca="1">IF(AA222=FALSE,(""),(PROPER(Z222)))</f>
        <v/>
      </c>
    </row>
    <row r="223" spans="1:29" ht="15.75" thickBot="1" x14ac:dyDescent="0.25">
      <c r="A223" s="222"/>
      <c r="B223" s="223"/>
      <c r="C223" s="223"/>
      <c r="D223" s="223"/>
      <c r="E223" s="223"/>
      <c r="F223" s="224"/>
      <c r="G223" s="2"/>
      <c r="H223" s="2"/>
      <c r="I223" s="2"/>
      <c r="J223" s="2"/>
      <c r="K223" s="1">
        <f t="shared" si="93"/>
        <v>145</v>
      </c>
      <c r="L223" s="83" t="str">
        <f t="shared" si="80"/>
        <v>Adorer_Schedule!C145</v>
      </c>
      <c r="M223" s="83" t="str">
        <f t="shared" si="81"/>
        <v>Adorer_Schedule!K145</v>
      </c>
      <c r="N223" s="83" t="str">
        <f t="shared" si="82"/>
        <v>Adorer_Schedule!S145</v>
      </c>
      <c r="O223" s="83" t="str">
        <f t="shared" si="83"/>
        <v>Adorer_Schedule!AA145</v>
      </c>
      <c r="P223" s="83" t="str">
        <f t="shared" si="84"/>
        <v>Adorer_Schedule!AI145</v>
      </c>
      <c r="Q223" s="83" t="str">
        <f t="shared" si="85"/>
        <v>Adorer_Schedule!AQ145</v>
      </c>
      <c r="R223" s="83" t="str">
        <f t="shared" si="86"/>
        <v>Adorer_Schedule!AY145</v>
      </c>
      <c r="S223" s="1">
        <f t="shared" ca="1" si="94"/>
        <v>0</v>
      </c>
      <c r="T223" s="1" t="str">
        <f ca="1">IF(OR(V223="",V223=0),(""),(MAX($T$8:T222)+1))</f>
        <v/>
      </c>
      <c r="V223" s="1">
        <f ca="1">IF($I$6=Adorer_Schedule!$C$1,INDIRECT(L223),(IF('Daily Report (10)'!$I$6=Adorer_Schedule!$K$1,INDIRECT(M223),(IF('Daily Report (10)'!$I$6=Adorer_Schedule!$S$1,INDIRECT(N223),(IF('Daily Report (10)'!$I$6=Adorer_Schedule!$AA$1,INDIRECT(O223),(IF('Daily Report (10)'!$I$6=Adorer_Schedule!$AI$1,INDIRECT(P223),(IF('Daily Report (10)'!$I$6=Adorer_Schedule!$AQ$1,INDIRECT(Q223),(IF('Daily Report (10)'!$I$6=Adorer_Schedule!$AY$1,INDIRECT(R223),(""))))))))))))))</f>
        <v>0</v>
      </c>
      <c r="Y223" s="1">
        <v>5</v>
      </c>
      <c r="Z223" s="1" t="e">
        <f t="shared" ca="1" si="87"/>
        <v>#N/A</v>
      </c>
      <c r="AA223" s="1" t="b">
        <f t="shared" ca="1" si="88"/>
        <v>0</v>
      </c>
      <c r="AC223" s="214" t="str">
        <f ca="1">IF(AA223=FALSE,(""),(PROPER(Z223)))</f>
        <v/>
      </c>
    </row>
    <row r="224" spans="1:29" ht="15.75" x14ac:dyDescent="0.25">
      <c r="A224" s="284" t="s">
        <v>98</v>
      </c>
      <c r="B224" s="284"/>
      <c r="C224" s="284"/>
      <c r="D224" s="284"/>
      <c r="E224" s="284"/>
      <c r="F224" s="284"/>
      <c r="G224" s="2"/>
      <c r="H224" s="2"/>
      <c r="I224" s="2"/>
      <c r="J224" s="2"/>
      <c r="K224" s="1">
        <f t="shared" si="93"/>
        <v>146</v>
      </c>
      <c r="L224" s="83" t="str">
        <f t="shared" si="80"/>
        <v>Adorer_Schedule!C146</v>
      </c>
      <c r="M224" s="83" t="str">
        <f t="shared" si="81"/>
        <v>Adorer_Schedule!K146</v>
      </c>
      <c r="N224" s="83" t="str">
        <f t="shared" si="82"/>
        <v>Adorer_Schedule!S146</v>
      </c>
      <c r="O224" s="83" t="str">
        <f t="shared" si="83"/>
        <v>Adorer_Schedule!AA146</v>
      </c>
      <c r="P224" s="83" t="str">
        <f t="shared" si="84"/>
        <v>Adorer_Schedule!AI146</v>
      </c>
      <c r="Q224" s="83" t="str">
        <f t="shared" si="85"/>
        <v>Adorer_Schedule!AQ146</v>
      </c>
      <c r="R224" s="83" t="str">
        <f t="shared" si="86"/>
        <v>Adorer_Schedule!AY146</v>
      </c>
      <c r="S224" s="1">
        <f t="shared" ca="1" si="94"/>
        <v>0</v>
      </c>
      <c r="T224" s="1" t="str">
        <f ca="1">IF(OR(V224="",V224=0),(""),(MAX($T$8:T223)+1))</f>
        <v/>
      </c>
      <c r="V224" s="1">
        <f ca="1">IF($I$6=Adorer_Schedule!$C$1,INDIRECT(L224),(IF('Daily Report (10)'!$I$6=Adorer_Schedule!$K$1,INDIRECT(M224),(IF('Daily Report (10)'!$I$6=Adorer_Schedule!$S$1,INDIRECT(N224),(IF('Daily Report (10)'!$I$6=Adorer_Schedule!$AA$1,INDIRECT(O224),(IF('Daily Report (10)'!$I$6=Adorer_Schedule!$AI$1,INDIRECT(P224),(IF('Daily Report (10)'!$I$6=Adorer_Schedule!$AQ$1,INDIRECT(Q224),(IF('Daily Report (10)'!$I$6=Adorer_Schedule!$AY$1,INDIRECT(R224),(""))))))))))))))</f>
        <v>0</v>
      </c>
      <c r="Y224" s="1">
        <v>6</v>
      </c>
      <c r="Z224" s="1" t="e">
        <f t="shared" ca="1" si="87"/>
        <v>#N/A</v>
      </c>
      <c r="AA224" s="1" t="b">
        <f t="shared" ca="1" si="88"/>
        <v>0</v>
      </c>
      <c r="AC224" s="214" t="str">
        <f t="shared" ref="AC224:AC233" ca="1" si="95">IF(AA224=FALSE,(""),(PROPER(Z224)))</f>
        <v/>
      </c>
    </row>
    <row r="225" spans="1:29" ht="15.75" x14ac:dyDescent="0.25">
      <c r="A225" s="283">
        <f>$U$2</f>
        <v>0</v>
      </c>
      <c r="B225" s="283"/>
      <c r="C225" s="283"/>
      <c r="D225" s="283"/>
      <c r="E225" s="283"/>
      <c r="F225" s="283"/>
      <c r="G225" s="2"/>
      <c r="H225" s="2"/>
      <c r="I225" s="2"/>
      <c r="J225" s="2"/>
      <c r="K225" s="1">
        <f t="shared" si="93"/>
        <v>147</v>
      </c>
      <c r="L225" s="83" t="str">
        <f t="shared" si="80"/>
        <v>Adorer_Schedule!C147</v>
      </c>
      <c r="M225" s="83" t="str">
        <f t="shared" si="81"/>
        <v>Adorer_Schedule!K147</v>
      </c>
      <c r="N225" s="83" t="str">
        <f t="shared" si="82"/>
        <v>Adorer_Schedule!S147</v>
      </c>
      <c r="O225" s="83" t="str">
        <f t="shared" si="83"/>
        <v>Adorer_Schedule!AA147</v>
      </c>
      <c r="P225" s="83" t="str">
        <f t="shared" si="84"/>
        <v>Adorer_Schedule!AI147</v>
      </c>
      <c r="Q225" s="83" t="str">
        <f t="shared" si="85"/>
        <v>Adorer_Schedule!AQ147</v>
      </c>
      <c r="R225" s="83" t="str">
        <f t="shared" si="86"/>
        <v>Adorer_Schedule!AY147</v>
      </c>
      <c r="S225" s="1">
        <f t="shared" ca="1" si="94"/>
        <v>0</v>
      </c>
      <c r="T225" s="1" t="str">
        <f ca="1">IF(OR(V225="",V225=0),(""),(MAX($T$8:T224)+1))</f>
        <v/>
      </c>
      <c r="V225" s="1">
        <f ca="1">IF($I$6=Adorer_Schedule!$C$1,INDIRECT(L225),(IF('Daily Report (10)'!$I$6=Adorer_Schedule!$K$1,INDIRECT(M225),(IF('Daily Report (10)'!$I$6=Adorer_Schedule!$S$1,INDIRECT(N225),(IF('Daily Report (10)'!$I$6=Adorer_Schedule!$AA$1,INDIRECT(O225),(IF('Daily Report (10)'!$I$6=Adorer_Schedule!$AI$1,INDIRECT(P225),(IF('Daily Report (10)'!$I$6=Adorer_Schedule!$AQ$1,INDIRECT(Q225),(IF('Daily Report (10)'!$I$6=Adorer_Schedule!$AY$1,INDIRECT(R225),(""))))))))))))))</f>
        <v>0</v>
      </c>
      <c r="Y225" s="1">
        <v>7</v>
      </c>
      <c r="Z225" s="1" t="e">
        <f t="shared" ca="1" si="87"/>
        <v>#N/A</v>
      </c>
      <c r="AA225" s="1" t="b">
        <f t="shared" ca="1" si="88"/>
        <v>0</v>
      </c>
      <c r="AC225" s="214" t="str">
        <f t="shared" ca="1" si="95"/>
        <v/>
      </c>
    </row>
    <row r="226" spans="1:29" ht="15.75" x14ac:dyDescent="0.25">
      <c r="A226" s="276" t="str">
        <f>UPPER(CONCATENATE($U$1&amp;" perpetual eucharistic adoration"))</f>
        <v xml:space="preserve"> PERPETUAL EUCHARISTIC ADORATION</v>
      </c>
      <c r="B226" s="276"/>
      <c r="C226" s="276"/>
      <c r="D226" s="276"/>
      <c r="E226" s="276"/>
      <c r="F226" s="276"/>
      <c r="G226" s="2"/>
      <c r="H226" s="2"/>
      <c r="I226" s="2"/>
      <c r="J226" s="2"/>
      <c r="K226" s="1">
        <f t="shared" si="93"/>
        <v>148</v>
      </c>
      <c r="L226" s="83" t="str">
        <f t="shared" si="80"/>
        <v>Adorer_Schedule!C148</v>
      </c>
      <c r="M226" s="83" t="str">
        <f t="shared" si="81"/>
        <v>Adorer_Schedule!K148</v>
      </c>
      <c r="N226" s="83" t="str">
        <f t="shared" si="82"/>
        <v>Adorer_Schedule!S148</v>
      </c>
      <c r="O226" s="83" t="str">
        <f t="shared" si="83"/>
        <v>Adorer_Schedule!AA148</v>
      </c>
      <c r="P226" s="83" t="str">
        <f t="shared" si="84"/>
        <v>Adorer_Schedule!AI148</v>
      </c>
      <c r="Q226" s="83" t="str">
        <f t="shared" si="85"/>
        <v>Adorer_Schedule!AQ148</v>
      </c>
      <c r="R226" s="83" t="str">
        <f t="shared" si="86"/>
        <v>Adorer_Schedule!AY148</v>
      </c>
      <c r="S226" s="1">
        <f t="shared" ca="1" si="94"/>
        <v>0</v>
      </c>
      <c r="T226" s="1" t="str">
        <f ca="1">IF(OR(V226="",V226=0),(""),(MAX($T$8:T225)+1))</f>
        <v/>
      </c>
      <c r="V226" s="1">
        <f ca="1">IF($I$6=Adorer_Schedule!$C$1,INDIRECT(L226),(IF('Daily Report (10)'!$I$6=Adorer_Schedule!$K$1,INDIRECT(M226),(IF('Daily Report (10)'!$I$6=Adorer_Schedule!$S$1,INDIRECT(N226),(IF('Daily Report (10)'!$I$6=Adorer_Schedule!$AA$1,INDIRECT(O226),(IF('Daily Report (10)'!$I$6=Adorer_Schedule!$AI$1,INDIRECT(P226),(IF('Daily Report (10)'!$I$6=Adorer_Schedule!$AQ$1,INDIRECT(Q226),(IF('Daily Report (10)'!$I$6=Adorer_Schedule!$AY$1,INDIRECT(R226),(""))))))))))))))</f>
        <v>0</v>
      </c>
      <c r="Y226" s="1">
        <v>8</v>
      </c>
      <c r="Z226" s="1" t="e">
        <f t="shared" ca="1" si="87"/>
        <v>#N/A</v>
      </c>
      <c r="AA226" s="1" t="b">
        <f t="shared" ca="1" si="88"/>
        <v>0</v>
      </c>
      <c r="AC226" s="214" t="str">
        <f t="shared" ca="1" si="95"/>
        <v/>
      </c>
    </row>
    <row r="227" spans="1:29" x14ac:dyDescent="0.2">
      <c r="A227" s="285" t="s">
        <v>78</v>
      </c>
      <c r="B227" s="285"/>
      <c r="C227" s="285"/>
      <c r="D227" s="285"/>
      <c r="E227" s="285"/>
      <c r="F227" s="285"/>
      <c r="G227" s="2"/>
      <c r="H227" s="2"/>
      <c r="I227" s="2"/>
      <c r="J227" s="2"/>
      <c r="K227" s="1">
        <f t="shared" si="93"/>
        <v>149</v>
      </c>
      <c r="L227" s="83" t="str">
        <f t="shared" si="80"/>
        <v>Adorer_Schedule!C149</v>
      </c>
      <c r="M227" s="83" t="str">
        <f t="shared" si="81"/>
        <v>Adorer_Schedule!K149</v>
      </c>
      <c r="N227" s="83" t="str">
        <f t="shared" si="82"/>
        <v>Adorer_Schedule!S149</v>
      </c>
      <c r="O227" s="83" t="str">
        <f t="shared" si="83"/>
        <v>Adorer_Schedule!AA149</v>
      </c>
      <c r="P227" s="83" t="str">
        <f t="shared" si="84"/>
        <v>Adorer_Schedule!AI149</v>
      </c>
      <c r="Q227" s="83" t="str">
        <f t="shared" si="85"/>
        <v>Adorer_Schedule!AQ149</v>
      </c>
      <c r="R227" s="83" t="str">
        <f t="shared" si="86"/>
        <v>Adorer_Schedule!AY149</v>
      </c>
      <c r="S227" s="1">
        <f t="shared" ca="1" si="94"/>
        <v>0</v>
      </c>
      <c r="T227" s="1" t="str">
        <f ca="1">IF(OR(V227="",V227=0),(""),(MAX($T$8:T226)+1))</f>
        <v/>
      </c>
      <c r="V227" s="1">
        <f ca="1">IF($I$6=Adorer_Schedule!$C$1,INDIRECT(L227),(IF('Daily Report (10)'!$I$6=Adorer_Schedule!$K$1,INDIRECT(M227),(IF('Daily Report (10)'!$I$6=Adorer_Schedule!$S$1,INDIRECT(N227),(IF('Daily Report (10)'!$I$6=Adorer_Schedule!$AA$1,INDIRECT(O227),(IF('Daily Report (10)'!$I$6=Adorer_Schedule!$AI$1,INDIRECT(P227),(IF('Daily Report (10)'!$I$6=Adorer_Schedule!$AQ$1,INDIRECT(Q227),(IF('Daily Report (10)'!$I$6=Adorer_Schedule!$AY$1,INDIRECT(R227),(""))))))))))))))</f>
        <v>0</v>
      </c>
      <c r="Y227" s="1">
        <v>9</v>
      </c>
      <c r="Z227" s="1" t="e">
        <f t="shared" ca="1" si="87"/>
        <v>#N/A</v>
      </c>
      <c r="AA227" s="1" t="b">
        <f t="shared" ca="1" si="88"/>
        <v>0</v>
      </c>
      <c r="AC227" s="214" t="str">
        <f t="shared" ca="1" si="95"/>
        <v/>
      </c>
    </row>
    <row r="228" spans="1:29" x14ac:dyDescent="0.2">
      <c r="A228" s="2"/>
      <c r="B228" s="2"/>
      <c r="C228" s="2"/>
      <c r="D228" s="2"/>
      <c r="E228" s="2"/>
      <c r="F228" s="2"/>
      <c r="G228" s="2"/>
      <c r="H228" s="2"/>
      <c r="I228" s="2"/>
      <c r="J228" s="2"/>
      <c r="K228" s="1">
        <f t="shared" si="93"/>
        <v>150</v>
      </c>
      <c r="L228" s="83" t="str">
        <f t="shared" si="80"/>
        <v>Adorer_Schedule!C150</v>
      </c>
      <c r="M228" s="83" t="str">
        <f t="shared" si="81"/>
        <v>Adorer_Schedule!K150</v>
      </c>
      <c r="N228" s="83" t="str">
        <f t="shared" si="82"/>
        <v>Adorer_Schedule!S150</v>
      </c>
      <c r="O228" s="83" t="str">
        <f t="shared" si="83"/>
        <v>Adorer_Schedule!AA150</v>
      </c>
      <c r="P228" s="83" t="str">
        <f t="shared" si="84"/>
        <v>Adorer_Schedule!AI150</v>
      </c>
      <c r="Q228" s="83" t="str">
        <f t="shared" si="85"/>
        <v>Adorer_Schedule!AQ150</v>
      </c>
      <c r="R228" s="83" t="str">
        <f t="shared" si="86"/>
        <v>Adorer_Schedule!AY150</v>
      </c>
      <c r="S228" s="1">
        <f t="shared" ca="1" si="94"/>
        <v>0</v>
      </c>
      <c r="T228" s="1" t="str">
        <f ca="1">IF(OR(V228="",V228=0),(""),(MAX($T$8:T227)+1))</f>
        <v/>
      </c>
      <c r="V228" s="1">
        <f ca="1">IF($I$6=Adorer_Schedule!$C$1,INDIRECT(L228),(IF('Daily Report (10)'!$I$6=Adorer_Schedule!$K$1,INDIRECT(M228),(IF('Daily Report (10)'!$I$6=Adorer_Schedule!$S$1,INDIRECT(N228),(IF('Daily Report (10)'!$I$6=Adorer_Schedule!$AA$1,INDIRECT(O228),(IF('Daily Report (10)'!$I$6=Adorer_Schedule!$AI$1,INDIRECT(P228),(IF('Daily Report (10)'!$I$6=Adorer_Schedule!$AQ$1,INDIRECT(Q228),(IF('Daily Report (10)'!$I$6=Adorer_Schedule!$AY$1,INDIRECT(R228),(""))))))))))))))</f>
        <v>0</v>
      </c>
      <c r="Y228" s="1">
        <v>10</v>
      </c>
      <c r="Z228" s="1" t="e">
        <f t="shared" ca="1" si="87"/>
        <v>#N/A</v>
      </c>
      <c r="AA228" s="1" t="b">
        <f t="shared" ca="1" si="88"/>
        <v>0</v>
      </c>
      <c r="AC228" s="214" t="str">
        <f t="shared" ca="1" si="95"/>
        <v/>
      </c>
    </row>
    <row r="229" spans="1:29" x14ac:dyDescent="0.2">
      <c r="A229" s="2"/>
      <c r="B229" s="2"/>
      <c r="C229" s="2"/>
      <c r="D229" s="2"/>
      <c r="E229" s="2"/>
      <c r="F229" s="2"/>
      <c r="G229" s="2"/>
      <c r="H229" s="2"/>
      <c r="I229" s="2"/>
      <c r="J229" s="2"/>
      <c r="K229" s="1">
        <f t="shared" si="93"/>
        <v>151</v>
      </c>
      <c r="L229" s="83" t="str">
        <f t="shared" si="80"/>
        <v>Adorer_Schedule!C151</v>
      </c>
      <c r="M229" s="83" t="str">
        <f t="shared" si="81"/>
        <v>Adorer_Schedule!K151</v>
      </c>
      <c r="N229" s="83" t="str">
        <f t="shared" si="82"/>
        <v>Adorer_Schedule!S151</v>
      </c>
      <c r="O229" s="83" t="str">
        <f t="shared" si="83"/>
        <v>Adorer_Schedule!AA151</v>
      </c>
      <c r="P229" s="83" t="str">
        <f t="shared" si="84"/>
        <v>Adorer_Schedule!AI151</v>
      </c>
      <c r="Q229" s="83" t="str">
        <f t="shared" si="85"/>
        <v>Adorer_Schedule!AQ151</v>
      </c>
      <c r="R229" s="83" t="str">
        <f t="shared" si="86"/>
        <v>Adorer_Schedule!AY151</v>
      </c>
      <c r="S229" s="1">
        <f t="shared" ca="1" si="94"/>
        <v>0</v>
      </c>
      <c r="T229" s="1" t="str">
        <f ca="1">IF(OR(V229="",V229=0),(""),(MAX($T$8:T228)+1))</f>
        <v/>
      </c>
      <c r="V229" s="1">
        <f ca="1">IF($I$6=Adorer_Schedule!$C$1,INDIRECT(L229),(IF('Daily Report (10)'!$I$6=Adorer_Schedule!$K$1,INDIRECT(M229),(IF('Daily Report (10)'!$I$6=Adorer_Schedule!$S$1,INDIRECT(N229),(IF('Daily Report (10)'!$I$6=Adorer_Schedule!$AA$1,INDIRECT(O229),(IF('Daily Report (10)'!$I$6=Adorer_Schedule!$AI$1,INDIRECT(P229),(IF('Daily Report (10)'!$I$6=Adorer_Schedule!$AQ$1,INDIRECT(Q229),(IF('Daily Report (10)'!$I$6=Adorer_Schedule!$AY$1,INDIRECT(R229),(""))))))))))))))</f>
        <v>0</v>
      </c>
      <c r="Y229" s="1">
        <v>11</v>
      </c>
      <c r="Z229" s="1" t="e">
        <f t="shared" ca="1" si="87"/>
        <v>#N/A</v>
      </c>
      <c r="AA229" s="1" t="b">
        <f t="shared" ca="1" si="88"/>
        <v>0</v>
      </c>
      <c r="AC229" s="214" t="str">
        <f t="shared" ca="1" si="95"/>
        <v/>
      </c>
    </row>
    <row r="230" spans="1:29" ht="15.75" thickBot="1" x14ac:dyDescent="0.25">
      <c r="A230" s="2"/>
      <c r="B230" s="2"/>
      <c r="C230" s="2"/>
      <c r="D230" s="2"/>
      <c r="E230" s="2"/>
      <c r="F230" s="2"/>
      <c r="G230" s="2"/>
      <c r="H230" s="2"/>
      <c r="I230" s="2"/>
      <c r="J230" s="2"/>
      <c r="K230" s="1">
        <f t="shared" si="93"/>
        <v>152</v>
      </c>
      <c r="L230" s="83" t="str">
        <f t="shared" si="80"/>
        <v>Adorer_Schedule!C152</v>
      </c>
      <c r="M230" s="83" t="str">
        <f t="shared" si="81"/>
        <v>Adorer_Schedule!K152</v>
      </c>
      <c r="N230" s="83" t="str">
        <f t="shared" si="82"/>
        <v>Adorer_Schedule!S152</v>
      </c>
      <c r="O230" s="83" t="str">
        <f t="shared" si="83"/>
        <v>Adorer_Schedule!AA152</v>
      </c>
      <c r="P230" s="83" t="str">
        <f t="shared" si="84"/>
        <v>Adorer_Schedule!AI152</v>
      </c>
      <c r="Q230" s="83" t="str">
        <f t="shared" si="85"/>
        <v>Adorer_Schedule!AQ152</v>
      </c>
      <c r="R230" s="83" t="str">
        <f t="shared" si="86"/>
        <v>Adorer_Schedule!AY152</v>
      </c>
      <c r="S230" s="1">
        <f t="shared" ca="1" si="94"/>
        <v>0</v>
      </c>
      <c r="T230" s="1" t="str">
        <f ca="1">IF(OR(V230="",V230=0),(""),(MAX($T$8:T229)+1))</f>
        <v/>
      </c>
      <c r="V230" s="1">
        <f ca="1">IF($I$6=Adorer_Schedule!$C$1,INDIRECT(L230),(IF('Daily Report (10)'!$I$6=Adorer_Schedule!$K$1,INDIRECT(M230),(IF('Daily Report (10)'!$I$6=Adorer_Schedule!$S$1,INDIRECT(N230),(IF('Daily Report (10)'!$I$6=Adorer_Schedule!$AA$1,INDIRECT(O230),(IF('Daily Report (10)'!$I$6=Adorer_Schedule!$AI$1,INDIRECT(P230),(IF('Daily Report (10)'!$I$6=Adorer_Schedule!$AQ$1,INDIRECT(Q230),(IF('Daily Report (10)'!$I$6=Adorer_Schedule!$AY$1,INDIRECT(R230),(""))))))))))))))</f>
        <v>0</v>
      </c>
      <c r="Y230" s="1">
        <v>12</v>
      </c>
      <c r="Z230" s="1" t="e">
        <f t="shared" ca="1" si="87"/>
        <v>#N/A</v>
      </c>
      <c r="AA230" s="1" t="b">
        <f t="shared" ca="1" si="88"/>
        <v>0</v>
      </c>
      <c r="AC230" s="214" t="str">
        <f t="shared" ca="1" si="95"/>
        <v/>
      </c>
    </row>
    <row r="231" spans="1:29" ht="16.5" thickBot="1" x14ac:dyDescent="0.3">
      <c r="A231" s="286" t="s">
        <v>80</v>
      </c>
      <c r="B231" s="286"/>
      <c r="C231" s="201" t="s">
        <v>81</v>
      </c>
      <c r="D231" s="288"/>
      <c r="E231" s="288"/>
      <c r="F231" s="288"/>
      <c r="G231" s="2"/>
      <c r="H231" s="2"/>
      <c r="I231" s="2"/>
      <c r="J231" s="2"/>
      <c r="K231" s="1">
        <f t="shared" si="93"/>
        <v>153</v>
      </c>
      <c r="L231" s="83" t="str">
        <f t="shared" si="80"/>
        <v>Adorer_Schedule!C153</v>
      </c>
      <c r="M231" s="83" t="str">
        <f t="shared" si="81"/>
        <v>Adorer_Schedule!K153</v>
      </c>
      <c r="N231" s="83" t="str">
        <f t="shared" si="82"/>
        <v>Adorer_Schedule!S153</v>
      </c>
      <c r="O231" s="83" t="str">
        <f t="shared" si="83"/>
        <v>Adorer_Schedule!AA153</v>
      </c>
      <c r="P231" s="83" t="str">
        <f t="shared" si="84"/>
        <v>Adorer_Schedule!AI153</v>
      </c>
      <c r="Q231" s="83" t="str">
        <f t="shared" si="85"/>
        <v>Adorer_Schedule!AQ153</v>
      </c>
      <c r="R231" s="83" t="str">
        <f t="shared" si="86"/>
        <v>Adorer_Schedule!AY153</v>
      </c>
      <c r="S231" s="1">
        <f t="shared" ca="1" si="94"/>
        <v>0</v>
      </c>
      <c r="T231" s="1" t="str">
        <f ca="1">IF(OR(V231="",V231=0),(""),(MAX($T$8:T230)+1))</f>
        <v/>
      </c>
      <c r="V231" s="1">
        <f ca="1">IF($I$6=Adorer_Schedule!$C$1,INDIRECT(L231),(IF('Daily Report (10)'!$I$6=Adorer_Schedule!$K$1,INDIRECT(M231),(IF('Daily Report (10)'!$I$6=Adorer_Schedule!$S$1,INDIRECT(N231),(IF('Daily Report (10)'!$I$6=Adorer_Schedule!$AA$1,INDIRECT(O231),(IF('Daily Report (10)'!$I$6=Adorer_Schedule!$AI$1,INDIRECT(P231),(IF('Daily Report (10)'!$I$6=Adorer_Schedule!$AQ$1,INDIRECT(Q231),(IF('Daily Report (10)'!$I$6=Adorer_Schedule!$AY$1,INDIRECT(R231),(""))))))))))))))</f>
        <v>0</v>
      </c>
      <c r="Y231" s="1">
        <v>13</v>
      </c>
      <c r="Z231" s="1" t="e">
        <f t="shared" ca="1" si="87"/>
        <v>#N/A</v>
      </c>
      <c r="AA231" s="1" t="b">
        <f t="shared" ca="1" si="88"/>
        <v>0</v>
      </c>
      <c r="AC231" s="214" t="str">
        <f t="shared" ca="1" si="95"/>
        <v/>
      </c>
    </row>
    <row r="232" spans="1:29" ht="32.25" thickBot="1" x14ac:dyDescent="0.3">
      <c r="A232" s="203"/>
      <c r="B232" s="203" t="s">
        <v>83</v>
      </c>
      <c r="C232" s="203"/>
      <c r="D232" s="204" t="s">
        <v>84</v>
      </c>
      <c r="E232" s="203" t="s">
        <v>85</v>
      </c>
      <c r="F232" s="203" t="s">
        <v>86</v>
      </c>
      <c r="G232" s="2"/>
      <c r="H232" s="2"/>
      <c r="I232" s="2"/>
      <c r="J232" s="2"/>
      <c r="K232" s="1">
        <f t="shared" si="93"/>
        <v>154</v>
      </c>
      <c r="L232" s="83" t="str">
        <f t="shared" si="80"/>
        <v>Adorer_Schedule!C154</v>
      </c>
      <c r="M232" s="83" t="str">
        <f t="shared" si="81"/>
        <v>Adorer_Schedule!K154</v>
      </c>
      <c r="N232" s="83" t="str">
        <f t="shared" si="82"/>
        <v>Adorer_Schedule!S154</v>
      </c>
      <c r="O232" s="83" t="str">
        <f t="shared" si="83"/>
        <v>Adorer_Schedule!AA154</v>
      </c>
      <c r="P232" s="83" t="str">
        <f t="shared" si="84"/>
        <v>Adorer_Schedule!AI154</v>
      </c>
      <c r="Q232" s="83" t="str">
        <f t="shared" si="85"/>
        <v>Adorer_Schedule!AQ154</v>
      </c>
      <c r="R232" s="83" t="str">
        <f t="shared" si="86"/>
        <v>Adorer_Schedule!AY154</v>
      </c>
      <c r="S232" s="1">
        <f t="shared" ca="1" si="94"/>
        <v>0</v>
      </c>
      <c r="T232" s="1" t="str">
        <f ca="1">IF(OR(V232="",V232=0),(""),(MAX($T$8:T231)+1))</f>
        <v/>
      </c>
      <c r="V232" s="1">
        <f ca="1">IF($I$6=Adorer_Schedule!$C$1,INDIRECT(L232),(IF('Daily Report (10)'!$I$6=Adorer_Schedule!$K$1,INDIRECT(M232),(IF('Daily Report (10)'!$I$6=Adorer_Schedule!$S$1,INDIRECT(N232),(IF('Daily Report (10)'!$I$6=Adorer_Schedule!$AA$1,INDIRECT(O232),(IF('Daily Report (10)'!$I$6=Adorer_Schedule!$AI$1,INDIRECT(P232),(IF('Daily Report (10)'!$I$6=Adorer_Schedule!$AQ$1,INDIRECT(Q232),(IF('Daily Report (10)'!$I$6=Adorer_Schedule!$AY$1,INDIRECT(R232),(""))))))))))))))</f>
        <v>0</v>
      </c>
      <c r="Y232" s="1">
        <v>14</v>
      </c>
      <c r="Z232" s="1" t="e">
        <f t="shared" ca="1" si="87"/>
        <v>#N/A</v>
      </c>
      <c r="AA232" s="1" t="b">
        <f t="shared" ca="1" si="88"/>
        <v>0</v>
      </c>
      <c r="AC232" s="214" t="str">
        <f t="shared" ca="1" si="95"/>
        <v/>
      </c>
    </row>
    <row r="233" spans="1:29" ht="16.5" thickBot="1" x14ac:dyDescent="0.3">
      <c r="A233" s="205" t="str">
        <f>CONCATENATE($I$6&amp;" 3 - 4 PM")</f>
        <v>Monday 3 - 4 PM</v>
      </c>
      <c r="B233" s="206"/>
      <c r="C233" s="206"/>
      <c r="D233" s="206"/>
      <c r="E233" s="206"/>
      <c r="F233" s="207"/>
      <c r="G233" s="2"/>
      <c r="H233" s="2"/>
      <c r="I233" s="2"/>
      <c r="J233" s="2"/>
      <c r="K233" s="1">
        <f t="shared" si="93"/>
        <v>155</v>
      </c>
      <c r="L233" s="83" t="str">
        <f t="shared" si="80"/>
        <v>Adorer_Schedule!C155</v>
      </c>
      <c r="M233" s="83" t="str">
        <f t="shared" si="81"/>
        <v>Adorer_Schedule!K155</v>
      </c>
      <c r="N233" s="83" t="str">
        <f t="shared" si="82"/>
        <v>Adorer_Schedule!S155</v>
      </c>
      <c r="O233" s="83" t="str">
        <f t="shared" si="83"/>
        <v>Adorer_Schedule!AA155</v>
      </c>
      <c r="P233" s="83" t="str">
        <f t="shared" si="84"/>
        <v>Adorer_Schedule!AI155</v>
      </c>
      <c r="Q233" s="83" t="str">
        <f t="shared" si="85"/>
        <v>Adorer_Schedule!AQ155</v>
      </c>
      <c r="R233" s="83" t="str">
        <f t="shared" si="86"/>
        <v>Adorer_Schedule!AY155</v>
      </c>
      <c r="S233" s="1">
        <f t="shared" ca="1" si="94"/>
        <v>0</v>
      </c>
      <c r="T233" s="1" t="str">
        <f ca="1">IF(OR(V233="",V233=0),(""),(MAX($T$8:T232)+1))</f>
        <v/>
      </c>
      <c r="V233" s="1">
        <f ca="1">IF($I$6=Adorer_Schedule!$C$1,INDIRECT(L233),(IF('Daily Report (10)'!$I$6=Adorer_Schedule!$K$1,INDIRECT(M233),(IF('Daily Report (10)'!$I$6=Adorer_Schedule!$S$1,INDIRECT(N233),(IF('Daily Report (10)'!$I$6=Adorer_Schedule!$AA$1,INDIRECT(O233),(IF('Daily Report (10)'!$I$6=Adorer_Schedule!$AI$1,INDIRECT(P233),(IF('Daily Report (10)'!$I$6=Adorer_Schedule!$AQ$1,INDIRECT(Q233),(IF('Daily Report (10)'!$I$6=Adorer_Schedule!$AY$1,INDIRECT(R233),(""))))))))))))))</f>
        <v>0</v>
      </c>
      <c r="Y233" s="1">
        <v>15</v>
      </c>
      <c r="Z233" s="1" t="e">
        <f t="shared" ca="1" si="87"/>
        <v>#N/A</v>
      </c>
      <c r="AA233" s="1" t="b">
        <f t="shared" ca="1" si="88"/>
        <v>0</v>
      </c>
      <c r="AC233" s="225" t="str">
        <f t="shared" ca="1" si="95"/>
        <v/>
      </c>
    </row>
    <row r="234" spans="1:29" x14ac:dyDescent="0.2">
      <c r="A234" s="210" t="str">
        <f ca="1">AC234</f>
        <v/>
      </c>
      <c r="B234" s="211"/>
      <c r="C234" s="211"/>
      <c r="D234" s="211"/>
      <c r="E234" s="211"/>
      <c r="F234" s="212"/>
      <c r="G234" s="2"/>
      <c r="H234" s="2"/>
      <c r="I234" s="2"/>
      <c r="J234" s="2"/>
      <c r="K234" s="1">
        <v>158</v>
      </c>
      <c r="L234" s="83" t="str">
        <f t="shared" si="80"/>
        <v>Adorer_Schedule!C158</v>
      </c>
      <c r="M234" s="83" t="str">
        <f t="shared" si="81"/>
        <v>Adorer_Schedule!K158</v>
      </c>
      <c r="N234" s="83" t="str">
        <f t="shared" si="82"/>
        <v>Adorer_Schedule!S158</v>
      </c>
      <c r="O234" s="83" t="str">
        <f t="shared" si="83"/>
        <v>Adorer_Schedule!AA158</v>
      </c>
      <c r="P234" s="83" t="str">
        <f t="shared" si="84"/>
        <v>Adorer_Schedule!AI158</v>
      </c>
      <c r="Q234" s="83" t="str">
        <f t="shared" si="85"/>
        <v>Adorer_Schedule!AQ158</v>
      </c>
      <c r="R234" s="83" t="str">
        <f t="shared" si="86"/>
        <v>Adorer_Schedule!AY158</v>
      </c>
      <c r="S234" s="1">
        <f ca="1">IF(T234="",(0),(RANK(T234,$T$234:$T$248,(1))))</f>
        <v>0</v>
      </c>
      <c r="T234" s="1" t="str">
        <f ca="1">IF(OR(V234="",V234=0),(""),(MAX($T$8:T233)+1))</f>
        <v/>
      </c>
      <c r="U234" s="1" t="s">
        <v>107</v>
      </c>
      <c r="V234" s="1">
        <f ca="1">IF($I$6=Adorer_Schedule!$C$1,INDIRECT(L234),(IF('Daily Report (10)'!$I$6=Adorer_Schedule!$K$1,INDIRECT(M234),(IF('Daily Report (10)'!$I$6=Adorer_Schedule!$S$1,INDIRECT(N234),(IF('Daily Report (10)'!$I$6=Adorer_Schedule!$AA$1,INDIRECT(O234),(IF('Daily Report (10)'!$I$6=Adorer_Schedule!$AI$1,INDIRECT(P234),(IF('Daily Report (10)'!$I$6=Adorer_Schedule!$AQ$1,INDIRECT(Q234),(IF('Daily Report (10)'!$I$6=Adorer_Schedule!$AY$1,INDIRECT(R234),(""))))))))))))))</f>
        <v>0</v>
      </c>
      <c r="Y234" s="1">
        <v>1</v>
      </c>
      <c r="Z234" s="1" t="e">
        <f t="shared" ca="1" si="87"/>
        <v>#N/A</v>
      </c>
      <c r="AA234" s="1" t="b">
        <f t="shared" ca="1" si="88"/>
        <v>0</v>
      </c>
      <c r="AC234" s="209" t="str">
        <f ca="1">IF(AA234=FALSE,(""),(PROPER(Z234)))</f>
        <v/>
      </c>
    </row>
    <row r="235" spans="1:29" x14ac:dyDescent="0.2">
      <c r="A235" s="210" t="str">
        <f t="shared" ref="A235:A243" ca="1" si="96">AC235</f>
        <v/>
      </c>
      <c r="B235" s="211"/>
      <c r="C235" s="211"/>
      <c r="D235" s="211"/>
      <c r="E235" s="211"/>
      <c r="F235" s="212"/>
      <c r="G235" s="2"/>
      <c r="H235" s="2"/>
      <c r="I235" s="2"/>
      <c r="J235" s="2"/>
      <c r="K235" s="1">
        <f>K234+1</f>
        <v>159</v>
      </c>
      <c r="L235" s="83" t="str">
        <f t="shared" si="80"/>
        <v>Adorer_Schedule!C159</v>
      </c>
      <c r="M235" s="83" t="str">
        <f t="shared" si="81"/>
        <v>Adorer_Schedule!K159</v>
      </c>
      <c r="N235" s="83" t="str">
        <f t="shared" si="82"/>
        <v>Adorer_Schedule!S159</v>
      </c>
      <c r="O235" s="83" t="str">
        <f t="shared" si="83"/>
        <v>Adorer_Schedule!AA159</v>
      </c>
      <c r="P235" s="83" t="str">
        <f t="shared" si="84"/>
        <v>Adorer_Schedule!AI159</v>
      </c>
      <c r="Q235" s="83" t="str">
        <f t="shared" si="85"/>
        <v>Adorer_Schedule!AQ159</v>
      </c>
      <c r="R235" s="83" t="str">
        <f t="shared" si="86"/>
        <v>Adorer_Schedule!AY159</v>
      </c>
      <c r="S235" s="1">
        <f t="shared" ref="S235:S248" ca="1" si="97">IF(T235="",(0),(RANK(T235,$T$234:$T$248,(1))))</f>
        <v>0</v>
      </c>
      <c r="T235" s="1" t="str">
        <f ca="1">IF(OR(V235="",V235=0),(""),(MAX($T$8:T234)+1))</f>
        <v/>
      </c>
      <c r="V235" s="1">
        <f ca="1">IF($I$6=Adorer_Schedule!$C$1,INDIRECT(L235),(IF('Daily Report (10)'!$I$6=Adorer_Schedule!$K$1,INDIRECT(M235),(IF('Daily Report (10)'!$I$6=Adorer_Schedule!$S$1,INDIRECT(N235),(IF('Daily Report (10)'!$I$6=Adorer_Schedule!$AA$1,INDIRECT(O235),(IF('Daily Report (10)'!$I$6=Adorer_Schedule!$AI$1,INDIRECT(P235),(IF('Daily Report (10)'!$I$6=Adorer_Schedule!$AQ$1,INDIRECT(Q235),(IF('Daily Report (10)'!$I$6=Adorer_Schedule!$AY$1,INDIRECT(R235),(""))))))))))))))</f>
        <v>0</v>
      </c>
      <c r="Y235" s="1">
        <v>2</v>
      </c>
      <c r="Z235" s="1" t="e">
        <f t="shared" ca="1" si="87"/>
        <v>#N/A</v>
      </c>
      <c r="AA235" s="1" t="b">
        <f t="shared" ca="1" si="88"/>
        <v>0</v>
      </c>
      <c r="AC235" s="214" t="str">
        <f ca="1">IF(AA235=FALSE,(""),(PROPER(Z235)))</f>
        <v/>
      </c>
    </row>
    <row r="236" spans="1:29" x14ac:dyDescent="0.2">
      <c r="A236" s="210" t="str">
        <f t="shared" ca="1" si="96"/>
        <v/>
      </c>
      <c r="B236" s="211"/>
      <c r="C236" s="211"/>
      <c r="D236" s="211"/>
      <c r="E236" s="211"/>
      <c r="F236" s="212"/>
      <c r="G236" s="2"/>
      <c r="H236" s="2"/>
      <c r="I236" s="2"/>
      <c r="J236" s="2"/>
      <c r="K236" s="1">
        <f t="shared" ref="K236:K248" si="98">K235+1</f>
        <v>160</v>
      </c>
      <c r="L236" s="83" t="str">
        <f t="shared" si="80"/>
        <v>Adorer_Schedule!C160</v>
      </c>
      <c r="M236" s="83" t="str">
        <f t="shared" si="81"/>
        <v>Adorer_Schedule!K160</v>
      </c>
      <c r="N236" s="83" t="str">
        <f t="shared" si="82"/>
        <v>Adorer_Schedule!S160</v>
      </c>
      <c r="O236" s="83" t="str">
        <f t="shared" si="83"/>
        <v>Adorer_Schedule!AA160</v>
      </c>
      <c r="P236" s="83" t="str">
        <f t="shared" si="84"/>
        <v>Adorer_Schedule!AI160</v>
      </c>
      <c r="Q236" s="83" t="str">
        <f t="shared" si="85"/>
        <v>Adorer_Schedule!AQ160</v>
      </c>
      <c r="R236" s="83" t="str">
        <f t="shared" si="86"/>
        <v>Adorer_Schedule!AY160</v>
      </c>
      <c r="S236" s="1">
        <f t="shared" ca="1" si="97"/>
        <v>0</v>
      </c>
      <c r="T236" s="1" t="str">
        <f ca="1">IF(OR(V236="",V236=0),(""),(MAX($T$8:T235)+1))</f>
        <v/>
      </c>
      <c r="V236" s="1">
        <f ca="1">IF($I$6=Adorer_Schedule!$C$1,INDIRECT(L236),(IF('Daily Report (10)'!$I$6=Adorer_Schedule!$K$1,INDIRECT(M236),(IF('Daily Report (10)'!$I$6=Adorer_Schedule!$S$1,INDIRECT(N236),(IF('Daily Report (10)'!$I$6=Adorer_Schedule!$AA$1,INDIRECT(O236),(IF('Daily Report (10)'!$I$6=Adorer_Schedule!$AI$1,INDIRECT(P236),(IF('Daily Report (10)'!$I$6=Adorer_Schedule!$AQ$1,INDIRECT(Q236),(IF('Daily Report (10)'!$I$6=Adorer_Schedule!$AY$1,INDIRECT(R236),(""))))))))))))))</f>
        <v>0</v>
      </c>
      <c r="Y236" s="1">
        <v>3</v>
      </c>
      <c r="Z236" s="1" t="e">
        <f t="shared" ca="1" si="87"/>
        <v>#N/A</v>
      </c>
      <c r="AA236" s="1" t="b">
        <f t="shared" ca="1" si="88"/>
        <v>0</v>
      </c>
      <c r="AC236" s="214" t="str">
        <f ca="1">IF(AA236=FALSE,(""),(PROPER(Z236)))</f>
        <v/>
      </c>
    </row>
    <row r="237" spans="1:29" x14ac:dyDescent="0.2">
      <c r="A237" s="210" t="str">
        <f t="shared" ca="1" si="96"/>
        <v/>
      </c>
      <c r="B237" s="211"/>
      <c r="C237" s="211"/>
      <c r="D237" s="211"/>
      <c r="E237" s="211"/>
      <c r="F237" s="212"/>
      <c r="G237" s="2"/>
      <c r="H237" s="2"/>
      <c r="I237" s="2"/>
      <c r="J237" s="2"/>
      <c r="K237" s="1">
        <f t="shared" si="98"/>
        <v>161</v>
      </c>
      <c r="L237" s="83" t="str">
        <f t="shared" si="80"/>
        <v>Adorer_Schedule!C161</v>
      </c>
      <c r="M237" s="83" t="str">
        <f t="shared" si="81"/>
        <v>Adorer_Schedule!K161</v>
      </c>
      <c r="N237" s="83" t="str">
        <f t="shared" si="82"/>
        <v>Adorer_Schedule!S161</v>
      </c>
      <c r="O237" s="83" t="str">
        <f t="shared" si="83"/>
        <v>Adorer_Schedule!AA161</v>
      </c>
      <c r="P237" s="83" t="str">
        <f t="shared" si="84"/>
        <v>Adorer_Schedule!AI161</v>
      </c>
      <c r="Q237" s="83" t="str">
        <f t="shared" si="85"/>
        <v>Adorer_Schedule!AQ161</v>
      </c>
      <c r="R237" s="83" t="str">
        <f t="shared" si="86"/>
        <v>Adorer_Schedule!AY161</v>
      </c>
      <c r="S237" s="1">
        <f t="shared" ca="1" si="97"/>
        <v>0</v>
      </c>
      <c r="T237" s="1" t="str">
        <f ca="1">IF(OR(V237="",V237=0),(""),(MAX($T$8:T236)+1))</f>
        <v/>
      </c>
      <c r="V237" s="1">
        <f ca="1">IF($I$6=Adorer_Schedule!$C$1,INDIRECT(L237),(IF('Daily Report (10)'!$I$6=Adorer_Schedule!$K$1,INDIRECT(M237),(IF('Daily Report (10)'!$I$6=Adorer_Schedule!$S$1,INDIRECT(N237),(IF('Daily Report (10)'!$I$6=Adorer_Schedule!$AA$1,INDIRECT(O237),(IF('Daily Report (10)'!$I$6=Adorer_Schedule!$AI$1,INDIRECT(P237),(IF('Daily Report (10)'!$I$6=Adorer_Schedule!$AQ$1,INDIRECT(Q237),(IF('Daily Report (10)'!$I$6=Adorer_Schedule!$AY$1,INDIRECT(R237),(""))))))))))))))</f>
        <v>0</v>
      </c>
      <c r="Y237" s="1">
        <v>4</v>
      </c>
      <c r="Z237" s="1" t="e">
        <f t="shared" ca="1" si="87"/>
        <v>#N/A</v>
      </c>
      <c r="AA237" s="1" t="b">
        <f t="shared" ca="1" si="88"/>
        <v>0</v>
      </c>
      <c r="AC237" s="214" t="str">
        <f ca="1">IF(AA237=FALSE,(""),(PROPER(Z237)))</f>
        <v/>
      </c>
    </row>
    <row r="238" spans="1:29" x14ac:dyDescent="0.2">
      <c r="A238" s="210" t="str">
        <f t="shared" ca="1" si="96"/>
        <v/>
      </c>
      <c r="B238" s="211"/>
      <c r="C238" s="211"/>
      <c r="D238" s="211"/>
      <c r="E238" s="211"/>
      <c r="F238" s="212"/>
      <c r="G238" s="2"/>
      <c r="H238" s="2"/>
      <c r="I238" s="2"/>
      <c r="J238" s="2"/>
      <c r="K238" s="1">
        <f t="shared" si="98"/>
        <v>162</v>
      </c>
      <c r="L238" s="83" t="str">
        <f t="shared" si="80"/>
        <v>Adorer_Schedule!C162</v>
      </c>
      <c r="M238" s="83" t="str">
        <f t="shared" si="81"/>
        <v>Adorer_Schedule!K162</v>
      </c>
      <c r="N238" s="83" t="str">
        <f t="shared" si="82"/>
        <v>Adorer_Schedule!S162</v>
      </c>
      <c r="O238" s="83" t="str">
        <f t="shared" si="83"/>
        <v>Adorer_Schedule!AA162</v>
      </c>
      <c r="P238" s="83" t="str">
        <f t="shared" si="84"/>
        <v>Adorer_Schedule!AI162</v>
      </c>
      <c r="Q238" s="83" t="str">
        <f t="shared" si="85"/>
        <v>Adorer_Schedule!AQ162</v>
      </c>
      <c r="R238" s="83" t="str">
        <f t="shared" si="86"/>
        <v>Adorer_Schedule!AY162</v>
      </c>
      <c r="S238" s="1">
        <f t="shared" ca="1" si="97"/>
        <v>0</v>
      </c>
      <c r="T238" s="1" t="str">
        <f ca="1">IF(OR(V238="",V238=0),(""),(MAX($T$8:T237)+1))</f>
        <v/>
      </c>
      <c r="V238" s="1">
        <f ca="1">IF($I$6=Adorer_Schedule!$C$1,INDIRECT(L238),(IF('Daily Report (10)'!$I$6=Adorer_Schedule!$K$1,INDIRECT(M238),(IF('Daily Report (10)'!$I$6=Adorer_Schedule!$S$1,INDIRECT(N238),(IF('Daily Report (10)'!$I$6=Adorer_Schedule!$AA$1,INDIRECT(O238),(IF('Daily Report (10)'!$I$6=Adorer_Schedule!$AI$1,INDIRECT(P238),(IF('Daily Report (10)'!$I$6=Adorer_Schedule!$AQ$1,INDIRECT(Q238),(IF('Daily Report (10)'!$I$6=Adorer_Schedule!$AY$1,INDIRECT(R238),(""))))))))))))))</f>
        <v>0</v>
      </c>
      <c r="Y238" s="1">
        <v>5</v>
      </c>
      <c r="Z238" s="1" t="e">
        <f t="shared" ca="1" si="87"/>
        <v>#N/A</v>
      </c>
      <c r="AA238" s="1" t="b">
        <f t="shared" ca="1" si="88"/>
        <v>0</v>
      </c>
      <c r="AC238" s="214" t="str">
        <f ca="1">IF(AA238=FALSE,(""),(PROPER(Z238)))</f>
        <v/>
      </c>
    </row>
    <row r="239" spans="1:29" x14ac:dyDescent="0.2">
      <c r="A239" s="210" t="str">
        <f t="shared" ca="1" si="96"/>
        <v/>
      </c>
      <c r="B239" s="211"/>
      <c r="C239" s="211"/>
      <c r="D239" s="211"/>
      <c r="E239" s="211"/>
      <c r="F239" s="212"/>
      <c r="G239" s="2"/>
      <c r="H239" s="2"/>
      <c r="I239" s="2"/>
      <c r="J239" s="2"/>
      <c r="K239" s="1">
        <f t="shared" si="98"/>
        <v>163</v>
      </c>
      <c r="L239" s="83" t="str">
        <f t="shared" si="80"/>
        <v>Adorer_Schedule!C163</v>
      </c>
      <c r="M239" s="83" t="str">
        <f t="shared" si="81"/>
        <v>Adorer_Schedule!K163</v>
      </c>
      <c r="N239" s="83" t="str">
        <f t="shared" si="82"/>
        <v>Adorer_Schedule!S163</v>
      </c>
      <c r="O239" s="83" t="str">
        <f t="shared" si="83"/>
        <v>Adorer_Schedule!AA163</v>
      </c>
      <c r="P239" s="83" t="str">
        <f t="shared" si="84"/>
        <v>Adorer_Schedule!AI163</v>
      </c>
      <c r="Q239" s="83" t="str">
        <f t="shared" si="85"/>
        <v>Adorer_Schedule!AQ163</v>
      </c>
      <c r="R239" s="83" t="str">
        <f t="shared" si="86"/>
        <v>Adorer_Schedule!AY163</v>
      </c>
      <c r="S239" s="1">
        <f t="shared" ca="1" si="97"/>
        <v>0</v>
      </c>
      <c r="T239" s="1" t="str">
        <f ca="1">IF(OR(V239="",V239=0),(""),(MAX($T$8:T238)+1))</f>
        <v/>
      </c>
      <c r="V239" s="1">
        <f ca="1">IF($I$6=Adorer_Schedule!$C$1,INDIRECT(L239),(IF('Daily Report (10)'!$I$6=Adorer_Schedule!$K$1,INDIRECT(M239),(IF('Daily Report (10)'!$I$6=Adorer_Schedule!$S$1,INDIRECT(N239),(IF('Daily Report (10)'!$I$6=Adorer_Schedule!$AA$1,INDIRECT(O239),(IF('Daily Report (10)'!$I$6=Adorer_Schedule!$AI$1,INDIRECT(P239),(IF('Daily Report (10)'!$I$6=Adorer_Schedule!$AQ$1,INDIRECT(Q239),(IF('Daily Report (10)'!$I$6=Adorer_Schedule!$AY$1,INDIRECT(R239),(""))))))))))))))</f>
        <v>0</v>
      </c>
      <c r="Y239" s="1">
        <v>6</v>
      </c>
      <c r="Z239" s="1" t="e">
        <f t="shared" ca="1" si="87"/>
        <v>#N/A</v>
      </c>
      <c r="AA239" s="1" t="b">
        <f t="shared" ca="1" si="88"/>
        <v>0</v>
      </c>
      <c r="AC239" s="214" t="str">
        <f t="shared" ref="AC239:AC248" ca="1" si="99">IF(AA239=FALSE,(""),(PROPER(Z239)))</f>
        <v/>
      </c>
    </row>
    <row r="240" spans="1:29" x14ac:dyDescent="0.2">
      <c r="A240" s="210" t="str">
        <f t="shared" ca="1" si="96"/>
        <v/>
      </c>
      <c r="B240" s="211"/>
      <c r="C240" s="211"/>
      <c r="D240" s="211"/>
      <c r="E240" s="211"/>
      <c r="F240" s="212"/>
      <c r="G240" s="2"/>
      <c r="H240" s="2"/>
      <c r="I240" s="2"/>
      <c r="J240" s="2"/>
      <c r="K240" s="1">
        <f t="shared" si="98"/>
        <v>164</v>
      </c>
      <c r="L240" s="83" t="str">
        <f t="shared" si="80"/>
        <v>Adorer_Schedule!C164</v>
      </c>
      <c r="M240" s="83" t="str">
        <f t="shared" si="81"/>
        <v>Adorer_Schedule!K164</v>
      </c>
      <c r="N240" s="83" t="str">
        <f t="shared" si="82"/>
        <v>Adorer_Schedule!S164</v>
      </c>
      <c r="O240" s="83" t="str">
        <f t="shared" si="83"/>
        <v>Adorer_Schedule!AA164</v>
      </c>
      <c r="P240" s="83" t="str">
        <f t="shared" si="84"/>
        <v>Adorer_Schedule!AI164</v>
      </c>
      <c r="Q240" s="83" t="str">
        <f t="shared" si="85"/>
        <v>Adorer_Schedule!AQ164</v>
      </c>
      <c r="R240" s="83" t="str">
        <f t="shared" si="86"/>
        <v>Adorer_Schedule!AY164</v>
      </c>
      <c r="S240" s="1">
        <f t="shared" ca="1" si="97"/>
        <v>0</v>
      </c>
      <c r="T240" s="1" t="str">
        <f ca="1">IF(OR(V240="",V240=0),(""),(MAX($T$8:T239)+1))</f>
        <v/>
      </c>
      <c r="V240" s="1">
        <f ca="1">IF($I$6=Adorer_Schedule!$C$1,INDIRECT(L240),(IF('Daily Report (10)'!$I$6=Adorer_Schedule!$K$1,INDIRECT(M240),(IF('Daily Report (10)'!$I$6=Adorer_Schedule!$S$1,INDIRECT(N240),(IF('Daily Report (10)'!$I$6=Adorer_Schedule!$AA$1,INDIRECT(O240),(IF('Daily Report (10)'!$I$6=Adorer_Schedule!$AI$1,INDIRECT(P240),(IF('Daily Report (10)'!$I$6=Adorer_Schedule!$AQ$1,INDIRECT(Q240),(IF('Daily Report (10)'!$I$6=Adorer_Schedule!$AY$1,INDIRECT(R240),(""))))))))))))))</f>
        <v>0</v>
      </c>
      <c r="Y240" s="1">
        <v>7</v>
      </c>
      <c r="Z240" s="1" t="e">
        <f t="shared" ca="1" si="87"/>
        <v>#N/A</v>
      </c>
      <c r="AA240" s="1" t="b">
        <f t="shared" ca="1" si="88"/>
        <v>0</v>
      </c>
      <c r="AC240" s="214" t="str">
        <f t="shared" ca="1" si="99"/>
        <v/>
      </c>
    </row>
    <row r="241" spans="1:29" x14ac:dyDescent="0.2">
      <c r="A241" s="210" t="str">
        <f t="shared" ca="1" si="96"/>
        <v/>
      </c>
      <c r="B241" s="211"/>
      <c r="C241" s="211"/>
      <c r="D241" s="211"/>
      <c r="E241" s="211"/>
      <c r="F241" s="212"/>
      <c r="G241" s="2"/>
      <c r="H241" s="2"/>
      <c r="I241" s="2"/>
      <c r="J241" s="2"/>
      <c r="K241" s="1">
        <f t="shared" si="98"/>
        <v>165</v>
      </c>
      <c r="L241" s="83" t="str">
        <f t="shared" si="80"/>
        <v>Adorer_Schedule!C165</v>
      </c>
      <c r="M241" s="83" t="str">
        <f t="shared" si="81"/>
        <v>Adorer_Schedule!K165</v>
      </c>
      <c r="N241" s="83" t="str">
        <f t="shared" si="82"/>
        <v>Adorer_Schedule!S165</v>
      </c>
      <c r="O241" s="83" t="str">
        <f t="shared" si="83"/>
        <v>Adorer_Schedule!AA165</v>
      </c>
      <c r="P241" s="83" t="str">
        <f t="shared" si="84"/>
        <v>Adorer_Schedule!AI165</v>
      </c>
      <c r="Q241" s="83" t="str">
        <f t="shared" si="85"/>
        <v>Adorer_Schedule!AQ165</v>
      </c>
      <c r="R241" s="83" t="str">
        <f t="shared" si="86"/>
        <v>Adorer_Schedule!AY165</v>
      </c>
      <c r="S241" s="1">
        <f t="shared" ca="1" si="97"/>
        <v>0</v>
      </c>
      <c r="T241" s="1" t="str">
        <f ca="1">IF(OR(V241="",V241=0),(""),(MAX($T$8:T240)+1))</f>
        <v/>
      </c>
      <c r="V241" s="1">
        <f ca="1">IF($I$6=Adorer_Schedule!$C$1,INDIRECT(L241),(IF('Daily Report (10)'!$I$6=Adorer_Schedule!$K$1,INDIRECT(M241),(IF('Daily Report (10)'!$I$6=Adorer_Schedule!$S$1,INDIRECT(N241),(IF('Daily Report (10)'!$I$6=Adorer_Schedule!$AA$1,INDIRECT(O241),(IF('Daily Report (10)'!$I$6=Adorer_Schedule!$AI$1,INDIRECT(P241),(IF('Daily Report (10)'!$I$6=Adorer_Schedule!$AQ$1,INDIRECT(Q241),(IF('Daily Report (10)'!$I$6=Adorer_Schedule!$AY$1,INDIRECT(R241),(""))))))))))))))</f>
        <v>0</v>
      </c>
      <c r="Y241" s="1">
        <v>8</v>
      </c>
      <c r="Z241" s="1" t="e">
        <f t="shared" ca="1" si="87"/>
        <v>#N/A</v>
      </c>
      <c r="AA241" s="1" t="b">
        <f t="shared" ca="1" si="88"/>
        <v>0</v>
      </c>
      <c r="AC241" s="214" t="str">
        <f t="shared" ca="1" si="99"/>
        <v/>
      </c>
    </row>
    <row r="242" spans="1:29" x14ac:dyDescent="0.2">
      <c r="A242" s="210" t="str">
        <f t="shared" ca="1" si="96"/>
        <v/>
      </c>
      <c r="B242" s="211"/>
      <c r="C242" s="211"/>
      <c r="D242" s="211"/>
      <c r="E242" s="211"/>
      <c r="F242" s="212"/>
      <c r="G242" s="2"/>
      <c r="H242" s="2"/>
      <c r="I242" s="2"/>
      <c r="J242" s="2"/>
      <c r="K242" s="1">
        <f t="shared" si="98"/>
        <v>166</v>
      </c>
      <c r="L242" s="83" t="str">
        <f t="shared" si="80"/>
        <v>Adorer_Schedule!C166</v>
      </c>
      <c r="M242" s="83" t="str">
        <f t="shared" si="81"/>
        <v>Adorer_Schedule!K166</v>
      </c>
      <c r="N242" s="83" t="str">
        <f t="shared" si="82"/>
        <v>Adorer_Schedule!S166</v>
      </c>
      <c r="O242" s="83" t="str">
        <f t="shared" si="83"/>
        <v>Adorer_Schedule!AA166</v>
      </c>
      <c r="P242" s="83" t="str">
        <f t="shared" si="84"/>
        <v>Adorer_Schedule!AI166</v>
      </c>
      <c r="Q242" s="83" t="str">
        <f t="shared" si="85"/>
        <v>Adorer_Schedule!AQ166</v>
      </c>
      <c r="R242" s="83" t="str">
        <f t="shared" si="86"/>
        <v>Adorer_Schedule!AY166</v>
      </c>
      <c r="S242" s="1">
        <f t="shared" ca="1" si="97"/>
        <v>0</v>
      </c>
      <c r="T242" s="1" t="str">
        <f ca="1">IF(OR(V242="",V242=0),(""),(MAX($T$8:T241)+1))</f>
        <v/>
      </c>
      <c r="V242" s="1">
        <f ca="1">IF($I$6=Adorer_Schedule!$C$1,INDIRECT(L242),(IF('Daily Report (10)'!$I$6=Adorer_Schedule!$K$1,INDIRECT(M242),(IF('Daily Report (10)'!$I$6=Adorer_Schedule!$S$1,INDIRECT(N242),(IF('Daily Report (10)'!$I$6=Adorer_Schedule!$AA$1,INDIRECT(O242),(IF('Daily Report (10)'!$I$6=Adorer_Schedule!$AI$1,INDIRECT(P242),(IF('Daily Report (10)'!$I$6=Adorer_Schedule!$AQ$1,INDIRECT(Q242),(IF('Daily Report (10)'!$I$6=Adorer_Schedule!$AY$1,INDIRECT(R242),(""))))))))))))))</f>
        <v>0</v>
      </c>
      <c r="Y242" s="1">
        <v>9</v>
      </c>
      <c r="Z242" s="1" t="e">
        <f t="shared" ca="1" si="87"/>
        <v>#N/A</v>
      </c>
      <c r="AA242" s="1" t="b">
        <f t="shared" ca="1" si="88"/>
        <v>0</v>
      </c>
      <c r="AC242" s="214" t="str">
        <f t="shared" ca="1" si="99"/>
        <v/>
      </c>
    </row>
    <row r="243" spans="1:29" x14ac:dyDescent="0.2">
      <c r="A243" s="210" t="str">
        <f t="shared" ca="1" si="96"/>
        <v/>
      </c>
      <c r="B243" s="211"/>
      <c r="C243" s="211"/>
      <c r="D243" s="211"/>
      <c r="E243" s="211"/>
      <c r="F243" s="212"/>
      <c r="G243" s="2"/>
      <c r="H243" s="2"/>
      <c r="I243" s="2"/>
      <c r="J243" s="2"/>
      <c r="K243" s="1">
        <f t="shared" si="98"/>
        <v>167</v>
      </c>
      <c r="L243" s="83" t="str">
        <f t="shared" si="80"/>
        <v>Adorer_Schedule!C167</v>
      </c>
      <c r="M243" s="83" t="str">
        <f t="shared" si="81"/>
        <v>Adorer_Schedule!K167</v>
      </c>
      <c r="N243" s="83" t="str">
        <f t="shared" si="82"/>
        <v>Adorer_Schedule!S167</v>
      </c>
      <c r="O243" s="83" t="str">
        <f t="shared" si="83"/>
        <v>Adorer_Schedule!AA167</v>
      </c>
      <c r="P243" s="83" t="str">
        <f t="shared" si="84"/>
        <v>Adorer_Schedule!AI167</v>
      </c>
      <c r="Q243" s="83" t="str">
        <f t="shared" si="85"/>
        <v>Adorer_Schedule!AQ167</v>
      </c>
      <c r="R243" s="83" t="str">
        <f t="shared" si="86"/>
        <v>Adorer_Schedule!AY167</v>
      </c>
      <c r="S243" s="1">
        <f t="shared" ca="1" si="97"/>
        <v>0</v>
      </c>
      <c r="T243" s="1" t="str">
        <f ca="1">IF(OR(V243="",V243=0),(""),(MAX($T$8:T242)+1))</f>
        <v/>
      </c>
      <c r="V243" s="1">
        <f ca="1">IF($I$6=Adorer_Schedule!$C$1,INDIRECT(L243),(IF('Daily Report (10)'!$I$6=Adorer_Schedule!$K$1,INDIRECT(M243),(IF('Daily Report (10)'!$I$6=Adorer_Schedule!$S$1,INDIRECT(N243),(IF('Daily Report (10)'!$I$6=Adorer_Schedule!$AA$1,INDIRECT(O243),(IF('Daily Report (10)'!$I$6=Adorer_Schedule!$AI$1,INDIRECT(P243),(IF('Daily Report (10)'!$I$6=Adorer_Schedule!$AQ$1,INDIRECT(Q243),(IF('Daily Report (10)'!$I$6=Adorer_Schedule!$AY$1,INDIRECT(R243),(""))))))))))))))</f>
        <v>0</v>
      </c>
      <c r="Y243" s="1">
        <v>10</v>
      </c>
      <c r="Z243" s="1" t="e">
        <f t="shared" ca="1" si="87"/>
        <v>#N/A</v>
      </c>
      <c r="AA243" s="1" t="b">
        <f t="shared" ca="1" si="88"/>
        <v>0</v>
      </c>
      <c r="AC243" s="214" t="str">
        <f t="shared" ca="1" si="99"/>
        <v/>
      </c>
    </row>
    <row r="244" spans="1:29" ht="15.75" thickBot="1" x14ac:dyDescent="0.25">
      <c r="A244" s="222"/>
      <c r="B244" s="223"/>
      <c r="C244" s="223"/>
      <c r="D244" s="223"/>
      <c r="E244" s="223"/>
      <c r="F244" s="224"/>
      <c r="G244" s="2"/>
      <c r="H244" s="2"/>
      <c r="I244" s="2"/>
      <c r="J244" s="2"/>
      <c r="K244" s="1">
        <f t="shared" si="98"/>
        <v>168</v>
      </c>
      <c r="L244" s="83" t="str">
        <f t="shared" si="80"/>
        <v>Adorer_Schedule!C168</v>
      </c>
      <c r="M244" s="83" t="str">
        <f t="shared" si="81"/>
        <v>Adorer_Schedule!K168</v>
      </c>
      <c r="N244" s="83" t="str">
        <f t="shared" si="82"/>
        <v>Adorer_Schedule!S168</v>
      </c>
      <c r="O244" s="83" t="str">
        <f t="shared" si="83"/>
        <v>Adorer_Schedule!AA168</v>
      </c>
      <c r="P244" s="83" t="str">
        <f t="shared" si="84"/>
        <v>Adorer_Schedule!AI168</v>
      </c>
      <c r="Q244" s="83" t="str">
        <f t="shared" si="85"/>
        <v>Adorer_Schedule!AQ168</v>
      </c>
      <c r="R244" s="83" t="str">
        <f t="shared" si="86"/>
        <v>Adorer_Schedule!AY168</v>
      </c>
      <c r="S244" s="1">
        <f t="shared" ca="1" si="97"/>
        <v>0</v>
      </c>
      <c r="T244" s="1" t="str">
        <f ca="1">IF(OR(V244="",V244=0),(""),(MAX($T$8:T243)+1))</f>
        <v/>
      </c>
      <c r="V244" s="1">
        <f ca="1">IF($I$6=Adorer_Schedule!$C$1,INDIRECT(L244),(IF('Daily Report (10)'!$I$6=Adorer_Schedule!$K$1,INDIRECT(M244),(IF('Daily Report (10)'!$I$6=Adorer_Schedule!$S$1,INDIRECT(N244),(IF('Daily Report (10)'!$I$6=Adorer_Schedule!$AA$1,INDIRECT(O244),(IF('Daily Report (10)'!$I$6=Adorer_Schedule!$AI$1,INDIRECT(P244),(IF('Daily Report (10)'!$I$6=Adorer_Schedule!$AQ$1,INDIRECT(Q244),(IF('Daily Report (10)'!$I$6=Adorer_Schedule!$AY$1,INDIRECT(R244),(""))))))))))))))</f>
        <v>0</v>
      </c>
      <c r="Y244" s="1">
        <v>11</v>
      </c>
      <c r="Z244" s="1" t="e">
        <f t="shared" ca="1" si="87"/>
        <v>#N/A</v>
      </c>
      <c r="AA244" s="1" t="b">
        <f t="shared" ca="1" si="88"/>
        <v>0</v>
      </c>
      <c r="AC244" s="214" t="str">
        <f t="shared" ca="1" si="99"/>
        <v/>
      </c>
    </row>
    <row r="245" spans="1:29" ht="15.75" x14ac:dyDescent="0.25">
      <c r="A245" s="205" t="str">
        <f>CONCATENATE($I$6&amp;" 4 - 5 PM")</f>
        <v>Monday 4 - 5 PM</v>
      </c>
      <c r="B245" s="206"/>
      <c r="C245" s="206"/>
      <c r="D245" s="206"/>
      <c r="E245" s="206"/>
      <c r="F245" s="207"/>
      <c r="G245" s="2"/>
      <c r="H245" s="2"/>
      <c r="I245" s="2"/>
      <c r="J245" s="2"/>
      <c r="K245" s="1">
        <f t="shared" si="98"/>
        <v>169</v>
      </c>
      <c r="L245" s="83" t="str">
        <f t="shared" si="80"/>
        <v>Adorer_Schedule!C169</v>
      </c>
      <c r="M245" s="83" t="str">
        <f t="shared" si="81"/>
        <v>Adorer_Schedule!K169</v>
      </c>
      <c r="N245" s="83" t="str">
        <f t="shared" si="82"/>
        <v>Adorer_Schedule!S169</v>
      </c>
      <c r="O245" s="83" t="str">
        <f t="shared" si="83"/>
        <v>Adorer_Schedule!AA169</v>
      </c>
      <c r="P245" s="83" t="str">
        <f t="shared" si="84"/>
        <v>Adorer_Schedule!AI169</v>
      </c>
      <c r="Q245" s="83" t="str">
        <f t="shared" si="85"/>
        <v>Adorer_Schedule!AQ169</v>
      </c>
      <c r="R245" s="83" t="str">
        <f t="shared" si="86"/>
        <v>Adorer_Schedule!AY169</v>
      </c>
      <c r="S245" s="1">
        <f t="shared" ca="1" si="97"/>
        <v>0</v>
      </c>
      <c r="T245" s="1" t="str">
        <f ca="1">IF(OR(V245="",V245=0),(""),(MAX($T$8:T244)+1))</f>
        <v/>
      </c>
      <c r="V245" s="1">
        <f ca="1">IF($I$6=Adorer_Schedule!$C$1,INDIRECT(L245),(IF('Daily Report (10)'!$I$6=Adorer_Schedule!$K$1,INDIRECT(M245),(IF('Daily Report (10)'!$I$6=Adorer_Schedule!$S$1,INDIRECT(N245),(IF('Daily Report (10)'!$I$6=Adorer_Schedule!$AA$1,INDIRECT(O245),(IF('Daily Report (10)'!$I$6=Adorer_Schedule!$AI$1,INDIRECT(P245),(IF('Daily Report (10)'!$I$6=Adorer_Schedule!$AQ$1,INDIRECT(Q245),(IF('Daily Report (10)'!$I$6=Adorer_Schedule!$AY$1,INDIRECT(R245),(""))))))))))))))</f>
        <v>0</v>
      </c>
      <c r="Y245" s="1">
        <v>12</v>
      </c>
      <c r="Z245" s="1" t="e">
        <f t="shared" ca="1" si="87"/>
        <v>#N/A</v>
      </c>
      <c r="AA245" s="1" t="b">
        <f t="shared" ca="1" si="88"/>
        <v>0</v>
      </c>
      <c r="AC245" s="214" t="str">
        <f t="shared" ca="1" si="99"/>
        <v/>
      </c>
    </row>
    <row r="246" spans="1:29" x14ac:dyDescent="0.2">
      <c r="A246" s="210" t="str">
        <f ca="1">AC249</f>
        <v/>
      </c>
      <c r="B246" s="211"/>
      <c r="C246" s="211"/>
      <c r="D246" s="211"/>
      <c r="E246" s="211"/>
      <c r="F246" s="212"/>
      <c r="G246" s="2"/>
      <c r="H246" s="2"/>
      <c r="I246" s="2"/>
      <c r="J246" s="2"/>
      <c r="K246" s="1">
        <f t="shared" si="98"/>
        <v>170</v>
      </c>
      <c r="L246" s="83" t="str">
        <f t="shared" si="80"/>
        <v>Adorer_Schedule!C170</v>
      </c>
      <c r="M246" s="83" t="str">
        <f t="shared" si="81"/>
        <v>Adorer_Schedule!K170</v>
      </c>
      <c r="N246" s="83" t="str">
        <f t="shared" si="82"/>
        <v>Adorer_Schedule!S170</v>
      </c>
      <c r="O246" s="83" t="str">
        <f t="shared" si="83"/>
        <v>Adorer_Schedule!AA170</v>
      </c>
      <c r="P246" s="83" t="str">
        <f t="shared" si="84"/>
        <v>Adorer_Schedule!AI170</v>
      </c>
      <c r="Q246" s="83" t="str">
        <f t="shared" si="85"/>
        <v>Adorer_Schedule!AQ170</v>
      </c>
      <c r="R246" s="83" t="str">
        <f t="shared" si="86"/>
        <v>Adorer_Schedule!AY170</v>
      </c>
      <c r="S246" s="1">
        <f t="shared" ca="1" si="97"/>
        <v>0</v>
      </c>
      <c r="T246" s="1" t="str">
        <f ca="1">IF(OR(V246="",V246=0),(""),(MAX($T$8:T245)+1))</f>
        <v/>
      </c>
      <c r="V246" s="1">
        <f ca="1">IF($I$6=Adorer_Schedule!$C$1,INDIRECT(L246),(IF('Daily Report (10)'!$I$6=Adorer_Schedule!$K$1,INDIRECT(M246),(IF('Daily Report (10)'!$I$6=Adorer_Schedule!$S$1,INDIRECT(N246),(IF('Daily Report (10)'!$I$6=Adorer_Schedule!$AA$1,INDIRECT(O246),(IF('Daily Report (10)'!$I$6=Adorer_Schedule!$AI$1,INDIRECT(P246),(IF('Daily Report (10)'!$I$6=Adorer_Schedule!$AQ$1,INDIRECT(Q246),(IF('Daily Report (10)'!$I$6=Adorer_Schedule!$AY$1,INDIRECT(R246),(""))))))))))))))</f>
        <v>0</v>
      </c>
      <c r="Y246" s="1">
        <v>13</v>
      </c>
      <c r="Z246" s="1" t="e">
        <f t="shared" ca="1" si="87"/>
        <v>#N/A</v>
      </c>
      <c r="AA246" s="1" t="b">
        <f t="shared" ca="1" si="88"/>
        <v>0</v>
      </c>
      <c r="AC246" s="214" t="str">
        <f t="shared" ca="1" si="99"/>
        <v/>
      </c>
    </row>
    <row r="247" spans="1:29" x14ac:dyDescent="0.2">
      <c r="A247" s="210" t="str">
        <f t="shared" ref="A247:A255" ca="1" si="100">AC250</f>
        <v/>
      </c>
      <c r="B247" s="211"/>
      <c r="C247" s="211"/>
      <c r="D247" s="211"/>
      <c r="E247" s="211"/>
      <c r="F247" s="212"/>
      <c r="G247" s="2"/>
      <c r="H247" s="2"/>
      <c r="I247" s="2"/>
      <c r="J247" s="2"/>
      <c r="K247" s="1">
        <f t="shared" si="98"/>
        <v>171</v>
      </c>
      <c r="L247" s="83" t="str">
        <f t="shared" si="80"/>
        <v>Adorer_Schedule!C171</v>
      </c>
      <c r="M247" s="83" t="str">
        <f t="shared" si="81"/>
        <v>Adorer_Schedule!K171</v>
      </c>
      <c r="N247" s="83" t="str">
        <f t="shared" si="82"/>
        <v>Adorer_Schedule!S171</v>
      </c>
      <c r="O247" s="83" t="str">
        <f t="shared" si="83"/>
        <v>Adorer_Schedule!AA171</v>
      </c>
      <c r="P247" s="83" t="str">
        <f t="shared" si="84"/>
        <v>Adorer_Schedule!AI171</v>
      </c>
      <c r="Q247" s="83" t="str">
        <f t="shared" si="85"/>
        <v>Adorer_Schedule!AQ171</v>
      </c>
      <c r="R247" s="83" t="str">
        <f t="shared" si="86"/>
        <v>Adorer_Schedule!AY171</v>
      </c>
      <c r="S247" s="1">
        <f t="shared" ca="1" si="97"/>
        <v>0</v>
      </c>
      <c r="T247" s="1" t="str">
        <f ca="1">IF(OR(V247="",V247=0),(""),(MAX($T$8:T246)+1))</f>
        <v/>
      </c>
      <c r="V247" s="1">
        <f ca="1">IF($I$6=Adorer_Schedule!$C$1,INDIRECT(L247),(IF('Daily Report (10)'!$I$6=Adorer_Schedule!$K$1,INDIRECT(M247),(IF('Daily Report (10)'!$I$6=Adorer_Schedule!$S$1,INDIRECT(N247),(IF('Daily Report (10)'!$I$6=Adorer_Schedule!$AA$1,INDIRECT(O247),(IF('Daily Report (10)'!$I$6=Adorer_Schedule!$AI$1,INDIRECT(P247),(IF('Daily Report (10)'!$I$6=Adorer_Schedule!$AQ$1,INDIRECT(Q247),(IF('Daily Report (10)'!$I$6=Adorer_Schedule!$AY$1,INDIRECT(R247),(""))))))))))))))</f>
        <v>0</v>
      </c>
      <c r="Y247" s="1">
        <v>14</v>
      </c>
      <c r="Z247" s="1" t="e">
        <f t="shared" ca="1" si="87"/>
        <v>#N/A</v>
      </c>
      <c r="AA247" s="1" t="b">
        <f t="shared" ca="1" si="88"/>
        <v>0</v>
      </c>
      <c r="AC247" s="214" t="str">
        <f t="shared" ca="1" si="99"/>
        <v/>
      </c>
    </row>
    <row r="248" spans="1:29" ht="15.75" thickBot="1" x14ac:dyDescent="0.25">
      <c r="A248" s="210" t="str">
        <f t="shared" ca="1" si="100"/>
        <v/>
      </c>
      <c r="B248" s="211"/>
      <c r="C248" s="211"/>
      <c r="D248" s="211"/>
      <c r="E248" s="211"/>
      <c r="F248" s="212"/>
      <c r="G248" s="2"/>
      <c r="H248" s="2"/>
      <c r="I248" s="2"/>
      <c r="J248" s="2"/>
      <c r="K248" s="1">
        <f t="shared" si="98"/>
        <v>172</v>
      </c>
      <c r="L248" s="83" t="str">
        <f t="shared" si="80"/>
        <v>Adorer_Schedule!C172</v>
      </c>
      <c r="M248" s="83" t="str">
        <f t="shared" si="81"/>
        <v>Adorer_Schedule!K172</v>
      </c>
      <c r="N248" s="83" t="str">
        <f t="shared" si="82"/>
        <v>Adorer_Schedule!S172</v>
      </c>
      <c r="O248" s="83" t="str">
        <f t="shared" si="83"/>
        <v>Adorer_Schedule!AA172</v>
      </c>
      <c r="P248" s="83" t="str">
        <f t="shared" si="84"/>
        <v>Adorer_Schedule!AI172</v>
      </c>
      <c r="Q248" s="83" t="str">
        <f t="shared" si="85"/>
        <v>Adorer_Schedule!AQ172</v>
      </c>
      <c r="R248" s="83" t="str">
        <f t="shared" si="86"/>
        <v>Adorer_Schedule!AY172</v>
      </c>
      <c r="S248" s="1">
        <f t="shared" ca="1" si="97"/>
        <v>0</v>
      </c>
      <c r="T248" s="1" t="str">
        <f ca="1">IF(OR(V248="",V248=0),(""),(MAX($T$8:T247)+1))</f>
        <v/>
      </c>
      <c r="V248" s="1">
        <f ca="1">IF($I$6=Adorer_Schedule!$C$1,INDIRECT(L248),(IF('Daily Report (10)'!$I$6=Adorer_Schedule!$K$1,INDIRECT(M248),(IF('Daily Report (10)'!$I$6=Adorer_Schedule!$S$1,INDIRECT(N248),(IF('Daily Report (10)'!$I$6=Adorer_Schedule!$AA$1,INDIRECT(O248),(IF('Daily Report (10)'!$I$6=Adorer_Schedule!$AI$1,INDIRECT(P248),(IF('Daily Report (10)'!$I$6=Adorer_Schedule!$AQ$1,INDIRECT(Q248),(IF('Daily Report (10)'!$I$6=Adorer_Schedule!$AY$1,INDIRECT(R248),(""))))))))))))))</f>
        <v>0</v>
      </c>
      <c r="Y248" s="1">
        <v>15</v>
      </c>
      <c r="Z248" s="1" t="e">
        <f t="shared" ca="1" si="87"/>
        <v>#N/A</v>
      </c>
      <c r="AA248" s="1" t="b">
        <f t="shared" ca="1" si="88"/>
        <v>0</v>
      </c>
      <c r="AC248" s="225" t="str">
        <f t="shared" ca="1" si="99"/>
        <v/>
      </c>
    </row>
    <row r="249" spans="1:29" x14ac:dyDescent="0.2">
      <c r="A249" s="210" t="str">
        <f t="shared" ca="1" si="100"/>
        <v/>
      </c>
      <c r="B249" s="211"/>
      <c r="C249" s="211"/>
      <c r="D249" s="211"/>
      <c r="E249" s="211"/>
      <c r="F249" s="212"/>
      <c r="G249" s="2"/>
      <c r="H249" s="2"/>
      <c r="I249" s="2"/>
      <c r="J249" s="2"/>
      <c r="K249" s="1">
        <v>175</v>
      </c>
      <c r="L249" s="83" t="str">
        <f t="shared" si="80"/>
        <v>Adorer_Schedule!C175</v>
      </c>
      <c r="M249" s="83" t="str">
        <f t="shared" si="81"/>
        <v>Adorer_Schedule!K175</v>
      </c>
      <c r="N249" s="83" t="str">
        <f t="shared" si="82"/>
        <v>Adorer_Schedule!S175</v>
      </c>
      <c r="O249" s="83" t="str">
        <f t="shared" si="83"/>
        <v>Adorer_Schedule!AA175</v>
      </c>
      <c r="P249" s="83" t="str">
        <f t="shared" si="84"/>
        <v>Adorer_Schedule!AI175</v>
      </c>
      <c r="Q249" s="83" t="str">
        <f t="shared" si="85"/>
        <v>Adorer_Schedule!AQ175</v>
      </c>
      <c r="R249" s="83" t="str">
        <f t="shared" si="86"/>
        <v>Adorer_Schedule!AY175</v>
      </c>
      <c r="S249" s="1">
        <f ca="1">IF(T249="",(0),(RANK(T249,$T$249:$T$263,(1))))</f>
        <v>0</v>
      </c>
      <c r="T249" s="1" t="str">
        <f ca="1">IF(OR(V249="",V249=0),(""),(MAX($T$8:T248)+1))</f>
        <v/>
      </c>
      <c r="U249" s="1" t="s">
        <v>108</v>
      </c>
      <c r="V249" s="1">
        <f ca="1">IF($I$6=Adorer_Schedule!$C$1,INDIRECT(L249),(IF('Daily Report (10)'!$I$6=Adorer_Schedule!$K$1,INDIRECT(M249),(IF('Daily Report (10)'!$I$6=Adorer_Schedule!$S$1,INDIRECT(N249),(IF('Daily Report (10)'!$I$6=Adorer_Schedule!$AA$1,INDIRECT(O249),(IF('Daily Report (10)'!$I$6=Adorer_Schedule!$AI$1,INDIRECT(P249),(IF('Daily Report (10)'!$I$6=Adorer_Schedule!$AQ$1,INDIRECT(Q249),(IF('Daily Report (10)'!$I$6=Adorer_Schedule!$AY$1,INDIRECT(R249),(""))))))))))))))</f>
        <v>0</v>
      </c>
      <c r="Y249" s="1">
        <v>1</v>
      </c>
      <c r="Z249" s="1" t="e">
        <f t="shared" ca="1" si="87"/>
        <v>#N/A</v>
      </c>
      <c r="AA249" s="1" t="b">
        <f t="shared" ca="1" si="88"/>
        <v>0</v>
      </c>
      <c r="AC249" s="209" t="str">
        <f ca="1">IF(AA249=FALSE,(""),(PROPER(Z249)))</f>
        <v/>
      </c>
    </row>
    <row r="250" spans="1:29" x14ac:dyDescent="0.2">
      <c r="A250" s="210" t="str">
        <f t="shared" ca="1" si="100"/>
        <v/>
      </c>
      <c r="B250" s="211"/>
      <c r="C250" s="211"/>
      <c r="D250" s="211"/>
      <c r="E250" s="211"/>
      <c r="F250" s="212"/>
      <c r="G250" s="2"/>
      <c r="H250" s="2"/>
      <c r="I250" s="2"/>
      <c r="J250" s="2"/>
      <c r="K250" s="1">
        <f>K249+1</f>
        <v>176</v>
      </c>
      <c r="L250" s="83" t="str">
        <f t="shared" si="80"/>
        <v>Adorer_Schedule!C176</v>
      </c>
      <c r="M250" s="83" t="str">
        <f t="shared" si="81"/>
        <v>Adorer_Schedule!K176</v>
      </c>
      <c r="N250" s="83" t="str">
        <f t="shared" si="82"/>
        <v>Adorer_Schedule!S176</v>
      </c>
      <c r="O250" s="83" t="str">
        <f t="shared" si="83"/>
        <v>Adorer_Schedule!AA176</v>
      </c>
      <c r="P250" s="83" t="str">
        <f t="shared" si="84"/>
        <v>Adorer_Schedule!AI176</v>
      </c>
      <c r="Q250" s="83" t="str">
        <f t="shared" si="85"/>
        <v>Adorer_Schedule!AQ176</v>
      </c>
      <c r="R250" s="83" t="str">
        <f t="shared" si="86"/>
        <v>Adorer_Schedule!AY176</v>
      </c>
      <c r="S250" s="1">
        <f t="shared" ref="S250:S263" ca="1" si="101">IF(T250="",(0),(RANK(T250,$T$249:$T$263,(1))))</f>
        <v>0</v>
      </c>
      <c r="T250" s="1" t="str">
        <f ca="1">IF(OR(V250="",V250=0),(""),(MAX($T$8:T249)+1))</f>
        <v/>
      </c>
      <c r="V250" s="1">
        <f ca="1">IF($I$6=Adorer_Schedule!$C$1,INDIRECT(L250),(IF('Daily Report (10)'!$I$6=Adorer_Schedule!$K$1,INDIRECT(M250),(IF('Daily Report (10)'!$I$6=Adorer_Schedule!$S$1,INDIRECT(N250),(IF('Daily Report (10)'!$I$6=Adorer_Schedule!$AA$1,INDIRECT(O250),(IF('Daily Report (10)'!$I$6=Adorer_Schedule!$AI$1,INDIRECT(P250),(IF('Daily Report (10)'!$I$6=Adorer_Schedule!$AQ$1,INDIRECT(Q250),(IF('Daily Report (10)'!$I$6=Adorer_Schedule!$AY$1,INDIRECT(R250),(""))))))))))))))</f>
        <v>0</v>
      </c>
      <c r="Y250" s="1">
        <v>2</v>
      </c>
      <c r="Z250" s="1" t="e">
        <f t="shared" ca="1" si="87"/>
        <v>#N/A</v>
      </c>
      <c r="AA250" s="1" t="b">
        <f t="shared" ca="1" si="88"/>
        <v>0</v>
      </c>
      <c r="AC250" s="214" t="str">
        <f ca="1">IF(AA250=FALSE,(""),(PROPER(Z250)))</f>
        <v/>
      </c>
    </row>
    <row r="251" spans="1:29" x14ac:dyDescent="0.2">
      <c r="A251" s="210" t="str">
        <f t="shared" ca="1" si="100"/>
        <v/>
      </c>
      <c r="B251" s="211"/>
      <c r="C251" s="211"/>
      <c r="D251" s="211"/>
      <c r="E251" s="211"/>
      <c r="F251" s="212"/>
      <c r="G251" s="2"/>
      <c r="H251" s="2"/>
      <c r="I251" s="2"/>
      <c r="J251" s="2"/>
      <c r="K251" s="1">
        <f t="shared" ref="K251:K263" si="102">K250+1</f>
        <v>177</v>
      </c>
      <c r="L251" s="83" t="str">
        <f t="shared" si="80"/>
        <v>Adorer_Schedule!C177</v>
      </c>
      <c r="M251" s="83" t="str">
        <f t="shared" si="81"/>
        <v>Adorer_Schedule!K177</v>
      </c>
      <c r="N251" s="83" t="str">
        <f t="shared" si="82"/>
        <v>Adorer_Schedule!S177</v>
      </c>
      <c r="O251" s="83" t="str">
        <f t="shared" si="83"/>
        <v>Adorer_Schedule!AA177</v>
      </c>
      <c r="P251" s="83" t="str">
        <f t="shared" si="84"/>
        <v>Adorer_Schedule!AI177</v>
      </c>
      <c r="Q251" s="83" t="str">
        <f t="shared" si="85"/>
        <v>Adorer_Schedule!AQ177</v>
      </c>
      <c r="R251" s="83" t="str">
        <f t="shared" si="86"/>
        <v>Adorer_Schedule!AY177</v>
      </c>
      <c r="S251" s="1">
        <f t="shared" ca="1" si="101"/>
        <v>0</v>
      </c>
      <c r="T251" s="1" t="str">
        <f ca="1">IF(OR(V251="",V251=0),(""),(MAX($T$8:T250)+1))</f>
        <v/>
      </c>
      <c r="V251" s="1">
        <f ca="1">IF($I$6=Adorer_Schedule!$C$1,INDIRECT(L251),(IF('Daily Report (10)'!$I$6=Adorer_Schedule!$K$1,INDIRECT(M251),(IF('Daily Report (10)'!$I$6=Adorer_Schedule!$S$1,INDIRECT(N251),(IF('Daily Report (10)'!$I$6=Adorer_Schedule!$AA$1,INDIRECT(O251),(IF('Daily Report (10)'!$I$6=Adorer_Schedule!$AI$1,INDIRECT(P251),(IF('Daily Report (10)'!$I$6=Adorer_Schedule!$AQ$1,INDIRECT(Q251),(IF('Daily Report (10)'!$I$6=Adorer_Schedule!$AY$1,INDIRECT(R251),(""))))))))))))))</f>
        <v>0</v>
      </c>
      <c r="Y251" s="1">
        <v>3</v>
      </c>
      <c r="Z251" s="1" t="e">
        <f t="shared" ca="1" si="87"/>
        <v>#N/A</v>
      </c>
      <c r="AA251" s="1" t="b">
        <f t="shared" ca="1" si="88"/>
        <v>0</v>
      </c>
      <c r="AC251" s="214" t="str">
        <f ca="1">IF(AA251=FALSE,(""),(PROPER(Z251)))</f>
        <v/>
      </c>
    </row>
    <row r="252" spans="1:29" x14ac:dyDescent="0.2">
      <c r="A252" s="210" t="str">
        <f t="shared" ca="1" si="100"/>
        <v/>
      </c>
      <c r="B252" s="211"/>
      <c r="C252" s="211"/>
      <c r="D252" s="211"/>
      <c r="E252" s="211"/>
      <c r="F252" s="212"/>
      <c r="G252" s="2"/>
      <c r="H252" s="2"/>
      <c r="I252" s="2"/>
      <c r="J252" s="2"/>
      <c r="K252" s="1">
        <f t="shared" si="102"/>
        <v>178</v>
      </c>
      <c r="L252" s="83" t="str">
        <f t="shared" si="80"/>
        <v>Adorer_Schedule!C178</v>
      </c>
      <c r="M252" s="83" t="str">
        <f t="shared" si="81"/>
        <v>Adorer_Schedule!K178</v>
      </c>
      <c r="N252" s="83" t="str">
        <f t="shared" si="82"/>
        <v>Adorer_Schedule!S178</v>
      </c>
      <c r="O252" s="83" t="str">
        <f t="shared" si="83"/>
        <v>Adorer_Schedule!AA178</v>
      </c>
      <c r="P252" s="83" t="str">
        <f t="shared" si="84"/>
        <v>Adorer_Schedule!AI178</v>
      </c>
      <c r="Q252" s="83" t="str">
        <f t="shared" si="85"/>
        <v>Adorer_Schedule!AQ178</v>
      </c>
      <c r="R252" s="83" t="str">
        <f t="shared" si="86"/>
        <v>Adorer_Schedule!AY178</v>
      </c>
      <c r="S252" s="1">
        <f t="shared" ca="1" si="101"/>
        <v>0</v>
      </c>
      <c r="T252" s="1" t="str">
        <f ca="1">IF(OR(V252="",V252=0),(""),(MAX($T$8:T251)+1))</f>
        <v/>
      </c>
      <c r="V252" s="1">
        <f ca="1">IF($I$6=Adorer_Schedule!$C$1,INDIRECT(L252),(IF('Daily Report (10)'!$I$6=Adorer_Schedule!$K$1,INDIRECT(M252),(IF('Daily Report (10)'!$I$6=Adorer_Schedule!$S$1,INDIRECT(N252),(IF('Daily Report (10)'!$I$6=Adorer_Schedule!$AA$1,INDIRECT(O252),(IF('Daily Report (10)'!$I$6=Adorer_Schedule!$AI$1,INDIRECT(P252),(IF('Daily Report (10)'!$I$6=Adorer_Schedule!$AQ$1,INDIRECT(Q252),(IF('Daily Report (10)'!$I$6=Adorer_Schedule!$AY$1,INDIRECT(R252),(""))))))))))))))</f>
        <v>0</v>
      </c>
      <c r="Y252" s="1">
        <v>4</v>
      </c>
      <c r="Z252" s="1" t="e">
        <f t="shared" ca="1" si="87"/>
        <v>#N/A</v>
      </c>
      <c r="AA252" s="1" t="b">
        <f t="shared" ca="1" si="88"/>
        <v>0</v>
      </c>
      <c r="AC252" s="214" t="str">
        <f ca="1">IF(AA252=FALSE,(""),(PROPER(Z252)))</f>
        <v/>
      </c>
    </row>
    <row r="253" spans="1:29" x14ac:dyDescent="0.2">
      <c r="A253" s="210" t="str">
        <f t="shared" ca="1" si="100"/>
        <v/>
      </c>
      <c r="B253" s="211"/>
      <c r="C253" s="211"/>
      <c r="D253" s="211"/>
      <c r="E253" s="211"/>
      <c r="F253" s="212"/>
      <c r="G253" s="2"/>
      <c r="H253" s="2"/>
      <c r="I253" s="2"/>
      <c r="J253" s="2"/>
      <c r="K253" s="1">
        <f t="shared" si="102"/>
        <v>179</v>
      </c>
      <c r="L253" s="83" t="str">
        <f t="shared" si="80"/>
        <v>Adorer_Schedule!C179</v>
      </c>
      <c r="M253" s="83" t="str">
        <f t="shared" si="81"/>
        <v>Adorer_Schedule!K179</v>
      </c>
      <c r="N253" s="83" t="str">
        <f t="shared" si="82"/>
        <v>Adorer_Schedule!S179</v>
      </c>
      <c r="O253" s="83" t="str">
        <f t="shared" si="83"/>
        <v>Adorer_Schedule!AA179</v>
      </c>
      <c r="P253" s="83" t="str">
        <f t="shared" si="84"/>
        <v>Adorer_Schedule!AI179</v>
      </c>
      <c r="Q253" s="83" t="str">
        <f t="shared" si="85"/>
        <v>Adorer_Schedule!AQ179</v>
      </c>
      <c r="R253" s="83" t="str">
        <f t="shared" si="86"/>
        <v>Adorer_Schedule!AY179</v>
      </c>
      <c r="S253" s="1">
        <f t="shared" ca="1" si="101"/>
        <v>0</v>
      </c>
      <c r="T253" s="1" t="str">
        <f ca="1">IF(OR(V253="",V253=0),(""),(MAX($T$8:T252)+1))</f>
        <v/>
      </c>
      <c r="V253" s="1">
        <f ca="1">IF($I$6=Adorer_Schedule!$C$1,INDIRECT(L253),(IF('Daily Report (10)'!$I$6=Adorer_Schedule!$K$1,INDIRECT(M253),(IF('Daily Report (10)'!$I$6=Adorer_Schedule!$S$1,INDIRECT(N253),(IF('Daily Report (10)'!$I$6=Adorer_Schedule!$AA$1,INDIRECT(O253),(IF('Daily Report (10)'!$I$6=Adorer_Schedule!$AI$1,INDIRECT(P253),(IF('Daily Report (10)'!$I$6=Adorer_Schedule!$AQ$1,INDIRECT(Q253),(IF('Daily Report (10)'!$I$6=Adorer_Schedule!$AY$1,INDIRECT(R253),(""))))))))))))))</f>
        <v>0</v>
      </c>
      <c r="Y253" s="1">
        <v>5</v>
      </c>
      <c r="Z253" s="1" t="e">
        <f t="shared" ca="1" si="87"/>
        <v>#N/A</v>
      </c>
      <c r="AA253" s="1" t="b">
        <f t="shared" ca="1" si="88"/>
        <v>0</v>
      </c>
      <c r="AC253" s="214" t="str">
        <f ca="1">IF(AA253=FALSE,(""),(PROPER(Z253)))</f>
        <v/>
      </c>
    </row>
    <row r="254" spans="1:29" x14ac:dyDescent="0.2">
      <c r="A254" s="210" t="str">
        <f t="shared" ca="1" si="100"/>
        <v/>
      </c>
      <c r="B254" s="211"/>
      <c r="C254" s="211"/>
      <c r="D254" s="211"/>
      <c r="E254" s="211"/>
      <c r="F254" s="212"/>
      <c r="G254" s="2"/>
      <c r="H254" s="2"/>
      <c r="I254" s="2"/>
      <c r="J254" s="2"/>
      <c r="K254" s="1">
        <f t="shared" si="102"/>
        <v>180</v>
      </c>
      <c r="L254" s="83" t="str">
        <f t="shared" si="80"/>
        <v>Adorer_Schedule!C180</v>
      </c>
      <c r="M254" s="83" t="str">
        <f t="shared" si="81"/>
        <v>Adorer_Schedule!K180</v>
      </c>
      <c r="N254" s="83" t="str">
        <f t="shared" si="82"/>
        <v>Adorer_Schedule!S180</v>
      </c>
      <c r="O254" s="83" t="str">
        <f t="shared" si="83"/>
        <v>Adorer_Schedule!AA180</v>
      </c>
      <c r="P254" s="83" t="str">
        <f t="shared" si="84"/>
        <v>Adorer_Schedule!AI180</v>
      </c>
      <c r="Q254" s="83" t="str">
        <f t="shared" si="85"/>
        <v>Adorer_Schedule!AQ180</v>
      </c>
      <c r="R254" s="83" t="str">
        <f t="shared" si="86"/>
        <v>Adorer_Schedule!AY180</v>
      </c>
      <c r="S254" s="1">
        <f t="shared" ca="1" si="101"/>
        <v>0</v>
      </c>
      <c r="T254" s="1" t="str">
        <f ca="1">IF(OR(V254="",V254=0),(""),(MAX($T$8:T253)+1))</f>
        <v/>
      </c>
      <c r="V254" s="1">
        <f ca="1">IF($I$6=Adorer_Schedule!$C$1,INDIRECT(L254),(IF('Daily Report (10)'!$I$6=Adorer_Schedule!$K$1,INDIRECT(M254),(IF('Daily Report (10)'!$I$6=Adorer_Schedule!$S$1,INDIRECT(N254),(IF('Daily Report (10)'!$I$6=Adorer_Schedule!$AA$1,INDIRECT(O254),(IF('Daily Report (10)'!$I$6=Adorer_Schedule!$AI$1,INDIRECT(P254),(IF('Daily Report (10)'!$I$6=Adorer_Schedule!$AQ$1,INDIRECT(Q254),(IF('Daily Report (10)'!$I$6=Adorer_Schedule!$AY$1,INDIRECT(R254),(""))))))))))))))</f>
        <v>0</v>
      </c>
      <c r="Y254" s="1">
        <v>6</v>
      </c>
      <c r="Z254" s="1" t="e">
        <f t="shared" ca="1" si="87"/>
        <v>#N/A</v>
      </c>
      <c r="AA254" s="1" t="b">
        <f t="shared" ca="1" si="88"/>
        <v>0</v>
      </c>
      <c r="AC254" s="214" t="str">
        <f t="shared" ref="AC254:AC263" ca="1" si="103">IF(AA254=FALSE,(""),(PROPER(Z254)))</f>
        <v/>
      </c>
    </row>
    <row r="255" spans="1:29" x14ac:dyDescent="0.2">
      <c r="A255" s="210" t="str">
        <f t="shared" ca="1" si="100"/>
        <v/>
      </c>
      <c r="B255" s="211"/>
      <c r="C255" s="211"/>
      <c r="D255" s="211"/>
      <c r="E255" s="211"/>
      <c r="F255" s="212"/>
      <c r="G255" s="2"/>
      <c r="H255" s="2"/>
      <c r="I255" s="2"/>
      <c r="J255" s="2"/>
      <c r="K255" s="1">
        <f t="shared" si="102"/>
        <v>181</v>
      </c>
      <c r="L255" s="83" t="str">
        <f t="shared" si="80"/>
        <v>Adorer_Schedule!C181</v>
      </c>
      <c r="M255" s="83" t="str">
        <f t="shared" si="81"/>
        <v>Adorer_Schedule!K181</v>
      </c>
      <c r="N255" s="83" t="str">
        <f t="shared" si="82"/>
        <v>Adorer_Schedule!S181</v>
      </c>
      <c r="O255" s="83" t="str">
        <f t="shared" si="83"/>
        <v>Adorer_Schedule!AA181</v>
      </c>
      <c r="P255" s="83" t="str">
        <f t="shared" si="84"/>
        <v>Adorer_Schedule!AI181</v>
      </c>
      <c r="Q255" s="83" t="str">
        <f t="shared" si="85"/>
        <v>Adorer_Schedule!AQ181</v>
      </c>
      <c r="R255" s="83" t="str">
        <f t="shared" si="86"/>
        <v>Adorer_Schedule!AY181</v>
      </c>
      <c r="S255" s="1">
        <f t="shared" ca="1" si="101"/>
        <v>0</v>
      </c>
      <c r="T255" s="1" t="str">
        <f ca="1">IF(OR(V255="",V255=0),(""),(MAX($T$8:T254)+1))</f>
        <v/>
      </c>
      <c r="V255" s="1">
        <f ca="1">IF($I$6=Adorer_Schedule!$C$1,INDIRECT(L255),(IF('Daily Report (10)'!$I$6=Adorer_Schedule!$K$1,INDIRECT(M255),(IF('Daily Report (10)'!$I$6=Adorer_Schedule!$S$1,INDIRECT(N255),(IF('Daily Report (10)'!$I$6=Adorer_Schedule!$AA$1,INDIRECT(O255),(IF('Daily Report (10)'!$I$6=Adorer_Schedule!$AI$1,INDIRECT(P255),(IF('Daily Report (10)'!$I$6=Adorer_Schedule!$AQ$1,INDIRECT(Q255),(IF('Daily Report (10)'!$I$6=Adorer_Schedule!$AY$1,INDIRECT(R255),(""))))))))))))))</f>
        <v>0</v>
      </c>
      <c r="Y255" s="1">
        <v>7</v>
      </c>
      <c r="Z255" s="1" t="e">
        <f t="shared" ca="1" si="87"/>
        <v>#N/A</v>
      </c>
      <c r="AA255" s="1" t="b">
        <f t="shared" ca="1" si="88"/>
        <v>0</v>
      </c>
      <c r="AC255" s="214" t="str">
        <f t="shared" ca="1" si="103"/>
        <v/>
      </c>
    </row>
    <row r="256" spans="1:29" ht="15.75" thickBot="1" x14ac:dyDescent="0.25">
      <c r="A256" s="222"/>
      <c r="B256" s="223"/>
      <c r="C256" s="223"/>
      <c r="D256" s="223"/>
      <c r="E256" s="223"/>
      <c r="F256" s="224"/>
      <c r="G256" s="2"/>
      <c r="H256" s="2"/>
      <c r="I256" s="2"/>
      <c r="J256" s="2"/>
      <c r="K256" s="1">
        <f t="shared" si="102"/>
        <v>182</v>
      </c>
      <c r="L256" s="83" t="str">
        <f t="shared" si="80"/>
        <v>Adorer_Schedule!C182</v>
      </c>
      <c r="M256" s="83" t="str">
        <f t="shared" si="81"/>
        <v>Adorer_Schedule!K182</v>
      </c>
      <c r="N256" s="83" t="str">
        <f t="shared" si="82"/>
        <v>Adorer_Schedule!S182</v>
      </c>
      <c r="O256" s="83" t="str">
        <f t="shared" si="83"/>
        <v>Adorer_Schedule!AA182</v>
      </c>
      <c r="P256" s="83" t="str">
        <f t="shared" si="84"/>
        <v>Adorer_Schedule!AI182</v>
      </c>
      <c r="Q256" s="83" t="str">
        <f t="shared" si="85"/>
        <v>Adorer_Schedule!AQ182</v>
      </c>
      <c r="R256" s="83" t="str">
        <f t="shared" si="86"/>
        <v>Adorer_Schedule!AY182</v>
      </c>
      <c r="S256" s="1">
        <f t="shared" ca="1" si="101"/>
        <v>0</v>
      </c>
      <c r="T256" s="1" t="str">
        <f ca="1">IF(OR(V256="",V256=0),(""),(MAX($T$8:T255)+1))</f>
        <v/>
      </c>
      <c r="V256" s="1">
        <f ca="1">IF($I$6=Adorer_Schedule!$C$1,INDIRECT(L256),(IF('Daily Report (10)'!$I$6=Adorer_Schedule!$K$1,INDIRECT(M256),(IF('Daily Report (10)'!$I$6=Adorer_Schedule!$S$1,INDIRECT(N256),(IF('Daily Report (10)'!$I$6=Adorer_Schedule!$AA$1,INDIRECT(O256),(IF('Daily Report (10)'!$I$6=Adorer_Schedule!$AI$1,INDIRECT(P256),(IF('Daily Report (10)'!$I$6=Adorer_Schedule!$AQ$1,INDIRECT(Q256),(IF('Daily Report (10)'!$I$6=Adorer_Schedule!$AY$1,INDIRECT(R256),(""))))))))))))))</f>
        <v>0</v>
      </c>
      <c r="Y256" s="1">
        <v>8</v>
      </c>
      <c r="Z256" s="1" t="e">
        <f t="shared" ca="1" si="87"/>
        <v>#N/A</v>
      </c>
      <c r="AA256" s="1" t="b">
        <f t="shared" ca="1" si="88"/>
        <v>0</v>
      </c>
      <c r="AC256" s="214" t="str">
        <f t="shared" ca="1" si="103"/>
        <v/>
      </c>
    </row>
    <row r="257" spans="1:29" ht="15.75" x14ac:dyDescent="0.25">
      <c r="A257" s="205" t="str">
        <f>CONCATENATE($I$6&amp;" 5 - 6 PM")</f>
        <v>Monday 5 - 6 PM</v>
      </c>
      <c r="B257" s="206"/>
      <c r="C257" s="206"/>
      <c r="D257" s="206"/>
      <c r="E257" s="206"/>
      <c r="F257" s="207"/>
      <c r="G257" s="2"/>
      <c r="H257" s="2"/>
      <c r="I257" s="2"/>
      <c r="J257" s="2"/>
      <c r="K257" s="1">
        <f t="shared" si="102"/>
        <v>183</v>
      </c>
      <c r="L257" s="83" t="str">
        <f t="shared" si="80"/>
        <v>Adorer_Schedule!C183</v>
      </c>
      <c r="M257" s="83" t="str">
        <f t="shared" si="81"/>
        <v>Adorer_Schedule!K183</v>
      </c>
      <c r="N257" s="83" t="str">
        <f t="shared" si="82"/>
        <v>Adorer_Schedule!S183</v>
      </c>
      <c r="O257" s="83" t="str">
        <f t="shared" si="83"/>
        <v>Adorer_Schedule!AA183</v>
      </c>
      <c r="P257" s="83" t="str">
        <f t="shared" si="84"/>
        <v>Adorer_Schedule!AI183</v>
      </c>
      <c r="Q257" s="83" t="str">
        <f t="shared" si="85"/>
        <v>Adorer_Schedule!AQ183</v>
      </c>
      <c r="R257" s="83" t="str">
        <f t="shared" si="86"/>
        <v>Adorer_Schedule!AY183</v>
      </c>
      <c r="S257" s="1">
        <f t="shared" ca="1" si="101"/>
        <v>0</v>
      </c>
      <c r="T257" s="1" t="str">
        <f ca="1">IF(OR(V257="",V257=0),(""),(MAX($T$8:T256)+1))</f>
        <v/>
      </c>
      <c r="V257" s="1">
        <f ca="1">IF($I$6=Adorer_Schedule!$C$1,INDIRECT(L257),(IF('Daily Report (10)'!$I$6=Adorer_Schedule!$K$1,INDIRECT(M257),(IF('Daily Report (10)'!$I$6=Adorer_Schedule!$S$1,INDIRECT(N257),(IF('Daily Report (10)'!$I$6=Adorer_Schedule!$AA$1,INDIRECT(O257),(IF('Daily Report (10)'!$I$6=Adorer_Schedule!$AI$1,INDIRECT(P257),(IF('Daily Report (10)'!$I$6=Adorer_Schedule!$AQ$1,INDIRECT(Q257),(IF('Daily Report (10)'!$I$6=Adorer_Schedule!$AY$1,INDIRECT(R257),(""))))))))))))))</f>
        <v>0</v>
      </c>
      <c r="Y257" s="1">
        <v>9</v>
      </c>
      <c r="Z257" s="1" t="e">
        <f t="shared" ca="1" si="87"/>
        <v>#N/A</v>
      </c>
      <c r="AA257" s="1" t="b">
        <f t="shared" ca="1" si="88"/>
        <v>0</v>
      </c>
      <c r="AC257" s="214" t="str">
        <f t="shared" ca="1" si="103"/>
        <v/>
      </c>
    </row>
    <row r="258" spans="1:29" x14ac:dyDescent="0.2">
      <c r="A258" s="210" t="str">
        <f ca="1">AC264</f>
        <v/>
      </c>
      <c r="B258" s="211"/>
      <c r="C258" s="211"/>
      <c r="D258" s="211"/>
      <c r="E258" s="211"/>
      <c r="F258" s="212"/>
      <c r="G258" s="2"/>
      <c r="H258" s="2"/>
      <c r="I258" s="2"/>
      <c r="J258" s="2"/>
      <c r="K258" s="1">
        <f t="shared" si="102"/>
        <v>184</v>
      </c>
      <c r="L258" s="83" t="str">
        <f t="shared" si="80"/>
        <v>Adorer_Schedule!C184</v>
      </c>
      <c r="M258" s="83" t="str">
        <f t="shared" si="81"/>
        <v>Adorer_Schedule!K184</v>
      </c>
      <c r="N258" s="83" t="str">
        <f t="shared" si="82"/>
        <v>Adorer_Schedule!S184</v>
      </c>
      <c r="O258" s="83" t="str">
        <f t="shared" si="83"/>
        <v>Adorer_Schedule!AA184</v>
      </c>
      <c r="P258" s="83" t="str">
        <f t="shared" si="84"/>
        <v>Adorer_Schedule!AI184</v>
      </c>
      <c r="Q258" s="83" t="str">
        <f t="shared" si="85"/>
        <v>Adorer_Schedule!AQ184</v>
      </c>
      <c r="R258" s="83" t="str">
        <f t="shared" si="86"/>
        <v>Adorer_Schedule!AY184</v>
      </c>
      <c r="S258" s="1">
        <f t="shared" ca="1" si="101"/>
        <v>0</v>
      </c>
      <c r="T258" s="1" t="str">
        <f ca="1">IF(OR(V258="",V258=0),(""),(MAX($T$8:T257)+1))</f>
        <v/>
      </c>
      <c r="V258" s="1">
        <f ca="1">IF($I$6=Adorer_Schedule!$C$1,INDIRECT(L258),(IF('Daily Report (10)'!$I$6=Adorer_Schedule!$K$1,INDIRECT(M258),(IF('Daily Report (10)'!$I$6=Adorer_Schedule!$S$1,INDIRECT(N258),(IF('Daily Report (10)'!$I$6=Adorer_Schedule!$AA$1,INDIRECT(O258),(IF('Daily Report (10)'!$I$6=Adorer_Schedule!$AI$1,INDIRECT(P258),(IF('Daily Report (10)'!$I$6=Adorer_Schedule!$AQ$1,INDIRECT(Q258),(IF('Daily Report (10)'!$I$6=Adorer_Schedule!$AY$1,INDIRECT(R258),(""))))))))))))))</f>
        <v>0</v>
      </c>
      <c r="Y258" s="1">
        <v>10</v>
      </c>
      <c r="Z258" s="1" t="e">
        <f t="shared" ca="1" si="87"/>
        <v>#N/A</v>
      </c>
      <c r="AA258" s="1" t="b">
        <f t="shared" ca="1" si="88"/>
        <v>0</v>
      </c>
      <c r="AC258" s="214" t="str">
        <f t="shared" ca="1" si="103"/>
        <v/>
      </c>
    </row>
    <row r="259" spans="1:29" x14ac:dyDescent="0.2">
      <c r="A259" s="210" t="str">
        <f t="shared" ref="A259:A267" ca="1" si="104">AC265</f>
        <v/>
      </c>
      <c r="B259" s="211"/>
      <c r="C259" s="211"/>
      <c r="D259" s="211"/>
      <c r="E259" s="211"/>
      <c r="F259" s="212"/>
      <c r="G259" s="2"/>
      <c r="H259" s="2"/>
      <c r="I259" s="2"/>
      <c r="J259" s="2"/>
      <c r="K259" s="1">
        <f t="shared" si="102"/>
        <v>185</v>
      </c>
      <c r="L259" s="83" t="str">
        <f t="shared" si="80"/>
        <v>Adorer_Schedule!C185</v>
      </c>
      <c r="M259" s="83" t="str">
        <f t="shared" si="81"/>
        <v>Adorer_Schedule!K185</v>
      </c>
      <c r="N259" s="83" t="str">
        <f t="shared" si="82"/>
        <v>Adorer_Schedule!S185</v>
      </c>
      <c r="O259" s="83" t="str">
        <f t="shared" si="83"/>
        <v>Adorer_Schedule!AA185</v>
      </c>
      <c r="P259" s="83" t="str">
        <f t="shared" si="84"/>
        <v>Adorer_Schedule!AI185</v>
      </c>
      <c r="Q259" s="83" t="str">
        <f t="shared" si="85"/>
        <v>Adorer_Schedule!AQ185</v>
      </c>
      <c r="R259" s="83" t="str">
        <f t="shared" si="86"/>
        <v>Adorer_Schedule!AY185</v>
      </c>
      <c r="S259" s="1">
        <f t="shared" ca="1" si="101"/>
        <v>0</v>
      </c>
      <c r="T259" s="1" t="str">
        <f ca="1">IF(OR(V259="",V259=0),(""),(MAX($T$8:T258)+1))</f>
        <v/>
      </c>
      <c r="V259" s="1">
        <f ca="1">IF($I$6=Adorer_Schedule!$C$1,INDIRECT(L259),(IF('Daily Report (10)'!$I$6=Adorer_Schedule!$K$1,INDIRECT(M259),(IF('Daily Report (10)'!$I$6=Adorer_Schedule!$S$1,INDIRECT(N259),(IF('Daily Report (10)'!$I$6=Adorer_Schedule!$AA$1,INDIRECT(O259),(IF('Daily Report (10)'!$I$6=Adorer_Schedule!$AI$1,INDIRECT(P259),(IF('Daily Report (10)'!$I$6=Adorer_Schedule!$AQ$1,INDIRECT(Q259),(IF('Daily Report (10)'!$I$6=Adorer_Schedule!$AY$1,INDIRECT(R259),(""))))))))))))))</f>
        <v>0</v>
      </c>
      <c r="Y259" s="1">
        <v>11</v>
      </c>
      <c r="Z259" s="1" t="e">
        <f t="shared" ca="1" si="87"/>
        <v>#N/A</v>
      </c>
      <c r="AA259" s="1" t="b">
        <f t="shared" ca="1" si="88"/>
        <v>0</v>
      </c>
      <c r="AC259" s="214" t="str">
        <f t="shared" ca="1" si="103"/>
        <v/>
      </c>
    </row>
    <row r="260" spans="1:29" x14ac:dyDescent="0.2">
      <c r="A260" s="210" t="str">
        <f t="shared" ca="1" si="104"/>
        <v/>
      </c>
      <c r="B260" s="211"/>
      <c r="C260" s="211"/>
      <c r="D260" s="211"/>
      <c r="E260" s="211"/>
      <c r="F260" s="212"/>
      <c r="G260" s="2"/>
      <c r="H260" s="2"/>
      <c r="I260" s="2"/>
      <c r="J260" s="2"/>
      <c r="K260" s="1">
        <f t="shared" si="102"/>
        <v>186</v>
      </c>
      <c r="L260" s="83" t="str">
        <f t="shared" si="80"/>
        <v>Adorer_Schedule!C186</v>
      </c>
      <c r="M260" s="83" t="str">
        <f t="shared" si="81"/>
        <v>Adorer_Schedule!K186</v>
      </c>
      <c r="N260" s="83" t="str">
        <f t="shared" si="82"/>
        <v>Adorer_Schedule!S186</v>
      </c>
      <c r="O260" s="83" t="str">
        <f t="shared" si="83"/>
        <v>Adorer_Schedule!AA186</v>
      </c>
      <c r="P260" s="83" t="str">
        <f t="shared" si="84"/>
        <v>Adorer_Schedule!AI186</v>
      </c>
      <c r="Q260" s="83" t="str">
        <f t="shared" si="85"/>
        <v>Adorer_Schedule!AQ186</v>
      </c>
      <c r="R260" s="83" t="str">
        <f t="shared" si="86"/>
        <v>Adorer_Schedule!AY186</v>
      </c>
      <c r="S260" s="1">
        <f t="shared" ca="1" si="101"/>
        <v>0</v>
      </c>
      <c r="T260" s="1" t="str">
        <f ca="1">IF(OR(V260="",V260=0),(""),(MAX($T$8:T259)+1))</f>
        <v/>
      </c>
      <c r="V260" s="1">
        <f ca="1">IF($I$6=Adorer_Schedule!$C$1,INDIRECT(L260),(IF('Daily Report (10)'!$I$6=Adorer_Schedule!$K$1,INDIRECT(M260),(IF('Daily Report (10)'!$I$6=Adorer_Schedule!$S$1,INDIRECT(N260),(IF('Daily Report (10)'!$I$6=Adorer_Schedule!$AA$1,INDIRECT(O260),(IF('Daily Report (10)'!$I$6=Adorer_Schedule!$AI$1,INDIRECT(P260),(IF('Daily Report (10)'!$I$6=Adorer_Schedule!$AQ$1,INDIRECT(Q260),(IF('Daily Report (10)'!$I$6=Adorer_Schedule!$AY$1,INDIRECT(R260),(""))))))))))))))</f>
        <v>0</v>
      </c>
      <c r="Y260" s="1">
        <v>12</v>
      </c>
      <c r="Z260" s="1" t="e">
        <f t="shared" ca="1" si="87"/>
        <v>#N/A</v>
      </c>
      <c r="AA260" s="1" t="b">
        <f t="shared" ca="1" si="88"/>
        <v>0</v>
      </c>
      <c r="AC260" s="214" t="str">
        <f t="shared" ca="1" si="103"/>
        <v/>
      </c>
    </row>
    <row r="261" spans="1:29" x14ac:dyDescent="0.2">
      <c r="A261" s="210" t="str">
        <f t="shared" ca="1" si="104"/>
        <v/>
      </c>
      <c r="B261" s="211"/>
      <c r="C261" s="211"/>
      <c r="D261" s="211"/>
      <c r="E261" s="211"/>
      <c r="F261" s="212"/>
      <c r="G261" s="2"/>
      <c r="H261" s="2"/>
      <c r="I261" s="2"/>
      <c r="J261" s="2"/>
      <c r="K261" s="1">
        <f t="shared" si="102"/>
        <v>187</v>
      </c>
      <c r="L261" s="83" t="str">
        <f t="shared" si="80"/>
        <v>Adorer_Schedule!C187</v>
      </c>
      <c r="M261" s="83" t="str">
        <f t="shared" si="81"/>
        <v>Adorer_Schedule!K187</v>
      </c>
      <c r="N261" s="83" t="str">
        <f t="shared" si="82"/>
        <v>Adorer_Schedule!S187</v>
      </c>
      <c r="O261" s="83" t="str">
        <f t="shared" si="83"/>
        <v>Adorer_Schedule!AA187</v>
      </c>
      <c r="P261" s="83" t="str">
        <f t="shared" si="84"/>
        <v>Adorer_Schedule!AI187</v>
      </c>
      <c r="Q261" s="83" t="str">
        <f t="shared" si="85"/>
        <v>Adorer_Schedule!AQ187</v>
      </c>
      <c r="R261" s="83" t="str">
        <f t="shared" si="86"/>
        <v>Adorer_Schedule!AY187</v>
      </c>
      <c r="S261" s="1">
        <f t="shared" ca="1" si="101"/>
        <v>0</v>
      </c>
      <c r="T261" s="1" t="str">
        <f ca="1">IF(OR(V261="",V261=0),(""),(MAX($T$8:T260)+1))</f>
        <v/>
      </c>
      <c r="V261" s="1">
        <f ca="1">IF($I$6=Adorer_Schedule!$C$1,INDIRECT(L261),(IF('Daily Report (10)'!$I$6=Adorer_Schedule!$K$1,INDIRECT(M261),(IF('Daily Report (10)'!$I$6=Adorer_Schedule!$S$1,INDIRECT(N261),(IF('Daily Report (10)'!$I$6=Adorer_Schedule!$AA$1,INDIRECT(O261),(IF('Daily Report (10)'!$I$6=Adorer_Schedule!$AI$1,INDIRECT(P261),(IF('Daily Report (10)'!$I$6=Adorer_Schedule!$AQ$1,INDIRECT(Q261),(IF('Daily Report (10)'!$I$6=Adorer_Schedule!$AY$1,INDIRECT(R261),(""))))))))))))))</f>
        <v>0</v>
      </c>
      <c r="Y261" s="1">
        <v>13</v>
      </c>
      <c r="Z261" s="1" t="e">
        <f t="shared" ca="1" si="87"/>
        <v>#N/A</v>
      </c>
      <c r="AA261" s="1" t="b">
        <f t="shared" ca="1" si="88"/>
        <v>0</v>
      </c>
      <c r="AC261" s="214" t="str">
        <f t="shared" ca="1" si="103"/>
        <v/>
      </c>
    </row>
    <row r="262" spans="1:29" x14ac:dyDescent="0.2">
      <c r="A262" s="210" t="str">
        <f t="shared" ca="1" si="104"/>
        <v/>
      </c>
      <c r="B262" s="211"/>
      <c r="C262" s="211"/>
      <c r="D262" s="211"/>
      <c r="E262" s="211"/>
      <c r="F262" s="212"/>
      <c r="G262" s="2"/>
      <c r="H262" s="2"/>
      <c r="I262" s="2"/>
      <c r="J262" s="2"/>
      <c r="K262" s="1">
        <f t="shared" si="102"/>
        <v>188</v>
      </c>
      <c r="L262" s="83" t="str">
        <f t="shared" si="80"/>
        <v>Adorer_Schedule!C188</v>
      </c>
      <c r="M262" s="83" t="str">
        <f t="shared" si="81"/>
        <v>Adorer_Schedule!K188</v>
      </c>
      <c r="N262" s="83" t="str">
        <f t="shared" si="82"/>
        <v>Adorer_Schedule!S188</v>
      </c>
      <c r="O262" s="83" t="str">
        <f t="shared" si="83"/>
        <v>Adorer_Schedule!AA188</v>
      </c>
      <c r="P262" s="83" t="str">
        <f t="shared" si="84"/>
        <v>Adorer_Schedule!AI188</v>
      </c>
      <c r="Q262" s="83" t="str">
        <f t="shared" si="85"/>
        <v>Adorer_Schedule!AQ188</v>
      </c>
      <c r="R262" s="83" t="str">
        <f t="shared" si="86"/>
        <v>Adorer_Schedule!AY188</v>
      </c>
      <c r="S262" s="1">
        <f t="shared" ca="1" si="101"/>
        <v>0</v>
      </c>
      <c r="T262" s="1" t="str">
        <f ca="1">IF(OR(V262="",V262=0),(""),(MAX($T$8:T261)+1))</f>
        <v/>
      </c>
      <c r="V262" s="1">
        <f ca="1">IF($I$6=Adorer_Schedule!$C$1,INDIRECT(L262),(IF('Daily Report (10)'!$I$6=Adorer_Schedule!$K$1,INDIRECT(M262),(IF('Daily Report (10)'!$I$6=Adorer_Schedule!$S$1,INDIRECT(N262),(IF('Daily Report (10)'!$I$6=Adorer_Schedule!$AA$1,INDIRECT(O262),(IF('Daily Report (10)'!$I$6=Adorer_Schedule!$AI$1,INDIRECT(P262),(IF('Daily Report (10)'!$I$6=Adorer_Schedule!$AQ$1,INDIRECT(Q262),(IF('Daily Report (10)'!$I$6=Adorer_Schedule!$AY$1,INDIRECT(R262),(""))))))))))))))</f>
        <v>0</v>
      </c>
      <c r="Y262" s="1">
        <v>14</v>
      </c>
      <c r="Z262" s="1" t="e">
        <f t="shared" ca="1" si="87"/>
        <v>#N/A</v>
      </c>
      <c r="AA262" s="1" t="b">
        <f t="shared" ca="1" si="88"/>
        <v>0</v>
      </c>
      <c r="AC262" s="214" t="str">
        <f t="shared" ca="1" si="103"/>
        <v/>
      </c>
    </row>
    <row r="263" spans="1:29" ht="15.75" thickBot="1" x14ac:dyDescent="0.25">
      <c r="A263" s="210" t="str">
        <f t="shared" ca="1" si="104"/>
        <v/>
      </c>
      <c r="B263" s="211"/>
      <c r="C263" s="211"/>
      <c r="D263" s="211"/>
      <c r="E263" s="211"/>
      <c r="F263" s="212"/>
      <c r="G263" s="2"/>
      <c r="H263" s="2"/>
      <c r="I263" s="2"/>
      <c r="J263" s="2"/>
      <c r="K263" s="1">
        <f t="shared" si="102"/>
        <v>189</v>
      </c>
      <c r="L263" s="83" t="str">
        <f t="shared" si="80"/>
        <v>Adorer_Schedule!C189</v>
      </c>
      <c r="M263" s="83" t="str">
        <f t="shared" si="81"/>
        <v>Adorer_Schedule!K189</v>
      </c>
      <c r="N263" s="83" t="str">
        <f t="shared" si="82"/>
        <v>Adorer_Schedule!S189</v>
      </c>
      <c r="O263" s="83" t="str">
        <f t="shared" si="83"/>
        <v>Adorer_Schedule!AA189</v>
      </c>
      <c r="P263" s="83" t="str">
        <f t="shared" si="84"/>
        <v>Adorer_Schedule!AI189</v>
      </c>
      <c r="Q263" s="83" t="str">
        <f t="shared" si="85"/>
        <v>Adorer_Schedule!AQ189</v>
      </c>
      <c r="R263" s="83" t="str">
        <f t="shared" si="86"/>
        <v>Adorer_Schedule!AY189</v>
      </c>
      <c r="S263" s="1">
        <f t="shared" ca="1" si="101"/>
        <v>0</v>
      </c>
      <c r="T263" s="1" t="str">
        <f ca="1">IF(OR(V263="",V263=0),(""),(MAX($T$8:T262)+1))</f>
        <v/>
      </c>
      <c r="V263" s="1">
        <f ca="1">IF($I$6=Adorer_Schedule!$C$1,INDIRECT(L263),(IF('Daily Report (10)'!$I$6=Adorer_Schedule!$K$1,INDIRECT(M263),(IF('Daily Report (10)'!$I$6=Adorer_Schedule!$S$1,INDIRECT(N263),(IF('Daily Report (10)'!$I$6=Adorer_Schedule!$AA$1,INDIRECT(O263),(IF('Daily Report (10)'!$I$6=Adorer_Schedule!$AI$1,INDIRECT(P263),(IF('Daily Report (10)'!$I$6=Adorer_Schedule!$AQ$1,INDIRECT(Q263),(IF('Daily Report (10)'!$I$6=Adorer_Schedule!$AY$1,INDIRECT(R263),(""))))))))))))))</f>
        <v>0</v>
      </c>
      <c r="Y263" s="1">
        <v>15</v>
      </c>
      <c r="Z263" s="1" t="e">
        <f t="shared" ca="1" si="87"/>
        <v>#N/A</v>
      </c>
      <c r="AA263" s="1" t="b">
        <f t="shared" ca="1" si="88"/>
        <v>0</v>
      </c>
      <c r="AC263" s="225" t="str">
        <f t="shared" ca="1" si="103"/>
        <v/>
      </c>
    </row>
    <row r="264" spans="1:29" x14ac:dyDescent="0.2">
      <c r="A264" s="210" t="str">
        <f t="shared" ca="1" si="104"/>
        <v/>
      </c>
      <c r="B264" s="211"/>
      <c r="C264" s="211"/>
      <c r="D264" s="211"/>
      <c r="E264" s="211"/>
      <c r="F264" s="212"/>
      <c r="G264" s="2"/>
      <c r="H264" s="2"/>
      <c r="I264" s="2"/>
      <c r="J264" s="2"/>
      <c r="K264" s="1">
        <v>192</v>
      </c>
      <c r="L264" s="83" t="str">
        <f t="shared" si="80"/>
        <v>Adorer_Schedule!C192</v>
      </c>
      <c r="M264" s="83" t="str">
        <f t="shared" si="81"/>
        <v>Adorer_Schedule!K192</v>
      </c>
      <c r="N264" s="83" t="str">
        <f t="shared" si="82"/>
        <v>Adorer_Schedule!S192</v>
      </c>
      <c r="O264" s="83" t="str">
        <f t="shared" si="83"/>
        <v>Adorer_Schedule!AA192</v>
      </c>
      <c r="P264" s="83" t="str">
        <f t="shared" si="84"/>
        <v>Adorer_Schedule!AI192</v>
      </c>
      <c r="Q264" s="83" t="str">
        <f t="shared" si="85"/>
        <v>Adorer_Schedule!AQ192</v>
      </c>
      <c r="R264" s="83" t="str">
        <f t="shared" si="86"/>
        <v>Adorer_Schedule!AY192</v>
      </c>
      <c r="S264" s="1">
        <f ca="1">IF(T264="",(0),(RANK(T264,$T$264:$T$278,(1))))</f>
        <v>0</v>
      </c>
      <c r="T264" s="1" t="str">
        <f ca="1">IF(OR(V264="",V264=0),(""),(MAX($T$8:T263)+1))</f>
        <v/>
      </c>
      <c r="U264" s="1" t="s">
        <v>109</v>
      </c>
      <c r="V264" s="1">
        <f ca="1">IF($I$6=Adorer_Schedule!$C$1,INDIRECT(L264),(IF('Daily Report (10)'!$I$6=Adorer_Schedule!$K$1,INDIRECT(M264),(IF('Daily Report (10)'!$I$6=Adorer_Schedule!$S$1,INDIRECT(N264),(IF('Daily Report (10)'!$I$6=Adorer_Schedule!$AA$1,INDIRECT(O264),(IF('Daily Report (10)'!$I$6=Adorer_Schedule!$AI$1,INDIRECT(P264),(IF('Daily Report (10)'!$I$6=Adorer_Schedule!$AQ$1,INDIRECT(Q264),(IF('Daily Report (10)'!$I$6=Adorer_Schedule!$AY$1,INDIRECT(R264),(""))))))))))))))</f>
        <v>0</v>
      </c>
      <c r="Y264" s="1">
        <v>1</v>
      </c>
      <c r="Z264" s="1" t="e">
        <f t="shared" ca="1" si="87"/>
        <v>#N/A</v>
      </c>
      <c r="AA264" s="1" t="b">
        <f t="shared" ca="1" si="88"/>
        <v>0</v>
      </c>
      <c r="AC264" s="209" t="str">
        <f ca="1">IF(AA264=FALSE,(""),(PROPER(Z264)))</f>
        <v/>
      </c>
    </row>
    <row r="265" spans="1:29" x14ac:dyDescent="0.2">
      <c r="A265" s="210" t="str">
        <f t="shared" ca="1" si="104"/>
        <v/>
      </c>
      <c r="B265" s="211"/>
      <c r="C265" s="211"/>
      <c r="D265" s="211"/>
      <c r="E265" s="211"/>
      <c r="F265" s="212"/>
      <c r="G265" s="2"/>
      <c r="H265" s="2"/>
      <c r="I265" s="2"/>
      <c r="J265" s="2"/>
      <c r="K265" s="1">
        <f>K264+1</f>
        <v>193</v>
      </c>
      <c r="L265" s="83" t="str">
        <f t="shared" si="80"/>
        <v>Adorer_Schedule!C193</v>
      </c>
      <c r="M265" s="83" t="str">
        <f t="shared" si="81"/>
        <v>Adorer_Schedule!K193</v>
      </c>
      <c r="N265" s="83" t="str">
        <f t="shared" si="82"/>
        <v>Adorer_Schedule!S193</v>
      </c>
      <c r="O265" s="83" t="str">
        <f t="shared" si="83"/>
        <v>Adorer_Schedule!AA193</v>
      </c>
      <c r="P265" s="83" t="str">
        <f t="shared" si="84"/>
        <v>Adorer_Schedule!AI193</v>
      </c>
      <c r="Q265" s="83" t="str">
        <f t="shared" si="85"/>
        <v>Adorer_Schedule!AQ193</v>
      </c>
      <c r="R265" s="83" t="str">
        <f t="shared" si="86"/>
        <v>Adorer_Schedule!AY193</v>
      </c>
      <c r="S265" s="1">
        <f t="shared" ref="S265:S278" ca="1" si="105">IF(T265="",(0),(RANK(T265,$T$264:$T$278,(1))))</f>
        <v>0</v>
      </c>
      <c r="T265" s="1" t="str">
        <f ca="1">IF(OR(V265="",V265=0),(""),(MAX($T$8:T264)+1))</f>
        <v/>
      </c>
      <c r="V265" s="1">
        <f ca="1">IF($I$6=Adorer_Schedule!$C$1,INDIRECT(L265),(IF('Daily Report (10)'!$I$6=Adorer_Schedule!$K$1,INDIRECT(M265),(IF('Daily Report (10)'!$I$6=Adorer_Schedule!$S$1,INDIRECT(N265),(IF('Daily Report (10)'!$I$6=Adorer_Schedule!$AA$1,INDIRECT(O265),(IF('Daily Report (10)'!$I$6=Adorer_Schedule!$AI$1,INDIRECT(P265),(IF('Daily Report (10)'!$I$6=Adorer_Schedule!$AQ$1,INDIRECT(Q265),(IF('Daily Report (10)'!$I$6=Adorer_Schedule!$AY$1,INDIRECT(R265),(""))))))))))))))</f>
        <v>0</v>
      </c>
      <c r="Y265" s="1">
        <v>2</v>
      </c>
      <c r="Z265" s="1" t="e">
        <f t="shared" ca="1" si="87"/>
        <v>#N/A</v>
      </c>
      <c r="AA265" s="1" t="b">
        <f t="shared" ca="1" si="88"/>
        <v>0</v>
      </c>
      <c r="AC265" s="214" t="str">
        <f ca="1">IF(AA265=FALSE,(""),(PROPER(Z265)))</f>
        <v/>
      </c>
    </row>
    <row r="266" spans="1:29" x14ac:dyDescent="0.2">
      <c r="A266" s="210" t="str">
        <f t="shared" ca="1" si="104"/>
        <v/>
      </c>
      <c r="B266" s="211"/>
      <c r="C266" s="211"/>
      <c r="D266" s="211"/>
      <c r="E266" s="211"/>
      <c r="F266" s="212"/>
      <c r="G266" s="2"/>
      <c r="H266" s="2"/>
      <c r="I266" s="2"/>
      <c r="J266" s="2"/>
      <c r="K266" s="1">
        <f t="shared" ref="K266:K278" si="106">K265+1</f>
        <v>194</v>
      </c>
      <c r="L266" s="83" t="str">
        <f t="shared" ref="L266:L329" si="107">CONCATENATE("Adorer_Schedule!C",$K266)</f>
        <v>Adorer_Schedule!C194</v>
      </c>
      <c r="M266" s="83" t="str">
        <f t="shared" ref="M266:M329" si="108">CONCATENATE("Adorer_Schedule!K",$K266)</f>
        <v>Adorer_Schedule!K194</v>
      </c>
      <c r="N266" s="83" t="str">
        <f t="shared" ref="N266:N329" si="109">CONCATENATE("Adorer_Schedule!S",$K266)</f>
        <v>Adorer_Schedule!S194</v>
      </c>
      <c r="O266" s="83" t="str">
        <f t="shared" ref="O266:O329" si="110">CONCATENATE("Adorer_Schedule!AA",$K266)</f>
        <v>Adorer_Schedule!AA194</v>
      </c>
      <c r="P266" s="83" t="str">
        <f t="shared" ref="P266:P329" si="111">CONCATENATE("Adorer_Schedule!AI",$K266)</f>
        <v>Adorer_Schedule!AI194</v>
      </c>
      <c r="Q266" s="83" t="str">
        <f t="shared" ref="Q266:Q329" si="112">CONCATENATE("Adorer_Schedule!AQ",$K266)</f>
        <v>Adorer_Schedule!AQ194</v>
      </c>
      <c r="R266" s="83" t="str">
        <f t="shared" ref="R266:R329" si="113">CONCATENATE("Adorer_Schedule!AY",$K266)</f>
        <v>Adorer_Schedule!AY194</v>
      </c>
      <c r="S266" s="1">
        <f t="shared" ca="1" si="105"/>
        <v>0</v>
      </c>
      <c r="T266" s="1" t="str">
        <f ca="1">IF(OR(V266="",V266=0),(""),(MAX($T$8:T265)+1))</f>
        <v/>
      </c>
      <c r="V266" s="1">
        <f ca="1">IF($I$6=Adorer_Schedule!$C$1,INDIRECT(L266),(IF('Daily Report (10)'!$I$6=Adorer_Schedule!$K$1,INDIRECT(M266),(IF('Daily Report (10)'!$I$6=Adorer_Schedule!$S$1,INDIRECT(N266),(IF('Daily Report (10)'!$I$6=Adorer_Schedule!$AA$1,INDIRECT(O266),(IF('Daily Report (10)'!$I$6=Adorer_Schedule!$AI$1,INDIRECT(P266),(IF('Daily Report (10)'!$I$6=Adorer_Schedule!$AQ$1,INDIRECT(Q266),(IF('Daily Report (10)'!$I$6=Adorer_Schedule!$AY$1,INDIRECT(R266),(""))))))))))))))</f>
        <v>0</v>
      </c>
      <c r="Y266" s="1">
        <v>3</v>
      </c>
      <c r="Z266" s="1" t="e">
        <f t="shared" ref="Z266:Z329" ca="1" si="114">VLOOKUP(Y266,S266:V280,4,(FALSE))</f>
        <v>#N/A</v>
      </c>
      <c r="AA266" s="1" t="b">
        <f t="shared" ref="AA266:AA329" ca="1" si="115">OR(COUNTIF(Z266,"*"),COUNT(Z266))</f>
        <v>0</v>
      </c>
      <c r="AC266" s="214" t="str">
        <f ca="1">IF(AA266=FALSE,(""),(PROPER(Z266)))</f>
        <v/>
      </c>
    </row>
    <row r="267" spans="1:29" x14ac:dyDescent="0.2">
      <c r="A267" s="210" t="str">
        <f t="shared" ca="1" si="104"/>
        <v/>
      </c>
      <c r="B267" s="211"/>
      <c r="C267" s="211"/>
      <c r="D267" s="211"/>
      <c r="E267" s="211"/>
      <c r="F267" s="212"/>
      <c r="G267" s="2"/>
      <c r="H267" s="2"/>
      <c r="I267" s="2"/>
      <c r="J267" s="2"/>
      <c r="K267" s="1">
        <f t="shared" si="106"/>
        <v>195</v>
      </c>
      <c r="L267" s="83" t="str">
        <f t="shared" si="107"/>
        <v>Adorer_Schedule!C195</v>
      </c>
      <c r="M267" s="83" t="str">
        <f t="shared" si="108"/>
        <v>Adorer_Schedule!K195</v>
      </c>
      <c r="N267" s="83" t="str">
        <f t="shared" si="109"/>
        <v>Adorer_Schedule!S195</v>
      </c>
      <c r="O267" s="83" t="str">
        <f t="shared" si="110"/>
        <v>Adorer_Schedule!AA195</v>
      </c>
      <c r="P267" s="83" t="str">
        <f t="shared" si="111"/>
        <v>Adorer_Schedule!AI195</v>
      </c>
      <c r="Q267" s="83" t="str">
        <f t="shared" si="112"/>
        <v>Adorer_Schedule!AQ195</v>
      </c>
      <c r="R267" s="83" t="str">
        <f t="shared" si="113"/>
        <v>Adorer_Schedule!AY195</v>
      </c>
      <c r="S267" s="1">
        <f t="shared" ca="1" si="105"/>
        <v>0</v>
      </c>
      <c r="T267" s="1" t="str">
        <f ca="1">IF(OR(V267="",V267=0),(""),(MAX($T$8:T266)+1))</f>
        <v/>
      </c>
      <c r="V267" s="1">
        <f ca="1">IF($I$6=Adorer_Schedule!$C$1,INDIRECT(L267),(IF('Daily Report (10)'!$I$6=Adorer_Schedule!$K$1,INDIRECT(M267),(IF('Daily Report (10)'!$I$6=Adorer_Schedule!$S$1,INDIRECT(N267),(IF('Daily Report (10)'!$I$6=Adorer_Schedule!$AA$1,INDIRECT(O267),(IF('Daily Report (10)'!$I$6=Adorer_Schedule!$AI$1,INDIRECT(P267),(IF('Daily Report (10)'!$I$6=Adorer_Schedule!$AQ$1,INDIRECT(Q267),(IF('Daily Report (10)'!$I$6=Adorer_Schedule!$AY$1,INDIRECT(R267),(""))))))))))))))</f>
        <v>0</v>
      </c>
      <c r="Y267" s="1">
        <v>4</v>
      </c>
      <c r="Z267" s="1" t="e">
        <f t="shared" ca="1" si="114"/>
        <v>#N/A</v>
      </c>
      <c r="AA267" s="1" t="b">
        <f t="shared" ca="1" si="115"/>
        <v>0</v>
      </c>
      <c r="AC267" s="214" t="str">
        <f ca="1">IF(AA267=FALSE,(""),(PROPER(Z267)))</f>
        <v/>
      </c>
    </row>
    <row r="268" spans="1:29" ht="15.75" thickBot="1" x14ac:dyDescent="0.25">
      <c r="A268" s="222"/>
      <c r="B268" s="223"/>
      <c r="C268" s="223"/>
      <c r="D268" s="223"/>
      <c r="E268" s="223"/>
      <c r="F268" s="224"/>
      <c r="G268" s="2"/>
      <c r="H268" s="2"/>
      <c r="I268" s="2"/>
      <c r="J268" s="2"/>
      <c r="K268" s="1">
        <f t="shared" si="106"/>
        <v>196</v>
      </c>
      <c r="L268" s="83" t="str">
        <f t="shared" si="107"/>
        <v>Adorer_Schedule!C196</v>
      </c>
      <c r="M268" s="83" t="str">
        <f t="shared" si="108"/>
        <v>Adorer_Schedule!K196</v>
      </c>
      <c r="N268" s="83" t="str">
        <f t="shared" si="109"/>
        <v>Adorer_Schedule!S196</v>
      </c>
      <c r="O268" s="83" t="str">
        <f t="shared" si="110"/>
        <v>Adorer_Schedule!AA196</v>
      </c>
      <c r="P268" s="83" t="str">
        <f t="shared" si="111"/>
        <v>Adorer_Schedule!AI196</v>
      </c>
      <c r="Q268" s="83" t="str">
        <f t="shared" si="112"/>
        <v>Adorer_Schedule!AQ196</v>
      </c>
      <c r="R268" s="83" t="str">
        <f t="shared" si="113"/>
        <v>Adorer_Schedule!AY196</v>
      </c>
      <c r="S268" s="1">
        <f t="shared" ca="1" si="105"/>
        <v>0</v>
      </c>
      <c r="T268" s="1" t="str">
        <f ca="1">IF(OR(V268="",V268=0),(""),(MAX($T$8:T267)+1))</f>
        <v/>
      </c>
      <c r="V268" s="1">
        <f ca="1">IF($I$6=Adorer_Schedule!$C$1,INDIRECT(L268),(IF('Daily Report (10)'!$I$6=Adorer_Schedule!$K$1,INDIRECT(M268),(IF('Daily Report (10)'!$I$6=Adorer_Schedule!$S$1,INDIRECT(N268),(IF('Daily Report (10)'!$I$6=Adorer_Schedule!$AA$1,INDIRECT(O268),(IF('Daily Report (10)'!$I$6=Adorer_Schedule!$AI$1,INDIRECT(P268),(IF('Daily Report (10)'!$I$6=Adorer_Schedule!$AQ$1,INDIRECT(Q268),(IF('Daily Report (10)'!$I$6=Adorer_Schedule!$AY$1,INDIRECT(R268),(""))))))))))))))</f>
        <v>0</v>
      </c>
      <c r="Y268" s="1">
        <v>5</v>
      </c>
      <c r="Z268" s="1" t="e">
        <f t="shared" ca="1" si="114"/>
        <v>#N/A</v>
      </c>
      <c r="AA268" s="1" t="b">
        <f t="shared" ca="1" si="115"/>
        <v>0</v>
      </c>
      <c r="AC268" s="214" t="str">
        <f ca="1">IF(AA268=FALSE,(""),(PROPER(Z268)))</f>
        <v/>
      </c>
    </row>
    <row r="269" spans="1:29" ht="15.75" x14ac:dyDescent="0.25">
      <c r="A269" s="284" t="s">
        <v>98</v>
      </c>
      <c r="B269" s="284"/>
      <c r="C269" s="284"/>
      <c r="D269" s="284"/>
      <c r="E269" s="284"/>
      <c r="F269" s="284"/>
      <c r="G269" s="2"/>
      <c r="H269" s="2"/>
      <c r="I269" s="2"/>
      <c r="J269" s="2"/>
      <c r="K269" s="1">
        <f t="shared" si="106"/>
        <v>197</v>
      </c>
      <c r="L269" s="83" t="str">
        <f t="shared" si="107"/>
        <v>Adorer_Schedule!C197</v>
      </c>
      <c r="M269" s="83" t="str">
        <f t="shared" si="108"/>
        <v>Adorer_Schedule!K197</v>
      </c>
      <c r="N269" s="83" t="str">
        <f t="shared" si="109"/>
        <v>Adorer_Schedule!S197</v>
      </c>
      <c r="O269" s="83" t="str">
        <f t="shared" si="110"/>
        <v>Adorer_Schedule!AA197</v>
      </c>
      <c r="P269" s="83" t="str">
        <f t="shared" si="111"/>
        <v>Adorer_Schedule!AI197</v>
      </c>
      <c r="Q269" s="83" t="str">
        <f t="shared" si="112"/>
        <v>Adorer_Schedule!AQ197</v>
      </c>
      <c r="R269" s="83" t="str">
        <f t="shared" si="113"/>
        <v>Adorer_Schedule!AY197</v>
      </c>
      <c r="S269" s="1">
        <f t="shared" ca="1" si="105"/>
        <v>0</v>
      </c>
      <c r="T269" s="1" t="str">
        <f ca="1">IF(OR(V269="",V269=0),(""),(MAX($T$8:T268)+1))</f>
        <v/>
      </c>
      <c r="V269" s="1">
        <f ca="1">IF($I$6=Adorer_Schedule!$C$1,INDIRECT(L269),(IF('Daily Report (10)'!$I$6=Adorer_Schedule!$K$1,INDIRECT(M269),(IF('Daily Report (10)'!$I$6=Adorer_Schedule!$S$1,INDIRECT(N269),(IF('Daily Report (10)'!$I$6=Adorer_Schedule!$AA$1,INDIRECT(O269),(IF('Daily Report (10)'!$I$6=Adorer_Schedule!$AI$1,INDIRECT(P269),(IF('Daily Report (10)'!$I$6=Adorer_Schedule!$AQ$1,INDIRECT(Q269),(IF('Daily Report (10)'!$I$6=Adorer_Schedule!$AY$1,INDIRECT(R269),(""))))))))))))))</f>
        <v>0</v>
      </c>
      <c r="Y269" s="1">
        <v>6</v>
      </c>
      <c r="Z269" s="1" t="e">
        <f t="shared" ca="1" si="114"/>
        <v>#N/A</v>
      </c>
      <c r="AA269" s="1" t="b">
        <f t="shared" ca="1" si="115"/>
        <v>0</v>
      </c>
      <c r="AC269" s="214" t="str">
        <f t="shared" ref="AC269:AC278" ca="1" si="116">IF(AA269=FALSE,(""),(PROPER(Z269)))</f>
        <v/>
      </c>
    </row>
    <row r="270" spans="1:29" ht="15.75" x14ac:dyDescent="0.25">
      <c r="A270" s="283">
        <f>$U$2</f>
        <v>0</v>
      </c>
      <c r="B270" s="283"/>
      <c r="C270" s="283"/>
      <c r="D270" s="283"/>
      <c r="E270" s="283"/>
      <c r="F270" s="283"/>
      <c r="G270" s="2"/>
      <c r="H270" s="2"/>
      <c r="I270" s="2"/>
      <c r="J270" s="2"/>
      <c r="K270" s="1">
        <f t="shared" si="106"/>
        <v>198</v>
      </c>
      <c r="L270" s="83" t="str">
        <f t="shared" si="107"/>
        <v>Adorer_Schedule!C198</v>
      </c>
      <c r="M270" s="83" t="str">
        <f t="shared" si="108"/>
        <v>Adorer_Schedule!K198</v>
      </c>
      <c r="N270" s="83" t="str">
        <f t="shared" si="109"/>
        <v>Adorer_Schedule!S198</v>
      </c>
      <c r="O270" s="83" t="str">
        <f t="shared" si="110"/>
        <v>Adorer_Schedule!AA198</v>
      </c>
      <c r="P270" s="83" t="str">
        <f t="shared" si="111"/>
        <v>Adorer_Schedule!AI198</v>
      </c>
      <c r="Q270" s="83" t="str">
        <f t="shared" si="112"/>
        <v>Adorer_Schedule!AQ198</v>
      </c>
      <c r="R270" s="83" t="str">
        <f t="shared" si="113"/>
        <v>Adorer_Schedule!AY198</v>
      </c>
      <c r="S270" s="1">
        <f t="shared" ca="1" si="105"/>
        <v>0</v>
      </c>
      <c r="T270" s="1" t="str">
        <f ca="1">IF(OR(V270="",V270=0),(""),(MAX($T$8:T269)+1))</f>
        <v/>
      </c>
      <c r="V270" s="1">
        <f ca="1">IF($I$6=Adorer_Schedule!$C$1,INDIRECT(L270),(IF('Daily Report (10)'!$I$6=Adorer_Schedule!$K$1,INDIRECT(M270),(IF('Daily Report (10)'!$I$6=Adorer_Schedule!$S$1,INDIRECT(N270),(IF('Daily Report (10)'!$I$6=Adorer_Schedule!$AA$1,INDIRECT(O270),(IF('Daily Report (10)'!$I$6=Adorer_Schedule!$AI$1,INDIRECT(P270),(IF('Daily Report (10)'!$I$6=Adorer_Schedule!$AQ$1,INDIRECT(Q270),(IF('Daily Report (10)'!$I$6=Adorer_Schedule!$AY$1,INDIRECT(R270),(""))))))))))))))</f>
        <v>0</v>
      </c>
      <c r="Y270" s="1">
        <v>7</v>
      </c>
      <c r="Z270" s="1" t="e">
        <f t="shared" ca="1" si="114"/>
        <v>#N/A</v>
      </c>
      <c r="AA270" s="1" t="b">
        <f t="shared" ca="1" si="115"/>
        <v>0</v>
      </c>
      <c r="AC270" s="214" t="str">
        <f t="shared" ca="1" si="116"/>
        <v/>
      </c>
    </row>
    <row r="271" spans="1:29" ht="15.75" x14ac:dyDescent="0.25">
      <c r="A271" s="276" t="str">
        <f>UPPER(CONCATENATE($U$1&amp;" perpetual eucharistic adoration"))</f>
        <v xml:space="preserve"> PERPETUAL EUCHARISTIC ADORATION</v>
      </c>
      <c r="B271" s="276"/>
      <c r="C271" s="276"/>
      <c r="D271" s="276"/>
      <c r="E271" s="276"/>
      <c r="F271" s="276"/>
      <c r="G271" s="2"/>
      <c r="H271" s="2"/>
      <c r="I271" s="2"/>
      <c r="J271" s="2"/>
      <c r="K271" s="1">
        <f t="shared" si="106"/>
        <v>199</v>
      </c>
      <c r="L271" s="83" t="str">
        <f t="shared" si="107"/>
        <v>Adorer_Schedule!C199</v>
      </c>
      <c r="M271" s="83" t="str">
        <f t="shared" si="108"/>
        <v>Adorer_Schedule!K199</v>
      </c>
      <c r="N271" s="83" t="str">
        <f t="shared" si="109"/>
        <v>Adorer_Schedule!S199</v>
      </c>
      <c r="O271" s="83" t="str">
        <f t="shared" si="110"/>
        <v>Adorer_Schedule!AA199</v>
      </c>
      <c r="P271" s="83" t="str">
        <f t="shared" si="111"/>
        <v>Adorer_Schedule!AI199</v>
      </c>
      <c r="Q271" s="83" t="str">
        <f t="shared" si="112"/>
        <v>Adorer_Schedule!AQ199</v>
      </c>
      <c r="R271" s="83" t="str">
        <f t="shared" si="113"/>
        <v>Adorer_Schedule!AY199</v>
      </c>
      <c r="S271" s="1">
        <f t="shared" ca="1" si="105"/>
        <v>0</v>
      </c>
      <c r="T271" s="1" t="str">
        <f ca="1">IF(OR(V271="",V271=0),(""),(MAX($T$8:T270)+1))</f>
        <v/>
      </c>
      <c r="V271" s="1">
        <f ca="1">IF($I$6=Adorer_Schedule!$C$1,INDIRECT(L271),(IF('Daily Report (10)'!$I$6=Adorer_Schedule!$K$1,INDIRECT(M271),(IF('Daily Report (10)'!$I$6=Adorer_Schedule!$S$1,INDIRECT(N271),(IF('Daily Report (10)'!$I$6=Adorer_Schedule!$AA$1,INDIRECT(O271),(IF('Daily Report (10)'!$I$6=Adorer_Schedule!$AI$1,INDIRECT(P271),(IF('Daily Report (10)'!$I$6=Adorer_Schedule!$AQ$1,INDIRECT(Q271),(IF('Daily Report (10)'!$I$6=Adorer_Schedule!$AY$1,INDIRECT(R271),(""))))))))))))))</f>
        <v>0</v>
      </c>
      <c r="Y271" s="1">
        <v>8</v>
      </c>
      <c r="Z271" s="1" t="e">
        <f t="shared" ca="1" si="114"/>
        <v>#N/A</v>
      </c>
      <c r="AA271" s="1" t="b">
        <f t="shared" ca="1" si="115"/>
        <v>0</v>
      </c>
      <c r="AC271" s="214" t="str">
        <f t="shared" ca="1" si="116"/>
        <v/>
      </c>
    </row>
    <row r="272" spans="1:29" x14ac:dyDescent="0.2">
      <c r="A272" s="285" t="s">
        <v>78</v>
      </c>
      <c r="B272" s="285"/>
      <c r="C272" s="285"/>
      <c r="D272" s="285"/>
      <c r="E272" s="285"/>
      <c r="F272" s="285"/>
      <c r="G272" s="2"/>
      <c r="H272" s="2"/>
      <c r="I272" s="2"/>
      <c r="J272" s="2"/>
      <c r="K272" s="1">
        <f t="shared" si="106"/>
        <v>200</v>
      </c>
      <c r="L272" s="83" t="str">
        <f t="shared" si="107"/>
        <v>Adorer_Schedule!C200</v>
      </c>
      <c r="M272" s="83" t="str">
        <f t="shared" si="108"/>
        <v>Adorer_Schedule!K200</v>
      </c>
      <c r="N272" s="83" t="str">
        <f t="shared" si="109"/>
        <v>Adorer_Schedule!S200</v>
      </c>
      <c r="O272" s="83" t="str">
        <f t="shared" si="110"/>
        <v>Adorer_Schedule!AA200</v>
      </c>
      <c r="P272" s="83" t="str">
        <f t="shared" si="111"/>
        <v>Adorer_Schedule!AI200</v>
      </c>
      <c r="Q272" s="83" t="str">
        <f t="shared" si="112"/>
        <v>Adorer_Schedule!AQ200</v>
      </c>
      <c r="R272" s="83" t="str">
        <f t="shared" si="113"/>
        <v>Adorer_Schedule!AY200</v>
      </c>
      <c r="S272" s="1">
        <f t="shared" ca="1" si="105"/>
        <v>0</v>
      </c>
      <c r="T272" s="1" t="str">
        <f ca="1">IF(OR(V272="",V272=0),(""),(MAX($T$8:T271)+1))</f>
        <v/>
      </c>
      <c r="V272" s="1">
        <f ca="1">IF($I$6=Adorer_Schedule!$C$1,INDIRECT(L272),(IF('Daily Report (10)'!$I$6=Adorer_Schedule!$K$1,INDIRECT(M272),(IF('Daily Report (10)'!$I$6=Adorer_Schedule!$S$1,INDIRECT(N272),(IF('Daily Report (10)'!$I$6=Adorer_Schedule!$AA$1,INDIRECT(O272),(IF('Daily Report (10)'!$I$6=Adorer_Schedule!$AI$1,INDIRECT(P272),(IF('Daily Report (10)'!$I$6=Adorer_Schedule!$AQ$1,INDIRECT(Q272),(IF('Daily Report (10)'!$I$6=Adorer_Schedule!$AY$1,INDIRECT(R272),(""))))))))))))))</f>
        <v>0</v>
      </c>
      <c r="Y272" s="1">
        <v>9</v>
      </c>
      <c r="Z272" s="1" t="e">
        <f t="shared" ca="1" si="114"/>
        <v>#N/A</v>
      </c>
      <c r="AA272" s="1" t="b">
        <f t="shared" ca="1" si="115"/>
        <v>0</v>
      </c>
      <c r="AC272" s="214" t="str">
        <f t="shared" ca="1" si="116"/>
        <v/>
      </c>
    </row>
    <row r="273" spans="1:29" x14ac:dyDescent="0.2">
      <c r="A273" s="2"/>
      <c r="B273" s="2"/>
      <c r="C273" s="2"/>
      <c r="D273" s="2"/>
      <c r="E273" s="2"/>
      <c r="F273" s="2"/>
      <c r="G273" s="2"/>
      <c r="H273" s="2"/>
      <c r="I273" s="2"/>
      <c r="J273" s="2"/>
      <c r="K273" s="1">
        <f t="shared" si="106"/>
        <v>201</v>
      </c>
      <c r="L273" s="83" t="str">
        <f t="shared" si="107"/>
        <v>Adorer_Schedule!C201</v>
      </c>
      <c r="M273" s="83" t="str">
        <f t="shared" si="108"/>
        <v>Adorer_Schedule!K201</v>
      </c>
      <c r="N273" s="83" t="str">
        <f t="shared" si="109"/>
        <v>Adorer_Schedule!S201</v>
      </c>
      <c r="O273" s="83" t="str">
        <f t="shared" si="110"/>
        <v>Adorer_Schedule!AA201</v>
      </c>
      <c r="P273" s="83" t="str">
        <f t="shared" si="111"/>
        <v>Adorer_Schedule!AI201</v>
      </c>
      <c r="Q273" s="83" t="str">
        <f t="shared" si="112"/>
        <v>Adorer_Schedule!AQ201</v>
      </c>
      <c r="R273" s="83" t="str">
        <f t="shared" si="113"/>
        <v>Adorer_Schedule!AY201</v>
      </c>
      <c r="S273" s="1">
        <f t="shared" ca="1" si="105"/>
        <v>0</v>
      </c>
      <c r="T273" s="1" t="str">
        <f ca="1">IF(OR(V273="",V273=0),(""),(MAX($T$8:T272)+1))</f>
        <v/>
      </c>
      <c r="V273" s="1">
        <f ca="1">IF($I$6=Adorer_Schedule!$C$1,INDIRECT(L273),(IF('Daily Report (10)'!$I$6=Adorer_Schedule!$K$1,INDIRECT(M273),(IF('Daily Report (10)'!$I$6=Adorer_Schedule!$S$1,INDIRECT(N273),(IF('Daily Report (10)'!$I$6=Adorer_Schedule!$AA$1,INDIRECT(O273),(IF('Daily Report (10)'!$I$6=Adorer_Schedule!$AI$1,INDIRECT(P273),(IF('Daily Report (10)'!$I$6=Adorer_Schedule!$AQ$1,INDIRECT(Q273),(IF('Daily Report (10)'!$I$6=Adorer_Schedule!$AY$1,INDIRECT(R273),(""))))))))))))))</f>
        <v>0</v>
      </c>
      <c r="Y273" s="1">
        <v>10</v>
      </c>
      <c r="Z273" s="1" t="e">
        <f t="shared" ca="1" si="114"/>
        <v>#N/A</v>
      </c>
      <c r="AA273" s="1" t="b">
        <f t="shared" ca="1" si="115"/>
        <v>0</v>
      </c>
      <c r="AC273" s="214" t="str">
        <f t="shared" ca="1" si="116"/>
        <v/>
      </c>
    </row>
    <row r="274" spans="1:29" x14ac:dyDescent="0.2">
      <c r="A274" s="2"/>
      <c r="B274" s="2"/>
      <c r="C274" s="2"/>
      <c r="D274" s="2"/>
      <c r="E274" s="2"/>
      <c r="F274" s="2"/>
      <c r="G274" s="2"/>
      <c r="H274" s="2"/>
      <c r="I274" s="2"/>
      <c r="J274" s="2"/>
      <c r="K274" s="1">
        <f t="shared" si="106"/>
        <v>202</v>
      </c>
      <c r="L274" s="83" t="str">
        <f t="shared" si="107"/>
        <v>Adorer_Schedule!C202</v>
      </c>
      <c r="M274" s="83" t="str">
        <f t="shared" si="108"/>
        <v>Adorer_Schedule!K202</v>
      </c>
      <c r="N274" s="83" t="str">
        <f t="shared" si="109"/>
        <v>Adorer_Schedule!S202</v>
      </c>
      <c r="O274" s="83" t="str">
        <f t="shared" si="110"/>
        <v>Adorer_Schedule!AA202</v>
      </c>
      <c r="P274" s="83" t="str">
        <f t="shared" si="111"/>
        <v>Adorer_Schedule!AI202</v>
      </c>
      <c r="Q274" s="83" t="str">
        <f t="shared" si="112"/>
        <v>Adorer_Schedule!AQ202</v>
      </c>
      <c r="R274" s="83" t="str">
        <f t="shared" si="113"/>
        <v>Adorer_Schedule!AY202</v>
      </c>
      <c r="S274" s="1">
        <f t="shared" ca="1" si="105"/>
        <v>0</v>
      </c>
      <c r="T274" s="1" t="str">
        <f ca="1">IF(OR(V274="",V274=0),(""),(MAX($T$8:T273)+1))</f>
        <v/>
      </c>
      <c r="V274" s="1">
        <f ca="1">IF($I$6=Adorer_Schedule!$C$1,INDIRECT(L274),(IF('Daily Report (10)'!$I$6=Adorer_Schedule!$K$1,INDIRECT(M274),(IF('Daily Report (10)'!$I$6=Adorer_Schedule!$S$1,INDIRECT(N274),(IF('Daily Report (10)'!$I$6=Adorer_Schedule!$AA$1,INDIRECT(O274),(IF('Daily Report (10)'!$I$6=Adorer_Schedule!$AI$1,INDIRECT(P274),(IF('Daily Report (10)'!$I$6=Adorer_Schedule!$AQ$1,INDIRECT(Q274),(IF('Daily Report (10)'!$I$6=Adorer_Schedule!$AY$1,INDIRECT(R274),(""))))))))))))))</f>
        <v>0</v>
      </c>
      <c r="Y274" s="1">
        <v>11</v>
      </c>
      <c r="Z274" s="1" t="e">
        <f t="shared" ca="1" si="114"/>
        <v>#N/A</v>
      </c>
      <c r="AA274" s="1" t="b">
        <f t="shared" ca="1" si="115"/>
        <v>0</v>
      </c>
      <c r="AC274" s="214" t="str">
        <f t="shared" ca="1" si="116"/>
        <v/>
      </c>
    </row>
    <row r="275" spans="1:29" ht="15.75" thickBot="1" x14ac:dyDescent="0.25">
      <c r="A275" s="2"/>
      <c r="B275" s="2"/>
      <c r="C275" s="2"/>
      <c r="D275" s="2"/>
      <c r="E275" s="2"/>
      <c r="F275" s="2"/>
      <c r="G275" s="2"/>
      <c r="H275" s="2"/>
      <c r="I275" s="2"/>
      <c r="J275" s="2"/>
      <c r="K275" s="1">
        <f t="shared" si="106"/>
        <v>203</v>
      </c>
      <c r="L275" s="83" t="str">
        <f t="shared" si="107"/>
        <v>Adorer_Schedule!C203</v>
      </c>
      <c r="M275" s="83" t="str">
        <f t="shared" si="108"/>
        <v>Adorer_Schedule!K203</v>
      </c>
      <c r="N275" s="83" t="str">
        <f t="shared" si="109"/>
        <v>Adorer_Schedule!S203</v>
      </c>
      <c r="O275" s="83" t="str">
        <f t="shared" si="110"/>
        <v>Adorer_Schedule!AA203</v>
      </c>
      <c r="P275" s="83" t="str">
        <f t="shared" si="111"/>
        <v>Adorer_Schedule!AI203</v>
      </c>
      <c r="Q275" s="83" t="str">
        <f t="shared" si="112"/>
        <v>Adorer_Schedule!AQ203</v>
      </c>
      <c r="R275" s="83" t="str">
        <f t="shared" si="113"/>
        <v>Adorer_Schedule!AY203</v>
      </c>
      <c r="S275" s="1">
        <f t="shared" ca="1" si="105"/>
        <v>0</v>
      </c>
      <c r="T275" s="1" t="str">
        <f ca="1">IF(OR(V275="",V275=0),(""),(MAX($T$8:T274)+1))</f>
        <v/>
      </c>
      <c r="V275" s="1">
        <f ca="1">IF($I$6=Adorer_Schedule!$C$1,INDIRECT(L275),(IF('Daily Report (10)'!$I$6=Adorer_Schedule!$K$1,INDIRECT(M275),(IF('Daily Report (10)'!$I$6=Adorer_Schedule!$S$1,INDIRECT(N275),(IF('Daily Report (10)'!$I$6=Adorer_Schedule!$AA$1,INDIRECT(O275),(IF('Daily Report (10)'!$I$6=Adorer_Schedule!$AI$1,INDIRECT(P275),(IF('Daily Report (10)'!$I$6=Adorer_Schedule!$AQ$1,INDIRECT(Q275),(IF('Daily Report (10)'!$I$6=Adorer_Schedule!$AY$1,INDIRECT(R275),(""))))))))))))))</f>
        <v>0</v>
      </c>
      <c r="Y275" s="1">
        <v>12</v>
      </c>
      <c r="Z275" s="1" t="e">
        <f t="shared" ca="1" si="114"/>
        <v>#N/A</v>
      </c>
      <c r="AA275" s="1" t="b">
        <f t="shared" ca="1" si="115"/>
        <v>0</v>
      </c>
      <c r="AC275" s="214" t="str">
        <f t="shared" ca="1" si="116"/>
        <v/>
      </c>
    </row>
    <row r="276" spans="1:29" ht="16.5" thickBot="1" x14ac:dyDescent="0.3">
      <c r="A276" s="286" t="s">
        <v>80</v>
      </c>
      <c r="B276" s="286"/>
      <c r="C276" s="201" t="s">
        <v>81</v>
      </c>
      <c r="D276" s="288"/>
      <c r="E276" s="288"/>
      <c r="F276" s="288"/>
      <c r="G276" s="2"/>
      <c r="H276" s="2"/>
      <c r="I276" s="2"/>
      <c r="J276" s="2"/>
      <c r="K276" s="1">
        <f t="shared" si="106"/>
        <v>204</v>
      </c>
      <c r="L276" s="83" t="str">
        <f t="shared" si="107"/>
        <v>Adorer_Schedule!C204</v>
      </c>
      <c r="M276" s="83" t="str">
        <f t="shared" si="108"/>
        <v>Adorer_Schedule!K204</v>
      </c>
      <c r="N276" s="83" t="str">
        <f t="shared" si="109"/>
        <v>Adorer_Schedule!S204</v>
      </c>
      <c r="O276" s="83" t="str">
        <f t="shared" si="110"/>
        <v>Adorer_Schedule!AA204</v>
      </c>
      <c r="P276" s="83" t="str">
        <f t="shared" si="111"/>
        <v>Adorer_Schedule!AI204</v>
      </c>
      <c r="Q276" s="83" t="str">
        <f t="shared" si="112"/>
        <v>Adorer_Schedule!AQ204</v>
      </c>
      <c r="R276" s="83" t="str">
        <f t="shared" si="113"/>
        <v>Adorer_Schedule!AY204</v>
      </c>
      <c r="S276" s="1">
        <f t="shared" ca="1" si="105"/>
        <v>0</v>
      </c>
      <c r="T276" s="1" t="str">
        <f ca="1">IF(OR(V276="",V276=0),(""),(MAX($T$8:T275)+1))</f>
        <v/>
      </c>
      <c r="V276" s="1">
        <f ca="1">IF($I$6=Adorer_Schedule!$C$1,INDIRECT(L276),(IF('Daily Report (10)'!$I$6=Adorer_Schedule!$K$1,INDIRECT(M276),(IF('Daily Report (10)'!$I$6=Adorer_Schedule!$S$1,INDIRECT(N276),(IF('Daily Report (10)'!$I$6=Adorer_Schedule!$AA$1,INDIRECT(O276),(IF('Daily Report (10)'!$I$6=Adorer_Schedule!$AI$1,INDIRECT(P276),(IF('Daily Report (10)'!$I$6=Adorer_Schedule!$AQ$1,INDIRECT(Q276),(IF('Daily Report (10)'!$I$6=Adorer_Schedule!$AY$1,INDIRECT(R276),(""))))))))))))))</f>
        <v>0</v>
      </c>
      <c r="Y276" s="1">
        <v>13</v>
      </c>
      <c r="Z276" s="1" t="e">
        <f t="shared" ca="1" si="114"/>
        <v>#N/A</v>
      </c>
      <c r="AA276" s="1" t="b">
        <f t="shared" ca="1" si="115"/>
        <v>0</v>
      </c>
      <c r="AC276" s="214" t="str">
        <f t="shared" ca="1" si="116"/>
        <v/>
      </c>
    </row>
    <row r="277" spans="1:29" ht="32.25" thickBot="1" x14ac:dyDescent="0.3">
      <c r="A277" s="203"/>
      <c r="B277" s="203" t="s">
        <v>83</v>
      </c>
      <c r="C277" s="203"/>
      <c r="D277" s="204" t="s">
        <v>84</v>
      </c>
      <c r="E277" s="203" t="s">
        <v>85</v>
      </c>
      <c r="F277" s="203" t="s">
        <v>86</v>
      </c>
      <c r="G277" s="2"/>
      <c r="H277" s="2"/>
      <c r="I277" s="2"/>
      <c r="J277" s="2"/>
      <c r="K277" s="1">
        <f t="shared" si="106"/>
        <v>205</v>
      </c>
      <c r="L277" s="83" t="str">
        <f t="shared" si="107"/>
        <v>Adorer_Schedule!C205</v>
      </c>
      <c r="M277" s="83" t="str">
        <f t="shared" si="108"/>
        <v>Adorer_Schedule!K205</v>
      </c>
      <c r="N277" s="83" t="str">
        <f t="shared" si="109"/>
        <v>Adorer_Schedule!S205</v>
      </c>
      <c r="O277" s="83" t="str">
        <f t="shared" si="110"/>
        <v>Adorer_Schedule!AA205</v>
      </c>
      <c r="P277" s="83" t="str">
        <f t="shared" si="111"/>
        <v>Adorer_Schedule!AI205</v>
      </c>
      <c r="Q277" s="83" t="str">
        <f t="shared" si="112"/>
        <v>Adorer_Schedule!AQ205</v>
      </c>
      <c r="R277" s="83" t="str">
        <f t="shared" si="113"/>
        <v>Adorer_Schedule!AY205</v>
      </c>
      <c r="S277" s="1">
        <f t="shared" ca="1" si="105"/>
        <v>0</v>
      </c>
      <c r="T277" s="1" t="str">
        <f ca="1">IF(OR(V277="",V277=0),(""),(MAX($T$8:T276)+1))</f>
        <v/>
      </c>
      <c r="V277" s="1">
        <f ca="1">IF($I$6=Adorer_Schedule!$C$1,INDIRECT(L277),(IF('Daily Report (10)'!$I$6=Adorer_Schedule!$K$1,INDIRECT(M277),(IF('Daily Report (10)'!$I$6=Adorer_Schedule!$S$1,INDIRECT(N277),(IF('Daily Report (10)'!$I$6=Adorer_Schedule!$AA$1,INDIRECT(O277),(IF('Daily Report (10)'!$I$6=Adorer_Schedule!$AI$1,INDIRECT(P277),(IF('Daily Report (10)'!$I$6=Adorer_Schedule!$AQ$1,INDIRECT(Q277),(IF('Daily Report (10)'!$I$6=Adorer_Schedule!$AY$1,INDIRECT(R277),(""))))))))))))))</f>
        <v>0</v>
      </c>
      <c r="Y277" s="1">
        <v>14</v>
      </c>
      <c r="Z277" s="1" t="e">
        <f t="shared" ca="1" si="114"/>
        <v>#N/A</v>
      </c>
      <c r="AA277" s="1" t="b">
        <f t="shared" ca="1" si="115"/>
        <v>0</v>
      </c>
      <c r="AC277" s="214" t="str">
        <f t="shared" ca="1" si="116"/>
        <v/>
      </c>
    </row>
    <row r="278" spans="1:29" ht="16.5" thickBot="1" x14ac:dyDescent="0.3">
      <c r="A278" s="205" t="str">
        <f>CONCATENATE($I$6&amp;" 6 - 7 PM")</f>
        <v>Monday 6 - 7 PM</v>
      </c>
      <c r="B278" s="206"/>
      <c r="C278" s="206"/>
      <c r="D278" s="206"/>
      <c r="E278" s="206"/>
      <c r="F278" s="207"/>
      <c r="G278" s="2"/>
      <c r="H278" s="2"/>
      <c r="I278" s="2"/>
      <c r="J278" s="2"/>
      <c r="K278" s="1">
        <f t="shared" si="106"/>
        <v>206</v>
      </c>
      <c r="L278" s="83" t="str">
        <f t="shared" si="107"/>
        <v>Adorer_Schedule!C206</v>
      </c>
      <c r="M278" s="83" t="str">
        <f t="shared" si="108"/>
        <v>Adorer_Schedule!K206</v>
      </c>
      <c r="N278" s="83" t="str">
        <f t="shared" si="109"/>
        <v>Adorer_Schedule!S206</v>
      </c>
      <c r="O278" s="83" t="str">
        <f t="shared" si="110"/>
        <v>Adorer_Schedule!AA206</v>
      </c>
      <c r="P278" s="83" t="str">
        <f t="shared" si="111"/>
        <v>Adorer_Schedule!AI206</v>
      </c>
      <c r="Q278" s="83" t="str">
        <f t="shared" si="112"/>
        <v>Adorer_Schedule!AQ206</v>
      </c>
      <c r="R278" s="83" t="str">
        <f t="shared" si="113"/>
        <v>Adorer_Schedule!AY206</v>
      </c>
      <c r="S278" s="1">
        <f t="shared" ca="1" si="105"/>
        <v>0</v>
      </c>
      <c r="T278" s="1" t="str">
        <f ca="1">IF(OR(V278="",V278=0),(""),(MAX($T$8:T277)+1))</f>
        <v/>
      </c>
      <c r="V278" s="1">
        <f ca="1">IF($I$6=Adorer_Schedule!$C$1,INDIRECT(L278),(IF('Daily Report (10)'!$I$6=Adorer_Schedule!$K$1,INDIRECT(M278),(IF('Daily Report (10)'!$I$6=Adorer_Schedule!$S$1,INDIRECT(N278),(IF('Daily Report (10)'!$I$6=Adorer_Schedule!$AA$1,INDIRECT(O278),(IF('Daily Report (10)'!$I$6=Adorer_Schedule!$AI$1,INDIRECT(P278),(IF('Daily Report (10)'!$I$6=Adorer_Schedule!$AQ$1,INDIRECT(Q278),(IF('Daily Report (10)'!$I$6=Adorer_Schedule!$AY$1,INDIRECT(R278),(""))))))))))))))</f>
        <v>0</v>
      </c>
      <c r="Y278" s="1">
        <v>15</v>
      </c>
      <c r="Z278" s="1" t="e">
        <f t="shared" ca="1" si="114"/>
        <v>#N/A</v>
      </c>
      <c r="AA278" s="1" t="b">
        <f t="shared" ca="1" si="115"/>
        <v>0</v>
      </c>
      <c r="AC278" s="225" t="str">
        <f t="shared" ca="1" si="116"/>
        <v/>
      </c>
    </row>
    <row r="279" spans="1:29" x14ac:dyDescent="0.2">
      <c r="A279" s="210" t="str">
        <f ca="1">AC279</f>
        <v/>
      </c>
      <c r="B279" s="211"/>
      <c r="C279" s="211"/>
      <c r="D279" s="211"/>
      <c r="E279" s="211"/>
      <c r="F279" s="212"/>
      <c r="G279" s="2"/>
      <c r="H279" s="2"/>
      <c r="I279" s="2"/>
      <c r="J279" s="2"/>
      <c r="K279" s="1">
        <v>210</v>
      </c>
      <c r="L279" s="83" t="str">
        <f t="shared" si="107"/>
        <v>Adorer_Schedule!C210</v>
      </c>
      <c r="M279" s="83" t="str">
        <f t="shared" si="108"/>
        <v>Adorer_Schedule!K210</v>
      </c>
      <c r="N279" s="83" t="str">
        <f t="shared" si="109"/>
        <v>Adorer_Schedule!S210</v>
      </c>
      <c r="O279" s="83" t="str">
        <f t="shared" si="110"/>
        <v>Adorer_Schedule!AA210</v>
      </c>
      <c r="P279" s="83" t="str">
        <f t="shared" si="111"/>
        <v>Adorer_Schedule!AI210</v>
      </c>
      <c r="Q279" s="83" t="str">
        <f t="shared" si="112"/>
        <v>Adorer_Schedule!AQ210</v>
      </c>
      <c r="R279" s="83" t="str">
        <f t="shared" si="113"/>
        <v>Adorer_Schedule!AY210</v>
      </c>
      <c r="S279" s="1">
        <f ca="1">IF(T279="",(0),(RANK(T279,$T$279:$T$293,(1))))</f>
        <v>0</v>
      </c>
      <c r="T279" s="1" t="str">
        <f ca="1">IF(OR(V279="",V279=0),(""),(MAX($T$8:T278)+1))</f>
        <v/>
      </c>
      <c r="U279" s="1" t="s">
        <v>110</v>
      </c>
      <c r="V279" s="1">
        <f ca="1">IF($I$6=Adorer_Schedule!$C$1,INDIRECT(L279),(IF('Daily Report (10)'!$I$6=Adorer_Schedule!$K$1,INDIRECT(M279),(IF('Daily Report (10)'!$I$6=Adorer_Schedule!$S$1,INDIRECT(N279),(IF('Daily Report (10)'!$I$6=Adorer_Schedule!$AA$1,INDIRECT(O279),(IF('Daily Report (10)'!$I$6=Adorer_Schedule!$AI$1,INDIRECT(P279),(IF('Daily Report (10)'!$I$6=Adorer_Schedule!$AQ$1,INDIRECT(Q279),(IF('Daily Report (10)'!$I$6=Adorer_Schedule!$AY$1,INDIRECT(R279),(""))))))))))))))</f>
        <v>0</v>
      </c>
      <c r="Y279" s="1">
        <v>1</v>
      </c>
      <c r="Z279" s="1" t="e">
        <f t="shared" ca="1" si="114"/>
        <v>#N/A</v>
      </c>
      <c r="AA279" s="1" t="b">
        <f t="shared" ca="1" si="115"/>
        <v>0</v>
      </c>
      <c r="AC279" s="209" t="str">
        <f ca="1">IF(AA279=FALSE,(""),(PROPER(Z279)))</f>
        <v/>
      </c>
    </row>
    <row r="280" spans="1:29" x14ac:dyDescent="0.2">
      <c r="A280" s="210" t="str">
        <f t="shared" ref="A280:A288" ca="1" si="117">AC280</f>
        <v/>
      </c>
      <c r="B280" s="211"/>
      <c r="C280" s="211"/>
      <c r="D280" s="211"/>
      <c r="E280" s="211"/>
      <c r="F280" s="212"/>
      <c r="G280" s="2"/>
      <c r="H280" s="2"/>
      <c r="I280" s="2"/>
      <c r="J280" s="2"/>
      <c r="K280" s="1">
        <f>K279+1</f>
        <v>211</v>
      </c>
      <c r="L280" s="83" t="str">
        <f t="shared" si="107"/>
        <v>Adorer_Schedule!C211</v>
      </c>
      <c r="M280" s="83" t="str">
        <f t="shared" si="108"/>
        <v>Adorer_Schedule!K211</v>
      </c>
      <c r="N280" s="83" t="str">
        <f t="shared" si="109"/>
        <v>Adorer_Schedule!S211</v>
      </c>
      <c r="O280" s="83" t="str">
        <f t="shared" si="110"/>
        <v>Adorer_Schedule!AA211</v>
      </c>
      <c r="P280" s="83" t="str">
        <f t="shared" si="111"/>
        <v>Adorer_Schedule!AI211</v>
      </c>
      <c r="Q280" s="83" t="str">
        <f t="shared" si="112"/>
        <v>Adorer_Schedule!AQ211</v>
      </c>
      <c r="R280" s="83" t="str">
        <f t="shared" si="113"/>
        <v>Adorer_Schedule!AY211</v>
      </c>
      <c r="S280" s="1">
        <f t="shared" ref="S280:S293" ca="1" si="118">IF(T280="",(0),(RANK(T280,$T$279:$T$293,(1))))</f>
        <v>0</v>
      </c>
      <c r="T280" s="1" t="str">
        <f ca="1">IF(OR(V280="",V280=0),(""),(MAX($T$8:T279)+1))</f>
        <v/>
      </c>
      <c r="V280" s="1">
        <f ca="1">IF($I$6=Adorer_Schedule!$C$1,INDIRECT(L280),(IF('Daily Report (10)'!$I$6=Adorer_Schedule!$K$1,INDIRECT(M280),(IF('Daily Report (10)'!$I$6=Adorer_Schedule!$S$1,INDIRECT(N280),(IF('Daily Report (10)'!$I$6=Adorer_Schedule!$AA$1,INDIRECT(O280),(IF('Daily Report (10)'!$I$6=Adorer_Schedule!$AI$1,INDIRECT(P280),(IF('Daily Report (10)'!$I$6=Adorer_Schedule!$AQ$1,INDIRECT(Q280),(IF('Daily Report (10)'!$I$6=Adorer_Schedule!$AY$1,INDIRECT(R280),(""))))))))))))))</f>
        <v>0</v>
      </c>
      <c r="Y280" s="1">
        <v>2</v>
      </c>
      <c r="Z280" s="1" t="e">
        <f t="shared" ca="1" si="114"/>
        <v>#N/A</v>
      </c>
      <c r="AA280" s="1" t="b">
        <f t="shared" ca="1" si="115"/>
        <v>0</v>
      </c>
      <c r="AC280" s="214" t="str">
        <f ca="1">IF(AA280=FALSE,(""),(PROPER(Z280)))</f>
        <v/>
      </c>
    </row>
    <row r="281" spans="1:29" x14ac:dyDescent="0.2">
      <c r="A281" s="210" t="str">
        <f t="shared" ca="1" si="117"/>
        <v/>
      </c>
      <c r="B281" s="211"/>
      <c r="C281" s="211"/>
      <c r="D281" s="211"/>
      <c r="E281" s="211"/>
      <c r="F281" s="212"/>
      <c r="G281" s="2"/>
      <c r="H281" s="2"/>
      <c r="I281" s="2"/>
      <c r="J281" s="2"/>
      <c r="K281" s="1">
        <f t="shared" ref="K281:K293" si="119">K280+1</f>
        <v>212</v>
      </c>
      <c r="L281" s="83" t="str">
        <f t="shared" si="107"/>
        <v>Adorer_Schedule!C212</v>
      </c>
      <c r="M281" s="83" t="str">
        <f t="shared" si="108"/>
        <v>Adorer_Schedule!K212</v>
      </c>
      <c r="N281" s="83" t="str">
        <f t="shared" si="109"/>
        <v>Adorer_Schedule!S212</v>
      </c>
      <c r="O281" s="83" t="str">
        <f t="shared" si="110"/>
        <v>Adorer_Schedule!AA212</v>
      </c>
      <c r="P281" s="83" t="str">
        <f t="shared" si="111"/>
        <v>Adorer_Schedule!AI212</v>
      </c>
      <c r="Q281" s="83" t="str">
        <f t="shared" si="112"/>
        <v>Adorer_Schedule!AQ212</v>
      </c>
      <c r="R281" s="83" t="str">
        <f t="shared" si="113"/>
        <v>Adorer_Schedule!AY212</v>
      </c>
      <c r="S281" s="1">
        <f t="shared" ca="1" si="118"/>
        <v>0</v>
      </c>
      <c r="T281" s="1" t="str">
        <f ca="1">IF(OR(V281="",V281=0),(""),(MAX($T$8:T280)+1))</f>
        <v/>
      </c>
      <c r="V281" s="1">
        <f ca="1">IF($I$6=Adorer_Schedule!$C$1,INDIRECT(L281),(IF('Daily Report (10)'!$I$6=Adorer_Schedule!$K$1,INDIRECT(M281),(IF('Daily Report (10)'!$I$6=Adorer_Schedule!$S$1,INDIRECT(N281),(IF('Daily Report (10)'!$I$6=Adorer_Schedule!$AA$1,INDIRECT(O281),(IF('Daily Report (10)'!$I$6=Adorer_Schedule!$AI$1,INDIRECT(P281),(IF('Daily Report (10)'!$I$6=Adorer_Schedule!$AQ$1,INDIRECT(Q281),(IF('Daily Report (10)'!$I$6=Adorer_Schedule!$AY$1,INDIRECT(R281),(""))))))))))))))</f>
        <v>0</v>
      </c>
      <c r="Y281" s="1">
        <v>3</v>
      </c>
      <c r="Z281" s="1" t="e">
        <f t="shared" ca="1" si="114"/>
        <v>#N/A</v>
      </c>
      <c r="AA281" s="1" t="b">
        <f t="shared" ca="1" si="115"/>
        <v>0</v>
      </c>
      <c r="AC281" s="214" t="str">
        <f ca="1">IF(AA281=FALSE,(""),(PROPER(Z281)))</f>
        <v/>
      </c>
    </row>
    <row r="282" spans="1:29" x14ac:dyDescent="0.2">
      <c r="A282" s="210" t="str">
        <f t="shared" ca="1" si="117"/>
        <v/>
      </c>
      <c r="B282" s="211"/>
      <c r="C282" s="211"/>
      <c r="D282" s="211"/>
      <c r="E282" s="211"/>
      <c r="F282" s="212"/>
      <c r="G282" s="2"/>
      <c r="H282" s="2"/>
      <c r="I282" s="2"/>
      <c r="J282" s="2"/>
      <c r="K282" s="1">
        <f t="shared" si="119"/>
        <v>213</v>
      </c>
      <c r="L282" s="83" t="str">
        <f t="shared" si="107"/>
        <v>Adorer_Schedule!C213</v>
      </c>
      <c r="M282" s="83" t="str">
        <f t="shared" si="108"/>
        <v>Adorer_Schedule!K213</v>
      </c>
      <c r="N282" s="83" t="str">
        <f t="shared" si="109"/>
        <v>Adorer_Schedule!S213</v>
      </c>
      <c r="O282" s="83" t="str">
        <f t="shared" si="110"/>
        <v>Adorer_Schedule!AA213</v>
      </c>
      <c r="P282" s="83" t="str">
        <f t="shared" si="111"/>
        <v>Adorer_Schedule!AI213</v>
      </c>
      <c r="Q282" s="83" t="str">
        <f t="shared" si="112"/>
        <v>Adorer_Schedule!AQ213</v>
      </c>
      <c r="R282" s="83" t="str">
        <f t="shared" si="113"/>
        <v>Adorer_Schedule!AY213</v>
      </c>
      <c r="S282" s="1">
        <f t="shared" ca="1" si="118"/>
        <v>0</v>
      </c>
      <c r="T282" s="1" t="str">
        <f ca="1">IF(OR(V282="",V282=0),(""),(MAX($T$8:T281)+1))</f>
        <v/>
      </c>
      <c r="V282" s="1">
        <f ca="1">IF($I$6=Adorer_Schedule!$C$1,INDIRECT(L282),(IF('Daily Report (10)'!$I$6=Adorer_Schedule!$K$1,INDIRECT(M282),(IF('Daily Report (10)'!$I$6=Adorer_Schedule!$S$1,INDIRECT(N282),(IF('Daily Report (10)'!$I$6=Adorer_Schedule!$AA$1,INDIRECT(O282),(IF('Daily Report (10)'!$I$6=Adorer_Schedule!$AI$1,INDIRECT(P282),(IF('Daily Report (10)'!$I$6=Adorer_Schedule!$AQ$1,INDIRECT(Q282),(IF('Daily Report (10)'!$I$6=Adorer_Schedule!$AY$1,INDIRECT(R282),(""))))))))))))))</f>
        <v>0</v>
      </c>
      <c r="Y282" s="1">
        <v>4</v>
      </c>
      <c r="Z282" s="1" t="e">
        <f t="shared" ca="1" si="114"/>
        <v>#N/A</v>
      </c>
      <c r="AA282" s="1" t="b">
        <f t="shared" ca="1" si="115"/>
        <v>0</v>
      </c>
      <c r="AC282" s="214" t="str">
        <f ca="1">IF(AA282=FALSE,(""),(PROPER(Z282)))</f>
        <v/>
      </c>
    </row>
    <row r="283" spans="1:29" x14ac:dyDescent="0.2">
      <c r="A283" s="210" t="str">
        <f t="shared" ca="1" si="117"/>
        <v/>
      </c>
      <c r="B283" s="211"/>
      <c r="C283" s="211"/>
      <c r="D283" s="211"/>
      <c r="E283" s="211"/>
      <c r="F283" s="212"/>
      <c r="G283" s="2"/>
      <c r="H283" s="2"/>
      <c r="I283" s="2"/>
      <c r="J283" s="2"/>
      <c r="K283" s="1">
        <f t="shared" si="119"/>
        <v>214</v>
      </c>
      <c r="L283" s="83" t="str">
        <f t="shared" si="107"/>
        <v>Adorer_Schedule!C214</v>
      </c>
      <c r="M283" s="83" t="str">
        <f t="shared" si="108"/>
        <v>Adorer_Schedule!K214</v>
      </c>
      <c r="N283" s="83" t="str">
        <f t="shared" si="109"/>
        <v>Adorer_Schedule!S214</v>
      </c>
      <c r="O283" s="83" t="str">
        <f t="shared" si="110"/>
        <v>Adorer_Schedule!AA214</v>
      </c>
      <c r="P283" s="83" t="str">
        <f t="shared" si="111"/>
        <v>Adorer_Schedule!AI214</v>
      </c>
      <c r="Q283" s="83" t="str">
        <f t="shared" si="112"/>
        <v>Adorer_Schedule!AQ214</v>
      </c>
      <c r="R283" s="83" t="str">
        <f t="shared" si="113"/>
        <v>Adorer_Schedule!AY214</v>
      </c>
      <c r="S283" s="1">
        <f t="shared" ca="1" si="118"/>
        <v>0</v>
      </c>
      <c r="T283" s="1" t="str">
        <f ca="1">IF(OR(V283="",V283=0),(""),(MAX($T$8:T282)+1))</f>
        <v/>
      </c>
      <c r="V283" s="1">
        <f ca="1">IF($I$6=Adorer_Schedule!$C$1,INDIRECT(L283),(IF('Daily Report (10)'!$I$6=Adorer_Schedule!$K$1,INDIRECT(M283),(IF('Daily Report (10)'!$I$6=Adorer_Schedule!$S$1,INDIRECT(N283),(IF('Daily Report (10)'!$I$6=Adorer_Schedule!$AA$1,INDIRECT(O283),(IF('Daily Report (10)'!$I$6=Adorer_Schedule!$AI$1,INDIRECT(P283),(IF('Daily Report (10)'!$I$6=Adorer_Schedule!$AQ$1,INDIRECT(Q283),(IF('Daily Report (10)'!$I$6=Adorer_Schedule!$AY$1,INDIRECT(R283),(""))))))))))))))</f>
        <v>0</v>
      </c>
      <c r="Y283" s="1">
        <v>5</v>
      </c>
      <c r="Z283" s="1" t="e">
        <f t="shared" ca="1" si="114"/>
        <v>#N/A</v>
      </c>
      <c r="AA283" s="1" t="b">
        <f t="shared" ca="1" si="115"/>
        <v>0</v>
      </c>
      <c r="AC283" s="214" t="str">
        <f ca="1">IF(AA283=FALSE,(""),(PROPER(Z283)))</f>
        <v/>
      </c>
    </row>
    <row r="284" spans="1:29" x14ac:dyDescent="0.2">
      <c r="A284" s="210" t="str">
        <f t="shared" ca="1" si="117"/>
        <v/>
      </c>
      <c r="B284" s="211"/>
      <c r="C284" s="211"/>
      <c r="D284" s="211"/>
      <c r="E284" s="211"/>
      <c r="F284" s="212"/>
      <c r="G284" s="2"/>
      <c r="H284" s="2"/>
      <c r="I284" s="2"/>
      <c r="J284" s="2"/>
      <c r="K284" s="1">
        <f t="shared" si="119"/>
        <v>215</v>
      </c>
      <c r="L284" s="83" t="str">
        <f t="shared" si="107"/>
        <v>Adorer_Schedule!C215</v>
      </c>
      <c r="M284" s="83" t="str">
        <f t="shared" si="108"/>
        <v>Adorer_Schedule!K215</v>
      </c>
      <c r="N284" s="83" t="str">
        <f t="shared" si="109"/>
        <v>Adorer_Schedule!S215</v>
      </c>
      <c r="O284" s="83" t="str">
        <f t="shared" si="110"/>
        <v>Adorer_Schedule!AA215</v>
      </c>
      <c r="P284" s="83" t="str">
        <f t="shared" si="111"/>
        <v>Adorer_Schedule!AI215</v>
      </c>
      <c r="Q284" s="83" t="str">
        <f t="shared" si="112"/>
        <v>Adorer_Schedule!AQ215</v>
      </c>
      <c r="R284" s="83" t="str">
        <f t="shared" si="113"/>
        <v>Adorer_Schedule!AY215</v>
      </c>
      <c r="S284" s="1">
        <f t="shared" ca="1" si="118"/>
        <v>0</v>
      </c>
      <c r="T284" s="1" t="str">
        <f ca="1">IF(OR(V284="",V284=0),(""),(MAX($T$8:T283)+1))</f>
        <v/>
      </c>
      <c r="V284" s="1">
        <f ca="1">IF($I$6=Adorer_Schedule!$C$1,INDIRECT(L284),(IF('Daily Report (10)'!$I$6=Adorer_Schedule!$K$1,INDIRECT(M284),(IF('Daily Report (10)'!$I$6=Adorer_Schedule!$S$1,INDIRECT(N284),(IF('Daily Report (10)'!$I$6=Adorer_Schedule!$AA$1,INDIRECT(O284),(IF('Daily Report (10)'!$I$6=Adorer_Schedule!$AI$1,INDIRECT(P284),(IF('Daily Report (10)'!$I$6=Adorer_Schedule!$AQ$1,INDIRECT(Q284),(IF('Daily Report (10)'!$I$6=Adorer_Schedule!$AY$1,INDIRECT(R284),(""))))))))))))))</f>
        <v>0</v>
      </c>
      <c r="Y284" s="1">
        <v>6</v>
      </c>
      <c r="Z284" s="1" t="e">
        <f t="shared" ca="1" si="114"/>
        <v>#N/A</v>
      </c>
      <c r="AA284" s="1" t="b">
        <f t="shared" ca="1" si="115"/>
        <v>0</v>
      </c>
      <c r="AC284" s="214" t="str">
        <f t="shared" ref="AC284:AC293" ca="1" si="120">IF(AA284=FALSE,(""),(PROPER(Z284)))</f>
        <v/>
      </c>
    </row>
    <row r="285" spans="1:29" x14ac:dyDescent="0.2">
      <c r="A285" s="210" t="str">
        <f t="shared" ca="1" si="117"/>
        <v/>
      </c>
      <c r="B285" s="211"/>
      <c r="C285" s="211"/>
      <c r="D285" s="211"/>
      <c r="E285" s="211"/>
      <c r="F285" s="212"/>
      <c r="G285" s="2"/>
      <c r="H285" s="2"/>
      <c r="I285" s="2"/>
      <c r="J285" s="2"/>
      <c r="K285" s="1">
        <f t="shared" si="119"/>
        <v>216</v>
      </c>
      <c r="L285" s="83" t="str">
        <f t="shared" si="107"/>
        <v>Adorer_Schedule!C216</v>
      </c>
      <c r="M285" s="83" t="str">
        <f t="shared" si="108"/>
        <v>Adorer_Schedule!K216</v>
      </c>
      <c r="N285" s="83" t="str">
        <f t="shared" si="109"/>
        <v>Adorer_Schedule!S216</v>
      </c>
      <c r="O285" s="83" t="str">
        <f t="shared" si="110"/>
        <v>Adorer_Schedule!AA216</v>
      </c>
      <c r="P285" s="83" t="str">
        <f t="shared" si="111"/>
        <v>Adorer_Schedule!AI216</v>
      </c>
      <c r="Q285" s="83" t="str">
        <f t="shared" si="112"/>
        <v>Adorer_Schedule!AQ216</v>
      </c>
      <c r="R285" s="83" t="str">
        <f t="shared" si="113"/>
        <v>Adorer_Schedule!AY216</v>
      </c>
      <c r="S285" s="1">
        <f t="shared" ca="1" si="118"/>
        <v>0</v>
      </c>
      <c r="T285" s="1" t="str">
        <f ca="1">IF(OR(V285="",V285=0),(""),(MAX($T$8:T284)+1))</f>
        <v/>
      </c>
      <c r="V285" s="1">
        <f ca="1">IF($I$6=Adorer_Schedule!$C$1,INDIRECT(L285),(IF('Daily Report (10)'!$I$6=Adorer_Schedule!$K$1,INDIRECT(M285),(IF('Daily Report (10)'!$I$6=Adorer_Schedule!$S$1,INDIRECT(N285),(IF('Daily Report (10)'!$I$6=Adorer_Schedule!$AA$1,INDIRECT(O285),(IF('Daily Report (10)'!$I$6=Adorer_Schedule!$AI$1,INDIRECT(P285),(IF('Daily Report (10)'!$I$6=Adorer_Schedule!$AQ$1,INDIRECT(Q285),(IF('Daily Report (10)'!$I$6=Adorer_Schedule!$AY$1,INDIRECT(R285),(""))))))))))))))</f>
        <v>0</v>
      </c>
      <c r="Y285" s="1">
        <v>7</v>
      </c>
      <c r="Z285" s="1" t="e">
        <f t="shared" ca="1" si="114"/>
        <v>#N/A</v>
      </c>
      <c r="AA285" s="1" t="b">
        <f t="shared" ca="1" si="115"/>
        <v>0</v>
      </c>
      <c r="AC285" s="214" t="str">
        <f t="shared" ca="1" si="120"/>
        <v/>
      </c>
    </row>
    <row r="286" spans="1:29" x14ac:dyDescent="0.2">
      <c r="A286" s="210" t="str">
        <f t="shared" ca="1" si="117"/>
        <v/>
      </c>
      <c r="B286" s="211"/>
      <c r="C286" s="211"/>
      <c r="D286" s="211"/>
      <c r="E286" s="211"/>
      <c r="F286" s="212"/>
      <c r="G286" s="2"/>
      <c r="H286" s="2"/>
      <c r="I286" s="2"/>
      <c r="J286" s="2"/>
      <c r="K286" s="1">
        <f t="shared" si="119"/>
        <v>217</v>
      </c>
      <c r="L286" s="83" t="str">
        <f t="shared" si="107"/>
        <v>Adorer_Schedule!C217</v>
      </c>
      <c r="M286" s="83" t="str">
        <f t="shared" si="108"/>
        <v>Adorer_Schedule!K217</v>
      </c>
      <c r="N286" s="83" t="str">
        <f t="shared" si="109"/>
        <v>Adorer_Schedule!S217</v>
      </c>
      <c r="O286" s="83" t="str">
        <f t="shared" si="110"/>
        <v>Adorer_Schedule!AA217</v>
      </c>
      <c r="P286" s="83" t="str">
        <f t="shared" si="111"/>
        <v>Adorer_Schedule!AI217</v>
      </c>
      <c r="Q286" s="83" t="str">
        <f t="shared" si="112"/>
        <v>Adorer_Schedule!AQ217</v>
      </c>
      <c r="R286" s="83" t="str">
        <f t="shared" si="113"/>
        <v>Adorer_Schedule!AY217</v>
      </c>
      <c r="S286" s="1">
        <f t="shared" ca="1" si="118"/>
        <v>0</v>
      </c>
      <c r="T286" s="1" t="str">
        <f ca="1">IF(OR(V286="",V286=0),(""),(MAX($T$8:T285)+1))</f>
        <v/>
      </c>
      <c r="V286" s="1">
        <f ca="1">IF($I$6=Adorer_Schedule!$C$1,INDIRECT(L286),(IF('Daily Report (10)'!$I$6=Adorer_Schedule!$K$1,INDIRECT(M286),(IF('Daily Report (10)'!$I$6=Adorer_Schedule!$S$1,INDIRECT(N286),(IF('Daily Report (10)'!$I$6=Adorer_Schedule!$AA$1,INDIRECT(O286),(IF('Daily Report (10)'!$I$6=Adorer_Schedule!$AI$1,INDIRECT(P286),(IF('Daily Report (10)'!$I$6=Adorer_Schedule!$AQ$1,INDIRECT(Q286),(IF('Daily Report (10)'!$I$6=Adorer_Schedule!$AY$1,INDIRECT(R286),(""))))))))))))))</f>
        <v>0</v>
      </c>
      <c r="Y286" s="1">
        <v>8</v>
      </c>
      <c r="Z286" s="1" t="e">
        <f t="shared" ca="1" si="114"/>
        <v>#N/A</v>
      </c>
      <c r="AA286" s="1" t="b">
        <f t="shared" ca="1" si="115"/>
        <v>0</v>
      </c>
      <c r="AC286" s="214" t="str">
        <f t="shared" ca="1" si="120"/>
        <v/>
      </c>
    </row>
    <row r="287" spans="1:29" x14ac:dyDescent="0.2">
      <c r="A287" s="210" t="str">
        <f t="shared" ca="1" si="117"/>
        <v/>
      </c>
      <c r="B287" s="211"/>
      <c r="C287" s="211"/>
      <c r="D287" s="211"/>
      <c r="E287" s="211"/>
      <c r="F287" s="212"/>
      <c r="G287" s="2"/>
      <c r="H287" s="2"/>
      <c r="I287" s="2"/>
      <c r="J287" s="2"/>
      <c r="K287" s="1">
        <f t="shared" si="119"/>
        <v>218</v>
      </c>
      <c r="L287" s="83" t="str">
        <f t="shared" si="107"/>
        <v>Adorer_Schedule!C218</v>
      </c>
      <c r="M287" s="83" t="str">
        <f t="shared" si="108"/>
        <v>Adorer_Schedule!K218</v>
      </c>
      <c r="N287" s="83" t="str">
        <f t="shared" si="109"/>
        <v>Adorer_Schedule!S218</v>
      </c>
      <c r="O287" s="83" t="str">
        <f t="shared" si="110"/>
        <v>Adorer_Schedule!AA218</v>
      </c>
      <c r="P287" s="83" t="str">
        <f t="shared" si="111"/>
        <v>Adorer_Schedule!AI218</v>
      </c>
      <c r="Q287" s="83" t="str">
        <f t="shared" si="112"/>
        <v>Adorer_Schedule!AQ218</v>
      </c>
      <c r="R287" s="83" t="str">
        <f t="shared" si="113"/>
        <v>Adorer_Schedule!AY218</v>
      </c>
      <c r="S287" s="1">
        <f t="shared" ca="1" si="118"/>
        <v>0</v>
      </c>
      <c r="T287" s="1" t="str">
        <f ca="1">IF(OR(V287="",V287=0),(""),(MAX($T$8:T286)+1))</f>
        <v/>
      </c>
      <c r="V287" s="1">
        <f ca="1">IF($I$6=Adorer_Schedule!$C$1,INDIRECT(L287),(IF('Daily Report (10)'!$I$6=Adorer_Schedule!$K$1,INDIRECT(M287),(IF('Daily Report (10)'!$I$6=Adorer_Schedule!$S$1,INDIRECT(N287),(IF('Daily Report (10)'!$I$6=Adorer_Schedule!$AA$1,INDIRECT(O287),(IF('Daily Report (10)'!$I$6=Adorer_Schedule!$AI$1,INDIRECT(P287),(IF('Daily Report (10)'!$I$6=Adorer_Schedule!$AQ$1,INDIRECT(Q287),(IF('Daily Report (10)'!$I$6=Adorer_Schedule!$AY$1,INDIRECT(R287),(""))))))))))))))</f>
        <v>0</v>
      </c>
      <c r="Y287" s="1">
        <v>9</v>
      </c>
      <c r="Z287" s="1" t="e">
        <f t="shared" ca="1" si="114"/>
        <v>#N/A</v>
      </c>
      <c r="AA287" s="1" t="b">
        <f t="shared" ca="1" si="115"/>
        <v>0</v>
      </c>
      <c r="AC287" s="214" t="str">
        <f t="shared" ca="1" si="120"/>
        <v/>
      </c>
    </row>
    <row r="288" spans="1:29" x14ac:dyDescent="0.2">
      <c r="A288" s="210" t="str">
        <f t="shared" ca="1" si="117"/>
        <v/>
      </c>
      <c r="B288" s="211"/>
      <c r="C288" s="211"/>
      <c r="D288" s="211"/>
      <c r="E288" s="211"/>
      <c r="F288" s="212"/>
      <c r="G288" s="2"/>
      <c r="H288" s="2"/>
      <c r="I288" s="2"/>
      <c r="J288" s="2"/>
      <c r="K288" s="1">
        <f t="shared" si="119"/>
        <v>219</v>
      </c>
      <c r="L288" s="83" t="str">
        <f t="shared" si="107"/>
        <v>Adorer_Schedule!C219</v>
      </c>
      <c r="M288" s="83" t="str">
        <f t="shared" si="108"/>
        <v>Adorer_Schedule!K219</v>
      </c>
      <c r="N288" s="83" t="str">
        <f t="shared" si="109"/>
        <v>Adorer_Schedule!S219</v>
      </c>
      <c r="O288" s="83" t="str">
        <f t="shared" si="110"/>
        <v>Adorer_Schedule!AA219</v>
      </c>
      <c r="P288" s="83" t="str">
        <f t="shared" si="111"/>
        <v>Adorer_Schedule!AI219</v>
      </c>
      <c r="Q288" s="83" t="str">
        <f t="shared" si="112"/>
        <v>Adorer_Schedule!AQ219</v>
      </c>
      <c r="R288" s="83" t="str">
        <f t="shared" si="113"/>
        <v>Adorer_Schedule!AY219</v>
      </c>
      <c r="S288" s="1">
        <f t="shared" ca="1" si="118"/>
        <v>0</v>
      </c>
      <c r="T288" s="1" t="str">
        <f ca="1">IF(OR(V288="",V288=0),(""),(MAX($T$8:T287)+1))</f>
        <v/>
      </c>
      <c r="V288" s="1">
        <f ca="1">IF($I$6=Adorer_Schedule!$C$1,INDIRECT(L288),(IF('Daily Report (10)'!$I$6=Adorer_Schedule!$K$1,INDIRECT(M288),(IF('Daily Report (10)'!$I$6=Adorer_Schedule!$S$1,INDIRECT(N288),(IF('Daily Report (10)'!$I$6=Adorer_Schedule!$AA$1,INDIRECT(O288),(IF('Daily Report (10)'!$I$6=Adorer_Schedule!$AI$1,INDIRECT(P288),(IF('Daily Report (10)'!$I$6=Adorer_Schedule!$AQ$1,INDIRECT(Q288),(IF('Daily Report (10)'!$I$6=Adorer_Schedule!$AY$1,INDIRECT(R288),(""))))))))))))))</f>
        <v>0</v>
      </c>
      <c r="Y288" s="1">
        <v>10</v>
      </c>
      <c r="Z288" s="1" t="e">
        <f t="shared" ca="1" si="114"/>
        <v>#N/A</v>
      </c>
      <c r="AA288" s="1" t="b">
        <f t="shared" ca="1" si="115"/>
        <v>0</v>
      </c>
      <c r="AC288" s="214" t="str">
        <f t="shared" ca="1" si="120"/>
        <v/>
      </c>
    </row>
    <row r="289" spans="1:29" ht="15.75" thickBot="1" x14ac:dyDescent="0.25">
      <c r="A289" s="222"/>
      <c r="B289" s="223"/>
      <c r="C289" s="223"/>
      <c r="D289" s="223"/>
      <c r="E289" s="223"/>
      <c r="F289" s="224"/>
      <c r="G289" s="2"/>
      <c r="H289" s="2"/>
      <c r="I289" s="2"/>
      <c r="J289" s="2"/>
      <c r="K289" s="1">
        <f t="shared" si="119"/>
        <v>220</v>
      </c>
      <c r="L289" s="83" t="str">
        <f t="shared" si="107"/>
        <v>Adorer_Schedule!C220</v>
      </c>
      <c r="M289" s="83" t="str">
        <f t="shared" si="108"/>
        <v>Adorer_Schedule!K220</v>
      </c>
      <c r="N289" s="83" t="str">
        <f t="shared" si="109"/>
        <v>Adorer_Schedule!S220</v>
      </c>
      <c r="O289" s="83" t="str">
        <f t="shared" si="110"/>
        <v>Adorer_Schedule!AA220</v>
      </c>
      <c r="P289" s="83" t="str">
        <f t="shared" si="111"/>
        <v>Adorer_Schedule!AI220</v>
      </c>
      <c r="Q289" s="83" t="str">
        <f t="shared" si="112"/>
        <v>Adorer_Schedule!AQ220</v>
      </c>
      <c r="R289" s="83" t="str">
        <f t="shared" si="113"/>
        <v>Adorer_Schedule!AY220</v>
      </c>
      <c r="S289" s="1">
        <f t="shared" ca="1" si="118"/>
        <v>0</v>
      </c>
      <c r="T289" s="1" t="str">
        <f ca="1">IF(OR(V289="",V289=0),(""),(MAX($T$8:T288)+1))</f>
        <v/>
      </c>
      <c r="V289" s="1">
        <f ca="1">IF($I$6=Adorer_Schedule!$C$1,INDIRECT(L289),(IF('Daily Report (10)'!$I$6=Adorer_Schedule!$K$1,INDIRECT(M289),(IF('Daily Report (10)'!$I$6=Adorer_Schedule!$S$1,INDIRECT(N289),(IF('Daily Report (10)'!$I$6=Adorer_Schedule!$AA$1,INDIRECT(O289),(IF('Daily Report (10)'!$I$6=Adorer_Schedule!$AI$1,INDIRECT(P289),(IF('Daily Report (10)'!$I$6=Adorer_Schedule!$AQ$1,INDIRECT(Q289),(IF('Daily Report (10)'!$I$6=Adorer_Schedule!$AY$1,INDIRECT(R289),(""))))))))))))))</f>
        <v>0</v>
      </c>
      <c r="Y289" s="1">
        <v>11</v>
      </c>
      <c r="Z289" s="1" t="e">
        <f t="shared" ca="1" si="114"/>
        <v>#N/A</v>
      </c>
      <c r="AA289" s="1" t="b">
        <f t="shared" ca="1" si="115"/>
        <v>0</v>
      </c>
      <c r="AC289" s="214" t="str">
        <f t="shared" ca="1" si="120"/>
        <v/>
      </c>
    </row>
    <row r="290" spans="1:29" ht="15.75" x14ac:dyDescent="0.25">
      <c r="A290" s="205" t="str">
        <f>CONCATENATE($I$6&amp;" 7 - 8 PM")</f>
        <v>Monday 7 - 8 PM</v>
      </c>
      <c r="B290" s="206"/>
      <c r="C290" s="206"/>
      <c r="D290" s="206"/>
      <c r="E290" s="206"/>
      <c r="F290" s="207"/>
      <c r="G290" s="2"/>
      <c r="H290" s="2"/>
      <c r="I290" s="2"/>
      <c r="J290" s="2"/>
      <c r="K290" s="1">
        <f t="shared" si="119"/>
        <v>221</v>
      </c>
      <c r="L290" s="83" t="str">
        <f t="shared" si="107"/>
        <v>Adorer_Schedule!C221</v>
      </c>
      <c r="M290" s="83" t="str">
        <f t="shared" si="108"/>
        <v>Adorer_Schedule!K221</v>
      </c>
      <c r="N290" s="83" t="str">
        <f t="shared" si="109"/>
        <v>Adorer_Schedule!S221</v>
      </c>
      <c r="O290" s="83" t="str">
        <f t="shared" si="110"/>
        <v>Adorer_Schedule!AA221</v>
      </c>
      <c r="P290" s="83" t="str">
        <f t="shared" si="111"/>
        <v>Adorer_Schedule!AI221</v>
      </c>
      <c r="Q290" s="83" t="str">
        <f t="shared" si="112"/>
        <v>Adorer_Schedule!AQ221</v>
      </c>
      <c r="R290" s="83" t="str">
        <f t="shared" si="113"/>
        <v>Adorer_Schedule!AY221</v>
      </c>
      <c r="S290" s="1">
        <f t="shared" ca="1" si="118"/>
        <v>0</v>
      </c>
      <c r="T290" s="1" t="str">
        <f ca="1">IF(OR(V290="",V290=0),(""),(MAX($T$8:T289)+1))</f>
        <v/>
      </c>
      <c r="V290" s="1">
        <f ca="1">IF($I$6=Adorer_Schedule!$C$1,INDIRECT(L290),(IF('Daily Report (10)'!$I$6=Adorer_Schedule!$K$1,INDIRECT(M290),(IF('Daily Report (10)'!$I$6=Adorer_Schedule!$S$1,INDIRECT(N290),(IF('Daily Report (10)'!$I$6=Adorer_Schedule!$AA$1,INDIRECT(O290),(IF('Daily Report (10)'!$I$6=Adorer_Schedule!$AI$1,INDIRECT(P290),(IF('Daily Report (10)'!$I$6=Adorer_Schedule!$AQ$1,INDIRECT(Q290),(IF('Daily Report (10)'!$I$6=Adorer_Schedule!$AY$1,INDIRECT(R290),(""))))))))))))))</f>
        <v>0</v>
      </c>
      <c r="Y290" s="1">
        <v>12</v>
      </c>
      <c r="Z290" s="1" t="e">
        <f t="shared" ca="1" si="114"/>
        <v>#N/A</v>
      </c>
      <c r="AA290" s="1" t="b">
        <f t="shared" ca="1" si="115"/>
        <v>0</v>
      </c>
      <c r="AC290" s="214" t="str">
        <f t="shared" ca="1" si="120"/>
        <v/>
      </c>
    </row>
    <row r="291" spans="1:29" x14ac:dyDescent="0.2">
      <c r="A291" s="210" t="str">
        <f ca="1">AC294</f>
        <v/>
      </c>
      <c r="B291" s="211"/>
      <c r="C291" s="211"/>
      <c r="D291" s="211"/>
      <c r="E291" s="211"/>
      <c r="F291" s="212"/>
      <c r="G291" s="2"/>
      <c r="H291" s="2"/>
      <c r="I291" s="2"/>
      <c r="J291" s="2"/>
      <c r="K291" s="1">
        <f t="shared" si="119"/>
        <v>222</v>
      </c>
      <c r="L291" s="83" t="str">
        <f t="shared" si="107"/>
        <v>Adorer_Schedule!C222</v>
      </c>
      <c r="M291" s="83" t="str">
        <f t="shared" si="108"/>
        <v>Adorer_Schedule!K222</v>
      </c>
      <c r="N291" s="83" t="str">
        <f t="shared" si="109"/>
        <v>Adorer_Schedule!S222</v>
      </c>
      <c r="O291" s="83" t="str">
        <f t="shared" si="110"/>
        <v>Adorer_Schedule!AA222</v>
      </c>
      <c r="P291" s="83" t="str">
        <f t="shared" si="111"/>
        <v>Adorer_Schedule!AI222</v>
      </c>
      <c r="Q291" s="83" t="str">
        <f t="shared" si="112"/>
        <v>Adorer_Schedule!AQ222</v>
      </c>
      <c r="R291" s="83" t="str">
        <f t="shared" si="113"/>
        <v>Adorer_Schedule!AY222</v>
      </c>
      <c r="S291" s="1">
        <f t="shared" ca="1" si="118"/>
        <v>0</v>
      </c>
      <c r="T291" s="1" t="str">
        <f ca="1">IF(OR(V291="",V291=0),(""),(MAX($T$8:T290)+1))</f>
        <v/>
      </c>
      <c r="V291" s="1">
        <f ca="1">IF($I$6=Adorer_Schedule!$C$1,INDIRECT(L291),(IF('Daily Report (10)'!$I$6=Adorer_Schedule!$K$1,INDIRECT(M291),(IF('Daily Report (10)'!$I$6=Adorer_Schedule!$S$1,INDIRECT(N291),(IF('Daily Report (10)'!$I$6=Adorer_Schedule!$AA$1,INDIRECT(O291),(IF('Daily Report (10)'!$I$6=Adorer_Schedule!$AI$1,INDIRECT(P291),(IF('Daily Report (10)'!$I$6=Adorer_Schedule!$AQ$1,INDIRECT(Q291),(IF('Daily Report (10)'!$I$6=Adorer_Schedule!$AY$1,INDIRECT(R291),(""))))))))))))))</f>
        <v>0</v>
      </c>
      <c r="Y291" s="1">
        <v>13</v>
      </c>
      <c r="Z291" s="1" t="e">
        <f t="shared" ca="1" si="114"/>
        <v>#N/A</v>
      </c>
      <c r="AA291" s="1" t="b">
        <f t="shared" ca="1" si="115"/>
        <v>0</v>
      </c>
      <c r="AC291" s="214" t="str">
        <f t="shared" ca="1" si="120"/>
        <v/>
      </c>
    </row>
    <row r="292" spans="1:29" x14ac:dyDescent="0.2">
      <c r="A292" s="210" t="str">
        <f t="shared" ref="A292:A300" ca="1" si="121">AC295</f>
        <v/>
      </c>
      <c r="B292" s="211"/>
      <c r="C292" s="211"/>
      <c r="D292" s="211"/>
      <c r="E292" s="211"/>
      <c r="F292" s="212"/>
      <c r="G292" s="2"/>
      <c r="H292" s="2"/>
      <c r="I292" s="2"/>
      <c r="J292" s="2"/>
      <c r="K292" s="1">
        <f t="shared" si="119"/>
        <v>223</v>
      </c>
      <c r="L292" s="83" t="str">
        <f t="shared" si="107"/>
        <v>Adorer_Schedule!C223</v>
      </c>
      <c r="M292" s="83" t="str">
        <f t="shared" si="108"/>
        <v>Adorer_Schedule!K223</v>
      </c>
      <c r="N292" s="83" t="str">
        <f t="shared" si="109"/>
        <v>Adorer_Schedule!S223</v>
      </c>
      <c r="O292" s="83" t="str">
        <f t="shared" si="110"/>
        <v>Adorer_Schedule!AA223</v>
      </c>
      <c r="P292" s="83" t="str">
        <f t="shared" si="111"/>
        <v>Adorer_Schedule!AI223</v>
      </c>
      <c r="Q292" s="83" t="str">
        <f t="shared" si="112"/>
        <v>Adorer_Schedule!AQ223</v>
      </c>
      <c r="R292" s="83" t="str">
        <f t="shared" si="113"/>
        <v>Adorer_Schedule!AY223</v>
      </c>
      <c r="S292" s="1">
        <f t="shared" ca="1" si="118"/>
        <v>0</v>
      </c>
      <c r="T292" s="1" t="str">
        <f ca="1">IF(OR(V292="",V292=0),(""),(MAX($T$8:T291)+1))</f>
        <v/>
      </c>
      <c r="V292" s="1">
        <f ca="1">IF($I$6=Adorer_Schedule!$C$1,INDIRECT(L292),(IF('Daily Report (10)'!$I$6=Adorer_Schedule!$K$1,INDIRECT(M292),(IF('Daily Report (10)'!$I$6=Adorer_Schedule!$S$1,INDIRECT(N292),(IF('Daily Report (10)'!$I$6=Adorer_Schedule!$AA$1,INDIRECT(O292),(IF('Daily Report (10)'!$I$6=Adorer_Schedule!$AI$1,INDIRECT(P292),(IF('Daily Report (10)'!$I$6=Adorer_Schedule!$AQ$1,INDIRECT(Q292),(IF('Daily Report (10)'!$I$6=Adorer_Schedule!$AY$1,INDIRECT(R292),(""))))))))))))))</f>
        <v>0</v>
      </c>
      <c r="Y292" s="1">
        <v>14</v>
      </c>
      <c r="Z292" s="1" t="e">
        <f t="shared" ca="1" si="114"/>
        <v>#N/A</v>
      </c>
      <c r="AA292" s="1" t="b">
        <f t="shared" ca="1" si="115"/>
        <v>0</v>
      </c>
      <c r="AC292" s="214" t="str">
        <f t="shared" ca="1" si="120"/>
        <v/>
      </c>
    </row>
    <row r="293" spans="1:29" ht="15.75" thickBot="1" x14ac:dyDescent="0.25">
      <c r="A293" s="210" t="str">
        <f t="shared" ca="1" si="121"/>
        <v/>
      </c>
      <c r="B293" s="211"/>
      <c r="C293" s="211"/>
      <c r="D293" s="211"/>
      <c r="E293" s="211"/>
      <c r="F293" s="212"/>
      <c r="G293" s="2"/>
      <c r="H293" s="2"/>
      <c r="I293" s="2"/>
      <c r="J293" s="2"/>
      <c r="K293" s="1">
        <f t="shared" si="119"/>
        <v>224</v>
      </c>
      <c r="L293" s="83" t="str">
        <f t="shared" si="107"/>
        <v>Adorer_Schedule!C224</v>
      </c>
      <c r="M293" s="83" t="str">
        <f t="shared" si="108"/>
        <v>Adorer_Schedule!K224</v>
      </c>
      <c r="N293" s="83" t="str">
        <f t="shared" si="109"/>
        <v>Adorer_Schedule!S224</v>
      </c>
      <c r="O293" s="83" t="str">
        <f t="shared" si="110"/>
        <v>Adorer_Schedule!AA224</v>
      </c>
      <c r="P293" s="83" t="str">
        <f t="shared" si="111"/>
        <v>Adorer_Schedule!AI224</v>
      </c>
      <c r="Q293" s="83" t="str">
        <f t="shared" si="112"/>
        <v>Adorer_Schedule!AQ224</v>
      </c>
      <c r="R293" s="83" t="str">
        <f t="shared" si="113"/>
        <v>Adorer_Schedule!AY224</v>
      </c>
      <c r="S293" s="1">
        <f t="shared" ca="1" si="118"/>
        <v>0</v>
      </c>
      <c r="T293" s="1" t="str">
        <f ca="1">IF(OR(V293="",V293=0),(""),(MAX($T$8:T292)+1))</f>
        <v/>
      </c>
      <c r="V293" s="1">
        <f ca="1">IF($I$6=Adorer_Schedule!$C$1,INDIRECT(L293),(IF('Daily Report (10)'!$I$6=Adorer_Schedule!$K$1,INDIRECT(M293),(IF('Daily Report (10)'!$I$6=Adorer_Schedule!$S$1,INDIRECT(N293),(IF('Daily Report (10)'!$I$6=Adorer_Schedule!$AA$1,INDIRECT(O293),(IF('Daily Report (10)'!$I$6=Adorer_Schedule!$AI$1,INDIRECT(P293),(IF('Daily Report (10)'!$I$6=Adorer_Schedule!$AQ$1,INDIRECT(Q293),(IF('Daily Report (10)'!$I$6=Adorer_Schedule!$AY$1,INDIRECT(R293),(""))))))))))))))</f>
        <v>0</v>
      </c>
      <c r="Y293" s="1">
        <v>15</v>
      </c>
      <c r="Z293" s="1" t="e">
        <f t="shared" ca="1" si="114"/>
        <v>#N/A</v>
      </c>
      <c r="AA293" s="1" t="b">
        <f t="shared" ca="1" si="115"/>
        <v>0</v>
      </c>
      <c r="AC293" s="225" t="str">
        <f t="shared" ca="1" si="120"/>
        <v/>
      </c>
    </row>
    <row r="294" spans="1:29" x14ac:dyDescent="0.2">
      <c r="A294" s="210" t="str">
        <f t="shared" ca="1" si="121"/>
        <v/>
      </c>
      <c r="B294" s="211"/>
      <c r="C294" s="211"/>
      <c r="D294" s="211"/>
      <c r="E294" s="211"/>
      <c r="F294" s="212"/>
      <c r="G294" s="2"/>
      <c r="H294" s="2"/>
      <c r="I294" s="2"/>
      <c r="J294" s="2"/>
      <c r="K294" s="1">
        <v>227</v>
      </c>
      <c r="L294" s="83" t="str">
        <f t="shared" si="107"/>
        <v>Adorer_Schedule!C227</v>
      </c>
      <c r="M294" s="83" t="str">
        <f t="shared" si="108"/>
        <v>Adorer_Schedule!K227</v>
      </c>
      <c r="N294" s="83" t="str">
        <f t="shared" si="109"/>
        <v>Adorer_Schedule!S227</v>
      </c>
      <c r="O294" s="83" t="str">
        <f t="shared" si="110"/>
        <v>Adorer_Schedule!AA227</v>
      </c>
      <c r="P294" s="83" t="str">
        <f t="shared" si="111"/>
        <v>Adorer_Schedule!AI227</v>
      </c>
      <c r="Q294" s="83" t="str">
        <f t="shared" si="112"/>
        <v>Adorer_Schedule!AQ227</v>
      </c>
      <c r="R294" s="83" t="str">
        <f t="shared" si="113"/>
        <v>Adorer_Schedule!AY227</v>
      </c>
      <c r="S294" s="1">
        <f ca="1">IF(T294="",(0),(RANK(T294,$T$294:$T$308,(1))))</f>
        <v>0</v>
      </c>
      <c r="T294" s="1" t="str">
        <f ca="1">IF(OR(V294="",V294=0),(""),(MAX($T$8:T293)+1))</f>
        <v/>
      </c>
      <c r="U294" s="1" t="s">
        <v>111</v>
      </c>
      <c r="V294" s="1">
        <f ca="1">IF($I$6=Adorer_Schedule!$C$1,INDIRECT(L294),(IF('Daily Report (10)'!$I$6=Adorer_Schedule!$K$1,INDIRECT(M294),(IF('Daily Report (10)'!$I$6=Adorer_Schedule!$S$1,INDIRECT(N294),(IF('Daily Report (10)'!$I$6=Adorer_Schedule!$AA$1,INDIRECT(O294),(IF('Daily Report (10)'!$I$6=Adorer_Schedule!$AI$1,INDIRECT(P294),(IF('Daily Report (10)'!$I$6=Adorer_Schedule!$AQ$1,INDIRECT(Q294),(IF('Daily Report (10)'!$I$6=Adorer_Schedule!$AY$1,INDIRECT(R294),(""))))))))))))))</f>
        <v>0</v>
      </c>
      <c r="Y294" s="1">
        <v>1</v>
      </c>
      <c r="Z294" s="1" t="e">
        <f t="shared" ca="1" si="114"/>
        <v>#N/A</v>
      </c>
      <c r="AA294" s="1" t="b">
        <f t="shared" ca="1" si="115"/>
        <v>0</v>
      </c>
      <c r="AC294" s="209" t="str">
        <f ca="1">IF(AA294=FALSE,(""),(PROPER(Z294)))</f>
        <v/>
      </c>
    </row>
    <row r="295" spans="1:29" x14ac:dyDescent="0.2">
      <c r="A295" s="210" t="str">
        <f t="shared" ca="1" si="121"/>
        <v/>
      </c>
      <c r="B295" s="211"/>
      <c r="C295" s="211"/>
      <c r="D295" s="211"/>
      <c r="E295" s="211"/>
      <c r="F295" s="212"/>
      <c r="G295" s="2"/>
      <c r="H295" s="2"/>
      <c r="I295" s="2"/>
      <c r="J295" s="2"/>
      <c r="K295" s="1">
        <f>K294+1</f>
        <v>228</v>
      </c>
      <c r="L295" s="83" t="str">
        <f t="shared" si="107"/>
        <v>Adorer_Schedule!C228</v>
      </c>
      <c r="M295" s="83" t="str">
        <f t="shared" si="108"/>
        <v>Adorer_Schedule!K228</v>
      </c>
      <c r="N295" s="83" t="str">
        <f t="shared" si="109"/>
        <v>Adorer_Schedule!S228</v>
      </c>
      <c r="O295" s="83" t="str">
        <f t="shared" si="110"/>
        <v>Adorer_Schedule!AA228</v>
      </c>
      <c r="P295" s="83" t="str">
        <f t="shared" si="111"/>
        <v>Adorer_Schedule!AI228</v>
      </c>
      <c r="Q295" s="83" t="str">
        <f t="shared" si="112"/>
        <v>Adorer_Schedule!AQ228</v>
      </c>
      <c r="R295" s="83" t="str">
        <f t="shared" si="113"/>
        <v>Adorer_Schedule!AY228</v>
      </c>
      <c r="S295" s="1">
        <f t="shared" ref="S295:S308" ca="1" si="122">IF(T295="",(0),(RANK(T295,$T$294:$T$308,(1))))</f>
        <v>0</v>
      </c>
      <c r="T295" s="1" t="str">
        <f ca="1">IF(OR(V295="",V295=0),(""),(MAX($T$8:T294)+1))</f>
        <v/>
      </c>
      <c r="V295" s="1">
        <f ca="1">IF($I$6=Adorer_Schedule!$C$1,INDIRECT(L295),(IF('Daily Report (10)'!$I$6=Adorer_Schedule!$K$1,INDIRECT(M295),(IF('Daily Report (10)'!$I$6=Adorer_Schedule!$S$1,INDIRECT(N295),(IF('Daily Report (10)'!$I$6=Adorer_Schedule!$AA$1,INDIRECT(O295),(IF('Daily Report (10)'!$I$6=Adorer_Schedule!$AI$1,INDIRECT(P295),(IF('Daily Report (10)'!$I$6=Adorer_Schedule!$AQ$1,INDIRECT(Q295),(IF('Daily Report (10)'!$I$6=Adorer_Schedule!$AY$1,INDIRECT(R295),(""))))))))))))))</f>
        <v>0</v>
      </c>
      <c r="Y295" s="1">
        <v>2</v>
      </c>
      <c r="Z295" s="1" t="e">
        <f t="shared" ca="1" si="114"/>
        <v>#N/A</v>
      </c>
      <c r="AA295" s="1" t="b">
        <f t="shared" ca="1" si="115"/>
        <v>0</v>
      </c>
      <c r="AC295" s="214" t="str">
        <f ca="1">IF(AA295=FALSE,(""),(PROPER(Z295)))</f>
        <v/>
      </c>
    </row>
    <row r="296" spans="1:29" x14ac:dyDescent="0.2">
      <c r="A296" s="210" t="str">
        <f t="shared" ca="1" si="121"/>
        <v/>
      </c>
      <c r="B296" s="211"/>
      <c r="C296" s="211"/>
      <c r="D296" s="211"/>
      <c r="E296" s="211"/>
      <c r="F296" s="212"/>
      <c r="G296" s="2"/>
      <c r="H296" s="2"/>
      <c r="I296" s="2"/>
      <c r="J296" s="2"/>
      <c r="K296" s="1">
        <f t="shared" ref="K296:K308" si="123">K295+1</f>
        <v>229</v>
      </c>
      <c r="L296" s="83" t="str">
        <f t="shared" si="107"/>
        <v>Adorer_Schedule!C229</v>
      </c>
      <c r="M296" s="83" t="str">
        <f t="shared" si="108"/>
        <v>Adorer_Schedule!K229</v>
      </c>
      <c r="N296" s="83" t="str">
        <f t="shared" si="109"/>
        <v>Adorer_Schedule!S229</v>
      </c>
      <c r="O296" s="83" t="str">
        <f t="shared" si="110"/>
        <v>Adorer_Schedule!AA229</v>
      </c>
      <c r="P296" s="83" t="str">
        <f t="shared" si="111"/>
        <v>Adorer_Schedule!AI229</v>
      </c>
      <c r="Q296" s="83" t="str">
        <f t="shared" si="112"/>
        <v>Adorer_Schedule!AQ229</v>
      </c>
      <c r="R296" s="83" t="str">
        <f t="shared" si="113"/>
        <v>Adorer_Schedule!AY229</v>
      </c>
      <c r="S296" s="1">
        <f t="shared" ca="1" si="122"/>
        <v>0</v>
      </c>
      <c r="T296" s="1" t="str">
        <f ca="1">IF(OR(V296="",V296=0),(""),(MAX($T$8:T295)+1))</f>
        <v/>
      </c>
      <c r="V296" s="1">
        <f ca="1">IF($I$6=Adorer_Schedule!$C$1,INDIRECT(L296),(IF('Daily Report (10)'!$I$6=Adorer_Schedule!$K$1,INDIRECT(M296),(IF('Daily Report (10)'!$I$6=Adorer_Schedule!$S$1,INDIRECT(N296),(IF('Daily Report (10)'!$I$6=Adorer_Schedule!$AA$1,INDIRECT(O296),(IF('Daily Report (10)'!$I$6=Adorer_Schedule!$AI$1,INDIRECT(P296),(IF('Daily Report (10)'!$I$6=Adorer_Schedule!$AQ$1,INDIRECT(Q296),(IF('Daily Report (10)'!$I$6=Adorer_Schedule!$AY$1,INDIRECT(R296),(""))))))))))))))</f>
        <v>0</v>
      </c>
      <c r="Y296" s="1">
        <v>3</v>
      </c>
      <c r="Z296" s="1" t="e">
        <f t="shared" ca="1" si="114"/>
        <v>#N/A</v>
      </c>
      <c r="AA296" s="1" t="b">
        <f t="shared" ca="1" si="115"/>
        <v>0</v>
      </c>
      <c r="AC296" s="214" t="str">
        <f ca="1">IF(AA296=FALSE,(""),(PROPER(Z296)))</f>
        <v/>
      </c>
    </row>
    <row r="297" spans="1:29" x14ac:dyDescent="0.2">
      <c r="A297" s="210" t="str">
        <f t="shared" ca="1" si="121"/>
        <v/>
      </c>
      <c r="B297" s="211"/>
      <c r="C297" s="211"/>
      <c r="D297" s="211"/>
      <c r="E297" s="211"/>
      <c r="F297" s="212"/>
      <c r="G297" s="2"/>
      <c r="H297" s="2"/>
      <c r="I297" s="2"/>
      <c r="J297" s="2"/>
      <c r="K297" s="1">
        <f t="shared" si="123"/>
        <v>230</v>
      </c>
      <c r="L297" s="83" t="str">
        <f t="shared" si="107"/>
        <v>Adorer_Schedule!C230</v>
      </c>
      <c r="M297" s="83" t="str">
        <f t="shared" si="108"/>
        <v>Adorer_Schedule!K230</v>
      </c>
      <c r="N297" s="83" t="str">
        <f t="shared" si="109"/>
        <v>Adorer_Schedule!S230</v>
      </c>
      <c r="O297" s="83" t="str">
        <f t="shared" si="110"/>
        <v>Adorer_Schedule!AA230</v>
      </c>
      <c r="P297" s="83" t="str">
        <f t="shared" si="111"/>
        <v>Adorer_Schedule!AI230</v>
      </c>
      <c r="Q297" s="83" t="str">
        <f t="shared" si="112"/>
        <v>Adorer_Schedule!AQ230</v>
      </c>
      <c r="R297" s="83" t="str">
        <f t="shared" si="113"/>
        <v>Adorer_Schedule!AY230</v>
      </c>
      <c r="S297" s="1">
        <f t="shared" ca="1" si="122"/>
        <v>0</v>
      </c>
      <c r="T297" s="1" t="str">
        <f ca="1">IF(OR(V297="",V297=0),(""),(MAX($T$8:T296)+1))</f>
        <v/>
      </c>
      <c r="V297" s="1">
        <f ca="1">IF($I$6=Adorer_Schedule!$C$1,INDIRECT(L297),(IF('Daily Report (10)'!$I$6=Adorer_Schedule!$K$1,INDIRECT(M297),(IF('Daily Report (10)'!$I$6=Adorer_Schedule!$S$1,INDIRECT(N297),(IF('Daily Report (10)'!$I$6=Adorer_Schedule!$AA$1,INDIRECT(O297),(IF('Daily Report (10)'!$I$6=Adorer_Schedule!$AI$1,INDIRECT(P297),(IF('Daily Report (10)'!$I$6=Adorer_Schedule!$AQ$1,INDIRECT(Q297),(IF('Daily Report (10)'!$I$6=Adorer_Schedule!$AY$1,INDIRECT(R297),(""))))))))))))))</f>
        <v>0</v>
      </c>
      <c r="Y297" s="1">
        <v>4</v>
      </c>
      <c r="Z297" s="1" t="e">
        <f t="shared" ca="1" si="114"/>
        <v>#N/A</v>
      </c>
      <c r="AA297" s="1" t="b">
        <f t="shared" ca="1" si="115"/>
        <v>0</v>
      </c>
      <c r="AC297" s="214" t="str">
        <f ca="1">IF(AA297=FALSE,(""),(PROPER(Z297)))</f>
        <v/>
      </c>
    </row>
    <row r="298" spans="1:29" x14ac:dyDescent="0.2">
      <c r="A298" s="210" t="str">
        <f t="shared" ca="1" si="121"/>
        <v/>
      </c>
      <c r="B298" s="211"/>
      <c r="C298" s="211"/>
      <c r="D298" s="211"/>
      <c r="E298" s="211"/>
      <c r="F298" s="212"/>
      <c r="G298" s="2"/>
      <c r="H298" s="2"/>
      <c r="I298" s="2"/>
      <c r="J298" s="2"/>
      <c r="K298" s="1">
        <f t="shared" si="123"/>
        <v>231</v>
      </c>
      <c r="L298" s="83" t="str">
        <f t="shared" si="107"/>
        <v>Adorer_Schedule!C231</v>
      </c>
      <c r="M298" s="83" t="str">
        <f t="shared" si="108"/>
        <v>Adorer_Schedule!K231</v>
      </c>
      <c r="N298" s="83" t="str">
        <f t="shared" si="109"/>
        <v>Adorer_Schedule!S231</v>
      </c>
      <c r="O298" s="83" t="str">
        <f t="shared" si="110"/>
        <v>Adorer_Schedule!AA231</v>
      </c>
      <c r="P298" s="83" t="str">
        <f t="shared" si="111"/>
        <v>Adorer_Schedule!AI231</v>
      </c>
      <c r="Q298" s="83" t="str">
        <f t="shared" si="112"/>
        <v>Adorer_Schedule!AQ231</v>
      </c>
      <c r="R298" s="83" t="str">
        <f t="shared" si="113"/>
        <v>Adorer_Schedule!AY231</v>
      </c>
      <c r="S298" s="1">
        <f t="shared" ca="1" si="122"/>
        <v>0</v>
      </c>
      <c r="T298" s="1" t="str">
        <f ca="1">IF(OR(V298="",V298=0),(""),(MAX($T$8:T297)+1))</f>
        <v/>
      </c>
      <c r="V298" s="1">
        <f ca="1">IF($I$6=Adorer_Schedule!$C$1,INDIRECT(L298),(IF('Daily Report (10)'!$I$6=Adorer_Schedule!$K$1,INDIRECT(M298),(IF('Daily Report (10)'!$I$6=Adorer_Schedule!$S$1,INDIRECT(N298),(IF('Daily Report (10)'!$I$6=Adorer_Schedule!$AA$1,INDIRECT(O298),(IF('Daily Report (10)'!$I$6=Adorer_Schedule!$AI$1,INDIRECT(P298),(IF('Daily Report (10)'!$I$6=Adorer_Schedule!$AQ$1,INDIRECT(Q298),(IF('Daily Report (10)'!$I$6=Adorer_Schedule!$AY$1,INDIRECT(R298),(""))))))))))))))</f>
        <v>0</v>
      </c>
      <c r="Y298" s="1">
        <v>5</v>
      </c>
      <c r="Z298" s="1" t="e">
        <f t="shared" ca="1" si="114"/>
        <v>#N/A</v>
      </c>
      <c r="AA298" s="1" t="b">
        <f t="shared" ca="1" si="115"/>
        <v>0</v>
      </c>
      <c r="AC298" s="214" t="str">
        <f ca="1">IF(AA298=FALSE,(""),(PROPER(Z298)))</f>
        <v/>
      </c>
    </row>
    <row r="299" spans="1:29" x14ac:dyDescent="0.2">
      <c r="A299" s="210" t="str">
        <f t="shared" ca="1" si="121"/>
        <v/>
      </c>
      <c r="B299" s="211"/>
      <c r="C299" s="211"/>
      <c r="D299" s="211"/>
      <c r="E299" s="211"/>
      <c r="F299" s="212"/>
      <c r="G299" s="2"/>
      <c r="H299" s="2"/>
      <c r="I299" s="2"/>
      <c r="J299" s="2"/>
      <c r="K299" s="1">
        <f t="shared" si="123"/>
        <v>232</v>
      </c>
      <c r="L299" s="83" t="str">
        <f t="shared" si="107"/>
        <v>Adorer_Schedule!C232</v>
      </c>
      <c r="M299" s="83" t="str">
        <f t="shared" si="108"/>
        <v>Adorer_Schedule!K232</v>
      </c>
      <c r="N299" s="83" t="str">
        <f t="shared" si="109"/>
        <v>Adorer_Schedule!S232</v>
      </c>
      <c r="O299" s="83" t="str">
        <f t="shared" si="110"/>
        <v>Adorer_Schedule!AA232</v>
      </c>
      <c r="P299" s="83" t="str">
        <f t="shared" si="111"/>
        <v>Adorer_Schedule!AI232</v>
      </c>
      <c r="Q299" s="83" t="str">
        <f t="shared" si="112"/>
        <v>Adorer_Schedule!AQ232</v>
      </c>
      <c r="R299" s="83" t="str">
        <f t="shared" si="113"/>
        <v>Adorer_Schedule!AY232</v>
      </c>
      <c r="S299" s="1">
        <f t="shared" ca="1" si="122"/>
        <v>0</v>
      </c>
      <c r="T299" s="1" t="str">
        <f ca="1">IF(OR(V299="",V299=0),(""),(MAX($T$8:T298)+1))</f>
        <v/>
      </c>
      <c r="V299" s="1">
        <f ca="1">IF($I$6=Adorer_Schedule!$C$1,INDIRECT(L299),(IF('Daily Report (10)'!$I$6=Adorer_Schedule!$K$1,INDIRECT(M299),(IF('Daily Report (10)'!$I$6=Adorer_Schedule!$S$1,INDIRECT(N299),(IF('Daily Report (10)'!$I$6=Adorer_Schedule!$AA$1,INDIRECT(O299),(IF('Daily Report (10)'!$I$6=Adorer_Schedule!$AI$1,INDIRECT(P299),(IF('Daily Report (10)'!$I$6=Adorer_Schedule!$AQ$1,INDIRECT(Q299),(IF('Daily Report (10)'!$I$6=Adorer_Schedule!$AY$1,INDIRECT(R299),(""))))))))))))))</f>
        <v>0</v>
      </c>
      <c r="Y299" s="1">
        <v>6</v>
      </c>
      <c r="Z299" s="1" t="e">
        <f t="shared" ca="1" si="114"/>
        <v>#N/A</v>
      </c>
      <c r="AA299" s="1" t="b">
        <f t="shared" ca="1" si="115"/>
        <v>0</v>
      </c>
      <c r="AC299" s="214" t="str">
        <f t="shared" ref="AC299:AC308" ca="1" si="124">IF(AA299=FALSE,(""),(PROPER(Z299)))</f>
        <v/>
      </c>
    </row>
    <row r="300" spans="1:29" x14ac:dyDescent="0.2">
      <c r="A300" s="210" t="str">
        <f t="shared" ca="1" si="121"/>
        <v/>
      </c>
      <c r="B300" s="211"/>
      <c r="C300" s="211"/>
      <c r="D300" s="211"/>
      <c r="E300" s="211"/>
      <c r="F300" s="212"/>
      <c r="G300" s="2"/>
      <c r="H300" s="2"/>
      <c r="I300" s="2"/>
      <c r="J300" s="2"/>
      <c r="K300" s="1">
        <f t="shared" si="123"/>
        <v>233</v>
      </c>
      <c r="L300" s="83" t="str">
        <f t="shared" si="107"/>
        <v>Adorer_Schedule!C233</v>
      </c>
      <c r="M300" s="83" t="str">
        <f t="shared" si="108"/>
        <v>Adorer_Schedule!K233</v>
      </c>
      <c r="N300" s="83" t="str">
        <f t="shared" si="109"/>
        <v>Adorer_Schedule!S233</v>
      </c>
      <c r="O300" s="83" t="str">
        <f t="shared" si="110"/>
        <v>Adorer_Schedule!AA233</v>
      </c>
      <c r="P300" s="83" t="str">
        <f t="shared" si="111"/>
        <v>Adorer_Schedule!AI233</v>
      </c>
      <c r="Q300" s="83" t="str">
        <f t="shared" si="112"/>
        <v>Adorer_Schedule!AQ233</v>
      </c>
      <c r="R300" s="83" t="str">
        <f t="shared" si="113"/>
        <v>Adorer_Schedule!AY233</v>
      </c>
      <c r="S300" s="1">
        <f t="shared" ca="1" si="122"/>
        <v>0</v>
      </c>
      <c r="T300" s="1" t="str">
        <f ca="1">IF(OR(V300="",V300=0),(""),(MAX($T$8:T299)+1))</f>
        <v/>
      </c>
      <c r="V300" s="1">
        <f ca="1">IF($I$6=Adorer_Schedule!$C$1,INDIRECT(L300),(IF('Daily Report (10)'!$I$6=Adorer_Schedule!$K$1,INDIRECT(M300),(IF('Daily Report (10)'!$I$6=Adorer_Schedule!$S$1,INDIRECT(N300),(IF('Daily Report (10)'!$I$6=Adorer_Schedule!$AA$1,INDIRECT(O300),(IF('Daily Report (10)'!$I$6=Adorer_Schedule!$AI$1,INDIRECT(P300),(IF('Daily Report (10)'!$I$6=Adorer_Schedule!$AQ$1,INDIRECT(Q300),(IF('Daily Report (10)'!$I$6=Adorer_Schedule!$AY$1,INDIRECT(R300),(""))))))))))))))</f>
        <v>0</v>
      </c>
      <c r="Y300" s="1">
        <v>7</v>
      </c>
      <c r="Z300" s="1" t="e">
        <f t="shared" ca="1" si="114"/>
        <v>#N/A</v>
      </c>
      <c r="AA300" s="1" t="b">
        <f t="shared" ca="1" si="115"/>
        <v>0</v>
      </c>
      <c r="AC300" s="214" t="str">
        <f t="shared" ca="1" si="124"/>
        <v/>
      </c>
    </row>
    <row r="301" spans="1:29" ht="15.75" thickBot="1" x14ac:dyDescent="0.25">
      <c r="A301" s="222"/>
      <c r="B301" s="223"/>
      <c r="C301" s="223"/>
      <c r="D301" s="223"/>
      <c r="E301" s="223"/>
      <c r="F301" s="224"/>
      <c r="G301" s="2"/>
      <c r="H301" s="2"/>
      <c r="I301" s="2"/>
      <c r="J301" s="2"/>
      <c r="K301" s="1">
        <f t="shared" si="123"/>
        <v>234</v>
      </c>
      <c r="L301" s="83" t="str">
        <f t="shared" si="107"/>
        <v>Adorer_Schedule!C234</v>
      </c>
      <c r="M301" s="83" t="str">
        <f t="shared" si="108"/>
        <v>Adorer_Schedule!K234</v>
      </c>
      <c r="N301" s="83" t="str">
        <f t="shared" si="109"/>
        <v>Adorer_Schedule!S234</v>
      </c>
      <c r="O301" s="83" t="str">
        <f t="shared" si="110"/>
        <v>Adorer_Schedule!AA234</v>
      </c>
      <c r="P301" s="83" t="str">
        <f t="shared" si="111"/>
        <v>Adorer_Schedule!AI234</v>
      </c>
      <c r="Q301" s="83" t="str">
        <f t="shared" si="112"/>
        <v>Adorer_Schedule!AQ234</v>
      </c>
      <c r="R301" s="83" t="str">
        <f t="shared" si="113"/>
        <v>Adorer_Schedule!AY234</v>
      </c>
      <c r="S301" s="1">
        <f t="shared" ca="1" si="122"/>
        <v>0</v>
      </c>
      <c r="T301" s="1" t="str">
        <f ca="1">IF(OR(V301="",V301=0),(""),(MAX($T$8:T300)+1))</f>
        <v/>
      </c>
      <c r="V301" s="1">
        <f ca="1">IF($I$6=Adorer_Schedule!$C$1,INDIRECT(L301),(IF('Daily Report (10)'!$I$6=Adorer_Schedule!$K$1,INDIRECT(M301),(IF('Daily Report (10)'!$I$6=Adorer_Schedule!$S$1,INDIRECT(N301),(IF('Daily Report (10)'!$I$6=Adorer_Schedule!$AA$1,INDIRECT(O301),(IF('Daily Report (10)'!$I$6=Adorer_Schedule!$AI$1,INDIRECT(P301),(IF('Daily Report (10)'!$I$6=Adorer_Schedule!$AQ$1,INDIRECT(Q301),(IF('Daily Report (10)'!$I$6=Adorer_Schedule!$AY$1,INDIRECT(R301),(""))))))))))))))</f>
        <v>0</v>
      </c>
      <c r="Y301" s="1">
        <v>8</v>
      </c>
      <c r="Z301" s="1" t="e">
        <f t="shared" ca="1" si="114"/>
        <v>#N/A</v>
      </c>
      <c r="AA301" s="1" t="b">
        <f t="shared" ca="1" si="115"/>
        <v>0</v>
      </c>
      <c r="AC301" s="214" t="str">
        <f t="shared" ca="1" si="124"/>
        <v/>
      </c>
    </row>
    <row r="302" spans="1:29" ht="15.75" x14ac:dyDescent="0.25">
      <c r="A302" s="205" t="str">
        <f>CONCATENATE($I$6&amp;" 8 - 9 PM")</f>
        <v>Monday 8 - 9 PM</v>
      </c>
      <c r="B302" s="206"/>
      <c r="C302" s="206"/>
      <c r="D302" s="206"/>
      <c r="E302" s="206"/>
      <c r="F302" s="207"/>
      <c r="G302" s="2"/>
      <c r="H302" s="2"/>
      <c r="I302" s="2"/>
      <c r="J302" s="2"/>
      <c r="K302" s="1">
        <f t="shared" si="123"/>
        <v>235</v>
      </c>
      <c r="L302" s="83" t="str">
        <f t="shared" si="107"/>
        <v>Adorer_Schedule!C235</v>
      </c>
      <c r="M302" s="83" t="str">
        <f t="shared" si="108"/>
        <v>Adorer_Schedule!K235</v>
      </c>
      <c r="N302" s="83" t="str">
        <f t="shared" si="109"/>
        <v>Adorer_Schedule!S235</v>
      </c>
      <c r="O302" s="83" t="str">
        <f t="shared" si="110"/>
        <v>Adorer_Schedule!AA235</v>
      </c>
      <c r="P302" s="83" t="str">
        <f t="shared" si="111"/>
        <v>Adorer_Schedule!AI235</v>
      </c>
      <c r="Q302" s="83" t="str">
        <f t="shared" si="112"/>
        <v>Adorer_Schedule!AQ235</v>
      </c>
      <c r="R302" s="83" t="str">
        <f t="shared" si="113"/>
        <v>Adorer_Schedule!AY235</v>
      </c>
      <c r="S302" s="1">
        <f t="shared" ca="1" si="122"/>
        <v>0</v>
      </c>
      <c r="T302" s="1" t="str">
        <f ca="1">IF(OR(V302="",V302=0),(""),(MAX($T$8:T301)+1))</f>
        <v/>
      </c>
      <c r="V302" s="1">
        <f ca="1">IF($I$6=Adorer_Schedule!$C$1,INDIRECT(L302),(IF('Daily Report (10)'!$I$6=Adorer_Schedule!$K$1,INDIRECT(M302),(IF('Daily Report (10)'!$I$6=Adorer_Schedule!$S$1,INDIRECT(N302),(IF('Daily Report (10)'!$I$6=Adorer_Schedule!$AA$1,INDIRECT(O302),(IF('Daily Report (10)'!$I$6=Adorer_Schedule!$AI$1,INDIRECT(P302),(IF('Daily Report (10)'!$I$6=Adorer_Schedule!$AQ$1,INDIRECT(Q302),(IF('Daily Report (10)'!$I$6=Adorer_Schedule!$AY$1,INDIRECT(R302),(""))))))))))))))</f>
        <v>0</v>
      </c>
      <c r="Y302" s="1">
        <v>9</v>
      </c>
      <c r="Z302" s="1" t="e">
        <f t="shared" ca="1" si="114"/>
        <v>#N/A</v>
      </c>
      <c r="AA302" s="1" t="b">
        <f t="shared" ca="1" si="115"/>
        <v>0</v>
      </c>
      <c r="AC302" s="214" t="str">
        <f t="shared" ca="1" si="124"/>
        <v/>
      </c>
    </row>
    <row r="303" spans="1:29" x14ac:dyDescent="0.2">
      <c r="A303" s="210" t="str">
        <f ca="1">AC309</f>
        <v/>
      </c>
      <c r="B303" s="211"/>
      <c r="C303" s="211"/>
      <c r="D303" s="211"/>
      <c r="E303" s="211"/>
      <c r="F303" s="212"/>
      <c r="G303" s="2"/>
      <c r="H303" s="2"/>
      <c r="I303" s="2"/>
      <c r="J303" s="2"/>
      <c r="K303" s="1">
        <f t="shared" si="123"/>
        <v>236</v>
      </c>
      <c r="L303" s="83" t="str">
        <f t="shared" si="107"/>
        <v>Adorer_Schedule!C236</v>
      </c>
      <c r="M303" s="83" t="str">
        <f t="shared" si="108"/>
        <v>Adorer_Schedule!K236</v>
      </c>
      <c r="N303" s="83" t="str">
        <f t="shared" si="109"/>
        <v>Adorer_Schedule!S236</v>
      </c>
      <c r="O303" s="83" t="str">
        <f t="shared" si="110"/>
        <v>Adorer_Schedule!AA236</v>
      </c>
      <c r="P303" s="83" t="str">
        <f t="shared" si="111"/>
        <v>Adorer_Schedule!AI236</v>
      </c>
      <c r="Q303" s="83" t="str">
        <f t="shared" si="112"/>
        <v>Adorer_Schedule!AQ236</v>
      </c>
      <c r="R303" s="83" t="str">
        <f t="shared" si="113"/>
        <v>Adorer_Schedule!AY236</v>
      </c>
      <c r="S303" s="1">
        <f t="shared" ca="1" si="122"/>
        <v>0</v>
      </c>
      <c r="T303" s="1" t="str">
        <f ca="1">IF(OR(V303="",V303=0),(""),(MAX($T$8:T302)+1))</f>
        <v/>
      </c>
      <c r="V303" s="1">
        <f ca="1">IF($I$6=Adorer_Schedule!$C$1,INDIRECT(L303),(IF('Daily Report (10)'!$I$6=Adorer_Schedule!$K$1,INDIRECT(M303),(IF('Daily Report (10)'!$I$6=Adorer_Schedule!$S$1,INDIRECT(N303),(IF('Daily Report (10)'!$I$6=Adorer_Schedule!$AA$1,INDIRECT(O303),(IF('Daily Report (10)'!$I$6=Adorer_Schedule!$AI$1,INDIRECT(P303),(IF('Daily Report (10)'!$I$6=Adorer_Schedule!$AQ$1,INDIRECT(Q303),(IF('Daily Report (10)'!$I$6=Adorer_Schedule!$AY$1,INDIRECT(R303),(""))))))))))))))</f>
        <v>0</v>
      </c>
      <c r="Y303" s="1">
        <v>10</v>
      </c>
      <c r="Z303" s="1" t="e">
        <f t="shared" ca="1" si="114"/>
        <v>#N/A</v>
      </c>
      <c r="AA303" s="1" t="b">
        <f t="shared" ca="1" si="115"/>
        <v>0</v>
      </c>
      <c r="AC303" s="214" t="str">
        <f t="shared" ca="1" si="124"/>
        <v/>
      </c>
    </row>
    <row r="304" spans="1:29" x14ac:dyDescent="0.2">
      <c r="A304" s="210" t="str">
        <f t="shared" ref="A304:A312" ca="1" si="125">AC310</f>
        <v/>
      </c>
      <c r="B304" s="211"/>
      <c r="C304" s="211"/>
      <c r="D304" s="211"/>
      <c r="E304" s="211"/>
      <c r="F304" s="212"/>
      <c r="G304" s="2"/>
      <c r="H304" s="2"/>
      <c r="I304" s="2"/>
      <c r="J304" s="2"/>
      <c r="K304" s="1">
        <f t="shared" si="123"/>
        <v>237</v>
      </c>
      <c r="L304" s="83" t="str">
        <f t="shared" si="107"/>
        <v>Adorer_Schedule!C237</v>
      </c>
      <c r="M304" s="83" t="str">
        <f t="shared" si="108"/>
        <v>Adorer_Schedule!K237</v>
      </c>
      <c r="N304" s="83" t="str">
        <f t="shared" si="109"/>
        <v>Adorer_Schedule!S237</v>
      </c>
      <c r="O304" s="83" t="str">
        <f t="shared" si="110"/>
        <v>Adorer_Schedule!AA237</v>
      </c>
      <c r="P304" s="83" t="str">
        <f t="shared" si="111"/>
        <v>Adorer_Schedule!AI237</v>
      </c>
      <c r="Q304" s="83" t="str">
        <f t="shared" si="112"/>
        <v>Adorer_Schedule!AQ237</v>
      </c>
      <c r="R304" s="83" t="str">
        <f t="shared" si="113"/>
        <v>Adorer_Schedule!AY237</v>
      </c>
      <c r="S304" s="1">
        <f t="shared" ca="1" si="122"/>
        <v>0</v>
      </c>
      <c r="T304" s="1" t="str">
        <f ca="1">IF(OR(V304="",V304=0),(""),(MAX($T$8:T303)+1))</f>
        <v/>
      </c>
      <c r="V304" s="1">
        <f ca="1">IF($I$6=Adorer_Schedule!$C$1,INDIRECT(L304),(IF('Daily Report (10)'!$I$6=Adorer_Schedule!$K$1,INDIRECT(M304),(IF('Daily Report (10)'!$I$6=Adorer_Schedule!$S$1,INDIRECT(N304),(IF('Daily Report (10)'!$I$6=Adorer_Schedule!$AA$1,INDIRECT(O304),(IF('Daily Report (10)'!$I$6=Adorer_Schedule!$AI$1,INDIRECT(P304),(IF('Daily Report (10)'!$I$6=Adorer_Schedule!$AQ$1,INDIRECT(Q304),(IF('Daily Report (10)'!$I$6=Adorer_Schedule!$AY$1,INDIRECT(R304),(""))))))))))))))</f>
        <v>0</v>
      </c>
      <c r="Y304" s="1">
        <v>11</v>
      </c>
      <c r="Z304" s="1" t="e">
        <f t="shared" ca="1" si="114"/>
        <v>#N/A</v>
      </c>
      <c r="AA304" s="1" t="b">
        <f t="shared" ca="1" si="115"/>
        <v>0</v>
      </c>
      <c r="AC304" s="214" t="str">
        <f t="shared" ca="1" si="124"/>
        <v/>
      </c>
    </row>
    <row r="305" spans="1:29" x14ac:dyDescent="0.2">
      <c r="A305" s="210" t="str">
        <f t="shared" ca="1" si="125"/>
        <v/>
      </c>
      <c r="B305" s="211"/>
      <c r="C305" s="211"/>
      <c r="D305" s="211"/>
      <c r="E305" s="211"/>
      <c r="F305" s="212"/>
      <c r="G305" s="2"/>
      <c r="H305" s="2"/>
      <c r="I305" s="2"/>
      <c r="J305" s="2"/>
      <c r="K305" s="1">
        <f t="shared" si="123"/>
        <v>238</v>
      </c>
      <c r="L305" s="83" t="str">
        <f t="shared" si="107"/>
        <v>Adorer_Schedule!C238</v>
      </c>
      <c r="M305" s="83" t="str">
        <f t="shared" si="108"/>
        <v>Adorer_Schedule!K238</v>
      </c>
      <c r="N305" s="83" t="str">
        <f t="shared" si="109"/>
        <v>Adorer_Schedule!S238</v>
      </c>
      <c r="O305" s="83" t="str">
        <f t="shared" si="110"/>
        <v>Adorer_Schedule!AA238</v>
      </c>
      <c r="P305" s="83" t="str">
        <f t="shared" si="111"/>
        <v>Adorer_Schedule!AI238</v>
      </c>
      <c r="Q305" s="83" t="str">
        <f t="shared" si="112"/>
        <v>Adorer_Schedule!AQ238</v>
      </c>
      <c r="R305" s="83" t="str">
        <f t="shared" si="113"/>
        <v>Adorer_Schedule!AY238</v>
      </c>
      <c r="S305" s="1">
        <f t="shared" ca="1" si="122"/>
        <v>0</v>
      </c>
      <c r="T305" s="1" t="str">
        <f ca="1">IF(OR(V305="",V305=0),(""),(MAX($T$8:T304)+1))</f>
        <v/>
      </c>
      <c r="V305" s="1">
        <f ca="1">IF($I$6=Adorer_Schedule!$C$1,INDIRECT(L305),(IF('Daily Report (10)'!$I$6=Adorer_Schedule!$K$1,INDIRECT(M305),(IF('Daily Report (10)'!$I$6=Adorer_Schedule!$S$1,INDIRECT(N305),(IF('Daily Report (10)'!$I$6=Adorer_Schedule!$AA$1,INDIRECT(O305),(IF('Daily Report (10)'!$I$6=Adorer_Schedule!$AI$1,INDIRECT(P305),(IF('Daily Report (10)'!$I$6=Adorer_Schedule!$AQ$1,INDIRECT(Q305),(IF('Daily Report (10)'!$I$6=Adorer_Schedule!$AY$1,INDIRECT(R305),(""))))))))))))))</f>
        <v>0</v>
      </c>
      <c r="Y305" s="1">
        <v>12</v>
      </c>
      <c r="Z305" s="1" t="e">
        <f t="shared" ca="1" si="114"/>
        <v>#N/A</v>
      </c>
      <c r="AA305" s="1" t="b">
        <f t="shared" ca="1" si="115"/>
        <v>0</v>
      </c>
      <c r="AC305" s="214" t="str">
        <f t="shared" ca="1" si="124"/>
        <v/>
      </c>
    </row>
    <row r="306" spans="1:29" x14ac:dyDescent="0.2">
      <c r="A306" s="210" t="str">
        <f t="shared" ca="1" si="125"/>
        <v/>
      </c>
      <c r="B306" s="211"/>
      <c r="C306" s="211"/>
      <c r="D306" s="211"/>
      <c r="E306" s="211"/>
      <c r="F306" s="212"/>
      <c r="G306" s="2"/>
      <c r="H306" s="2"/>
      <c r="I306" s="2"/>
      <c r="J306" s="2"/>
      <c r="K306" s="1">
        <f t="shared" si="123"/>
        <v>239</v>
      </c>
      <c r="L306" s="83" t="str">
        <f t="shared" si="107"/>
        <v>Adorer_Schedule!C239</v>
      </c>
      <c r="M306" s="83" t="str">
        <f t="shared" si="108"/>
        <v>Adorer_Schedule!K239</v>
      </c>
      <c r="N306" s="83" t="str">
        <f t="shared" si="109"/>
        <v>Adorer_Schedule!S239</v>
      </c>
      <c r="O306" s="83" t="str">
        <f t="shared" si="110"/>
        <v>Adorer_Schedule!AA239</v>
      </c>
      <c r="P306" s="83" t="str">
        <f t="shared" si="111"/>
        <v>Adorer_Schedule!AI239</v>
      </c>
      <c r="Q306" s="83" t="str">
        <f t="shared" si="112"/>
        <v>Adorer_Schedule!AQ239</v>
      </c>
      <c r="R306" s="83" t="str">
        <f t="shared" si="113"/>
        <v>Adorer_Schedule!AY239</v>
      </c>
      <c r="S306" s="1">
        <f t="shared" ca="1" si="122"/>
        <v>0</v>
      </c>
      <c r="T306" s="1" t="str">
        <f ca="1">IF(OR(V306="",V306=0),(""),(MAX($T$8:T305)+1))</f>
        <v/>
      </c>
      <c r="V306" s="1">
        <f ca="1">IF($I$6=Adorer_Schedule!$C$1,INDIRECT(L306),(IF('Daily Report (10)'!$I$6=Adorer_Schedule!$K$1,INDIRECT(M306),(IF('Daily Report (10)'!$I$6=Adorer_Schedule!$S$1,INDIRECT(N306),(IF('Daily Report (10)'!$I$6=Adorer_Schedule!$AA$1,INDIRECT(O306),(IF('Daily Report (10)'!$I$6=Adorer_Schedule!$AI$1,INDIRECT(P306),(IF('Daily Report (10)'!$I$6=Adorer_Schedule!$AQ$1,INDIRECT(Q306),(IF('Daily Report (10)'!$I$6=Adorer_Schedule!$AY$1,INDIRECT(R306),(""))))))))))))))</f>
        <v>0</v>
      </c>
      <c r="Y306" s="1">
        <v>13</v>
      </c>
      <c r="Z306" s="1" t="e">
        <f t="shared" ca="1" si="114"/>
        <v>#N/A</v>
      </c>
      <c r="AA306" s="1" t="b">
        <f t="shared" ca="1" si="115"/>
        <v>0</v>
      </c>
      <c r="AC306" s="214" t="str">
        <f t="shared" ca="1" si="124"/>
        <v/>
      </c>
    </row>
    <row r="307" spans="1:29" x14ac:dyDescent="0.2">
      <c r="A307" s="210" t="str">
        <f t="shared" ca="1" si="125"/>
        <v/>
      </c>
      <c r="B307" s="211"/>
      <c r="C307" s="211"/>
      <c r="D307" s="211"/>
      <c r="E307" s="211"/>
      <c r="F307" s="212"/>
      <c r="G307" s="2"/>
      <c r="H307" s="2"/>
      <c r="I307" s="2"/>
      <c r="J307" s="2"/>
      <c r="K307" s="1">
        <f t="shared" si="123"/>
        <v>240</v>
      </c>
      <c r="L307" s="83" t="str">
        <f t="shared" si="107"/>
        <v>Adorer_Schedule!C240</v>
      </c>
      <c r="M307" s="83" t="str">
        <f t="shared" si="108"/>
        <v>Adorer_Schedule!K240</v>
      </c>
      <c r="N307" s="83" t="str">
        <f t="shared" si="109"/>
        <v>Adorer_Schedule!S240</v>
      </c>
      <c r="O307" s="83" t="str">
        <f t="shared" si="110"/>
        <v>Adorer_Schedule!AA240</v>
      </c>
      <c r="P307" s="83" t="str">
        <f t="shared" si="111"/>
        <v>Adorer_Schedule!AI240</v>
      </c>
      <c r="Q307" s="83" t="str">
        <f t="shared" si="112"/>
        <v>Adorer_Schedule!AQ240</v>
      </c>
      <c r="R307" s="83" t="str">
        <f t="shared" si="113"/>
        <v>Adorer_Schedule!AY240</v>
      </c>
      <c r="S307" s="1">
        <f t="shared" ca="1" si="122"/>
        <v>0</v>
      </c>
      <c r="T307" s="1" t="str">
        <f ca="1">IF(OR(V307="",V307=0),(""),(MAX($T$8:T306)+1))</f>
        <v/>
      </c>
      <c r="V307" s="1">
        <f ca="1">IF($I$6=Adorer_Schedule!$C$1,INDIRECT(L307),(IF('Daily Report (10)'!$I$6=Adorer_Schedule!$K$1,INDIRECT(M307),(IF('Daily Report (10)'!$I$6=Adorer_Schedule!$S$1,INDIRECT(N307),(IF('Daily Report (10)'!$I$6=Adorer_Schedule!$AA$1,INDIRECT(O307),(IF('Daily Report (10)'!$I$6=Adorer_Schedule!$AI$1,INDIRECT(P307),(IF('Daily Report (10)'!$I$6=Adorer_Schedule!$AQ$1,INDIRECT(Q307),(IF('Daily Report (10)'!$I$6=Adorer_Schedule!$AY$1,INDIRECT(R307),(""))))))))))))))</f>
        <v>0</v>
      </c>
      <c r="Y307" s="1">
        <v>14</v>
      </c>
      <c r="Z307" s="1" t="e">
        <f t="shared" ca="1" si="114"/>
        <v>#N/A</v>
      </c>
      <c r="AA307" s="1" t="b">
        <f t="shared" ca="1" si="115"/>
        <v>0</v>
      </c>
      <c r="AC307" s="214" t="str">
        <f t="shared" ca="1" si="124"/>
        <v/>
      </c>
    </row>
    <row r="308" spans="1:29" ht="15.75" thickBot="1" x14ac:dyDescent="0.25">
      <c r="A308" s="210" t="str">
        <f t="shared" ca="1" si="125"/>
        <v/>
      </c>
      <c r="B308" s="211"/>
      <c r="C308" s="211"/>
      <c r="D308" s="211"/>
      <c r="E308" s="211"/>
      <c r="F308" s="212"/>
      <c r="G308" s="2"/>
      <c r="H308" s="2"/>
      <c r="I308" s="2"/>
      <c r="J308" s="2"/>
      <c r="K308" s="1">
        <f t="shared" si="123"/>
        <v>241</v>
      </c>
      <c r="L308" s="83" t="str">
        <f t="shared" si="107"/>
        <v>Adorer_Schedule!C241</v>
      </c>
      <c r="M308" s="83" t="str">
        <f t="shared" si="108"/>
        <v>Adorer_Schedule!K241</v>
      </c>
      <c r="N308" s="83" t="str">
        <f t="shared" si="109"/>
        <v>Adorer_Schedule!S241</v>
      </c>
      <c r="O308" s="83" t="str">
        <f t="shared" si="110"/>
        <v>Adorer_Schedule!AA241</v>
      </c>
      <c r="P308" s="83" t="str">
        <f t="shared" si="111"/>
        <v>Adorer_Schedule!AI241</v>
      </c>
      <c r="Q308" s="83" t="str">
        <f t="shared" si="112"/>
        <v>Adorer_Schedule!AQ241</v>
      </c>
      <c r="R308" s="83" t="str">
        <f t="shared" si="113"/>
        <v>Adorer_Schedule!AY241</v>
      </c>
      <c r="S308" s="1">
        <f t="shared" ca="1" si="122"/>
        <v>0</v>
      </c>
      <c r="T308" s="1" t="str">
        <f ca="1">IF(OR(V308="",V308=0),(""),(MAX($T$8:T307)+1))</f>
        <v/>
      </c>
      <c r="V308" s="1">
        <f ca="1">IF($I$6=Adorer_Schedule!$C$1,INDIRECT(L308),(IF('Daily Report (10)'!$I$6=Adorer_Schedule!$K$1,INDIRECT(M308),(IF('Daily Report (10)'!$I$6=Adorer_Schedule!$S$1,INDIRECT(N308),(IF('Daily Report (10)'!$I$6=Adorer_Schedule!$AA$1,INDIRECT(O308),(IF('Daily Report (10)'!$I$6=Adorer_Schedule!$AI$1,INDIRECT(P308),(IF('Daily Report (10)'!$I$6=Adorer_Schedule!$AQ$1,INDIRECT(Q308),(IF('Daily Report (10)'!$I$6=Adorer_Schedule!$AY$1,INDIRECT(R308),(""))))))))))))))</f>
        <v>0</v>
      </c>
      <c r="Y308" s="1">
        <v>15</v>
      </c>
      <c r="Z308" s="1" t="e">
        <f t="shared" ca="1" si="114"/>
        <v>#N/A</v>
      </c>
      <c r="AA308" s="1" t="b">
        <f t="shared" ca="1" si="115"/>
        <v>0</v>
      </c>
      <c r="AC308" s="225" t="str">
        <f t="shared" ca="1" si="124"/>
        <v/>
      </c>
    </row>
    <row r="309" spans="1:29" x14ac:dyDescent="0.2">
      <c r="A309" s="210" t="str">
        <f t="shared" ca="1" si="125"/>
        <v/>
      </c>
      <c r="B309" s="211"/>
      <c r="C309" s="211"/>
      <c r="D309" s="211"/>
      <c r="E309" s="211"/>
      <c r="F309" s="212"/>
      <c r="G309" s="2"/>
      <c r="H309" s="2"/>
      <c r="I309" s="2"/>
      <c r="J309" s="2"/>
      <c r="K309" s="1">
        <v>244</v>
      </c>
      <c r="L309" s="83" t="str">
        <f t="shared" si="107"/>
        <v>Adorer_Schedule!C244</v>
      </c>
      <c r="M309" s="83" t="str">
        <f t="shared" si="108"/>
        <v>Adorer_Schedule!K244</v>
      </c>
      <c r="N309" s="83" t="str">
        <f t="shared" si="109"/>
        <v>Adorer_Schedule!S244</v>
      </c>
      <c r="O309" s="83" t="str">
        <f t="shared" si="110"/>
        <v>Adorer_Schedule!AA244</v>
      </c>
      <c r="P309" s="83" t="str">
        <f t="shared" si="111"/>
        <v>Adorer_Schedule!AI244</v>
      </c>
      <c r="Q309" s="83" t="str">
        <f t="shared" si="112"/>
        <v>Adorer_Schedule!AQ244</v>
      </c>
      <c r="R309" s="83" t="str">
        <f t="shared" si="113"/>
        <v>Adorer_Schedule!AY244</v>
      </c>
      <c r="S309" s="1">
        <f ca="1">IF(T309="",(0),(RANK(T309,$T$309:$T$323,(1))))</f>
        <v>0</v>
      </c>
      <c r="T309" s="1" t="str">
        <f ca="1">IF(OR(V309="",V309=0),(""),(MAX($T$8:T308)+1))</f>
        <v/>
      </c>
      <c r="U309" s="1" t="s">
        <v>112</v>
      </c>
      <c r="V309" s="1">
        <f ca="1">IF($I$6=Adorer_Schedule!$C$1,INDIRECT(L309),(IF('Daily Report (10)'!$I$6=Adorer_Schedule!$K$1,INDIRECT(M309),(IF('Daily Report (10)'!$I$6=Adorer_Schedule!$S$1,INDIRECT(N309),(IF('Daily Report (10)'!$I$6=Adorer_Schedule!$AA$1,INDIRECT(O309),(IF('Daily Report (10)'!$I$6=Adorer_Schedule!$AI$1,INDIRECT(P309),(IF('Daily Report (10)'!$I$6=Adorer_Schedule!$AQ$1,INDIRECT(Q309),(IF('Daily Report (10)'!$I$6=Adorer_Schedule!$AY$1,INDIRECT(R309),(""))))))))))))))</f>
        <v>0</v>
      </c>
      <c r="Y309" s="1">
        <v>1</v>
      </c>
      <c r="Z309" s="1" t="e">
        <f t="shared" ca="1" si="114"/>
        <v>#N/A</v>
      </c>
      <c r="AA309" s="1" t="b">
        <f t="shared" ca="1" si="115"/>
        <v>0</v>
      </c>
      <c r="AC309" s="209" t="str">
        <f ca="1">IF(AA309=FALSE,(""),(PROPER(Z309)))</f>
        <v/>
      </c>
    </row>
    <row r="310" spans="1:29" x14ac:dyDescent="0.2">
      <c r="A310" s="210" t="str">
        <f t="shared" ca="1" si="125"/>
        <v/>
      </c>
      <c r="B310" s="211"/>
      <c r="C310" s="211"/>
      <c r="D310" s="211"/>
      <c r="E310" s="211"/>
      <c r="F310" s="212"/>
      <c r="G310" s="2"/>
      <c r="H310" s="2"/>
      <c r="I310" s="2"/>
      <c r="J310" s="2"/>
      <c r="K310" s="1">
        <f>K309+1</f>
        <v>245</v>
      </c>
      <c r="L310" s="83" t="str">
        <f t="shared" si="107"/>
        <v>Adorer_Schedule!C245</v>
      </c>
      <c r="M310" s="83" t="str">
        <f t="shared" si="108"/>
        <v>Adorer_Schedule!K245</v>
      </c>
      <c r="N310" s="83" t="str">
        <f t="shared" si="109"/>
        <v>Adorer_Schedule!S245</v>
      </c>
      <c r="O310" s="83" t="str">
        <f t="shared" si="110"/>
        <v>Adorer_Schedule!AA245</v>
      </c>
      <c r="P310" s="83" t="str">
        <f t="shared" si="111"/>
        <v>Adorer_Schedule!AI245</v>
      </c>
      <c r="Q310" s="83" t="str">
        <f t="shared" si="112"/>
        <v>Adorer_Schedule!AQ245</v>
      </c>
      <c r="R310" s="83" t="str">
        <f t="shared" si="113"/>
        <v>Adorer_Schedule!AY245</v>
      </c>
      <c r="S310" s="1">
        <f t="shared" ref="S310:S323" ca="1" si="126">IF(T310="",(0),(RANK(T310,$T$309:$T$323,(1))))</f>
        <v>0</v>
      </c>
      <c r="T310" s="1" t="str">
        <f ca="1">IF(OR(V310="",V310=0),(""),(MAX($T$8:T309)+1))</f>
        <v/>
      </c>
      <c r="V310" s="1">
        <f ca="1">IF($I$6=Adorer_Schedule!$C$1,INDIRECT(L310),(IF('Daily Report (10)'!$I$6=Adorer_Schedule!$K$1,INDIRECT(M310),(IF('Daily Report (10)'!$I$6=Adorer_Schedule!$S$1,INDIRECT(N310),(IF('Daily Report (10)'!$I$6=Adorer_Schedule!$AA$1,INDIRECT(O310),(IF('Daily Report (10)'!$I$6=Adorer_Schedule!$AI$1,INDIRECT(P310),(IF('Daily Report (10)'!$I$6=Adorer_Schedule!$AQ$1,INDIRECT(Q310),(IF('Daily Report (10)'!$I$6=Adorer_Schedule!$AY$1,INDIRECT(R310),(""))))))))))))))</f>
        <v>0</v>
      </c>
      <c r="Y310" s="1">
        <v>2</v>
      </c>
      <c r="Z310" s="1" t="e">
        <f t="shared" ca="1" si="114"/>
        <v>#N/A</v>
      </c>
      <c r="AA310" s="1" t="b">
        <f t="shared" ca="1" si="115"/>
        <v>0</v>
      </c>
      <c r="AC310" s="214" t="str">
        <f ca="1">IF(AA310=FALSE,(""),(PROPER(Z310)))</f>
        <v/>
      </c>
    </row>
    <row r="311" spans="1:29" x14ac:dyDescent="0.2">
      <c r="A311" s="210" t="str">
        <f t="shared" ca="1" si="125"/>
        <v/>
      </c>
      <c r="B311" s="211"/>
      <c r="C311" s="211"/>
      <c r="D311" s="211"/>
      <c r="E311" s="211"/>
      <c r="F311" s="212"/>
      <c r="G311" s="2"/>
      <c r="H311" s="2"/>
      <c r="I311" s="2"/>
      <c r="J311" s="2"/>
      <c r="K311" s="1">
        <f t="shared" ref="K311:K323" si="127">K310+1</f>
        <v>246</v>
      </c>
      <c r="L311" s="83" t="str">
        <f t="shared" si="107"/>
        <v>Adorer_Schedule!C246</v>
      </c>
      <c r="M311" s="83" t="str">
        <f t="shared" si="108"/>
        <v>Adorer_Schedule!K246</v>
      </c>
      <c r="N311" s="83" t="str">
        <f t="shared" si="109"/>
        <v>Adorer_Schedule!S246</v>
      </c>
      <c r="O311" s="83" t="str">
        <f t="shared" si="110"/>
        <v>Adorer_Schedule!AA246</v>
      </c>
      <c r="P311" s="83" t="str">
        <f t="shared" si="111"/>
        <v>Adorer_Schedule!AI246</v>
      </c>
      <c r="Q311" s="83" t="str">
        <f t="shared" si="112"/>
        <v>Adorer_Schedule!AQ246</v>
      </c>
      <c r="R311" s="83" t="str">
        <f t="shared" si="113"/>
        <v>Adorer_Schedule!AY246</v>
      </c>
      <c r="S311" s="1">
        <f t="shared" ca="1" si="126"/>
        <v>0</v>
      </c>
      <c r="T311" s="1" t="str">
        <f ca="1">IF(OR(V311="",V311=0),(""),(MAX($T$8:T310)+1))</f>
        <v/>
      </c>
      <c r="V311" s="1">
        <f ca="1">IF($I$6=Adorer_Schedule!$C$1,INDIRECT(L311),(IF('Daily Report (10)'!$I$6=Adorer_Schedule!$K$1,INDIRECT(M311),(IF('Daily Report (10)'!$I$6=Adorer_Schedule!$S$1,INDIRECT(N311),(IF('Daily Report (10)'!$I$6=Adorer_Schedule!$AA$1,INDIRECT(O311),(IF('Daily Report (10)'!$I$6=Adorer_Schedule!$AI$1,INDIRECT(P311),(IF('Daily Report (10)'!$I$6=Adorer_Schedule!$AQ$1,INDIRECT(Q311),(IF('Daily Report (10)'!$I$6=Adorer_Schedule!$AY$1,INDIRECT(R311),(""))))))))))))))</f>
        <v>0</v>
      </c>
      <c r="Y311" s="1">
        <v>3</v>
      </c>
      <c r="Z311" s="1" t="e">
        <f t="shared" ca="1" si="114"/>
        <v>#N/A</v>
      </c>
      <c r="AA311" s="1" t="b">
        <f t="shared" ca="1" si="115"/>
        <v>0</v>
      </c>
      <c r="AC311" s="214" t="str">
        <f ca="1">IF(AA311=FALSE,(""),(PROPER(Z311)))</f>
        <v/>
      </c>
    </row>
    <row r="312" spans="1:29" x14ac:dyDescent="0.2">
      <c r="A312" s="210" t="str">
        <f t="shared" ca="1" si="125"/>
        <v/>
      </c>
      <c r="B312" s="211"/>
      <c r="C312" s="211"/>
      <c r="D312" s="211"/>
      <c r="E312" s="211"/>
      <c r="F312" s="212"/>
      <c r="G312" s="2"/>
      <c r="H312" s="2"/>
      <c r="I312" s="2"/>
      <c r="J312" s="2"/>
      <c r="K312" s="1">
        <f t="shared" si="127"/>
        <v>247</v>
      </c>
      <c r="L312" s="83" t="str">
        <f t="shared" si="107"/>
        <v>Adorer_Schedule!C247</v>
      </c>
      <c r="M312" s="83" t="str">
        <f t="shared" si="108"/>
        <v>Adorer_Schedule!K247</v>
      </c>
      <c r="N312" s="83" t="str">
        <f t="shared" si="109"/>
        <v>Adorer_Schedule!S247</v>
      </c>
      <c r="O312" s="83" t="str">
        <f t="shared" si="110"/>
        <v>Adorer_Schedule!AA247</v>
      </c>
      <c r="P312" s="83" t="str">
        <f t="shared" si="111"/>
        <v>Adorer_Schedule!AI247</v>
      </c>
      <c r="Q312" s="83" t="str">
        <f t="shared" si="112"/>
        <v>Adorer_Schedule!AQ247</v>
      </c>
      <c r="R312" s="83" t="str">
        <f t="shared" si="113"/>
        <v>Adorer_Schedule!AY247</v>
      </c>
      <c r="S312" s="1">
        <f t="shared" ca="1" si="126"/>
        <v>0</v>
      </c>
      <c r="T312" s="1" t="str">
        <f ca="1">IF(OR(V312="",V312=0),(""),(MAX($T$8:T311)+1))</f>
        <v/>
      </c>
      <c r="V312" s="1">
        <f ca="1">IF($I$6=Adorer_Schedule!$C$1,INDIRECT(L312),(IF('Daily Report (10)'!$I$6=Adorer_Schedule!$K$1,INDIRECT(M312),(IF('Daily Report (10)'!$I$6=Adorer_Schedule!$S$1,INDIRECT(N312),(IF('Daily Report (10)'!$I$6=Adorer_Schedule!$AA$1,INDIRECT(O312),(IF('Daily Report (10)'!$I$6=Adorer_Schedule!$AI$1,INDIRECT(P312),(IF('Daily Report (10)'!$I$6=Adorer_Schedule!$AQ$1,INDIRECT(Q312),(IF('Daily Report (10)'!$I$6=Adorer_Schedule!$AY$1,INDIRECT(R312),(""))))))))))))))</f>
        <v>0</v>
      </c>
      <c r="Y312" s="1">
        <v>4</v>
      </c>
      <c r="Z312" s="1" t="e">
        <f t="shared" ca="1" si="114"/>
        <v>#N/A</v>
      </c>
      <c r="AA312" s="1" t="b">
        <f t="shared" ca="1" si="115"/>
        <v>0</v>
      </c>
      <c r="AC312" s="214" t="str">
        <f ca="1">IF(AA312=FALSE,(""),(PROPER(Z312)))</f>
        <v/>
      </c>
    </row>
    <row r="313" spans="1:29" ht="15.75" thickBot="1" x14ac:dyDescent="0.25">
      <c r="A313" s="222"/>
      <c r="B313" s="223"/>
      <c r="C313" s="223"/>
      <c r="D313" s="223"/>
      <c r="E313" s="223"/>
      <c r="F313" s="224"/>
      <c r="G313" s="2"/>
      <c r="H313" s="2"/>
      <c r="I313" s="2"/>
      <c r="J313" s="2"/>
      <c r="K313" s="1">
        <f t="shared" si="127"/>
        <v>248</v>
      </c>
      <c r="L313" s="83" t="str">
        <f t="shared" si="107"/>
        <v>Adorer_Schedule!C248</v>
      </c>
      <c r="M313" s="83" t="str">
        <f t="shared" si="108"/>
        <v>Adorer_Schedule!K248</v>
      </c>
      <c r="N313" s="83" t="str">
        <f t="shared" si="109"/>
        <v>Adorer_Schedule!S248</v>
      </c>
      <c r="O313" s="83" t="str">
        <f t="shared" si="110"/>
        <v>Adorer_Schedule!AA248</v>
      </c>
      <c r="P313" s="83" t="str">
        <f t="shared" si="111"/>
        <v>Adorer_Schedule!AI248</v>
      </c>
      <c r="Q313" s="83" t="str">
        <f t="shared" si="112"/>
        <v>Adorer_Schedule!AQ248</v>
      </c>
      <c r="R313" s="83" t="str">
        <f t="shared" si="113"/>
        <v>Adorer_Schedule!AY248</v>
      </c>
      <c r="S313" s="1">
        <f t="shared" ca="1" si="126"/>
        <v>0</v>
      </c>
      <c r="T313" s="1" t="str">
        <f ca="1">IF(OR(V313="",V313=0),(""),(MAX($T$8:T312)+1))</f>
        <v/>
      </c>
      <c r="V313" s="1">
        <f ca="1">IF($I$6=Adorer_Schedule!$C$1,INDIRECT(L313),(IF('Daily Report (10)'!$I$6=Adorer_Schedule!$K$1,INDIRECT(M313),(IF('Daily Report (10)'!$I$6=Adorer_Schedule!$S$1,INDIRECT(N313),(IF('Daily Report (10)'!$I$6=Adorer_Schedule!$AA$1,INDIRECT(O313),(IF('Daily Report (10)'!$I$6=Adorer_Schedule!$AI$1,INDIRECT(P313),(IF('Daily Report (10)'!$I$6=Adorer_Schedule!$AQ$1,INDIRECT(Q313),(IF('Daily Report (10)'!$I$6=Adorer_Schedule!$AY$1,INDIRECT(R313),(""))))))))))))))</f>
        <v>0</v>
      </c>
      <c r="Y313" s="1">
        <v>5</v>
      </c>
      <c r="Z313" s="1" t="e">
        <f t="shared" ca="1" si="114"/>
        <v>#N/A</v>
      </c>
      <c r="AA313" s="1" t="b">
        <f t="shared" ca="1" si="115"/>
        <v>0</v>
      </c>
      <c r="AC313" s="214" t="str">
        <f ca="1">IF(AA313=FALSE,(""),(PROPER(Z313)))</f>
        <v/>
      </c>
    </row>
    <row r="314" spans="1:29" ht="15.75" x14ac:dyDescent="0.25">
      <c r="A314" s="284" t="s">
        <v>98</v>
      </c>
      <c r="B314" s="284"/>
      <c r="C314" s="284"/>
      <c r="D314" s="284"/>
      <c r="E314" s="284"/>
      <c r="F314" s="284"/>
      <c r="G314" s="2"/>
      <c r="H314" s="2"/>
      <c r="I314" s="2"/>
      <c r="J314" s="2"/>
      <c r="K314" s="1">
        <f t="shared" si="127"/>
        <v>249</v>
      </c>
      <c r="L314" s="83" t="str">
        <f t="shared" si="107"/>
        <v>Adorer_Schedule!C249</v>
      </c>
      <c r="M314" s="83" t="str">
        <f t="shared" si="108"/>
        <v>Adorer_Schedule!K249</v>
      </c>
      <c r="N314" s="83" t="str">
        <f t="shared" si="109"/>
        <v>Adorer_Schedule!S249</v>
      </c>
      <c r="O314" s="83" t="str">
        <f t="shared" si="110"/>
        <v>Adorer_Schedule!AA249</v>
      </c>
      <c r="P314" s="83" t="str">
        <f t="shared" si="111"/>
        <v>Adorer_Schedule!AI249</v>
      </c>
      <c r="Q314" s="83" t="str">
        <f t="shared" si="112"/>
        <v>Adorer_Schedule!AQ249</v>
      </c>
      <c r="R314" s="83" t="str">
        <f t="shared" si="113"/>
        <v>Adorer_Schedule!AY249</v>
      </c>
      <c r="S314" s="1">
        <f t="shared" ca="1" si="126"/>
        <v>0</v>
      </c>
      <c r="T314" s="1" t="str">
        <f ca="1">IF(OR(V314="",V314=0),(""),(MAX($T$8:T313)+1))</f>
        <v/>
      </c>
      <c r="V314" s="1">
        <f ca="1">IF($I$6=Adorer_Schedule!$C$1,INDIRECT(L314),(IF('Daily Report (10)'!$I$6=Adorer_Schedule!$K$1,INDIRECT(M314),(IF('Daily Report (10)'!$I$6=Adorer_Schedule!$S$1,INDIRECT(N314),(IF('Daily Report (10)'!$I$6=Adorer_Schedule!$AA$1,INDIRECT(O314),(IF('Daily Report (10)'!$I$6=Adorer_Schedule!$AI$1,INDIRECT(P314),(IF('Daily Report (10)'!$I$6=Adorer_Schedule!$AQ$1,INDIRECT(Q314),(IF('Daily Report (10)'!$I$6=Adorer_Schedule!$AY$1,INDIRECT(R314),(""))))))))))))))</f>
        <v>0</v>
      </c>
      <c r="Y314" s="1">
        <v>6</v>
      </c>
      <c r="Z314" s="1" t="e">
        <f t="shared" ca="1" si="114"/>
        <v>#N/A</v>
      </c>
      <c r="AA314" s="1" t="b">
        <f t="shared" ca="1" si="115"/>
        <v>0</v>
      </c>
      <c r="AC314" s="214" t="str">
        <f t="shared" ref="AC314:AC323" ca="1" si="128">IF(AA314=FALSE,(""),(PROPER(Z314)))</f>
        <v/>
      </c>
    </row>
    <row r="315" spans="1:29" ht="15.75" x14ac:dyDescent="0.25">
      <c r="A315" s="283">
        <f>$U$2</f>
        <v>0</v>
      </c>
      <c r="B315" s="283"/>
      <c r="C315" s="283"/>
      <c r="D315" s="283"/>
      <c r="E315" s="283"/>
      <c r="F315" s="283"/>
      <c r="G315" s="2"/>
      <c r="H315" s="2"/>
      <c r="I315" s="2"/>
      <c r="J315" s="2"/>
      <c r="K315" s="1">
        <f t="shared" si="127"/>
        <v>250</v>
      </c>
      <c r="L315" s="83" t="str">
        <f t="shared" si="107"/>
        <v>Adorer_Schedule!C250</v>
      </c>
      <c r="M315" s="83" t="str">
        <f t="shared" si="108"/>
        <v>Adorer_Schedule!K250</v>
      </c>
      <c r="N315" s="83" t="str">
        <f t="shared" si="109"/>
        <v>Adorer_Schedule!S250</v>
      </c>
      <c r="O315" s="83" t="str">
        <f t="shared" si="110"/>
        <v>Adorer_Schedule!AA250</v>
      </c>
      <c r="P315" s="83" t="str">
        <f t="shared" si="111"/>
        <v>Adorer_Schedule!AI250</v>
      </c>
      <c r="Q315" s="83" t="str">
        <f t="shared" si="112"/>
        <v>Adorer_Schedule!AQ250</v>
      </c>
      <c r="R315" s="83" t="str">
        <f t="shared" si="113"/>
        <v>Adorer_Schedule!AY250</v>
      </c>
      <c r="S315" s="1">
        <f t="shared" ca="1" si="126"/>
        <v>0</v>
      </c>
      <c r="T315" s="1" t="str">
        <f ca="1">IF(OR(V315="",V315=0),(""),(MAX($T$8:T314)+1))</f>
        <v/>
      </c>
      <c r="V315" s="1">
        <f ca="1">IF($I$6=Adorer_Schedule!$C$1,INDIRECT(L315),(IF('Daily Report (10)'!$I$6=Adorer_Schedule!$K$1,INDIRECT(M315),(IF('Daily Report (10)'!$I$6=Adorer_Schedule!$S$1,INDIRECT(N315),(IF('Daily Report (10)'!$I$6=Adorer_Schedule!$AA$1,INDIRECT(O315),(IF('Daily Report (10)'!$I$6=Adorer_Schedule!$AI$1,INDIRECT(P315),(IF('Daily Report (10)'!$I$6=Adorer_Schedule!$AQ$1,INDIRECT(Q315),(IF('Daily Report (10)'!$I$6=Adorer_Schedule!$AY$1,INDIRECT(R315),(""))))))))))))))</f>
        <v>0</v>
      </c>
      <c r="Y315" s="1">
        <v>7</v>
      </c>
      <c r="Z315" s="1" t="e">
        <f t="shared" ca="1" si="114"/>
        <v>#N/A</v>
      </c>
      <c r="AA315" s="1" t="b">
        <f t="shared" ca="1" si="115"/>
        <v>0</v>
      </c>
      <c r="AC315" s="214" t="str">
        <f t="shared" ca="1" si="128"/>
        <v/>
      </c>
    </row>
    <row r="316" spans="1:29" ht="15.75" x14ac:dyDescent="0.25">
      <c r="A316" s="276" t="str">
        <f>UPPER(CONCATENATE($U$1&amp;" perpetual eucharistic adoration"))</f>
        <v xml:space="preserve"> PERPETUAL EUCHARISTIC ADORATION</v>
      </c>
      <c r="B316" s="276"/>
      <c r="C316" s="276"/>
      <c r="D316" s="276"/>
      <c r="E316" s="276"/>
      <c r="F316" s="276"/>
      <c r="G316" s="2"/>
      <c r="H316" s="2"/>
      <c r="I316" s="2"/>
      <c r="J316" s="2"/>
      <c r="K316" s="1">
        <f t="shared" si="127"/>
        <v>251</v>
      </c>
      <c r="L316" s="83" t="str">
        <f t="shared" si="107"/>
        <v>Adorer_Schedule!C251</v>
      </c>
      <c r="M316" s="83" t="str">
        <f t="shared" si="108"/>
        <v>Adorer_Schedule!K251</v>
      </c>
      <c r="N316" s="83" t="str">
        <f t="shared" si="109"/>
        <v>Adorer_Schedule!S251</v>
      </c>
      <c r="O316" s="83" t="str">
        <f t="shared" si="110"/>
        <v>Adorer_Schedule!AA251</v>
      </c>
      <c r="P316" s="83" t="str">
        <f t="shared" si="111"/>
        <v>Adorer_Schedule!AI251</v>
      </c>
      <c r="Q316" s="83" t="str">
        <f t="shared" si="112"/>
        <v>Adorer_Schedule!AQ251</v>
      </c>
      <c r="R316" s="83" t="str">
        <f t="shared" si="113"/>
        <v>Adorer_Schedule!AY251</v>
      </c>
      <c r="S316" s="1">
        <f t="shared" ca="1" si="126"/>
        <v>0</v>
      </c>
      <c r="T316" s="1" t="str">
        <f ca="1">IF(OR(V316="",V316=0),(""),(MAX($T$8:T315)+1))</f>
        <v/>
      </c>
      <c r="V316" s="1">
        <f ca="1">IF($I$6=Adorer_Schedule!$C$1,INDIRECT(L316),(IF('Daily Report (10)'!$I$6=Adorer_Schedule!$K$1,INDIRECT(M316),(IF('Daily Report (10)'!$I$6=Adorer_Schedule!$S$1,INDIRECT(N316),(IF('Daily Report (10)'!$I$6=Adorer_Schedule!$AA$1,INDIRECT(O316),(IF('Daily Report (10)'!$I$6=Adorer_Schedule!$AI$1,INDIRECT(P316),(IF('Daily Report (10)'!$I$6=Adorer_Schedule!$AQ$1,INDIRECT(Q316),(IF('Daily Report (10)'!$I$6=Adorer_Schedule!$AY$1,INDIRECT(R316),(""))))))))))))))</f>
        <v>0</v>
      </c>
      <c r="Y316" s="1">
        <v>8</v>
      </c>
      <c r="Z316" s="1" t="e">
        <f t="shared" ca="1" si="114"/>
        <v>#N/A</v>
      </c>
      <c r="AA316" s="1" t="b">
        <f t="shared" ca="1" si="115"/>
        <v>0</v>
      </c>
      <c r="AC316" s="214" t="str">
        <f t="shared" ca="1" si="128"/>
        <v/>
      </c>
    </row>
    <row r="317" spans="1:29" x14ac:dyDescent="0.2">
      <c r="A317" s="285" t="s">
        <v>78</v>
      </c>
      <c r="B317" s="285"/>
      <c r="C317" s="285"/>
      <c r="D317" s="285"/>
      <c r="E317" s="285"/>
      <c r="F317" s="285"/>
      <c r="G317" s="2"/>
      <c r="H317" s="2"/>
      <c r="I317" s="2"/>
      <c r="J317" s="2"/>
      <c r="K317" s="1">
        <f t="shared" si="127"/>
        <v>252</v>
      </c>
      <c r="L317" s="83" t="str">
        <f t="shared" si="107"/>
        <v>Adorer_Schedule!C252</v>
      </c>
      <c r="M317" s="83" t="str">
        <f t="shared" si="108"/>
        <v>Adorer_Schedule!K252</v>
      </c>
      <c r="N317" s="83" t="str">
        <f t="shared" si="109"/>
        <v>Adorer_Schedule!S252</v>
      </c>
      <c r="O317" s="83" t="str">
        <f t="shared" si="110"/>
        <v>Adorer_Schedule!AA252</v>
      </c>
      <c r="P317" s="83" t="str">
        <f t="shared" si="111"/>
        <v>Adorer_Schedule!AI252</v>
      </c>
      <c r="Q317" s="83" t="str">
        <f t="shared" si="112"/>
        <v>Adorer_Schedule!AQ252</v>
      </c>
      <c r="R317" s="83" t="str">
        <f t="shared" si="113"/>
        <v>Adorer_Schedule!AY252</v>
      </c>
      <c r="S317" s="1">
        <f t="shared" ca="1" si="126"/>
        <v>0</v>
      </c>
      <c r="T317" s="1" t="str">
        <f ca="1">IF(OR(V317="",V317=0),(""),(MAX($T$8:T316)+1))</f>
        <v/>
      </c>
      <c r="V317" s="1">
        <f ca="1">IF($I$6=Adorer_Schedule!$C$1,INDIRECT(L317),(IF('Daily Report (10)'!$I$6=Adorer_Schedule!$K$1,INDIRECT(M317),(IF('Daily Report (10)'!$I$6=Adorer_Schedule!$S$1,INDIRECT(N317),(IF('Daily Report (10)'!$I$6=Adorer_Schedule!$AA$1,INDIRECT(O317),(IF('Daily Report (10)'!$I$6=Adorer_Schedule!$AI$1,INDIRECT(P317),(IF('Daily Report (10)'!$I$6=Adorer_Schedule!$AQ$1,INDIRECT(Q317),(IF('Daily Report (10)'!$I$6=Adorer_Schedule!$AY$1,INDIRECT(R317),(""))))))))))))))</f>
        <v>0</v>
      </c>
      <c r="Y317" s="1">
        <v>9</v>
      </c>
      <c r="Z317" s="1" t="e">
        <f t="shared" ca="1" si="114"/>
        <v>#N/A</v>
      </c>
      <c r="AA317" s="1" t="b">
        <f t="shared" ca="1" si="115"/>
        <v>0</v>
      </c>
      <c r="AC317" s="214" t="str">
        <f t="shared" ca="1" si="128"/>
        <v/>
      </c>
    </row>
    <row r="318" spans="1:29" x14ac:dyDescent="0.2">
      <c r="A318" s="2"/>
      <c r="B318" s="2"/>
      <c r="C318" s="2"/>
      <c r="D318" s="2"/>
      <c r="E318" s="2"/>
      <c r="F318" s="2"/>
      <c r="G318" s="2"/>
      <c r="H318" s="2"/>
      <c r="I318" s="2"/>
      <c r="J318" s="2"/>
      <c r="K318" s="1">
        <f t="shared" si="127"/>
        <v>253</v>
      </c>
      <c r="L318" s="83" t="str">
        <f t="shared" si="107"/>
        <v>Adorer_Schedule!C253</v>
      </c>
      <c r="M318" s="83" t="str">
        <f t="shared" si="108"/>
        <v>Adorer_Schedule!K253</v>
      </c>
      <c r="N318" s="83" t="str">
        <f t="shared" si="109"/>
        <v>Adorer_Schedule!S253</v>
      </c>
      <c r="O318" s="83" t="str">
        <f t="shared" si="110"/>
        <v>Adorer_Schedule!AA253</v>
      </c>
      <c r="P318" s="83" t="str">
        <f t="shared" si="111"/>
        <v>Adorer_Schedule!AI253</v>
      </c>
      <c r="Q318" s="83" t="str">
        <f t="shared" si="112"/>
        <v>Adorer_Schedule!AQ253</v>
      </c>
      <c r="R318" s="83" t="str">
        <f t="shared" si="113"/>
        <v>Adorer_Schedule!AY253</v>
      </c>
      <c r="S318" s="1">
        <f t="shared" ca="1" si="126"/>
        <v>0</v>
      </c>
      <c r="T318" s="1" t="str">
        <f ca="1">IF(OR(V318="",V318=0),(""),(MAX($T$8:T317)+1))</f>
        <v/>
      </c>
      <c r="V318" s="1">
        <f ca="1">IF($I$6=Adorer_Schedule!$C$1,INDIRECT(L318),(IF('Daily Report (10)'!$I$6=Adorer_Schedule!$K$1,INDIRECT(M318),(IF('Daily Report (10)'!$I$6=Adorer_Schedule!$S$1,INDIRECT(N318),(IF('Daily Report (10)'!$I$6=Adorer_Schedule!$AA$1,INDIRECT(O318),(IF('Daily Report (10)'!$I$6=Adorer_Schedule!$AI$1,INDIRECT(P318),(IF('Daily Report (10)'!$I$6=Adorer_Schedule!$AQ$1,INDIRECT(Q318),(IF('Daily Report (10)'!$I$6=Adorer_Schedule!$AY$1,INDIRECT(R318),(""))))))))))))))</f>
        <v>0</v>
      </c>
      <c r="Y318" s="1">
        <v>10</v>
      </c>
      <c r="Z318" s="1" t="e">
        <f t="shared" ca="1" si="114"/>
        <v>#N/A</v>
      </c>
      <c r="AA318" s="1" t="b">
        <f t="shared" ca="1" si="115"/>
        <v>0</v>
      </c>
      <c r="AC318" s="214" t="str">
        <f t="shared" ca="1" si="128"/>
        <v/>
      </c>
    </row>
    <row r="319" spans="1:29" x14ac:dyDescent="0.2">
      <c r="A319" s="2"/>
      <c r="B319" s="2"/>
      <c r="C319" s="2"/>
      <c r="D319" s="2"/>
      <c r="E319" s="2"/>
      <c r="F319" s="2"/>
      <c r="G319" s="2"/>
      <c r="H319" s="2"/>
      <c r="I319" s="2"/>
      <c r="J319" s="2"/>
      <c r="K319" s="1">
        <f t="shared" si="127"/>
        <v>254</v>
      </c>
      <c r="L319" s="83" t="str">
        <f t="shared" si="107"/>
        <v>Adorer_Schedule!C254</v>
      </c>
      <c r="M319" s="83" t="str">
        <f t="shared" si="108"/>
        <v>Adorer_Schedule!K254</v>
      </c>
      <c r="N319" s="83" t="str">
        <f t="shared" si="109"/>
        <v>Adorer_Schedule!S254</v>
      </c>
      <c r="O319" s="83" t="str">
        <f t="shared" si="110"/>
        <v>Adorer_Schedule!AA254</v>
      </c>
      <c r="P319" s="83" t="str">
        <f t="shared" si="111"/>
        <v>Adorer_Schedule!AI254</v>
      </c>
      <c r="Q319" s="83" t="str">
        <f t="shared" si="112"/>
        <v>Adorer_Schedule!AQ254</v>
      </c>
      <c r="R319" s="83" t="str">
        <f t="shared" si="113"/>
        <v>Adorer_Schedule!AY254</v>
      </c>
      <c r="S319" s="1">
        <f t="shared" ca="1" si="126"/>
        <v>0</v>
      </c>
      <c r="T319" s="1" t="str">
        <f ca="1">IF(OR(V319="",V319=0),(""),(MAX($T$8:T318)+1))</f>
        <v/>
      </c>
      <c r="V319" s="1">
        <f ca="1">IF($I$6=Adorer_Schedule!$C$1,INDIRECT(L319),(IF('Daily Report (10)'!$I$6=Adorer_Schedule!$K$1,INDIRECT(M319),(IF('Daily Report (10)'!$I$6=Adorer_Schedule!$S$1,INDIRECT(N319),(IF('Daily Report (10)'!$I$6=Adorer_Schedule!$AA$1,INDIRECT(O319),(IF('Daily Report (10)'!$I$6=Adorer_Schedule!$AI$1,INDIRECT(P319),(IF('Daily Report (10)'!$I$6=Adorer_Schedule!$AQ$1,INDIRECT(Q319),(IF('Daily Report (10)'!$I$6=Adorer_Schedule!$AY$1,INDIRECT(R319),(""))))))))))))))</f>
        <v>0</v>
      </c>
      <c r="Y319" s="1">
        <v>11</v>
      </c>
      <c r="Z319" s="1" t="e">
        <f t="shared" ca="1" si="114"/>
        <v>#N/A</v>
      </c>
      <c r="AA319" s="1" t="b">
        <f t="shared" ca="1" si="115"/>
        <v>0</v>
      </c>
      <c r="AC319" s="214" t="str">
        <f t="shared" ca="1" si="128"/>
        <v/>
      </c>
    </row>
    <row r="320" spans="1:29" ht="15.75" thickBot="1" x14ac:dyDescent="0.25">
      <c r="A320" s="2"/>
      <c r="B320" s="2"/>
      <c r="C320" s="2"/>
      <c r="D320" s="2"/>
      <c r="E320" s="2"/>
      <c r="F320" s="2"/>
      <c r="G320" s="2"/>
      <c r="H320" s="2"/>
      <c r="I320" s="2"/>
      <c r="J320" s="2"/>
      <c r="K320" s="1">
        <f t="shared" si="127"/>
        <v>255</v>
      </c>
      <c r="L320" s="83" t="str">
        <f t="shared" si="107"/>
        <v>Adorer_Schedule!C255</v>
      </c>
      <c r="M320" s="83" t="str">
        <f t="shared" si="108"/>
        <v>Adorer_Schedule!K255</v>
      </c>
      <c r="N320" s="83" t="str">
        <f t="shared" si="109"/>
        <v>Adorer_Schedule!S255</v>
      </c>
      <c r="O320" s="83" t="str">
        <f t="shared" si="110"/>
        <v>Adorer_Schedule!AA255</v>
      </c>
      <c r="P320" s="83" t="str">
        <f t="shared" si="111"/>
        <v>Adorer_Schedule!AI255</v>
      </c>
      <c r="Q320" s="83" t="str">
        <f t="shared" si="112"/>
        <v>Adorer_Schedule!AQ255</v>
      </c>
      <c r="R320" s="83" t="str">
        <f t="shared" si="113"/>
        <v>Adorer_Schedule!AY255</v>
      </c>
      <c r="S320" s="1">
        <f t="shared" ca="1" si="126"/>
        <v>0</v>
      </c>
      <c r="T320" s="1" t="str">
        <f ca="1">IF(OR(V320="",V320=0),(""),(MAX($T$8:T319)+1))</f>
        <v/>
      </c>
      <c r="V320" s="1">
        <f ca="1">IF($I$6=Adorer_Schedule!$C$1,INDIRECT(L320),(IF('Daily Report (10)'!$I$6=Adorer_Schedule!$K$1,INDIRECT(M320),(IF('Daily Report (10)'!$I$6=Adorer_Schedule!$S$1,INDIRECT(N320),(IF('Daily Report (10)'!$I$6=Adorer_Schedule!$AA$1,INDIRECT(O320),(IF('Daily Report (10)'!$I$6=Adorer_Schedule!$AI$1,INDIRECT(P320),(IF('Daily Report (10)'!$I$6=Adorer_Schedule!$AQ$1,INDIRECT(Q320),(IF('Daily Report (10)'!$I$6=Adorer_Schedule!$AY$1,INDIRECT(R320),(""))))))))))))))</f>
        <v>0</v>
      </c>
      <c r="Y320" s="1">
        <v>12</v>
      </c>
      <c r="Z320" s="1" t="e">
        <f t="shared" ca="1" si="114"/>
        <v>#N/A</v>
      </c>
      <c r="AA320" s="1" t="b">
        <f t="shared" ca="1" si="115"/>
        <v>0</v>
      </c>
      <c r="AC320" s="214" t="str">
        <f t="shared" ca="1" si="128"/>
        <v/>
      </c>
    </row>
    <row r="321" spans="1:29" ht="16.5" thickBot="1" x14ac:dyDescent="0.3">
      <c r="A321" s="286" t="s">
        <v>80</v>
      </c>
      <c r="B321" s="286"/>
      <c r="C321" s="201" t="s">
        <v>81</v>
      </c>
      <c r="D321" s="288"/>
      <c r="E321" s="288"/>
      <c r="F321" s="288"/>
      <c r="G321" s="2"/>
      <c r="H321" s="2"/>
      <c r="I321" s="2"/>
      <c r="J321" s="2"/>
      <c r="K321" s="1">
        <f t="shared" si="127"/>
        <v>256</v>
      </c>
      <c r="L321" s="83" t="str">
        <f t="shared" si="107"/>
        <v>Adorer_Schedule!C256</v>
      </c>
      <c r="M321" s="83" t="str">
        <f t="shared" si="108"/>
        <v>Adorer_Schedule!K256</v>
      </c>
      <c r="N321" s="83" t="str">
        <f t="shared" si="109"/>
        <v>Adorer_Schedule!S256</v>
      </c>
      <c r="O321" s="83" t="str">
        <f t="shared" si="110"/>
        <v>Adorer_Schedule!AA256</v>
      </c>
      <c r="P321" s="83" t="str">
        <f t="shared" si="111"/>
        <v>Adorer_Schedule!AI256</v>
      </c>
      <c r="Q321" s="83" t="str">
        <f t="shared" si="112"/>
        <v>Adorer_Schedule!AQ256</v>
      </c>
      <c r="R321" s="83" t="str">
        <f t="shared" si="113"/>
        <v>Adorer_Schedule!AY256</v>
      </c>
      <c r="S321" s="1">
        <f t="shared" ca="1" si="126"/>
        <v>0</v>
      </c>
      <c r="T321" s="1" t="str">
        <f ca="1">IF(OR(V321="",V321=0),(""),(MAX($T$8:T320)+1))</f>
        <v/>
      </c>
      <c r="V321" s="1">
        <f ca="1">IF($I$6=Adorer_Schedule!$C$1,INDIRECT(L321),(IF('Daily Report (10)'!$I$6=Adorer_Schedule!$K$1,INDIRECT(M321),(IF('Daily Report (10)'!$I$6=Adorer_Schedule!$S$1,INDIRECT(N321),(IF('Daily Report (10)'!$I$6=Adorer_Schedule!$AA$1,INDIRECT(O321),(IF('Daily Report (10)'!$I$6=Adorer_Schedule!$AI$1,INDIRECT(P321),(IF('Daily Report (10)'!$I$6=Adorer_Schedule!$AQ$1,INDIRECT(Q321),(IF('Daily Report (10)'!$I$6=Adorer_Schedule!$AY$1,INDIRECT(R321),(""))))))))))))))</f>
        <v>0</v>
      </c>
      <c r="Y321" s="1">
        <v>13</v>
      </c>
      <c r="Z321" s="1" t="e">
        <f t="shared" ca="1" si="114"/>
        <v>#N/A</v>
      </c>
      <c r="AA321" s="1" t="b">
        <f t="shared" ca="1" si="115"/>
        <v>0</v>
      </c>
      <c r="AC321" s="214" t="str">
        <f t="shared" ca="1" si="128"/>
        <v/>
      </c>
    </row>
    <row r="322" spans="1:29" ht="32.25" thickBot="1" x14ac:dyDescent="0.3">
      <c r="A322" s="203"/>
      <c r="B322" s="203" t="s">
        <v>83</v>
      </c>
      <c r="C322" s="203"/>
      <c r="D322" s="204" t="s">
        <v>84</v>
      </c>
      <c r="E322" s="203" t="s">
        <v>85</v>
      </c>
      <c r="F322" s="203" t="s">
        <v>86</v>
      </c>
      <c r="G322" s="2"/>
      <c r="H322" s="2"/>
      <c r="I322" s="2"/>
      <c r="J322" s="2"/>
      <c r="K322" s="1">
        <f t="shared" si="127"/>
        <v>257</v>
      </c>
      <c r="L322" s="83" t="str">
        <f t="shared" si="107"/>
        <v>Adorer_Schedule!C257</v>
      </c>
      <c r="M322" s="83" t="str">
        <f t="shared" si="108"/>
        <v>Adorer_Schedule!K257</v>
      </c>
      <c r="N322" s="83" t="str">
        <f t="shared" si="109"/>
        <v>Adorer_Schedule!S257</v>
      </c>
      <c r="O322" s="83" t="str">
        <f t="shared" si="110"/>
        <v>Adorer_Schedule!AA257</v>
      </c>
      <c r="P322" s="83" t="str">
        <f t="shared" si="111"/>
        <v>Adorer_Schedule!AI257</v>
      </c>
      <c r="Q322" s="83" t="str">
        <f t="shared" si="112"/>
        <v>Adorer_Schedule!AQ257</v>
      </c>
      <c r="R322" s="83" t="str">
        <f t="shared" si="113"/>
        <v>Adorer_Schedule!AY257</v>
      </c>
      <c r="S322" s="1">
        <f t="shared" ca="1" si="126"/>
        <v>0</v>
      </c>
      <c r="T322" s="1" t="str">
        <f ca="1">IF(OR(V322="",V322=0),(""),(MAX($T$8:T321)+1))</f>
        <v/>
      </c>
      <c r="V322" s="1">
        <f ca="1">IF($I$6=Adorer_Schedule!$C$1,INDIRECT(L322),(IF('Daily Report (10)'!$I$6=Adorer_Schedule!$K$1,INDIRECT(M322),(IF('Daily Report (10)'!$I$6=Adorer_Schedule!$S$1,INDIRECT(N322),(IF('Daily Report (10)'!$I$6=Adorer_Schedule!$AA$1,INDIRECT(O322),(IF('Daily Report (10)'!$I$6=Adorer_Schedule!$AI$1,INDIRECT(P322),(IF('Daily Report (10)'!$I$6=Adorer_Schedule!$AQ$1,INDIRECT(Q322),(IF('Daily Report (10)'!$I$6=Adorer_Schedule!$AY$1,INDIRECT(R322),(""))))))))))))))</f>
        <v>0</v>
      </c>
      <c r="Y322" s="1">
        <v>14</v>
      </c>
      <c r="Z322" s="1" t="e">
        <f t="shared" ca="1" si="114"/>
        <v>#N/A</v>
      </c>
      <c r="AA322" s="1" t="b">
        <f t="shared" ca="1" si="115"/>
        <v>0</v>
      </c>
      <c r="AC322" s="214" t="str">
        <f t="shared" ca="1" si="128"/>
        <v/>
      </c>
    </row>
    <row r="323" spans="1:29" ht="16.5" thickBot="1" x14ac:dyDescent="0.3">
      <c r="A323" s="205" t="str">
        <f>CONCATENATE($I$6&amp;" 9 - 10 PM")</f>
        <v>Monday 9 - 10 PM</v>
      </c>
      <c r="B323" s="206"/>
      <c r="C323" s="206"/>
      <c r="D323" s="206"/>
      <c r="E323" s="206"/>
      <c r="F323" s="207"/>
      <c r="G323" s="2"/>
      <c r="H323" s="2"/>
      <c r="I323" s="2"/>
      <c r="J323" s="2"/>
      <c r="K323" s="1">
        <f t="shared" si="127"/>
        <v>258</v>
      </c>
      <c r="L323" s="83" t="str">
        <f t="shared" si="107"/>
        <v>Adorer_Schedule!C258</v>
      </c>
      <c r="M323" s="83" t="str">
        <f t="shared" si="108"/>
        <v>Adorer_Schedule!K258</v>
      </c>
      <c r="N323" s="83" t="str">
        <f t="shared" si="109"/>
        <v>Adorer_Schedule!S258</v>
      </c>
      <c r="O323" s="83" t="str">
        <f t="shared" si="110"/>
        <v>Adorer_Schedule!AA258</v>
      </c>
      <c r="P323" s="83" t="str">
        <f t="shared" si="111"/>
        <v>Adorer_Schedule!AI258</v>
      </c>
      <c r="Q323" s="83" t="str">
        <f t="shared" si="112"/>
        <v>Adorer_Schedule!AQ258</v>
      </c>
      <c r="R323" s="83" t="str">
        <f t="shared" si="113"/>
        <v>Adorer_Schedule!AY258</v>
      </c>
      <c r="S323" s="1">
        <f t="shared" ca="1" si="126"/>
        <v>0</v>
      </c>
      <c r="T323" s="1" t="str">
        <f ca="1">IF(OR(V323="",V323=0),(""),(MAX($T$8:T322)+1))</f>
        <v/>
      </c>
      <c r="V323" s="1">
        <f ca="1">IF($I$6=Adorer_Schedule!$C$1,INDIRECT(L323),(IF('Daily Report (10)'!$I$6=Adorer_Schedule!$K$1,INDIRECT(M323),(IF('Daily Report (10)'!$I$6=Adorer_Schedule!$S$1,INDIRECT(N323),(IF('Daily Report (10)'!$I$6=Adorer_Schedule!$AA$1,INDIRECT(O323),(IF('Daily Report (10)'!$I$6=Adorer_Schedule!$AI$1,INDIRECT(P323),(IF('Daily Report (10)'!$I$6=Adorer_Schedule!$AQ$1,INDIRECT(Q323),(IF('Daily Report (10)'!$I$6=Adorer_Schedule!$AY$1,INDIRECT(R323),(""))))))))))))))</f>
        <v>0</v>
      </c>
      <c r="Y323" s="1">
        <v>15</v>
      </c>
      <c r="Z323" s="1" t="e">
        <f t="shared" ca="1" si="114"/>
        <v>#N/A</v>
      </c>
      <c r="AA323" s="1" t="b">
        <f t="shared" ca="1" si="115"/>
        <v>0</v>
      </c>
      <c r="AC323" s="225" t="str">
        <f t="shared" ca="1" si="128"/>
        <v/>
      </c>
    </row>
    <row r="324" spans="1:29" x14ac:dyDescent="0.2">
      <c r="A324" s="210" t="str">
        <f ca="1">AC324</f>
        <v/>
      </c>
      <c r="B324" s="211"/>
      <c r="C324" s="211"/>
      <c r="D324" s="211"/>
      <c r="E324" s="211"/>
      <c r="F324" s="212"/>
      <c r="G324" s="2"/>
      <c r="H324" s="2"/>
      <c r="I324" s="2"/>
      <c r="J324" s="2"/>
      <c r="K324" s="1">
        <v>261</v>
      </c>
      <c r="L324" s="83" t="str">
        <f t="shared" si="107"/>
        <v>Adorer_Schedule!C261</v>
      </c>
      <c r="M324" s="83" t="str">
        <f t="shared" si="108"/>
        <v>Adorer_Schedule!K261</v>
      </c>
      <c r="N324" s="83" t="str">
        <f t="shared" si="109"/>
        <v>Adorer_Schedule!S261</v>
      </c>
      <c r="O324" s="83" t="str">
        <f t="shared" si="110"/>
        <v>Adorer_Schedule!AA261</v>
      </c>
      <c r="P324" s="83" t="str">
        <f t="shared" si="111"/>
        <v>Adorer_Schedule!AI261</v>
      </c>
      <c r="Q324" s="83" t="str">
        <f t="shared" si="112"/>
        <v>Adorer_Schedule!AQ261</v>
      </c>
      <c r="R324" s="83" t="str">
        <f t="shared" si="113"/>
        <v>Adorer_Schedule!AY261</v>
      </c>
      <c r="S324" s="1">
        <f ca="1">IF(T324="",(0),(RANK(T324,$T$324:$T$338,(1))))</f>
        <v>0</v>
      </c>
      <c r="T324" s="1" t="str">
        <f ca="1">IF(OR(V324="",V324=0),(""),(MAX($T$8:T323)+1))</f>
        <v/>
      </c>
      <c r="U324" s="1" t="s">
        <v>113</v>
      </c>
      <c r="V324" s="1">
        <f ca="1">IF($I$6=Adorer_Schedule!$C$1,INDIRECT(L324),(IF('Daily Report (10)'!$I$6=Adorer_Schedule!$K$1,INDIRECT(M324),(IF('Daily Report (10)'!$I$6=Adorer_Schedule!$S$1,INDIRECT(N324),(IF('Daily Report (10)'!$I$6=Adorer_Schedule!$AA$1,INDIRECT(O324),(IF('Daily Report (10)'!$I$6=Adorer_Schedule!$AI$1,INDIRECT(P324),(IF('Daily Report (10)'!$I$6=Adorer_Schedule!$AQ$1,INDIRECT(Q324),(IF('Daily Report (10)'!$I$6=Adorer_Schedule!$AY$1,INDIRECT(R324),(""))))))))))))))</f>
        <v>0</v>
      </c>
      <c r="Y324" s="1">
        <v>1</v>
      </c>
      <c r="Z324" s="1" t="e">
        <f t="shared" ca="1" si="114"/>
        <v>#N/A</v>
      </c>
      <c r="AA324" s="1" t="b">
        <f t="shared" ca="1" si="115"/>
        <v>0</v>
      </c>
      <c r="AC324" s="209" t="str">
        <f ca="1">IF(AA324=FALSE,(""),(PROPER(Z324)))</f>
        <v/>
      </c>
    </row>
    <row r="325" spans="1:29" x14ac:dyDescent="0.2">
      <c r="A325" s="210" t="str">
        <f t="shared" ref="A325:A333" ca="1" si="129">AC325</f>
        <v/>
      </c>
      <c r="B325" s="211"/>
      <c r="C325" s="211"/>
      <c r="D325" s="211"/>
      <c r="E325" s="211"/>
      <c r="F325" s="212"/>
      <c r="G325" s="2"/>
      <c r="H325" s="2"/>
      <c r="I325" s="2"/>
      <c r="J325" s="2"/>
      <c r="K325" s="1">
        <f>K324+1</f>
        <v>262</v>
      </c>
      <c r="L325" s="83" t="str">
        <f t="shared" si="107"/>
        <v>Adorer_Schedule!C262</v>
      </c>
      <c r="M325" s="83" t="str">
        <f t="shared" si="108"/>
        <v>Adorer_Schedule!K262</v>
      </c>
      <c r="N325" s="83" t="str">
        <f t="shared" si="109"/>
        <v>Adorer_Schedule!S262</v>
      </c>
      <c r="O325" s="83" t="str">
        <f t="shared" si="110"/>
        <v>Adorer_Schedule!AA262</v>
      </c>
      <c r="P325" s="83" t="str">
        <f t="shared" si="111"/>
        <v>Adorer_Schedule!AI262</v>
      </c>
      <c r="Q325" s="83" t="str">
        <f t="shared" si="112"/>
        <v>Adorer_Schedule!AQ262</v>
      </c>
      <c r="R325" s="83" t="str">
        <f t="shared" si="113"/>
        <v>Adorer_Schedule!AY262</v>
      </c>
      <c r="S325" s="1">
        <f t="shared" ref="S325:S338" ca="1" si="130">IF(T325="",(0),(RANK(T325,$T$324:$T$338,(1))))</f>
        <v>0</v>
      </c>
      <c r="T325" s="1" t="str">
        <f ca="1">IF(OR(V325="",V325=0),(""),(MAX($T$8:T324)+1))</f>
        <v/>
      </c>
      <c r="V325" s="1">
        <f ca="1">IF($I$6=Adorer_Schedule!$C$1,INDIRECT(L325),(IF('Daily Report (10)'!$I$6=Adorer_Schedule!$K$1,INDIRECT(M325),(IF('Daily Report (10)'!$I$6=Adorer_Schedule!$S$1,INDIRECT(N325),(IF('Daily Report (10)'!$I$6=Adorer_Schedule!$AA$1,INDIRECT(O325),(IF('Daily Report (10)'!$I$6=Adorer_Schedule!$AI$1,INDIRECT(P325),(IF('Daily Report (10)'!$I$6=Adorer_Schedule!$AQ$1,INDIRECT(Q325),(IF('Daily Report (10)'!$I$6=Adorer_Schedule!$AY$1,INDIRECT(R325),(""))))))))))))))</f>
        <v>0</v>
      </c>
      <c r="Y325" s="1">
        <v>2</v>
      </c>
      <c r="Z325" s="1" t="e">
        <f t="shared" ca="1" si="114"/>
        <v>#N/A</v>
      </c>
      <c r="AA325" s="1" t="b">
        <f t="shared" ca="1" si="115"/>
        <v>0</v>
      </c>
      <c r="AC325" s="214" t="str">
        <f ca="1">IF(AA325=FALSE,(""),(PROPER(Z325)))</f>
        <v/>
      </c>
    </row>
    <row r="326" spans="1:29" x14ac:dyDescent="0.2">
      <c r="A326" s="210" t="str">
        <f t="shared" ca="1" si="129"/>
        <v/>
      </c>
      <c r="B326" s="211"/>
      <c r="C326" s="211"/>
      <c r="D326" s="211"/>
      <c r="E326" s="211"/>
      <c r="F326" s="212"/>
      <c r="G326" s="2"/>
      <c r="H326" s="2"/>
      <c r="I326" s="2"/>
      <c r="J326" s="2"/>
      <c r="K326" s="1">
        <f t="shared" ref="K326:K338" si="131">K325+1</f>
        <v>263</v>
      </c>
      <c r="L326" s="83" t="str">
        <f t="shared" si="107"/>
        <v>Adorer_Schedule!C263</v>
      </c>
      <c r="M326" s="83" t="str">
        <f t="shared" si="108"/>
        <v>Adorer_Schedule!K263</v>
      </c>
      <c r="N326" s="83" t="str">
        <f t="shared" si="109"/>
        <v>Adorer_Schedule!S263</v>
      </c>
      <c r="O326" s="83" t="str">
        <f t="shared" si="110"/>
        <v>Adorer_Schedule!AA263</v>
      </c>
      <c r="P326" s="83" t="str">
        <f t="shared" si="111"/>
        <v>Adorer_Schedule!AI263</v>
      </c>
      <c r="Q326" s="83" t="str">
        <f t="shared" si="112"/>
        <v>Adorer_Schedule!AQ263</v>
      </c>
      <c r="R326" s="83" t="str">
        <f t="shared" si="113"/>
        <v>Adorer_Schedule!AY263</v>
      </c>
      <c r="S326" s="1">
        <f t="shared" ca="1" si="130"/>
        <v>0</v>
      </c>
      <c r="T326" s="1" t="str">
        <f ca="1">IF(OR(V326="",V326=0),(""),(MAX($T$8:T325)+1))</f>
        <v/>
      </c>
      <c r="V326" s="1">
        <f ca="1">IF($I$6=Adorer_Schedule!$C$1,INDIRECT(L326),(IF('Daily Report (10)'!$I$6=Adorer_Schedule!$K$1,INDIRECT(M326),(IF('Daily Report (10)'!$I$6=Adorer_Schedule!$S$1,INDIRECT(N326),(IF('Daily Report (10)'!$I$6=Adorer_Schedule!$AA$1,INDIRECT(O326),(IF('Daily Report (10)'!$I$6=Adorer_Schedule!$AI$1,INDIRECT(P326),(IF('Daily Report (10)'!$I$6=Adorer_Schedule!$AQ$1,INDIRECT(Q326),(IF('Daily Report (10)'!$I$6=Adorer_Schedule!$AY$1,INDIRECT(R326),(""))))))))))))))</f>
        <v>0</v>
      </c>
      <c r="Y326" s="1">
        <v>3</v>
      </c>
      <c r="Z326" s="1" t="e">
        <f t="shared" ca="1" si="114"/>
        <v>#N/A</v>
      </c>
      <c r="AA326" s="1" t="b">
        <f t="shared" ca="1" si="115"/>
        <v>0</v>
      </c>
      <c r="AC326" s="214" t="str">
        <f ca="1">IF(AA326=FALSE,(""),(PROPER(Z326)))</f>
        <v/>
      </c>
    </row>
    <row r="327" spans="1:29" x14ac:dyDescent="0.2">
      <c r="A327" s="210" t="str">
        <f t="shared" ca="1" si="129"/>
        <v/>
      </c>
      <c r="B327" s="211"/>
      <c r="C327" s="211"/>
      <c r="D327" s="211"/>
      <c r="E327" s="211"/>
      <c r="F327" s="212"/>
      <c r="G327" s="2"/>
      <c r="H327" s="2"/>
      <c r="I327" s="2"/>
      <c r="J327" s="2"/>
      <c r="K327" s="1">
        <f t="shared" si="131"/>
        <v>264</v>
      </c>
      <c r="L327" s="83" t="str">
        <f t="shared" si="107"/>
        <v>Adorer_Schedule!C264</v>
      </c>
      <c r="M327" s="83" t="str">
        <f t="shared" si="108"/>
        <v>Adorer_Schedule!K264</v>
      </c>
      <c r="N327" s="83" t="str">
        <f t="shared" si="109"/>
        <v>Adorer_Schedule!S264</v>
      </c>
      <c r="O327" s="83" t="str">
        <f t="shared" si="110"/>
        <v>Adorer_Schedule!AA264</v>
      </c>
      <c r="P327" s="83" t="str">
        <f t="shared" si="111"/>
        <v>Adorer_Schedule!AI264</v>
      </c>
      <c r="Q327" s="83" t="str">
        <f t="shared" si="112"/>
        <v>Adorer_Schedule!AQ264</v>
      </c>
      <c r="R327" s="83" t="str">
        <f t="shared" si="113"/>
        <v>Adorer_Schedule!AY264</v>
      </c>
      <c r="S327" s="1">
        <f t="shared" ca="1" si="130"/>
        <v>0</v>
      </c>
      <c r="T327" s="1" t="str">
        <f ca="1">IF(OR(V327="",V327=0),(""),(MAX($T$8:T326)+1))</f>
        <v/>
      </c>
      <c r="V327" s="1">
        <f ca="1">IF($I$6=Adorer_Schedule!$C$1,INDIRECT(L327),(IF('Daily Report (10)'!$I$6=Adorer_Schedule!$K$1,INDIRECT(M327),(IF('Daily Report (10)'!$I$6=Adorer_Schedule!$S$1,INDIRECT(N327),(IF('Daily Report (10)'!$I$6=Adorer_Schedule!$AA$1,INDIRECT(O327),(IF('Daily Report (10)'!$I$6=Adorer_Schedule!$AI$1,INDIRECT(P327),(IF('Daily Report (10)'!$I$6=Adorer_Schedule!$AQ$1,INDIRECT(Q327),(IF('Daily Report (10)'!$I$6=Adorer_Schedule!$AY$1,INDIRECT(R327),(""))))))))))))))</f>
        <v>0</v>
      </c>
      <c r="Y327" s="1">
        <v>4</v>
      </c>
      <c r="Z327" s="1" t="e">
        <f t="shared" ca="1" si="114"/>
        <v>#N/A</v>
      </c>
      <c r="AA327" s="1" t="b">
        <f t="shared" ca="1" si="115"/>
        <v>0</v>
      </c>
      <c r="AC327" s="214" t="str">
        <f ca="1">IF(AA327=FALSE,(""),(PROPER(Z327)))</f>
        <v/>
      </c>
    </row>
    <row r="328" spans="1:29" x14ac:dyDescent="0.2">
      <c r="A328" s="210" t="str">
        <f t="shared" ca="1" si="129"/>
        <v/>
      </c>
      <c r="B328" s="211"/>
      <c r="C328" s="211"/>
      <c r="D328" s="211"/>
      <c r="E328" s="211"/>
      <c r="F328" s="212"/>
      <c r="G328" s="2"/>
      <c r="H328" s="2"/>
      <c r="I328" s="2"/>
      <c r="J328" s="2"/>
      <c r="K328" s="1">
        <f t="shared" si="131"/>
        <v>265</v>
      </c>
      <c r="L328" s="83" t="str">
        <f t="shared" si="107"/>
        <v>Adorer_Schedule!C265</v>
      </c>
      <c r="M328" s="83" t="str">
        <f t="shared" si="108"/>
        <v>Adorer_Schedule!K265</v>
      </c>
      <c r="N328" s="83" t="str">
        <f t="shared" si="109"/>
        <v>Adorer_Schedule!S265</v>
      </c>
      <c r="O328" s="83" t="str">
        <f t="shared" si="110"/>
        <v>Adorer_Schedule!AA265</v>
      </c>
      <c r="P328" s="83" t="str">
        <f t="shared" si="111"/>
        <v>Adorer_Schedule!AI265</v>
      </c>
      <c r="Q328" s="83" t="str">
        <f t="shared" si="112"/>
        <v>Adorer_Schedule!AQ265</v>
      </c>
      <c r="R328" s="83" t="str">
        <f t="shared" si="113"/>
        <v>Adorer_Schedule!AY265</v>
      </c>
      <c r="S328" s="1">
        <f t="shared" ca="1" si="130"/>
        <v>0</v>
      </c>
      <c r="T328" s="1" t="str">
        <f ca="1">IF(OR(V328="",V328=0),(""),(MAX($T$8:T327)+1))</f>
        <v/>
      </c>
      <c r="V328" s="1">
        <f ca="1">IF($I$6=Adorer_Schedule!$C$1,INDIRECT(L328),(IF('Daily Report (10)'!$I$6=Adorer_Schedule!$K$1,INDIRECT(M328),(IF('Daily Report (10)'!$I$6=Adorer_Schedule!$S$1,INDIRECT(N328),(IF('Daily Report (10)'!$I$6=Adorer_Schedule!$AA$1,INDIRECT(O328),(IF('Daily Report (10)'!$I$6=Adorer_Schedule!$AI$1,INDIRECT(P328),(IF('Daily Report (10)'!$I$6=Adorer_Schedule!$AQ$1,INDIRECT(Q328),(IF('Daily Report (10)'!$I$6=Adorer_Schedule!$AY$1,INDIRECT(R328),(""))))))))))))))</f>
        <v>0</v>
      </c>
      <c r="Y328" s="1">
        <v>5</v>
      </c>
      <c r="Z328" s="1" t="e">
        <f t="shared" ca="1" si="114"/>
        <v>#N/A</v>
      </c>
      <c r="AA328" s="1" t="b">
        <f t="shared" ca="1" si="115"/>
        <v>0</v>
      </c>
      <c r="AC328" s="214" t="str">
        <f ca="1">IF(AA328=FALSE,(""),(PROPER(Z328)))</f>
        <v/>
      </c>
    </row>
    <row r="329" spans="1:29" x14ac:dyDescent="0.2">
      <c r="A329" s="210" t="str">
        <f t="shared" ca="1" si="129"/>
        <v/>
      </c>
      <c r="B329" s="211"/>
      <c r="C329" s="211"/>
      <c r="D329" s="211"/>
      <c r="E329" s="211"/>
      <c r="F329" s="212"/>
      <c r="G329" s="2"/>
      <c r="H329" s="2"/>
      <c r="I329" s="2"/>
      <c r="J329" s="2"/>
      <c r="K329" s="1">
        <f t="shared" si="131"/>
        <v>266</v>
      </c>
      <c r="L329" s="83" t="str">
        <f t="shared" si="107"/>
        <v>Adorer_Schedule!C266</v>
      </c>
      <c r="M329" s="83" t="str">
        <f t="shared" si="108"/>
        <v>Adorer_Schedule!K266</v>
      </c>
      <c r="N329" s="83" t="str">
        <f t="shared" si="109"/>
        <v>Adorer_Schedule!S266</v>
      </c>
      <c r="O329" s="83" t="str">
        <f t="shared" si="110"/>
        <v>Adorer_Schedule!AA266</v>
      </c>
      <c r="P329" s="83" t="str">
        <f t="shared" si="111"/>
        <v>Adorer_Schedule!AI266</v>
      </c>
      <c r="Q329" s="83" t="str">
        <f t="shared" si="112"/>
        <v>Adorer_Schedule!AQ266</v>
      </c>
      <c r="R329" s="83" t="str">
        <f t="shared" si="113"/>
        <v>Adorer_Schedule!AY266</v>
      </c>
      <c r="S329" s="1">
        <f t="shared" ca="1" si="130"/>
        <v>0</v>
      </c>
      <c r="T329" s="1" t="str">
        <f ca="1">IF(OR(V329="",V329=0),(""),(MAX($T$8:T328)+1))</f>
        <v/>
      </c>
      <c r="V329" s="1">
        <f ca="1">IF($I$6=Adorer_Schedule!$C$1,INDIRECT(L329),(IF('Daily Report (10)'!$I$6=Adorer_Schedule!$K$1,INDIRECT(M329),(IF('Daily Report (10)'!$I$6=Adorer_Schedule!$S$1,INDIRECT(N329),(IF('Daily Report (10)'!$I$6=Adorer_Schedule!$AA$1,INDIRECT(O329),(IF('Daily Report (10)'!$I$6=Adorer_Schedule!$AI$1,INDIRECT(P329),(IF('Daily Report (10)'!$I$6=Adorer_Schedule!$AQ$1,INDIRECT(Q329),(IF('Daily Report (10)'!$I$6=Adorer_Schedule!$AY$1,INDIRECT(R329),(""))))))))))))))</f>
        <v>0</v>
      </c>
      <c r="Y329" s="1">
        <v>6</v>
      </c>
      <c r="Z329" s="1" t="e">
        <f t="shared" ca="1" si="114"/>
        <v>#N/A</v>
      </c>
      <c r="AA329" s="1" t="b">
        <f t="shared" ca="1" si="115"/>
        <v>0</v>
      </c>
      <c r="AC329" s="214" t="str">
        <f t="shared" ref="AC329:AC338" ca="1" si="132">IF(AA329=FALSE,(""),(PROPER(Z329)))</f>
        <v/>
      </c>
    </row>
    <row r="330" spans="1:29" x14ac:dyDescent="0.2">
      <c r="A330" s="210" t="str">
        <f t="shared" ca="1" si="129"/>
        <v/>
      </c>
      <c r="B330" s="211"/>
      <c r="C330" s="211"/>
      <c r="D330" s="211"/>
      <c r="E330" s="211"/>
      <c r="F330" s="212"/>
      <c r="G330" s="2"/>
      <c r="H330" s="2"/>
      <c r="I330" s="2"/>
      <c r="J330" s="2"/>
      <c r="K330" s="1">
        <f t="shared" si="131"/>
        <v>267</v>
      </c>
      <c r="L330" s="83" t="str">
        <f t="shared" ref="L330:L368" si="133">CONCATENATE("Adorer_Schedule!C",$K330)</f>
        <v>Adorer_Schedule!C267</v>
      </c>
      <c r="M330" s="83" t="str">
        <f t="shared" ref="M330:M368" si="134">CONCATENATE("Adorer_Schedule!K",$K330)</f>
        <v>Adorer_Schedule!K267</v>
      </c>
      <c r="N330" s="83" t="str">
        <f t="shared" ref="N330:N368" si="135">CONCATENATE("Adorer_Schedule!S",$K330)</f>
        <v>Adorer_Schedule!S267</v>
      </c>
      <c r="O330" s="83" t="str">
        <f t="shared" ref="O330:O368" si="136">CONCATENATE("Adorer_Schedule!AA",$K330)</f>
        <v>Adorer_Schedule!AA267</v>
      </c>
      <c r="P330" s="83" t="str">
        <f t="shared" ref="P330:P368" si="137">CONCATENATE("Adorer_Schedule!AI",$K330)</f>
        <v>Adorer_Schedule!AI267</v>
      </c>
      <c r="Q330" s="83" t="str">
        <f t="shared" ref="Q330:Q368" si="138">CONCATENATE("Adorer_Schedule!AQ",$K330)</f>
        <v>Adorer_Schedule!AQ267</v>
      </c>
      <c r="R330" s="83" t="str">
        <f t="shared" ref="R330:R368" si="139">CONCATENATE("Adorer_Schedule!AY",$K330)</f>
        <v>Adorer_Schedule!AY267</v>
      </c>
      <c r="S330" s="1">
        <f t="shared" ca="1" si="130"/>
        <v>0</v>
      </c>
      <c r="T330" s="1" t="str">
        <f ca="1">IF(OR(V330="",V330=0),(""),(MAX($T$8:T329)+1))</f>
        <v/>
      </c>
      <c r="V330" s="1">
        <f ca="1">IF($I$6=Adorer_Schedule!$C$1,INDIRECT(L330),(IF('Daily Report (10)'!$I$6=Adorer_Schedule!$K$1,INDIRECT(M330),(IF('Daily Report (10)'!$I$6=Adorer_Schedule!$S$1,INDIRECT(N330),(IF('Daily Report (10)'!$I$6=Adorer_Schedule!$AA$1,INDIRECT(O330),(IF('Daily Report (10)'!$I$6=Adorer_Schedule!$AI$1,INDIRECT(P330),(IF('Daily Report (10)'!$I$6=Adorer_Schedule!$AQ$1,INDIRECT(Q330),(IF('Daily Report (10)'!$I$6=Adorer_Schedule!$AY$1,INDIRECT(R330),(""))))))))))))))</f>
        <v>0</v>
      </c>
      <c r="Y330" s="1">
        <v>7</v>
      </c>
      <c r="Z330" s="1" t="e">
        <f t="shared" ref="Z330:Z368" ca="1" si="140">VLOOKUP(Y330,S330:V344,4,(FALSE))</f>
        <v>#N/A</v>
      </c>
      <c r="AA330" s="1" t="b">
        <f t="shared" ref="AA330:AA368" ca="1" si="141">OR(COUNTIF(Z330,"*"),COUNT(Z330))</f>
        <v>0</v>
      </c>
      <c r="AC330" s="214" t="str">
        <f t="shared" ca="1" si="132"/>
        <v/>
      </c>
    </row>
    <row r="331" spans="1:29" x14ac:dyDescent="0.2">
      <c r="A331" s="210" t="str">
        <f t="shared" ca="1" si="129"/>
        <v/>
      </c>
      <c r="B331" s="211"/>
      <c r="C331" s="211"/>
      <c r="D331" s="211"/>
      <c r="E331" s="211"/>
      <c r="F331" s="212"/>
      <c r="G331" s="2"/>
      <c r="H331" s="2"/>
      <c r="I331" s="2"/>
      <c r="J331" s="2"/>
      <c r="K331" s="1">
        <f t="shared" si="131"/>
        <v>268</v>
      </c>
      <c r="L331" s="83" t="str">
        <f t="shared" si="133"/>
        <v>Adorer_Schedule!C268</v>
      </c>
      <c r="M331" s="83" t="str">
        <f t="shared" si="134"/>
        <v>Adorer_Schedule!K268</v>
      </c>
      <c r="N331" s="83" t="str">
        <f t="shared" si="135"/>
        <v>Adorer_Schedule!S268</v>
      </c>
      <c r="O331" s="83" t="str">
        <f t="shared" si="136"/>
        <v>Adorer_Schedule!AA268</v>
      </c>
      <c r="P331" s="83" t="str">
        <f t="shared" si="137"/>
        <v>Adorer_Schedule!AI268</v>
      </c>
      <c r="Q331" s="83" t="str">
        <f t="shared" si="138"/>
        <v>Adorer_Schedule!AQ268</v>
      </c>
      <c r="R331" s="83" t="str">
        <f t="shared" si="139"/>
        <v>Adorer_Schedule!AY268</v>
      </c>
      <c r="S331" s="1">
        <f t="shared" ca="1" si="130"/>
        <v>0</v>
      </c>
      <c r="T331" s="1" t="str">
        <f ca="1">IF(OR(V331="",V331=0),(""),(MAX($T$8:T330)+1))</f>
        <v/>
      </c>
      <c r="V331" s="1">
        <f ca="1">IF($I$6=Adorer_Schedule!$C$1,INDIRECT(L331),(IF('Daily Report (10)'!$I$6=Adorer_Schedule!$K$1,INDIRECT(M331),(IF('Daily Report (10)'!$I$6=Adorer_Schedule!$S$1,INDIRECT(N331),(IF('Daily Report (10)'!$I$6=Adorer_Schedule!$AA$1,INDIRECT(O331),(IF('Daily Report (10)'!$I$6=Adorer_Schedule!$AI$1,INDIRECT(P331),(IF('Daily Report (10)'!$I$6=Adorer_Schedule!$AQ$1,INDIRECT(Q331),(IF('Daily Report (10)'!$I$6=Adorer_Schedule!$AY$1,INDIRECT(R331),(""))))))))))))))</f>
        <v>0</v>
      </c>
      <c r="Y331" s="1">
        <v>8</v>
      </c>
      <c r="Z331" s="1" t="e">
        <f t="shared" ca="1" si="140"/>
        <v>#N/A</v>
      </c>
      <c r="AA331" s="1" t="b">
        <f t="shared" ca="1" si="141"/>
        <v>0</v>
      </c>
      <c r="AC331" s="214" t="str">
        <f t="shared" ca="1" si="132"/>
        <v/>
      </c>
    </row>
    <row r="332" spans="1:29" x14ac:dyDescent="0.2">
      <c r="A332" s="210" t="str">
        <f t="shared" ca="1" si="129"/>
        <v/>
      </c>
      <c r="B332" s="211"/>
      <c r="C332" s="211"/>
      <c r="D332" s="211"/>
      <c r="E332" s="211"/>
      <c r="F332" s="212"/>
      <c r="G332" s="2"/>
      <c r="H332" s="2"/>
      <c r="I332" s="2"/>
      <c r="J332" s="2"/>
      <c r="K332" s="1">
        <f t="shared" si="131"/>
        <v>269</v>
      </c>
      <c r="L332" s="83" t="str">
        <f t="shared" si="133"/>
        <v>Adorer_Schedule!C269</v>
      </c>
      <c r="M332" s="83" t="str">
        <f t="shared" si="134"/>
        <v>Adorer_Schedule!K269</v>
      </c>
      <c r="N332" s="83" t="str">
        <f t="shared" si="135"/>
        <v>Adorer_Schedule!S269</v>
      </c>
      <c r="O332" s="83" t="str">
        <f t="shared" si="136"/>
        <v>Adorer_Schedule!AA269</v>
      </c>
      <c r="P332" s="83" t="str">
        <f t="shared" si="137"/>
        <v>Adorer_Schedule!AI269</v>
      </c>
      <c r="Q332" s="83" t="str">
        <f t="shared" si="138"/>
        <v>Adorer_Schedule!AQ269</v>
      </c>
      <c r="R332" s="83" t="str">
        <f t="shared" si="139"/>
        <v>Adorer_Schedule!AY269</v>
      </c>
      <c r="S332" s="1">
        <f t="shared" ca="1" si="130"/>
        <v>0</v>
      </c>
      <c r="T332" s="1" t="str">
        <f ca="1">IF(OR(V332="",V332=0),(""),(MAX($T$8:T331)+1))</f>
        <v/>
      </c>
      <c r="V332" s="1">
        <f ca="1">IF($I$6=Adorer_Schedule!$C$1,INDIRECT(L332),(IF('Daily Report (10)'!$I$6=Adorer_Schedule!$K$1,INDIRECT(M332),(IF('Daily Report (10)'!$I$6=Adorer_Schedule!$S$1,INDIRECT(N332),(IF('Daily Report (10)'!$I$6=Adorer_Schedule!$AA$1,INDIRECT(O332),(IF('Daily Report (10)'!$I$6=Adorer_Schedule!$AI$1,INDIRECT(P332),(IF('Daily Report (10)'!$I$6=Adorer_Schedule!$AQ$1,INDIRECT(Q332),(IF('Daily Report (10)'!$I$6=Adorer_Schedule!$AY$1,INDIRECT(R332),(""))))))))))))))</f>
        <v>0</v>
      </c>
      <c r="Y332" s="1">
        <v>9</v>
      </c>
      <c r="Z332" s="1" t="e">
        <f t="shared" ca="1" si="140"/>
        <v>#N/A</v>
      </c>
      <c r="AA332" s="1" t="b">
        <f t="shared" ca="1" si="141"/>
        <v>0</v>
      </c>
      <c r="AC332" s="214" t="str">
        <f t="shared" ca="1" si="132"/>
        <v/>
      </c>
    </row>
    <row r="333" spans="1:29" x14ac:dyDescent="0.2">
      <c r="A333" s="210" t="str">
        <f t="shared" ca="1" si="129"/>
        <v/>
      </c>
      <c r="B333" s="211"/>
      <c r="C333" s="211"/>
      <c r="D333" s="211"/>
      <c r="E333" s="211"/>
      <c r="F333" s="212"/>
      <c r="G333" s="2"/>
      <c r="H333" s="2"/>
      <c r="I333" s="2"/>
      <c r="J333" s="2"/>
      <c r="K333" s="1">
        <f t="shared" si="131"/>
        <v>270</v>
      </c>
      <c r="L333" s="83" t="str">
        <f t="shared" si="133"/>
        <v>Adorer_Schedule!C270</v>
      </c>
      <c r="M333" s="83" t="str">
        <f t="shared" si="134"/>
        <v>Adorer_Schedule!K270</v>
      </c>
      <c r="N333" s="83" t="str">
        <f t="shared" si="135"/>
        <v>Adorer_Schedule!S270</v>
      </c>
      <c r="O333" s="83" t="str">
        <f t="shared" si="136"/>
        <v>Adorer_Schedule!AA270</v>
      </c>
      <c r="P333" s="83" t="str">
        <f t="shared" si="137"/>
        <v>Adorer_Schedule!AI270</v>
      </c>
      <c r="Q333" s="83" t="str">
        <f t="shared" si="138"/>
        <v>Adorer_Schedule!AQ270</v>
      </c>
      <c r="R333" s="83" t="str">
        <f t="shared" si="139"/>
        <v>Adorer_Schedule!AY270</v>
      </c>
      <c r="S333" s="1">
        <f t="shared" ca="1" si="130"/>
        <v>0</v>
      </c>
      <c r="T333" s="1" t="str">
        <f ca="1">IF(OR(V333="",V333=0),(""),(MAX($T$8:T332)+1))</f>
        <v/>
      </c>
      <c r="V333" s="1">
        <f ca="1">IF($I$6=Adorer_Schedule!$C$1,INDIRECT(L333),(IF('Daily Report (10)'!$I$6=Adorer_Schedule!$K$1,INDIRECT(M333),(IF('Daily Report (10)'!$I$6=Adorer_Schedule!$S$1,INDIRECT(N333),(IF('Daily Report (10)'!$I$6=Adorer_Schedule!$AA$1,INDIRECT(O333),(IF('Daily Report (10)'!$I$6=Adorer_Schedule!$AI$1,INDIRECT(P333),(IF('Daily Report (10)'!$I$6=Adorer_Schedule!$AQ$1,INDIRECT(Q333),(IF('Daily Report (10)'!$I$6=Adorer_Schedule!$AY$1,INDIRECT(R333),(""))))))))))))))</f>
        <v>0</v>
      </c>
      <c r="Y333" s="1">
        <v>10</v>
      </c>
      <c r="Z333" s="1" t="e">
        <f t="shared" ca="1" si="140"/>
        <v>#N/A</v>
      </c>
      <c r="AA333" s="1" t="b">
        <f t="shared" ca="1" si="141"/>
        <v>0</v>
      </c>
      <c r="AC333" s="214" t="str">
        <f t="shared" ca="1" si="132"/>
        <v/>
      </c>
    </row>
    <row r="334" spans="1:29" ht="15.75" thickBot="1" x14ac:dyDescent="0.25">
      <c r="A334" s="222"/>
      <c r="B334" s="223"/>
      <c r="C334" s="223"/>
      <c r="D334" s="223"/>
      <c r="E334" s="223"/>
      <c r="F334" s="224"/>
      <c r="G334" s="2"/>
      <c r="H334" s="2"/>
      <c r="I334" s="2"/>
      <c r="J334" s="2"/>
      <c r="K334" s="1">
        <f t="shared" si="131"/>
        <v>271</v>
      </c>
      <c r="L334" s="83" t="str">
        <f t="shared" si="133"/>
        <v>Adorer_Schedule!C271</v>
      </c>
      <c r="M334" s="83" t="str">
        <f t="shared" si="134"/>
        <v>Adorer_Schedule!K271</v>
      </c>
      <c r="N334" s="83" t="str">
        <f t="shared" si="135"/>
        <v>Adorer_Schedule!S271</v>
      </c>
      <c r="O334" s="83" t="str">
        <f t="shared" si="136"/>
        <v>Adorer_Schedule!AA271</v>
      </c>
      <c r="P334" s="83" t="str">
        <f t="shared" si="137"/>
        <v>Adorer_Schedule!AI271</v>
      </c>
      <c r="Q334" s="83" t="str">
        <f t="shared" si="138"/>
        <v>Adorer_Schedule!AQ271</v>
      </c>
      <c r="R334" s="83" t="str">
        <f t="shared" si="139"/>
        <v>Adorer_Schedule!AY271</v>
      </c>
      <c r="S334" s="1">
        <f t="shared" ca="1" si="130"/>
        <v>0</v>
      </c>
      <c r="T334" s="1" t="str">
        <f ca="1">IF(OR(V334="",V334=0),(""),(MAX($T$8:T333)+1))</f>
        <v/>
      </c>
      <c r="V334" s="1">
        <f ca="1">IF($I$6=Adorer_Schedule!$C$1,INDIRECT(L334),(IF('Daily Report (10)'!$I$6=Adorer_Schedule!$K$1,INDIRECT(M334),(IF('Daily Report (10)'!$I$6=Adorer_Schedule!$S$1,INDIRECT(N334),(IF('Daily Report (10)'!$I$6=Adorer_Schedule!$AA$1,INDIRECT(O334),(IF('Daily Report (10)'!$I$6=Adorer_Schedule!$AI$1,INDIRECT(P334),(IF('Daily Report (10)'!$I$6=Adorer_Schedule!$AQ$1,INDIRECT(Q334),(IF('Daily Report (10)'!$I$6=Adorer_Schedule!$AY$1,INDIRECT(R334),(""))))))))))))))</f>
        <v>0</v>
      </c>
      <c r="Y334" s="1">
        <v>11</v>
      </c>
      <c r="Z334" s="1" t="e">
        <f t="shared" ca="1" si="140"/>
        <v>#N/A</v>
      </c>
      <c r="AA334" s="1" t="b">
        <f t="shared" ca="1" si="141"/>
        <v>0</v>
      </c>
      <c r="AC334" s="214" t="str">
        <f t="shared" ca="1" si="132"/>
        <v/>
      </c>
    </row>
    <row r="335" spans="1:29" ht="15.75" x14ac:dyDescent="0.25">
      <c r="A335" s="205" t="str">
        <f>CONCATENATE($I$6&amp;" 10 - 11 PM")</f>
        <v>Monday 10 - 11 PM</v>
      </c>
      <c r="B335" s="206"/>
      <c r="C335" s="206"/>
      <c r="D335" s="206"/>
      <c r="E335" s="206"/>
      <c r="F335" s="207"/>
      <c r="G335" s="2"/>
      <c r="H335" s="2"/>
      <c r="I335" s="2"/>
      <c r="J335" s="2"/>
      <c r="K335" s="1">
        <f t="shared" si="131"/>
        <v>272</v>
      </c>
      <c r="L335" s="83" t="str">
        <f t="shared" si="133"/>
        <v>Adorer_Schedule!C272</v>
      </c>
      <c r="M335" s="83" t="str">
        <f t="shared" si="134"/>
        <v>Adorer_Schedule!K272</v>
      </c>
      <c r="N335" s="83" t="str">
        <f t="shared" si="135"/>
        <v>Adorer_Schedule!S272</v>
      </c>
      <c r="O335" s="83" t="str">
        <f t="shared" si="136"/>
        <v>Adorer_Schedule!AA272</v>
      </c>
      <c r="P335" s="83" t="str">
        <f t="shared" si="137"/>
        <v>Adorer_Schedule!AI272</v>
      </c>
      <c r="Q335" s="83" t="str">
        <f t="shared" si="138"/>
        <v>Adorer_Schedule!AQ272</v>
      </c>
      <c r="R335" s="83" t="str">
        <f t="shared" si="139"/>
        <v>Adorer_Schedule!AY272</v>
      </c>
      <c r="S335" s="1">
        <f t="shared" ca="1" si="130"/>
        <v>0</v>
      </c>
      <c r="T335" s="1" t="str">
        <f ca="1">IF(OR(V335="",V335=0),(""),(MAX($T$8:T334)+1))</f>
        <v/>
      </c>
      <c r="V335" s="1">
        <f ca="1">IF($I$6=Adorer_Schedule!$C$1,INDIRECT(L335),(IF('Daily Report (10)'!$I$6=Adorer_Schedule!$K$1,INDIRECT(M335),(IF('Daily Report (10)'!$I$6=Adorer_Schedule!$S$1,INDIRECT(N335),(IF('Daily Report (10)'!$I$6=Adorer_Schedule!$AA$1,INDIRECT(O335),(IF('Daily Report (10)'!$I$6=Adorer_Schedule!$AI$1,INDIRECT(P335),(IF('Daily Report (10)'!$I$6=Adorer_Schedule!$AQ$1,INDIRECT(Q335),(IF('Daily Report (10)'!$I$6=Adorer_Schedule!$AY$1,INDIRECT(R335),(""))))))))))))))</f>
        <v>0</v>
      </c>
      <c r="Y335" s="1">
        <v>12</v>
      </c>
      <c r="Z335" s="1" t="e">
        <f t="shared" ca="1" si="140"/>
        <v>#N/A</v>
      </c>
      <c r="AA335" s="1" t="b">
        <f t="shared" ca="1" si="141"/>
        <v>0</v>
      </c>
      <c r="AC335" s="214" t="str">
        <f t="shared" ca="1" si="132"/>
        <v/>
      </c>
    </row>
    <row r="336" spans="1:29" x14ac:dyDescent="0.2">
      <c r="A336" s="210" t="str">
        <f ca="1">AC339</f>
        <v/>
      </c>
      <c r="B336" s="211"/>
      <c r="C336" s="211"/>
      <c r="D336" s="211"/>
      <c r="E336" s="211"/>
      <c r="F336" s="212"/>
      <c r="G336" s="2"/>
      <c r="H336" s="2"/>
      <c r="I336" s="2"/>
      <c r="J336" s="2"/>
      <c r="K336" s="1">
        <f t="shared" si="131"/>
        <v>273</v>
      </c>
      <c r="L336" s="83" t="str">
        <f t="shared" si="133"/>
        <v>Adorer_Schedule!C273</v>
      </c>
      <c r="M336" s="83" t="str">
        <f t="shared" si="134"/>
        <v>Adorer_Schedule!K273</v>
      </c>
      <c r="N336" s="83" t="str">
        <f t="shared" si="135"/>
        <v>Adorer_Schedule!S273</v>
      </c>
      <c r="O336" s="83" t="str">
        <f t="shared" si="136"/>
        <v>Adorer_Schedule!AA273</v>
      </c>
      <c r="P336" s="83" t="str">
        <f t="shared" si="137"/>
        <v>Adorer_Schedule!AI273</v>
      </c>
      <c r="Q336" s="83" t="str">
        <f t="shared" si="138"/>
        <v>Adorer_Schedule!AQ273</v>
      </c>
      <c r="R336" s="83" t="str">
        <f t="shared" si="139"/>
        <v>Adorer_Schedule!AY273</v>
      </c>
      <c r="S336" s="1">
        <f t="shared" ca="1" si="130"/>
        <v>0</v>
      </c>
      <c r="T336" s="1" t="str">
        <f ca="1">IF(OR(V336="",V336=0),(""),(MAX($T$8:T335)+1))</f>
        <v/>
      </c>
      <c r="V336" s="1">
        <f ca="1">IF($I$6=Adorer_Schedule!$C$1,INDIRECT(L336),(IF('Daily Report (10)'!$I$6=Adorer_Schedule!$K$1,INDIRECT(M336),(IF('Daily Report (10)'!$I$6=Adorer_Schedule!$S$1,INDIRECT(N336),(IF('Daily Report (10)'!$I$6=Adorer_Schedule!$AA$1,INDIRECT(O336),(IF('Daily Report (10)'!$I$6=Adorer_Schedule!$AI$1,INDIRECT(P336),(IF('Daily Report (10)'!$I$6=Adorer_Schedule!$AQ$1,INDIRECT(Q336),(IF('Daily Report (10)'!$I$6=Adorer_Schedule!$AY$1,INDIRECT(R336),(""))))))))))))))</f>
        <v>0</v>
      </c>
      <c r="Y336" s="1">
        <v>13</v>
      </c>
      <c r="Z336" s="1" t="e">
        <f t="shared" ca="1" si="140"/>
        <v>#N/A</v>
      </c>
      <c r="AA336" s="1" t="b">
        <f t="shared" ca="1" si="141"/>
        <v>0</v>
      </c>
      <c r="AC336" s="214" t="str">
        <f t="shared" ca="1" si="132"/>
        <v/>
      </c>
    </row>
    <row r="337" spans="1:29" x14ac:dyDescent="0.2">
      <c r="A337" s="210" t="str">
        <f t="shared" ref="A337:A345" ca="1" si="142">AC340</f>
        <v/>
      </c>
      <c r="B337" s="211"/>
      <c r="C337" s="211"/>
      <c r="D337" s="211"/>
      <c r="E337" s="211"/>
      <c r="F337" s="212"/>
      <c r="G337" s="2"/>
      <c r="H337" s="2"/>
      <c r="I337" s="2"/>
      <c r="J337" s="2"/>
      <c r="K337" s="1">
        <f t="shared" si="131"/>
        <v>274</v>
      </c>
      <c r="L337" s="83" t="str">
        <f t="shared" si="133"/>
        <v>Adorer_Schedule!C274</v>
      </c>
      <c r="M337" s="83" t="str">
        <f t="shared" si="134"/>
        <v>Adorer_Schedule!K274</v>
      </c>
      <c r="N337" s="83" t="str">
        <f t="shared" si="135"/>
        <v>Adorer_Schedule!S274</v>
      </c>
      <c r="O337" s="83" t="str">
        <f t="shared" si="136"/>
        <v>Adorer_Schedule!AA274</v>
      </c>
      <c r="P337" s="83" t="str">
        <f t="shared" si="137"/>
        <v>Adorer_Schedule!AI274</v>
      </c>
      <c r="Q337" s="83" t="str">
        <f t="shared" si="138"/>
        <v>Adorer_Schedule!AQ274</v>
      </c>
      <c r="R337" s="83" t="str">
        <f t="shared" si="139"/>
        <v>Adorer_Schedule!AY274</v>
      </c>
      <c r="S337" s="1">
        <f t="shared" ca="1" si="130"/>
        <v>0</v>
      </c>
      <c r="T337" s="1" t="str">
        <f ca="1">IF(OR(V337="",V337=0),(""),(MAX($T$8:T336)+1))</f>
        <v/>
      </c>
      <c r="V337" s="1">
        <f ca="1">IF($I$6=Adorer_Schedule!$C$1,INDIRECT(L337),(IF('Daily Report (10)'!$I$6=Adorer_Schedule!$K$1,INDIRECT(M337),(IF('Daily Report (10)'!$I$6=Adorer_Schedule!$S$1,INDIRECT(N337),(IF('Daily Report (10)'!$I$6=Adorer_Schedule!$AA$1,INDIRECT(O337),(IF('Daily Report (10)'!$I$6=Adorer_Schedule!$AI$1,INDIRECT(P337),(IF('Daily Report (10)'!$I$6=Adorer_Schedule!$AQ$1,INDIRECT(Q337),(IF('Daily Report (10)'!$I$6=Adorer_Schedule!$AY$1,INDIRECT(R337),(""))))))))))))))</f>
        <v>0</v>
      </c>
      <c r="Y337" s="1">
        <v>14</v>
      </c>
      <c r="Z337" s="1" t="e">
        <f t="shared" ca="1" si="140"/>
        <v>#N/A</v>
      </c>
      <c r="AA337" s="1" t="b">
        <f t="shared" ca="1" si="141"/>
        <v>0</v>
      </c>
      <c r="AC337" s="214" t="str">
        <f t="shared" ca="1" si="132"/>
        <v/>
      </c>
    </row>
    <row r="338" spans="1:29" ht="15.75" thickBot="1" x14ac:dyDescent="0.25">
      <c r="A338" s="210" t="str">
        <f t="shared" ca="1" si="142"/>
        <v/>
      </c>
      <c r="B338" s="211"/>
      <c r="C338" s="211"/>
      <c r="D338" s="211"/>
      <c r="E338" s="211"/>
      <c r="F338" s="212"/>
      <c r="G338" s="2"/>
      <c r="H338" s="2"/>
      <c r="I338" s="2"/>
      <c r="J338" s="2"/>
      <c r="K338" s="1">
        <f t="shared" si="131"/>
        <v>275</v>
      </c>
      <c r="L338" s="83" t="str">
        <f t="shared" si="133"/>
        <v>Adorer_Schedule!C275</v>
      </c>
      <c r="M338" s="83" t="str">
        <f t="shared" si="134"/>
        <v>Adorer_Schedule!K275</v>
      </c>
      <c r="N338" s="83" t="str">
        <f t="shared" si="135"/>
        <v>Adorer_Schedule!S275</v>
      </c>
      <c r="O338" s="83" t="str">
        <f t="shared" si="136"/>
        <v>Adorer_Schedule!AA275</v>
      </c>
      <c r="P338" s="83" t="str">
        <f t="shared" si="137"/>
        <v>Adorer_Schedule!AI275</v>
      </c>
      <c r="Q338" s="83" t="str">
        <f t="shared" si="138"/>
        <v>Adorer_Schedule!AQ275</v>
      </c>
      <c r="R338" s="83" t="str">
        <f t="shared" si="139"/>
        <v>Adorer_Schedule!AY275</v>
      </c>
      <c r="S338" s="1">
        <f t="shared" ca="1" si="130"/>
        <v>0</v>
      </c>
      <c r="T338" s="1" t="str">
        <f ca="1">IF(OR(V338="",V338=0),(""),(MAX($T$8:T337)+1))</f>
        <v/>
      </c>
      <c r="V338" s="1">
        <f ca="1">IF($I$6=Adorer_Schedule!$C$1,INDIRECT(L338),(IF('Daily Report (10)'!$I$6=Adorer_Schedule!$K$1,INDIRECT(M338),(IF('Daily Report (10)'!$I$6=Adorer_Schedule!$S$1,INDIRECT(N338),(IF('Daily Report (10)'!$I$6=Adorer_Schedule!$AA$1,INDIRECT(O338),(IF('Daily Report (10)'!$I$6=Adorer_Schedule!$AI$1,INDIRECT(P338),(IF('Daily Report (10)'!$I$6=Adorer_Schedule!$AQ$1,INDIRECT(Q338),(IF('Daily Report (10)'!$I$6=Adorer_Schedule!$AY$1,INDIRECT(R338),(""))))))))))))))</f>
        <v>0</v>
      </c>
      <c r="Y338" s="1">
        <v>15</v>
      </c>
      <c r="Z338" s="1" t="e">
        <f t="shared" ca="1" si="140"/>
        <v>#N/A</v>
      </c>
      <c r="AA338" s="1" t="b">
        <f t="shared" ca="1" si="141"/>
        <v>0</v>
      </c>
      <c r="AC338" s="225" t="str">
        <f t="shared" ca="1" si="132"/>
        <v/>
      </c>
    </row>
    <row r="339" spans="1:29" x14ac:dyDescent="0.2">
      <c r="A339" s="210" t="str">
        <f t="shared" ca="1" si="142"/>
        <v/>
      </c>
      <c r="B339" s="211"/>
      <c r="C339" s="211"/>
      <c r="D339" s="211"/>
      <c r="E339" s="211"/>
      <c r="F339" s="212"/>
      <c r="G339" s="2"/>
      <c r="H339" s="2"/>
      <c r="I339" s="2"/>
      <c r="J339" s="2"/>
      <c r="K339" s="1">
        <v>278</v>
      </c>
      <c r="L339" s="83" t="str">
        <f t="shared" si="133"/>
        <v>Adorer_Schedule!C278</v>
      </c>
      <c r="M339" s="83" t="str">
        <f t="shared" si="134"/>
        <v>Adorer_Schedule!K278</v>
      </c>
      <c r="N339" s="83" t="str">
        <f t="shared" si="135"/>
        <v>Adorer_Schedule!S278</v>
      </c>
      <c r="O339" s="83" t="str">
        <f t="shared" si="136"/>
        <v>Adorer_Schedule!AA278</v>
      </c>
      <c r="P339" s="83" t="str">
        <f t="shared" si="137"/>
        <v>Adorer_Schedule!AI278</v>
      </c>
      <c r="Q339" s="83" t="str">
        <f t="shared" si="138"/>
        <v>Adorer_Schedule!AQ278</v>
      </c>
      <c r="R339" s="83" t="str">
        <f t="shared" si="139"/>
        <v>Adorer_Schedule!AY278</v>
      </c>
      <c r="S339" s="1">
        <f ca="1">IF(T339="",(0),(RANK(T339,$T$339:$T$353,(1))))</f>
        <v>0</v>
      </c>
      <c r="T339" s="1" t="str">
        <f ca="1">IF(OR(V339="",V339=0),(""),(MAX($T$8:T338)+1))</f>
        <v/>
      </c>
      <c r="U339" s="1" t="s">
        <v>114</v>
      </c>
      <c r="V339" s="1">
        <f ca="1">IF($I$6=Adorer_Schedule!$C$1,INDIRECT(L339),(IF('Daily Report (10)'!$I$6=Adorer_Schedule!$K$1,INDIRECT(M339),(IF('Daily Report (10)'!$I$6=Adorer_Schedule!$S$1,INDIRECT(N339),(IF('Daily Report (10)'!$I$6=Adorer_Schedule!$AA$1,INDIRECT(O339),(IF('Daily Report (10)'!$I$6=Adorer_Schedule!$AI$1,INDIRECT(P339),(IF('Daily Report (10)'!$I$6=Adorer_Schedule!$AQ$1,INDIRECT(Q339),(IF('Daily Report (10)'!$I$6=Adorer_Schedule!$AY$1,INDIRECT(R339),(""))))))))))))))</f>
        <v>0</v>
      </c>
      <c r="Y339" s="1">
        <v>1</v>
      </c>
      <c r="Z339" s="1" t="e">
        <f t="shared" ca="1" si="140"/>
        <v>#N/A</v>
      </c>
      <c r="AA339" s="1" t="b">
        <f t="shared" ca="1" si="141"/>
        <v>0</v>
      </c>
      <c r="AC339" s="209" t="str">
        <f ca="1">IF(AA339=FALSE,(""),(PROPER(Z339)))</f>
        <v/>
      </c>
    </row>
    <row r="340" spans="1:29" x14ac:dyDescent="0.2">
      <c r="A340" s="210" t="str">
        <f t="shared" ca="1" si="142"/>
        <v/>
      </c>
      <c r="B340" s="211"/>
      <c r="C340" s="211"/>
      <c r="D340" s="211"/>
      <c r="E340" s="211"/>
      <c r="F340" s="212"/>
      <c r="G340" s="2"/>
      <c r="H340" s="2"/>
      <c r="I340" s="2"/>
      <c r="J340" s="2"/>
      <c r="K340" s="1">
        <f>K339+1</f>
        <v>279</v>
      </c>
      <c r="L340" s="83" t="str">
        <f t="shared" si="133"/>
        <v>Adorer_Schedule!C279</v>
      </c>
      <c r="M340" s="83" t="str">
        <f t="shared" si="134"/>
        <v>Adorer_Schedule!K279</v>
      </c>
      <c r="N340" s="83" t="str">
        <f t="shared" si="135"/>
        <v>Adorer_Schedule!S279</v>
      </c>
      <c r="O340" s="83" t="str">
        <f t="shared" si="136"/>
        <v>Adorer_Schedule!AA279</v>
      </c>
      <c r="P340" s="83" t="str">
        <f t="shared" si="137"/>
        <v>Adorer_Schedule!AI279</v>
      </c>
      <c r="Q340" s="83" t="str">
        <f t="shared" si="138"/>
        <v>Adorer_Schedule!AQ279</v>
      </c>
      <c r="R340" s="83" t="str">
        <f t="shared" si="139"/>
        <v>Adorer_Schedule!AY279</v>
      </c>
      <c r="S340" s="1">
        <f t="shared" ref="S340:S353" ca="1" si="143">IF(T340="",(0),(RANK(T340,$T$339:$T$353,(1))))</f>
        <v>0</v>
      </c>
      <c r="T340" s="1" t="str">
        <f ca="1">IF(OR(V340="",V340=0),(""),(MAX($T$8:T339)+1))</f>
        <v/>
      </c>
      <c r="V340" s="1">
        <f ca="1">IF($I$6=Adorer_Schedule!$C$1,INDIRECT(L340),(IF('Daily Report (10)'!$I$6=Adorer_Schedule!$K$1,INDIRECT(M340),(IF('Daily Report (10)'!$I$6=Adorer_Schedule!$S$1,INDIRECT(N340),(IF('Daily Report (10)'!$I$6=Adorer_Schedule!$AA$1,INDIRECT(O340),(IF('Daily Report (10)'!$I$6=Adorer_Schedule!$AI$1,INDIRECT(P340),(IF('Daily Report (10)'!$I$6=Adorer_Schedule!$AQ$1,INDIRECT(Q340),(IF('Daily Report (10)'!$I$6=Adorer_Schedule!$AY$1,INDIRECT(R340),(""))))))))))))))</f>
        <v>0</v>
      </c>
      <c r="Y340" s="1">
        <v>2</v>
      </c>
      <c r="Z340" s="1" t="e">
        <f t="shared" ca="1" si="140"/>
        <v>#N/A</v>
      </c>
      <c r="AA340" s="1" t="b">
        <f t="shared" ca="1" si="141"/>
        <v>0</v>
      </c>
      <c r="AC340" s="214" t="str">
        <f ca="1">IF(AA340=FALSE,(""),(PROPER(Z340)))</f>
        <v/>
      </c>
    </row>
    <row r="341" spans="1:29" x14ac:dyDescent="0.2">
      <c r="A341" s="210" t="str">
        <f t="shared" ca="1" si="142"/>
        <v/>
      </c>
      <c r="B341" s="211"/>
      <c r="C341" s="211"/>
      <c r="D341" s="211"/>
      <c r="E341" s="211"/>
      <c r="F341" s="212"/>
      <c r="G341" s="2"/>
      <c r="H341" s="2"/>
      <c r="I341" s="2"/>
      <c r="J341" s="2"/>
      <c r="K341" s="1">
        <f t="shared" ref="K341:K353" si="144">K340+1</f>
        <v>280</v>
      </c>
      <c r="L341" s="83" t="str">
        <f t="shared" si="133"/>
        <v>Adorer_Schedule!C280</v>
      </c>
      <c r="M341" s="83" t="str">
        <f t="shared" si="134"/>
        <v>Adorer_Schedule!K280</v>
      </c>
      <c r="N341" s="83" t="str">
        <f t="shared" si="135"/>
        <v>Adorer_Schedule!S280</v>
      </c>
      <c r="O341" s="83" t="str">
        <f t="shared" si="136"/>
        <v>Adorer_Schedule!AA280</v>
      </c>
      <c r="P341" s="83" t="str">
        <f t="shared" si="137"/>
        <v>Adorer_Schedule!AI280</v>
      </c>
      <c r="Q341" s="83" t="str">
        <f t="shared" si="138"/>
        <v>Adorer_Schedule!AQ280</v>
      </c>
      <c r="R341" s="83" t="str">
        <f t="shared" si="139"/>
        <v>Adorer_Schedule!AY280</v>
      </c>
      <c r="S341" s="1">
        <f t="shared" ca="1" si="143"/>
        <v>0</v>
      </c>
      <c r="T341" s="1" t="str">
        <f ca="1">IF(OR(V341="",V341=0),(""),(MAX($T$8:T340)+1))</f>
        <v/>
      </c>
      <c r="V341" s="1">
        <f ca="1">IF($I$6=Adorer_Schedule!$C$1,INDIRECT(L341),(IF('Daily Report (10)'!$I$6=Adorer_Schedule!$K$1,INDIRECT(M341),(IF('Daily Report (10)'!$I$6=Adorer_Schedule!$S$1,INDIRECT(N341),(IF('Daily Report (10)'!$I$6=Adorer_Schedule!$AA$1,INDIRECT(O341),(IF('Daily Report (10)'!$I$6=Adorer_Schedule!$AI$1,INDIRECT(P341),(IF('Daily Report (10)'!$I$6=Adorer_Schedule!$AQ$1,INDIRECT(Q341),(IF('Daily Report (10)'!$I$6=Adorer_Schedule!$AY$1,INDIRECT(R341),(""))))))))))))))</f>
        <v>0</v>
      </c>
      <c r="Y341" s="1">
        <v>3</v>
      </c>
      <c r="Z341" s="1" t="e">
        <f t="shared" ca="1" si="140"/>
        <v>#N/A</v>
      </c>
      <c r="AA341" s="1" t="b">
        <f t="shared" ca="1" si="141"/>
        <v>0</v>
      </c>
      <c r="AC341" s="214" t="str">
        <f ca="1">IF(AA341=FALSE,(""),(PROPER(Z341)))</f>
        <v/>
      </c>
    </row>
    <row r="342" spans="1:29" x14ac:dyDescent="0.2">
      <c r="A342" s="210" t="str">
        <f t="shared" ca="1" si="142"/>
        <v/>
      </c>
      <c r="B342" s="211"/>
      <c r="C342" s="211"/>
      <c r="D342" s="211"/>
      <c r="E342" s="211"/>
      <c r="F342" s="212"/>
      <c r="G342" s="2"/>
      <c r="H342" s="2"/>
      <c r="I342" s="2"/>
      <c r="J342" s="2"/>
      <c r="K342" s="1">
        <f t="shared" si="144"/>
        <v>281</v>
      </c>
      <c r="L342" s="83" t="str">
        <f t="shared" si="133"/>
        <v>Adorer_Schedule!C281</v>
      </c>
      <c r="M342" s="83" t="str">
        <f t="shared" si="134"/>
        <v>Adorer_Schedule!K281</v>
      </c>
      <c r="N342" s="83" t="str">
        <f t="shared" si="135"/>
        <v>Adorer_Schedule!S281</v>
      </c>
      <c r="O342" s="83" t="str">
        <f t="shared" si="136"/>
        <v>Adorer_Schedule!AA281</v>
      </c>
      <c r="P342" s="83" t="str">
        <f t="shared" si="137"/>
        <v>Adorer_Schedule!AI281</v>
      </c>
      <c r="Q342" s="83" t="str">
        <f t="shared" si="138"/>
        <v>Adorer_Schedule!AQ281</v>
      </c>
      <c r="R342" s="83" t="str">
        <f t="shared" si="139"/>
        <v>Adorer_Schedule!AY281</v>
      </c>
      <c r="S342" s="1">
        <f t="shared" ca="1" si="143"/>
        <v>0</v>
      </c>
      <c r="T342" s="1" t="str">
        <f ca="1">IF(OR(V342="",V342=0),(""),(MAX($T$8:T341)+1))</f>
        <v/>
      </c>
      <c r="V342" s="1">
        <f ca="1">IF($I$6=Adorer_Schedule!$C$1,INDIRECT(L342),(IF('Daily Report (10)'!$I$6=Adorer_Schedule!$K$1,INDIRECT(M342),(IF('Daily Report (10)'!$I$6=Adorer_Schedule!$S$1,INDIRECT(N342),(IF('Daily Report (10)'!$I$6=Adorer_Schedule!$AA$1,INDIRECT(O342),(IF('Daily Report (10)'!$I$6=Adorer_Schedule!$AI$1,INDIRECT(P342),(IF('Daily Report (10)'!$I$6=Adorer_Schedule!$AQ$1,INDIRECT(Q342),(IF('Daily Report (10)'!$I$6=Adorer_Schedule!$AY$1,INDIRECT(R342),(""))))))))))))))</f>
        <v>0</v>
      </c>
      <c r="Y342" s="1">
        <v>4</v>
      </c>
      <c r="Z342" s="1" t="e">
        <f t="shared" ca="1" si="140"/>
        <v>#N/A</v>
      </c>
      <c r="AA342" s="1" t="b">
        <f t="shared" ca="1" si="141"/>
        <v>0</v>
      </c>
      <c r="AC342" s="214" t="str">
        <f ca="1">IF(AA342=FALSE,(""),(PROPER(Z342)))</f>
        <v/>
      </c>
    </row>
    <row r="343" spans="1:29" x14ac:dyDescent="0.2">
      <c r="A343" s="210" t="str">
        <f t="shared" ca="1" si="142"/>
        <v/>
      </c>
      <c r="B343" s="211"/>
      <c r="C343" s="211"/>
      <c r="D343" s="211"/>
      <c r="E343" s="211"/>
      <c r="F343" s="212"/>
      <c r="G343" s="2"/>
      <c r="H343" s="2"/>
      <c r="I343" s="2"/>
      <c r="J343" s="2"/>
      <c r="K343" s="1">
        <f t="shared" si="144"/>
        <v>282</v>
      </c>
      <c r="L343" s="83" t="str">
        <f t="shared" si="133"/>
        <v>Adorer_Schedule!C282</v>
      </c>
      <c r="M343" s="83" t="str">
        <f t="shared" si="134"/>
        <v>Adorer_Schedule!K282</v>
      </c>
      <c r="N343" s="83" t="str">
        <f t="shared" si="135"/>
        <v>Adorer_Schedule!S282</v>
      </c>
      <c r="O343" s="83" t="str">
        <f t="shared" si="136"/>
        <v>Adorer_Schedule!AA282</v>
      </c>
      <c r="P343" s="83" t="str">
        <f t="shared" si="137"/>
        <v>Adorer_Schedule!AI282</v>
      </c>
      <c r="Q343" s="83" t="str">
        <f t="shared" si="138"/>
        <v>Adorer_Schedule!AQ282</v>
      </c>
      <c r="R343" s="83" t="str">
        <f t="shared" si="139"/>
        <v>Adorer_Schedule!AY282</v>
      </c>
      <c r="S343" s="1">
        <f t="shared" ca="1" si="143"/>
        <v>0</v>
      </c>
      <c r="T343" s="1" t="str">
        <f ca="1">IF(OR(V343="",V343=0),(""),(MAX($T$8:T342)+1))</f>
        <v/>
      </c>
      <c r="V343" s="1">
        <f ca="1">IF($I$6=Adorer_Schedule!$C$1,INDIRECT(L343),(IF('Daily Report (10)'!$I$6=Adorer_Schedule!$K$1,INDIRECT(M343),(IF('Daily Report (10)'!$I$6=Adorer_Schedule!$S$1,INDIRECT(N343),(IF('Daily Report (10)'!$I$6=Adorer_Schedule!$AA$1,INDIRECT(O343),(IF('Daily Report (10)'!$I$6=Adorer_Schedule!$AI$1,INDIRECT(P343),(IF('Daily Report (10)'!$I$6=Adorer_Schedule!$AQ$1,INDIRECT(Q343),(IF('Daily Report (10)'!$I$6=Adorer_Schedule!$AY$1,INDIRECT(R343),(""))))))))))))))</f>
        <v>0</v>
      </c>
      <c r="Y343" s="1">
        <v>5</v>
      </c>
      <c r="Z343" s="1" t="e">
        <f t="shared" ca="1" si="140"/>
        <v>#N/A</v>
      </c>
      <c r="AA343" s="1" t="b">
        <f t="shared" ca="1" si="141"/>
        <v>0</v>
      </c>
      <c r="AC343" s="214" t="str">
        <f ca="1">IF(AA343=FALSE,(""),(PROPER(Z343)))</f>
        <v/>
      </c>
    </row>
    <row r="344" spans="1:29" x14ac:dyDescent="0.2">
      <c r="A344" s="210" t="str">
        <f t="shared" ca="1" si="142"/>
        <v/>
      </c>
      <c r="B344" s="211"/>
      <c r="C344" s="211"/>
      <c r="D344" s="211"/>
      <c r="E344" s="211"/>
      <c r="F344" s="212"/>
      <c r="G344" s="2"/>
      <c r="H344" s="2"/>
      <c r="I344" s="2"/>
      <c r="J344" s="2"/>
      <c r="K344" s="1">
        <f t="shared" si="144"/>
        <v>283</v>
      </c>
      <c r="L344" s="83" t="str">
        <f t="shared" si="133"/>
        <v>Adorer_Schedule!C283</v>
      </c>
      <c r="M344" s="83" t="str">
        <f t="shared" si="134"/>
        <v>Adorer_Schedule!K283</v>
      </c>
      <c r="N344" s="83" t="str">
        <f t="shared" si="135"/>
        <v>Adorer_Schedule!S283</v>
      </c>
      <c r="O344" s="83" t="str">
        <f t="shared" si="136"/>
        <v>Adorer_Schedule!AA283</v>
      </c>
      <c r="P344" s="83" t="str">
        <f t="shared" si="137"/>
        <v>Adorer_Schedule!AI283</v>
      </c>
      <c r="Q344" s="83" t="str">
        <f t="shared" si="138"/>
        <v>Adorer_Schedule!AQ283</v>
      </c>
      <c r="R344" s="83" t="str">
        <f t="shared" si="139"/>
        <v>Adorer_Schedule!AY283</v>
      </c>
      <c r="S344" s="1">
        <f t="shared" ca="1" si="143"/>
        <v>0</v>
      </c>
      <c r="T344" s="1" t="str">
        <f ca="1">IF(OR(V344="",V344=0),(""),(MAX($T$8:T343)+1))</f>
        <v/>
      </c>
      <c r="V344" s="1">
        <f ca="1">IF($I$6=Adorer_Schedule!$C$1,INDIRECT(L344),(IF('Daily Report (10)'!$I$6=Adorer_Schedule!$K$1,INDIRECT(M344),(IF('Daily Report (10)'!$I$6=Adorer_Schedule!$S$1,INDIRECT(N344),(IF('Daily Report (10)'!$I$6=Adorer_Schedule!$AA$1,INDIRECT(O344),(IF('Daily Report (10)'!$I$6=Adorer_Schedule!$AI$1,INDIRECT(P344),(IF('Daily Report (10)'!$I$6=Adorer_Schedule!$AQ$1,INDIRECT(Q344),(IF('Daily Report (10)'!$I$6=Adorer_Schedule!$AY$1,INDIRECT(R344),(""))))))))))))))</f>
        <v>0</v>
      </c>
      <c r="Y344" s="1">
        <v>6</v>
      </c>
      <c r="Z344" s="1" t="e">
        <f t="shared" ca="1" si="140"/>
        <v>#N/A</v>
      </c>
      <c r="AA344" s="1" t="b">
        <f t="shared" ca="1" si="141"/>
        <v>0</v>
      </c>
      <c r="AC344" s="214" t="str">
        <f t="shared" ref="AC344:AC353" ca="1" si="145">IF(AA344=FALSE,(""),(PROPER(Z344)))</f>
        <v/>
      </c>
    </row>
    <row r="345" spans="1:29" x14ac:dyDescent="0.2">
      <c r="A345" s="210" t="str">
        <f t="shared" ca="1" si="142"/>
        <v/>
      </c>
      <c r="B345" s="211"/>
      <c r="C345" s="211"/>
      <c r="D345" s="211"/>
      <c r="E345" s="211"/>
      <c r="F345" s="212"/>
      <c r="G345" s="2"/>
      <c r="H345" s="2"/>
      <c r="I345" s="2"/>
      <c r="J345" s="2"/>
      <c r="K345" s="1">
        <f t="shared" si="144"/>
        <v>284</v>
      </c>
      <c r="L345" s="83" t="str">
        <f t="shared" si="133"/>
        <v>Adorer_Schedule!C284</v>
      </c>
      <c r="M345" s="83" t="str">
        <f t="shared" si="134"/>
        <v>Adorer_Schedule!K284</v>
      </c>
      <c r="N345" s="83" t="str">
        <f t="shared" si="135"/>
        <v>Adorer_Schedule!S284</v>
      </c>
      <c r="O345" s="83" t="str">
        <f t="shared" si="136"/>
        <v>Adorer_Schedule!AA284</v>
      </c>
      <c r="P345" s="83" t="str">
        <f t="shared" si="137"/>
        <v>Adorer_Schedule!AI284</v>
      </c>
      <c r="Q345" s="83" t="str">
        <f t="shared" si="138"/>
        <v>Adorer_Schedule!AQ284</v>
      </c>
      <c r="R345" s="83" t="str">
        <f t="shared" si="139"/>
        <v>Adorer_Schedule!AY284</v>
      </c>
      <c r="S345" s="1">
        <f t="shared" ca="1" si="143"/>
        <v>0</v>
      </c>
      <c r="T345" s="1" t="str">
        <f ca="1">IF(OR(V345="",V345=0),(""),(MAX($T$8:T344)+1))</f>
        <v/>
      </c>
      <c r="V345" s="1">
        <f ca="1">IF($I$6=Adorer_Schedule!$C$1,INDIRECT(L345),(IF('Daily Report (10)'!$I$6=Adorer_Schedule!$K$1,INDIRECT(M345),(IF('Daily Report (10)'!$I$6=Adorer_Schedule!$S$1,INDIRECT(N345),(IF('Daily Report (10)'!$I$6=Adorer_Schedule!$AA$1,INDIRECT(O345),(IF('Daily Report (10)'!$I$6=Adorer_Schedule!$AI$1,INDIRECT(P345),(IF('Daily Report (10)'!$I$6=Adorer_Schedule!$AQ$1,INDIRECT(Q345),(IF('Daily Report (10)'!$I$6=Adorer_Schedule!$AY$1,INDIRECT(R345),(""))))))))))))))</f>
        <v>0</v>
      </c>
      <c r="Y345" s="1">
        <v>7</v>
      </c>
      <c r="Z345" s="1" t="e">
        <f t="shared" ca="1" si="140"/>
        <v>#N/A</v>
      </c>
      <c r="AA345" s="1" t="b">
        <f t="shared" ca="1" si="141"/>
        <v>0</v>
      </c>
      <c r="AC345" s="214" t="str">
        <f t="shared" ca="1" si="145"/>
        <v/>
      </c>
    </row>
    <row r="346" spans="1:29" ht="15.75" thickBot="1" x14ac:dyDescent="0.25">
      <c r="A346" s="222"/>
      <c r="B346" s="223"/>
      <c r="C346" s="223"/>
      <c r="D346" s="223"/>
      <c r="E346" s="223"/>
      <c r="F346" s="224"/>
      <c r="G346" s="2"/>
      <c r="H346" s="2"/>
      <c r="I346" s="2"/>
      <c r="J346" s="2"/>
      <c r="K346" s="1">
        <f t="shared" si="144"/>
        <v>285</v>
      </c>
      <c r="L346" s="83" t="str">
        <f t="shared" si="133"/>
        <v>Adorer_Schedule!C285</v>
      </c>
      <c r="M346" s="83" t="str">
        <f t="shared" si="134"/>
        <v>Adorer_Schedule!K285</v>
      </c>
      <c r="N346" s="83" t="str">
        <f t="shared" si="135"/>
        <v>Adorer_Schedule!S285</v>
      </c>
      <c r="O346" s="83" t="str">
        <f t="shared" si="136"/>
        <v>Adorer_Schedule!AA285</v>
      </c>
      <c r="P346" s="83" t="str">
        <f t="shared" si="137"/>
        <v>Adorer_Schedule!AI285</v>
      </c>
      <c r="Q346" s="83" t="str">
        <f t="shared" si="138"/>
        <v>Adorer_Schedule!AQ285</v>
      </c>
      <c r="R346" s="83" t="str">
        <f t="shared" si="139"/>
        <v>Adorer_Schedule!AY285</v>
      </c>
      <c r="S346" s="1">
        <f t="shared" ca="1" si="143"/>
        <v>0</v>
      </c>
      <c r="T346" s="1" t="str">
        <f ca="1">IF(OR(V346="",V346=0),(""),(MAX($T$8:T345)+1))</f>
        <v/>
      </c>
      <c r="V346" s="1">
        <f ca="1">IF($I$6=Adorer_Schedule!$C$1,INDIRECT(L346),(IF('Daily Report (10)'!$I$6=Adorer_Schedule!$K$1,INDIRECT(M346),(IF('Daily Report (10)'!$I$6=Adorer_Schedule!$S$1,INDIRECT(N346),(IF('Daily Report (10)'!$I$6=Adorer_Schedule!$AA$1,INDIRECT(O346),(IF('Daily Report (10)'!$I$6=Adorer_Schedule!$AI$1,INDIRECT(P346),(IF('Daily Report (10)'!$I$6=Adorer_Schedule!$AQ$1,INDIRECT(Q346),(IF('Daily Report (10)'!$I$6=Adorer_Schedule!$AY$1,INDIRECT(R346),(""))))))))))))))</f>
        <v>0</v>
      </c>
      <c r="Y346" s="1">
        <v>8</v>
      </c>
      <c r="Z346" s="1" t="e">
        <f t="shared" ca="1" si="140"/>
        <v>#N/A</v>
      </c>
      <c r="AA346" s="1" t="b">
        <f t="shared" ca="1" si="141"/>
        <v>0</v>
      </c>
      <c r="AC346" s="214" t="str">
        <f t="shared" ca="1" si="145"/>
        <v/>
      </c>
    </row>
    <row r="347" spans="1:29" ht="15.75" x14ac:dyDescent="0.25">
      <c r="A347" s="205" t="str">
        <f>CONCATENATE($I$6&amp;" 11 PM - 12 AM")</f>
        <v>Monday 11 PM - 12 AM</v>
      </c>
      <c r="B347" s="206"/>
      <c r="C347" s="206"/>
      <c r="D347" s="206"/>
      <c r="E347" s="206"/>
      <c r="F347" s="207"/>
      <c r="G347" s="2"/>
      <c r="H347" s="2"/>
      <c r="I347" s="2"/>
      <c r="J347" s="2"/>
      <c r="K347" s="1">
        <f t="shared" si="144"/>
        <v>286</v>
      </c>
      <c r="L347" s="83" t="str">
        <f t="shared" si="133"/>
        <v>Adorer_Schedule!C286</v>
      </c>
      <c r="M347" s="83" t="str">
        <f t="shared" si="134"/>
        <v>Adorer_Schedule!K286</v>
      </c>
      <c r="N347" s="83" t="str">
        <f t="shared" si="135"/>
        <v>Adorer_Schedule!S286</v>
      </c>
      <c r="O347" s="83" t="str">
        <f t="shared" si="136"/>
        <v>Adorer_Schedule!AA286</v>
      </c>
      <c r="P347" s="83" t="str">
        <f t="shared" si="137"/>
        <v>Adorer_Schedule!AI286</v>
      </c>
      <c r="Q347" s="83" t="str">
        <f t="shared" si="138"/>
        <v>Adorer_Schedule!AQ286</v>
      </c>
      <c r="R347" s="83" t="str">
        <f t="shared" si="139"/>
        <v>Adorer_Schedule!AY286</v>
      </c>
      <c r="S347" s="1">
        <f t="shared" ca="1" si="143"/>
        <v>0</v>
      </c>
      <c r="T347" s="1" t="str">
        <f ca="1">IF(OR(V347="",V347=0),(""),(MAX($T$8:T346)+1))</f>
        <v/>
      </c>
      <c r="V347" s="1">
        <f ca="1">IF($I$6=Adorer_Schedule!$C$1,INDIRECT(L347),(IF('Daily Report (10)'!$I$6=Adorer_Schedule!$K$1,INDIRECT(M347),(IF('Daily Report (10)'!$I$6=Adorer_Schedule!$S$1,INDIRECT(N347),(IF('Daily Report (10)'!$I$6=Adorer_Schedule!$AA$1,INDIRECT(O347),(IF('Daily Report (10)'!$I$6=Adorer_Schedule!$AI$1,INDIRECT(P347),(IF('Daily Report (10)'!$I$6=Adorer_Schedule!$AQ$1,INDIRECT(Q347),(IF('Daily Report (10)'!$I$6=Adorer_Schedule!$AY$1,INDIRECT(R347),(""))))))))))))))</f>
        <v>0</v>
      </c>
      <c r="Y347" s="1">
        <v>9</v>
      </c>
      <c r="Z347" s="1" t="e">
        <f t="shared" ca="1" si="140"/>
        <v>#N/A</v>
      </c>
      <c r="AA347" s="1" t="b">
        <f t="shared" ca="1" si="141"/>
        <v>0</v>
      </c>
      <c r="AC347" s="214" t="str">
        <f t="shared" ca="1" si="145"/>
        <v/>
      </c>
    </row>
    <row r="348" spans="1:29" x14ac:dyDescent="0.2">
      <c r="A348" s="210" t="str">
        <f ca="1">AC354</f>
        <v/>
      </c>
      <c r="B348" s="211"/>
      <c r="C348" s="211"/>
      <c r="D348" s="211"/>
      <c r="E348" s="211"/>
      <c r="F348" s="212"/>
      <c r="G348" s="2"/>
      <c r="H348" s="2"/>
      <c r="I348" s="2"/>
      <c r="J348" s="2"/>
      <c r="K348" s="1">
        <f t="shared" si="144"/>
        <v>287</v>
      </c>
      <c r="L348" s="83" t="str">
        <f t="shared" si="133"/>
        <v>Adorer_Schedule!C287</v>
      </c>
      <c r="M348" s="83" t="str">
        <f t="shared" si="134"/>
        <v>Adorer_Schedule!K287</v>
      </c>
      <c r="N348" s="83" t="str">
        <f t="shared" si="135"/>
        <v>Adorer_Schedule!S287</v>
      </c>
      <c r="O348" s="83" t="str">
        <f t="shared" si="136"/>
        <v>Adorer_Schedule!AA287</v>
      </c>
      <c r="P348" s="83" t="str">
        <f t="shared" si="137"/>
        <v>Adorer_Schedule!AI287</v>
      </c>
      <c r="Q348" s="83" t="str">
        <f t="shared" si="138"/>
        <v>Adorer_Schedule!AQ287</v>
      </c>
      <c r="R348" s="83" t="str">
        <f t="shared" si="139"/>
        <v>Adorer_Schedule!AY287</v>
      </c>
      <c r="S348" s="1">
        <f t="shared" ca="1" si="143"/>
        <v>0</v>
      </c>
      <c r="T348" s="1" t="str">
        <f ca="1">IF(OR(V348="",V348=0),(""),(MAX($T$8:T347)+1))</f>
        <v/>
      </c>
      <c r="V348" s="1">
        <f ca="1">IF($I$6=Adorer_Schedule!$C$1,INDIRECT(L348),(IF('Daily Report (10)'!$I$6=Adorer_Schedule!$K$1,INDIRECT(M348),(IF('Daily Report (10)'!$I$6=Adorer_Schedule!$S$1,INDIRECT(N348),(IF('Daily Report (10)'!$I$6=Adorer_Schedule!$AA$1,INDIRECT(O348),(IF('Daily Report (10)'!$I$6=Adorer_Schedule!$AI$1,INDIRECT(P348),(IF('Daily Report (10)'!$I$6=Adorer_Schedule!$AQ$1,INDIRECT(Q348),(IF('Daily Report (10)'!$I$6=Adorer_Schedule!$AY$1,INDIRECT(R348),(""))))))))))))))</f>
        <v>0</v>
      </c>
      <c r="Y348" s="1">
        <v>10</v>
      </c>
      <c r="Z348" s="1" t="e">
        <f t="shared" ca="1" si="140"/>
        <v>#N/A</v>
      </c>
      <c r="AA348" s="1" t="b">
        <f t="shared" ca="1" si="141"/>
        <v>0</v>
      </c>
      <c r="AC348" s="214" t="str">
        <f t="shared" ca="1" si="145"/>
        <v/>
      </c>
    </row>
    <row r="349" spans="1:29" x14ac:dyDescent="0.2">
      <c r="A349" s="210" t="str">
        <f t="shared" ref="A349:A357" ca="1" si="146">AC355</f>
        <v/>
      </c>
      <c r="B349" s="211"/>
      <c r="C349" s="211"/>
      <c r="D349" s="211"/>
      <c r="E349" s="211"/>
      <c r="F349" s="212"/>
      <c r="G349" s="2"/>
      <c r="H349" s="2"/>
      <c r="I349" s="2"/>
      <c r="J349" s="2"/>
      <c r="K349" s="1">
        <f t="shared" si="144"/>
        <v>288</v>
      </c>
      <c r="L349" s="83" t="str">
        <f t="shared" si="133"/>
        <v>Adorer_Schedule!C288</v>
      </c>
      <c r="M349" s="83" t="str">
        <f t="shared" si="134"/>
        <v>Adorer_Schedule!K288</v>
      </c>
      <c r="N349" s="83" t="str">
        <f t="shared" si="135"/>
        <v>Adorer_Schedule!S288</v>
      </c>
      <c r="O349" s="83" t="str">
        <f t="shared" si="136"/>
        <v>Adorer_Schedule!AA288</v>
      </c>
      <c r="P349" s="83" t="str">
        <f t="shared" si="137"/>
        <v>Adorer_Schedule!AI288</v>
      </c>
      <c r="Q349" s="83" t="str">
        <f t="shared" si="138"/>
        <v>Adorer_Schedule!AQ288</v>
      </c>
      <c r="R349" s="83" t="str">
        <f t="shared" si="139"/>
        <v>Adorer_Schedule!AY288</v>
      </c>
      <c r="S349" s="1">
        <f t="shared" ca="1" si="143"/>
        <v>0</v>
      </c>
      <c r="T349" s="1" t="str">
        <f ca="1">IF(OR(V349="",V349=0),(""),(MAX($T$8:T348)+1))</f>
        <v/>
      </c>
      <c r="V349" s="1">
        <f ca="1">IF($I$6=Adorer_Schedule!$C$1,INDIRECT(L349),(IF('Daily Report (10)'!$I$6=Adorer_Schedule!$K$1,INDIRECT(M349),(IF('Daily Report (10)'!$I$6=Adorer_Schedule!$S$1,INDIRECT(N349),(IF('Daily Report (10)'!$I$6=Adorer_Schedule!$AA$1,INDIRECT(O349),(IF('Daily Report (10)'!$I$6=Adorer_Schedule!$AI$1,INDIRECT(P349),(IF('Daily Report (10)'!$I$6=Adorer_Schedule!$AQ$1,INDIRECT(Q349),(IF('Daily Report (10)'!$I$6=Adorer_Schedule!$AY$1,INDIRECT(R349),(""))))))))))))))</f>
        <v>0</v>
      </c>
      <c r="Y349" s="1">
        <v>11</v>
      </c>
      <c r="Z349" s="1" t="e">
        <f t="shared" ca="1" si="140"/>
        <v>#N/A</v>
      </c>
      <c r="AA349" s="1" t="b">
        <f t="shared" ca="1" si="141"/>
        <v>0</v>
      </c>
      <c r="AC349" s="214" t="str">
        <f t="shared" ca="1" si="145"/>
        <v/>
      </c>
    </row>
    <row r="350" spans="1:29" x14ac:dyDescent="0.2">
      <c r="A350" s="210" t="str">
        <f t="shared" ca="1" si="146"/>
        <v/>
      </c>
      <c r="B350" s="211"/>
      <c r="C350" s="211"/>
      <c r="D350" s="211"/>
      <c r="E350" s="211"/>
      <c r="F350" s="212"/>
      <c r="G350" s="2"/>
      <c r="H350" s="2"/>
      <c r="I350" s="2"/>
      <c r="J350" s="2"/>
      <c r="K350" s="1">
        <f t="shared" si="144"/>
        <v>289</v>
      </c>
      <c r="L350" s="83" t="str">
        <f t="shared" si="133"/>
        <v>Adorer_Schedule!C289</v>
      </c>
      <c r="M350" s="83" t="str">
        <f t="shared" si="134"/>
        <v>Adorer_Schedule!K289</v>
      </c>
      <c r="N350" s="83" t="str">
        <f t="shared" si="135"/>
        <v>Adorer_Schedule!S289</v>
      </c>
      <c r="O350" s="83" t="str">
        <f t="shared" si="136"/>
        <v>Adorer_Schedule!AA289</v>
      </c>
      <c r="P350" s="83" t="str">
        <f t="shared" si="137"/>
        <v>Adorer_Schedule!AI289</v>
      </c>
      <c r="Q350" s="83" t="str">
        <f t="shared" si="138"/>
        <v>Adorer_Schedule!AQ289</v>
      </c>
      <c r="R350" s="83" t="str">
        <f t="shared" si="139"/>
        <v>Adorer_Schedule!AY289</v>
      </c>
      <c r="S350" s="1">
        <f t="shared" ca="1" si="143"/>
        <v>0</v>
      </c>
      <c r="T350" s="1" t="str">
        <f ca="1">IF(OR(V350="",V350=0),(""),(MAX($T$8:T349)+1))</f>
        <v/>
      </c>
      <c r="V350" s="1">
        <f ca="1">IF($I$6=Adorer_Schedule!$C$1,INDIRECT(L350),(IF('Daily Report (10)'!$I$6=Adorer_Schedule!$K$1,INDIRECT(M350),(IF('Daily Report (10)'!$I$6=Adorer_Schedule!$S$1,INDIRECT(N350),(IF('Daily Report (10)'!$I$6=Adorer_Schedule!$AA$1,INDIRECT(O350),(IF('Daily Report (10)'!$I$6=Adorer_Schedule!$AI$1,INDIRECT(P350),(IF('Daily Report (10)'!$I$6=Adorer_Schedule!$AQ$1,INDIRECT(Q350),(IF('Daily Report (10)'!$I$6=Adorer_Schedule!$AY$1,INDIRECT(R350),(""))))))))))))))</f>
        <v>0</v>
      </c>
      <c r="Y350" s="1">
        <v>12</v>
      </c>
      <c r="Z350" s="1" t="e">
        <f t="shared" ca="1" si="140"/>
        <v>#N/A</v>
      </c>
      <c r="AA350" s="1" t="b">
        <f t="shared" ca="1" si="141"/>
        <v>0</v>
      </c>
      <c r="AC350" s="214" t="str">
        <f t="shared" ca="1" si="145"/>
        <v/>
      </c>
    </row>
    <row r="351" spans="1:29" x14ac:dyDescent="0.2">
      <c r="A351" s="210" t="str">
        <f t="shared" ca="1" si="146"/>
        <v/>
      </c>
      <c r="B351" s="211"/>
      <c r="C351" s="211"/>
      <c r="D351" s="211"/>
      <c r="E351" s="211"/>
      <c r="F351" s="212"/>
      <c r="G351" s="2"/>
      <c r="H351" s="2"/>
      <c r="I351" s="2"/>
      <c r="J351" s="2"/>
      <c r="K351" s="1">
        <f t="shared" si="144"/>
        <v>290</v>
      </c>
      <c r="L351" s="83" t="str">
        <f t="shared" si="133"/>
        <v>Adorer_Schedule!C290</v>
      </c>
      <c r="M351" s="83" t="str">
        <f t="shared" si="134"/>
        <v>Adorer_Schedule!K290</v>
      </c>
      <c r="N351" s="83" t="str">
        <f t="shared" si="135"/>
        <v>Adorer_Schedule!S290</v>
      </c>
      <c r="O351" s="83" t="str">
        <f t="shared" si="136"/>
        <v>Adorer_Schedule!AA290</v>
      </c>
      <c r="P351" s="83" t="str">
        <f t="shared" si="137"/>
        <v>Adorer_Schedule!AI290</v>
      </c>
      <c r="Q351" s="83" t="str">
        <f t="shared" si="138"/>
        <v>Adorer_Schedule!AQ290</v>
      </c>
      <c r="R351" s="83" t="str">
        <f t="shared" si="139"/>
        <v>Adorer_Schedule!AY290</v>
      </c>
      <c r="S351" s="1">
        <f t="shared" ca="1" si="143"/>
        <v>0</v>
      </c>
      <c r="T351" s="1" t="str">
        <f ca="1">IF(OR(V351="",V351=0),(""),(MAX($T$8:T350)+1))</f>
        <v/>
      </c>
      <c r="V351" s="1">
        <f ca="1">IF($I$6=Adorer_Schedule!$C$1,INDIRECT(L351),(IF('Daily Report (10)'!$I$6=Adorer_Schedule!$K$1,INDIRECT(M351),(IF('Daily Report (10)'!$I$6=Adorer_Schedule!$S$1,INDIRECT(N351),(IF('Daily Report (10)'!$I$6=Adorer_Schedule!$AA$1,INDIRECT(O351),(IF('Daily Report (10)'!$I$6=Adorer_Schedule!$AI$1,INDIRECT(P351),(IF('Daily Report (10)'!$I$6=Adorer_Schedule!$AQ$1,INDIRECT(Q351),(IF('Daily Report (10)'!$I$6=Adorer_Schedule!$AY$1,INDIRECT(R351),(""))))))))))))))</f>
        <v>0</v>
      </c>
      <c r="Y351" s="1">
        <v>13</v>
      </c>
      <c r="Z351" s="1" t="e">
        <f t="shared" ca="1" si="140"/>
        <v>#N/A</v>
      </c>
      <c r="AA351" s="1" t="b">
        <f t="shared" ca="1" si="141"/>
        <v>0</v>
      </c>
      <c r="AC351" s="214" t="str">
        <f t="shared" ca="1" si="145"/>
        <v/>
      </c>
    </row>
    <row r="352" spans="1:29" x14ac:dyDescent="0.2">
      <c r="A352" s="210" t="str">
        <f t="shared" ca="1" si="146"/>
        <v/>
      </c>
      <c r="B352" s="211"/>
      <c r="C352" s="211"/>
      <c r="D352" s="211"/>
      <c r="E352" s="211"/>
      <c r="F352" s="212"/>
      <c r="G352" s="2"/>
      <c r="H352" s="2"/>
      <c r="I352" s="2"/>
      <c r="J352" s="2"/>
      <c r="K352" s="1">
        <f t="shared" si="144"/>
        <v>291</v>
      </c>
      <c r="L352" s="83" t="str">
        <f t="shared" si="133"/>
        <v>Adorer_Schedule!C291</v>
      </c>
      <c r="M352" s="83" t="str">
        <f t="shared" si="134"/>
        <v>Adorer_Schedule!K291</v>
      </c>
      <c r="N352" s="83" t="str">
        <f t="shared" si="135"/>
        <v>Adorer_Schedule!S291</v>
      </c>
      <c r="O352" s="83" t="str">
        <f t="shared" si="136"/>
        <v>Adorer_Schedule!AA291</v>
      </c>
      <c r="P352" s="83" t="str">
        <f t="shared" si="137"/>
        <v>Adorer_Schedule!AI291</v>
      </c>
      <c r="Q352" s="83" t="str">
        <f t="shared" si="138"/>
        <v>Adorer_Schedule!AQ291</v>
      </c>
      <c r="R352" s="83" t="str">
        <f t="shared" si="139"/>
        <v>Adorer_Schedule!AY291</v>
      </c>
      <c r="S352" s="1">
        <f t="shared" ca="1" si="143"/>
        <v>0</v>
      </c>
      <c r="T352" s="1" t="str">
        <f ca="1">IF(OR(V352="",V352=0),(""),(MAX($T$8:T351)+1))</f>
        <v/>
      </c>
      <c r="V352" s="1">
        <f ca="1">IF($I$6=Adorer_Schedule!$C$1,INDIRECT(L352),(IF('Daily Report (10)'!$I$6=Adorer_Schedule!$K$1,INDIRECT(M352),(IF('Daily Report (10)'!$I$6=Adorer_Schedule!$S$1,INDIRECT(N352),(IF('Daily Report (10)'!$I$6=Adorer_Schedule!$AA$1,INDIRECT(O352),(IF('Daily Report (10)'!$I$6=Adorer_Schedule!$AI$1,INDIRECT(P352),(IF('Daily Report (10)'!$I$6=Adorer_Schedule!$AQ$1,INDIRECT(Q352),(IF('Daily Report (10)'!$I$6=Adorer_Schedule!$AY$1,INDIRECT(R352),(""))))))))))))))</f>
        <v>0</v>
      </c>
      <c r="Y352" s="1">
        <v>14</v>
      </c>
      <c r="Z352" s="1" t="e">
        <f t="shared" ca="1" si="140"/>
        <v>#N/A</v>
      </c>
      <c r="AA352" s="1" t="b">
        <f t="shared" ca="1" si="141"/>
        <v>0</v>
      </c>
      <c r="AC352" s="214" t="str">
        <f t="shared" ca="1" si="145"/>
        <v/>
      </c>
    </row>
    <row r="353" spans="1:29" ht="15.75" thickBot="1" x14ac:dyDescent="0.25">
      <c r="A353" s="210" t="str">
        <f t="shared" ca="1" si="146"/>
        <v/>
      </c>
      <c r="B353" s="211"/>
      <c r="C353" s="211"/>
      <c r="D353" s="211"/>
      <c r="E353" s="211"/>
      <c r="F353" s="212"/>
      <c r="G353" s="2"/>
      <c r="H353" s="2"/>
      <c r="I353" s="2"/>
      <c r="J353" s="2"/>
      <c r="K353" s="1">
        <f t="shared" si="144"/>
        <v>292</v>
      </c>
      <c r="L353" s="83" t="str">
        <f t="shared" si="133"/>
        <v>Adorer_Schedule!C292</v>
      </c>
      <c r="M353" s="83" t="str">
        <f t="shared" si="134"/>
        <v>Adorer_Schedule!K292</v>
      </c>
      <c r="N353" s="83" t="str">
        <f t="shared" si="135"/>
        <v>Adorer_Schedule!S292</v>
      </c>
      <c r="O353" s="83" t="str">
        <f t="shared" si="136"/>
        <v>Adorer_Schedule!AA292</v>
      </c>
      <c r="P353" s="83" t="str">
        <f t="shared" si="137"/>
        <v>Adorer_Schedule!AI292</v>
      </c>
      <c r="Q353" s="83" t="str">
        <f t="shared" si="138"/>
        <v>Adorer_Schedule!AQ292</v>
      </c>
      <c r="R353" s="83" t="str">
        <f t="shared" si="139"/>
        <v>Adorer_Schedule!AY292</v>
      </c>
      <c r="S353" s="1">
        <f t="shared" ca="1" si="143"/>
        <v>0</v>
      </c>
      <c r="T353" s="1" t="str">
        <f ca="1">IF(OR(V353="",V353=0),(""),(MAX($T$8:T352)+1))</f>
        <v/>
      </c>
      <c r="V353" s="1">
        <f ca="1">IF($I$6=Adorer_Schedule!$C$1,INDIRECT(L353),(IF('Daily Report (10)'!$I$6=Adorer_Schedule!$K$1,INDIRECT(M353),(IF('Daily Report (10)'!$I$6=Adorer_Schedule!$S$1,INDIRECT(N353),(IF('Daily Report (10)'!$I$6=Adorer_Schedule!$AA$1,INDIRECT(O353),(IF('Daily Report (10)'!$I$6=Adorer_Schedule!$AI$1,INDIRECT(P353),(IF('Daily Report (10)'!$I$6=Adorer_Schedule!$AQ$1,INDIRECT(Q353),(IF('Daily Report (10)'!$I$6=Adorer_Schedule!$AY$1,INDIRECT(R353),(""))))))))))))))</f>
        <v>0</v>
      </c>
      <c r="Y353" s="1">
        <v>15</v>
      </c>
      <c r="Z353" s="1" t="e">
        <f t="shared" ca="1" si="140"/>
        <v>#N/A</v>
      </c>
      <c r="AA353" s="1" t="b">
        <f t="shared" ca="1" si="141"/>
        <v>0</v>
      </c>
      <c r="AC353" s="225" t="str">
        <f t="shared" ca="1" si="145"/>
        <v/>
      </c>
    </row>
    <row r="354" spans="1:29" x14ac:dyDescent="0.2">
      <c r="A354" s="210" t="str">
        <f t="shared" ca="1" si="146"/>
        <v/>
      </c>
      <c r="B354" s="211"/>
      <c r="C354" s="211"/>
      <c r="D354" s="211"/>
      <c r="E354" s="211"/>
      <c r="F354" s="212"/>
      <c r="G354" s="2"/>
      <c r="H354" s="2"/>
      <c r="I354" s="2"/>
      <c r="J354" s="2"/>
      <c r="K354" s="1">
        <v>295</v>
      </c>
      <c r="L354" s="83" t="str">
        <f t="shared" si="133"/>
        <v>Adorer_Schedule!C295</v>
      </c>
      <c r="M354" s="83" t="str">
        <f t="shared" si="134"/>
        <v>Adorer_Schedule!K295</v>
      </c>
      <c r="N354" s="83" t="str">
        <f t="shared" si="135"/>
        <v>Adorer_Schedule!S295</v>
      </c>
      <c r="O354" s="83" t="str">
        <f t="shared" si="136"/>
        <v>Adorer_Schedule!AA295</v>
      </c>
      <c r="P354" s="83" t="str">
        <f t="shared" si="137"/>
        <v>Adorer_Schedule!AI295</v>
      </c>
      <c r="Q354" s="83" t="str">
        <f t="shared" si="138"/>
        <v>Adorer_Schedule!AQ295</v>
      </c>
      <c r="R354" s="83" t="str">
        <f t="shared" si="139"/>
        <v>Adorer_Schedule!AY295</v>
      </c>
      <c r="S354" s="1">
        <f ca="1">IF(T354="",(0),(RANK(T354,$T$354:$T$368,(1))))</f>
        <v>0</v>
      </c>
      <c r="T354" s="1" t="str">
        <f ca="1">IF(OR(V354="",V354=0),(""),(MAX($T$8:T353)+1))</f>
        <v/>
      </c>
      <c r="U354" s="1" t="s">
        <v>115</v>
      </c>
      <c r="V354" s="1">
        <f ca="1">IF($I$6=Adorer_Schedule!$C$1,INDIRECT(L354),(IF('Daily Report (10)'!$I$6=Adorer_Schedule!$K$1,INDIRECT(M354),(IF('Daily Report (10)'!$I$6=Adorer_Schedule!$S$1,INDIRECT(N354),(IF('Daily Report (10)'!$I$6=Adorer_Schedule!$AA$1,INDIRECT(O354),(IF('Daily Report (10)'!$I$6=Adorer_Schedule!$AI$1,INDIRECT(P354),(IF('Daily Report (10)'!$I$6=Adorer_Schedule!$AQ$1,INDIRECT(Q354),(IF('Daily Report (10)'!$I$6=Adorer_Schedule!$AY$1,INDIRECT(R354),(""))))))))))))))</f>
        <v>0</v>
      </c>
      <c r="Y354" s="1">
        <v>1</v>
      </c>
      <c r="Z354" s="1" t="e">
        <f t="shared" ca="1" si="140"/>
        <v>#N/A</v>
      </c>
      <c r="AA354" s="1" t="b">
        <f t="shared" ca="1" si="141"/>
        <v>0</v>
      </c>
      <c r="AC354" s="209" t="str">
        <f ca="1">IF(AA354=FALSE,(""),(PROPER(Z354)))</f>
        <v/>
      </c>
    </row>
    <row r="355" spans="1:29" x14ac:dyDescent="0.2">
      <c r="A355" s="210" t="str">
        <f t="shared" ca="1" si="146"/>
        <v/>
      </c>
      <c r="B355" s="211"/>
      <c r="C355" s="211"/>
      <c r="D355" s="211"/>
      <c r="E355" s="211"/>
      <c r="F355" s="212"/>
      <c r="G355" s="2"/>
      <c r="H355" s="2"/>
      <c r="I355" s="2"/>
      <c r="J355" s="2"/>
      <c r="K355" s="1">
        <f>K354+1</f>
        <v>296</v>
      </c>
      <c r="L355" s="83" t="str">
        <f t="shared" si="133"/>
        <v>Adorer_Schedule!C296</v>
      </c>
      <c r="M355" s="83" t="str">
        <f t="shared" si="134"/>
        <v>Adorer_Schedule!K296</v>
      </c>
      <c r="N355" s="83" t="str">
        <f t="shared" si="135"/>
        <v>Adorer_Schedule!S296</v>
      </c>
      <c r="O355" s="83" t="str">
        <f t="shared" si="136"/>
        <v>Adorer_Schedule!AA296</v>
      </c>
      <c r="P355" s="83" t="str">
        <f t="shared" si="137"/>
        <v>Adorer_Schedule!AI296</v>
      </c>
      <c r="Q355" s="83" t="str">
        <f t="shared" si="138"/>
        <v>Adorer_Schedule!AQ296</v>
      </c>
      <c r="R355" s="83" t="str">
        <f t="shared" si="139"/>
        <v>Adorer_Schedule!AY296</v>
      </c>
      <c r="S355" s="1">
        <f t="shared" ref="S355:S368" ca="1" si="147">IF(T355="",(0),(RANK(T355,$T$354:$T$368,(1))))</f>
        <v>0</v>
      </c>
      <c r="T355" s="1" t="str">
        <f ca="1">IF(OR(V355="",V355=0),(""),(MAX($T$8:T354)+1))</f>
        <v/>
      </c>
      <c r="V355" s="1">
        <f ca="1">IF($I$6=Adorer_Schedule!$C$1,INDIRECT(L355),(IF('Daily Report (10)'!$I$6=Adorer_Schedule!$K$1,INDIRECT(M355),(IF('Daily Report (10)'!$I$6=Adorer_Schedule!$S$1,INDIRECT(N355),(IF('Daily Report (10)'!$I$6=Adorer_Schedule!$AA$1,INDIRECT(O355),(IF('Daily Report (10)'!$I$6=Adorer_Schedule!$AI$1,INDIRECT(P355),(IF('Daily Report (10)'!$I$6=Adorer_Schedule!$AQ$1,INDIRECT(Q355),(IF('Daily Report (10)'!$I$6=Adorer_Schedule!$AY$1,INDIRECT(R355),(""))))))))))))))</f>
        <v>0</v>
      </c>
      <c r="Y355" s="1">
        <v>2</v>
      </c>
      <c r="Z355" s="1" t="e">
        <f t="shared" ca="1" si="140"/>
        <v>#N/A</v>
      </c>
      <c r="AA355" s="1" t="b">
        <f t="shared" ca="1" si="141"/>
        <v>0</v>
      </c>
      <c r="AC355" s="214" t="str">
        <f ca="1">IF(AA355=FALSE,(""),(PROPER(Z355)))</f>
        <v/>
      </c>
    </row>
    <row r="356" spans="1:29" x14ac:dyDescent="0.2">
      <c r="A356" s="210" t="str">
        <f t="shared" ca="1" si="146"/>
        <v/>
      </c>
      <c r="B356" s="211"/>
      <c r="C356" s="211"/>
      <c r="D356" s="211"/>
      <c r="E356" s="211"/>
      <c r="F356" s="212"/>
      <c r="G356" s="2"/>
      <c r="H356" s="2"/>
      <c r="I356" s="2"/>
      <c r="J356" s="2"/>
      <c r="K356" s="1">
        <f t="shared" ref="K356:K368" si="148">K355+1</f>
        <v>297</v>
      </c>
      <c r="L356" s="83" t="str">
        <f t="shared" si="133"/>
        <v>Adorer_Schedule!C297</v>
      </c>
      <c r="M356" s="83" t="str">
        <f t="shared" si="134"/>
        <v>Adorer_Schedule!K297</v>
      </c>
      <c r="N356" s="83" t="str">
        <f t="shared" si="135"/>
        <v>Adorer_Schedule!S297</v>
      </c>
      <c r="O356" s="83" t="str">
        <f t="shared" si="136"/>
        <v>Adorer_Schedule!AA297</v>
      </c>
      <c r="P356" s="83" t="str">
        <f t="shared" si="137"/>
        <v>Adorer_Schedule!AI297</v>
      </c>
      <c r="Q356" s="83" t="str">
        <f t="shared" si="138"/>
        <v>Adorer_Schedule!AQ297</v>
      </c>
      <c r="R356" s="83" t="str">
        <f t="shared" si="139"/>
        <v>Adorer_Schedule!AY297</v>
      </c>
      <c r="S356" s="1">
        <f t="shared" ca="1" si="147"/>
        <v>0</v>
      </c>
      <c r="T356" s="1" t="str">
        <f ca="1">IF(OR(V356="",V356=0),(""),(MAX($T$8:T355)+1))</f>
        <v/>
      </c>
      <c r="V356" s="1">
        <f ca="1">IF($I$6=Adorer_Schedule!$C$1,INDIRECT(L356),(IF('Daily Report (10)'!$I$6=Adorer_Schedule!$K$1,INDIRECT(M356),(IF('Daily Report (10)'!$I$6=Adorer_Schedule!$S$1,INDIRECT(N356),(IF('Daily Report (10)'!$I$6=Adorer_Schedule!$AA$1,INDIRECT(O356),(IF('Daily Report (10)'!$I$6=Adorer_Schedule!$AI$1,INDIRECT(P356),(IF('Daily Report (10)'!$I$6=Adorer_Schedule!$AQ$1,INDIRECT(Q356),(IF('Daily Report (10)'!$I$6=Adorer_Schedule!$AY$1,INDIRECT(R356),(""))))))))))))))</f>
        <v>0</v>
      </c>
      <c r="Y356" s="1">
        <v>3</v>
      </c>
      <c r="Z356" s="1" t="e">
        <f t="shared" ca="1" si="140"/>
        <v>#N/A</v>
      </c>
      <c r="AA356" s="1" t="b">
        <f t="shared" ca="1" si="141"/>
        <v>0</v>
      </c>
      <c r="AC356" s="214" t="str">
        <f ca="1">IF(AA356=FALSE,(""),(PROPER(Z356)))</f>
        <v/>
      </c>
    </row>
    <row r="357" spans="1:29" x14ac:dyDescent="0.2">
      <c r="A357" s="210" t="str">
        <f t="shared" ca="1" si="146"/>
        <v/>
      </c>
      <c r="B357" s="211"/>
      <c r="C357" s="211"/>
      <c r="D357" s="211"/>
      <c r="E357" s="211"/>
      <c r="F357" s="212"/>
      <c r="G357" s="2"/>
      <c r="H357" s="2"/>
      <c r="I357" s="2"/>
      <c r="J357" s="2"/>
      <c r="K357" s="1">
        <f t="shared" si="148"/>
        <v>298</v>
      </c>
      <c r="L357" s="83" t="str">
        <f t="shared" si="133"/>
        <v>Adorer_Schedule!C298</v>
      </c>
      <c r="M357" s="83" t="str">
        <f t="shared" si="134"/>
        <v>Adorer_Schedule!K298</v>
      </c>
      <c r="N357" s="83" t="str">
        <f t="shared" si="135"/>
        <v>Adorer_Schedule!S298</v>
      </c>
      <c r="O357" s="83" t="str">
        <f t="shared" si="136"/>
        <v>Adorer_Schedule!AA298</v>
      </c>
      <c r="P357" s="83" t="str">
        <f t="shared" si="137"/>
        <v>Adorer_Schedule!AI298</v>
      </c>
      <c r="Q357" s="83" t="str">
        <f t="shared" si="138"/>
        <v>Adorer_Schedule!AQ298</v>
      </c>
      <c r="R357" s="83" t="str">
        <f t="shared" si="139"/>
        <v>Adorer_Schedule!AY298</v>
      </c>
      <c r="S357" s="1">
        <f t="shared" ca="1" si="147"/>
        <v>0</v>
      </c>
      <c r="T357" s="1" t="str">
        <f ca="1">IF(OR(V357="",V357=0),(""),(MAX($T$8:T356)+1))</f>
        <v/>
      </c>
      <c r="V357" s="1">
        <f ca="1">IF($I$6=Adorer_Schedule!$C$1,INDIRECT(L357),(IF('Daily Report (10)'!$I$6=Adorer_Schedule!$K$1,INDIRECT(M357),(IF('Daily Report (10)'!$I$6=Adorer_Schedule!$S$1,INDIRECT(N357),(IF('Daily Report (10)'!$I$6=Adorer_Schedule!$AA$1,INDIRECT(O357),(IF('Daily Report (10)'!$I$6=Adorer_Schedule!$AI$1,INDIRECT(P357),(IF('Daily Report (10)'!$I$6=Adorer_Schedule!$AQ$1,INDIRECT(Q357),(IF('Daily Report (10)'!$I$6=Adorer_Schedule!$AY$1,INDIRECT(R357),(""))))))))))))))</f>
        <v>0</v>
      </c>
      <c r="Y357" s="1">
        <v>4</v>
      </c>
      <c r="Z357" s="1" t="e">
        <f t="shared" ca="1" si="140"/>
        <v>#N/A</v>
      </c>
      <c r="AA357" s="1" t="b">
        <f t="shared" ca="1" si="141"/>
        <v>0</v>
      </c>
      <c r="AC357" s="214" t="str">
        <f ca="1">IF(AA357=FALSE,(""),(PROPER(Z357)))</f>
        <v/>
      </c>
    </row>
    <row r="358" spans="1:29" ht="15.75" thickBot="1" x14ac:dyDescent="0.25">
      <c r="A358" s="222"/>
      <c r="B358" s="223"/>
      <c r="C358" s="223"/>
      <c r="D358" s="223"/>
      <c r="E358" s="223"/>
      <c r="F358" s="224"/>
      <c r="G358" s="2"/>
      <c r="H358" s="2"/>
      <c r="I358" s="2"/>
      <c r="J358" s="2"/>
      <c r="K358" s="1">
        <f t="shared" si="148"/>
        <v>299</v>
      </c>
      <c r="L358" s="83" t="str">
        <f t="shared" si="133"/>
        <v>Adorer_Schedule!C299</v>
      </c>
      <c r="M358" s="83" t="str">
        <f t="shared" si="134"/>
        <v>Adorer_Schedule!K299</v>
      </c>
      <c r="N358" s="83" t="str">
        <f t="shared" si="135"/>
        <v>Adorer_Schedule!S299</v>
      </c>
      <c r="O358" s="83" t="str">
        <f t="shared" si="136"/>
        <v>Adorer_Schedule!AA299</v>
      </c>
      <c r="P358" s="83" t="str">
        <f t="shared" si="137"/>
        <v>Adorer_Schedule!AI299</v>
      </c>
      <c r="Q358" s="83" t="str">
        <f t="shared" si="138"/>
        <v>Adorer_Schedule!AQ299</v>
      </c>
      <c r="R358" s="83" t="str">
        <f t="shared" si="139"/>
        <v>Adorer_Schedule!AY299</v>
      </c>
      <c r="S358" s="1">
        <f t="shared" ca="1" si="147"/>
        <v>0</v>
      </c>
      <c r="T358" s="1" t="str">
        <f ca="1">IF(OR(V358="",V358=0),(""),(MAX($T$8:T357)+1))</f>
        <v/>
      </c>
      <c r="V358" s="1">
        <f ca="1">IF($I$6=Adorer_Schedule!$C$1,INDIRECT(L358),(IF('Daily Report (10)'!$I$6=Adorer_Schedule!$K$1,INDIRECT(M358),(IF('Daily Report (10)'!$I$6=Adorer_Schedule!$S$1,INDIRECT(N358),(IF('Daily Report (10)'!$I$6=Adorer_Schedule!$AA$1,INDIRECT(O358),(IF('Daily Report (10)'!$I$6=Adorer_Schedule!$AI$1,INDIRECT(P358),(IF('Daily Report (10)'!$I$6=Adorer_Schedule!$AQ$1,INDIRECT(Q358),(IF('Daily Report (10)'!$I$6=Adorer_Schedule!$AY$1,INDIRECT(R358),(""))))))))))))))</f>
        <v>0</v>
      </c>
      <c r="Y358" s="1">
        <v>5</v>
      </c>
      <c r="Z358" s="1" t="e">
        <f t="shared" ca="1" si="140"/>
        <v>#N/A</v>
      </c>
      <c r="AA358" s="1" t="b">
        <f t="shared" ca="1" si="141"/>
        <v>0</v>
      </c>
      <c r="AC358" s="214" t="str">
        <f ca="1">IF(AA358=FALSE,(""),(PROPER(Z358)))</f>
        <v/>
      </c>
    </row>
    <row r="359" spans="1:29" ht="15.75" x14ac:dyDescent="0.25">
      <c r="A359" s="284" t="s">
        <v>98</v>
      </c>
      <c r="B359" s="284"/>
      <c r="C359" s="284"/>
      <c r="D359" s="284"/>
      <c r="E359" s="284"/>
      <c r="F359" s="284"/>
      <c r="G359" s="2"/>
      <c r="H359" s="2"/>
      <c r="I359" s="2"/>
      <c r="J359" s="2"/>
      <c r="K359" s="1">
        <f t="shared" si="148"/>
        <v>300</v>
      </c>
      <c r="L359" s="83" t="str">
        <f t="shared" si="133"/>
        <v>Adorer_Schedule!C300</v>
      </c>
      <c r="M359" s="83" t="str">
        <f t="shared" si="134"/>
        <v>Adorer_Schedule!K300</v>
      </c>
      <c r="N359" s="83" t="str">
        <f t="shared" si="135"/>
        <v>Adorer_Schedule!S300</v>
      </c>
      <c r="O359" s="83" t="str">
        <f t="shared" si="136"/>
        <v>Adorer_Schedule!AA300</v>
      </c>
      <c r="P359" s="83" t="str">
        <f t="shared" si="137"/>
        <v>Adorer_Schedule!AI300</v>
      </c>
      <c r="Q359" s="83" t="str">
        <f t="shared" si="138"/>
        <v>Adorer_Schedule!AQ300</v>
      </c>
      <c r="R359" s="83" t="str">
        <f t="shared" si="139"/>
        <v>Adorer_Schedule!AY300</v>
      </c>
      <c r="S359" s="1">
        <f t="shared" ca="1" si="147"/>
        <v>0</v>
      </c>
      <c r="T359" s="1" t="str">
        <f ca="1">IF(OR(V359="",V359=0),(""),(MAX($T$8:T358)+1))</f>
        <v/>
      </c>
      <c r="V359" s="1">
        <f ca="1">IF($I$6=Adorer_Schedule!$C$1,INDIRECT(L359),(IF('Daily Report (10)'!$I$6=Adorer_Schedule!$K$1,INDIRECT(M359),(IF('Daily Report (10)'!$I$6=Adorer_Schedule!$S$1,INDIRECT(N359),(IF('Daily Report (10)'!$I$6=Adorer_Schedule!$AA$1,INDIRECT(O359),(IF('Daily Report (10)'!$I$6=Adorer_Schedule!$AI$1,INDIRECT(P359),(IF('Daily Report (10)'!$I$6=Adorer_Schedule!$AQ$1,INDIRECT(Q359),(IF('Daily Report (10)'!$I$6=Adorer_Schedule!$AY$1,INDIRECT(R359),(""))))))))))))))</f>
        <v>0</v>
      </c>
      <c r="Y359" s="1">
        <v>6</v>
      </c>
      <c r="Z359" s="1" t="e">
        <f t="shared" ca="1" si="140"/>
        <v>#N/A</v>
      </c>
      <c r="AA359" s="1" t="b">
        <f t="shared" ca="1" si="141"/>
        <v>0</v>
      </c>
      <c r="AC359" s="214" t="str">
        <f t="shared" ref="AC359:AC368" ca="1" si="149">IF(AA359=FALSE,(""),(PROPER(Z359)))</f>
        <v/>
      </c>
    </row>
    <row r="360" spans="1:29" ht="15.75" x14ac:dyDescent="0.25">
      <c r="A360" s="283">
        <f>$U$2</f>
        <v>0</v>
      </c>
      <c r="B360" s="283"/>
      <c r="C360" s="283"/>
      <c r="D360" s="283"/>
      <c r="E360" s="283"/>
      <c r="F360" s="283"/>
      <c r="G360" s="2"/>
      <c r="H360" s="2"/>
      <c r="I360" s="2"/>
      <c r="J360" s="2"/>
      <c r="K360" s="1">
        <f t="shared" si="148"/>
        <v>301</v>
      </c>
      <c r="L360" s="83" t="str">
        <f t="shared" si="133"/>
        <v>Adorer_Schedule!C301</v>
      </c>
      <c r="M360" s="83" t="str">
        <f t="shared" si="134"/>
        <v>Adorer_Schedule!K301</v>
      </c>
      <c r="N360" s="83" t="str">
        <f t="shared" si="135"/>
        <v>Adorer_Schedule!S301</v>
      </c>
      <c r="O360" s="83" t="str">
        <f t="shared" si="136"/>
        <v>Adorer_Schedule!AA301</v>
      </c>
      <c r="P360" s="83" t="str">
        <f t="shared" si="137"/>
        <v>Adorer_Schedule!AI301</v>
      </c>
      <c r="Q360" s="83" t="str">
        <f t="shared" si="138"/>
        <v>Adorer_Schedule!AQ301</v>
      </c>
      <c r="R360" s="83" t="str">
        <f t="shared" si="139"/>
        <v>Adorer_Schedule!AY301</v>
      </c>
      <c r="S360" s="1">
        <f t="shared" ca="1" si="147"/>
        <v>0</v>
      </c>
      <c r="T360" s="1" t="str">
        <f ca="1">IF(OR(V360="",V360=0),(""),(MAX($T$8:T359)+1))</f>
        <v/>
      </c>
      <c r="V360" s="1">
        <f ca="1">IF($I$6=Adorer_Schedule!$C$1,INDIRECT(L360),(IF('Daily Report (10)'!$I$6=Adorer_Schedule!$K$1,INDIRECT(M360),(IF('Daily Report (10)'!$I$6=Adorer_Schedule!$S$1,INDIRECT(N360),(IF('Daily Report (10)'!$I$6=Adorer_Schedule!$AA$1,INDIRECT(O360),(IF('Daily Report (10)'!$I$6=Adorer_Schedule!$AI$1,INDIRECT(P360),(IF('Daily Report (10)'!$I$6=Adorer_Schedule!$AQ$1,INDIRECT(Q360),(IF('Daily Report (10)'!$I$6=Adorer_Schedule!$AY$1,INDIRECT(R360),(""))))))))))))))</f>
        <v>0</v>
      </c>
      <c r="Y360" s="1">
        <v>7</v>
      </c>
      <c r="Z360" s="1" t="e">
        <f t="shared" ca="1" si="140"/>
        <v>#N/A</v>
      </c>
      <c r="AA360" s="1" t="b">
        <f t="shared" ca="1" si="141"/>
        <v>0</v>
      </c>
      <c r="AC360" s="214" t="str">
        <f t="shared" ca="1" si="149"/>
        <v/>
      </c>
    </row>
    <row r="361" spans="1:29" hidden="1" x14ac:dyDescent="0.2">
      <c r="G361" s="2"/>
      <c r="H361" s="2"/>
      <c r="I361" s="2"/>
      <c r="J361" s="2"/>
      <c r="K361" s="1">
        <f t="shared" si="148"/>
        <v>302</v>
      </c>
      <c r="L361" s="83" t="str">
        <f t="shared" si="133"/>
        <v>Adorer_Schedule!C302</v>
      </c>
      <c r="M361" s="83" t="str">
        <f t="shared" si="134"/>
        <v>Adorer_Schedule!K302</v>
      </c>
      <c r="N361" s="83" t="str">
        <f t="shared" si="135"/>
        <v>Adorer_Schedule!S302</v>
      </c>
      <c r="O361" s="83" t="str">
        <f t="shared" si="136"/>
        <v>Adorer_Schedule!AA302</v>
      </c>
      <c r="P361" s="83" t="str">
        <f t="shared" si="137"/>
        <v>Adorer_Schedule!AI302</v>
      </c>
      <c r="Q361" s="83" t="str">
        <f t="shared" si="138"/>
        <v>Adorer_Schedule!AQ302</v>
      </c>
      <c r="R361" s="83" t="str">
        <f t="shared" si="139"/>
        <v>Adorer_Schedule!AY302</v>
      </c>
      <c r="S361" s="1">
        <f t="shared" ca="1" si="147"/>
        <v>0</v>
      </c>
      <c r="T361" s="1" t="str">
        <f ca="1">IF(OR(V361="",V361=0),(""),(MAX($T$8:T360)+1))</f>
        <v/>
      </c>
      <c r="V361" s="1">
        <f ca="1">IF($I$6=Adorer_Schedule!$C$1,INDIRECT(L361),(IF('Daily Report (10)'!$I$6=Adorer_Schedule!$K$1,INDIRECT(M361),(IF('Daily Report (10)'!$I$6=Adorer_Schedule!$S$1,INDIRECT(N361),(IF('Daily Report (10)'!$I$6=Adorer_Schedule!$AA$1,INDIRECT(O361),(IF('Daily Report (10)'!$I$6=Adorer_Schedule!$AI$1,INDIRECT(P361),(IF('Daily Report (10)'!$I$6=Adorer_Schedule!$AQ$1,INDIRECT(Q361),(IF('Daily Report (10)'!$I$6=Adorer_Schedule!$AY$1,INDIRECT(R361),(""))))))))))))))</f>
        <v>0</v>
      </c>
      <c r="Y361" s="1">
        <v>8</v>
      </c>
      <c r="Z361" s="1" t="e">
        <f t="shared" ca="1" si="140"/>
        <v>#N/A</v>
      </c>
      <c r="AA361" s="1" t="b">
        <f t="shared" ca="1" si="141"/>
        <v>0</v>
      </c>
      <c r="AC361" s="214" t="str">
        <f t="shared" ca="1" si="149"/>
        <v/>
      </c>
    </row>
    <row r="362" spans="1:29" hidden="1" x14ac:dyDescent="0.2">
      <c r="K362" s="1">
        <f t="shared" si="148"/>
        <v>303</v>
      </c>
      <c r="L362" s="83" t="str">
        <f t="shared" si="133"/>
        <v>Adorer_Schedule!C303</v>
      </c>
      <c r="M362" s="83" t="str">
        <f t="shared" si="134"/>
        <v>Adorer_Schedule!K303</v>
      </c>
      <c r="N362" s="83" t="str">
        <f t="shared" si="135"/>
        <v>Adorer_Schedule!S303</v>
      </c>
      <c r="O362" s="83" t="str">
        <f t="shared" si="136"/>
        <v>Adorer_Schedule!AA303</v>
      </c>
      <c r="P362" s="83" t="str">
        <f t="shared" si="137"/>
        <v>Adorer_Schedule!AI303</v>
      </c>
      <c r="Q362" s="83" t="str">
        <f t="shared" si="138"/>
        <v>Adorer_Schedule!AQ303</v>
      </c>
      <c r="R362" s="83" t="str">
        <f t="shared" si="139"/>
        <v>Adorer_Schedule!AY303</v>
      </c>
      <c r="S362" s="1">
        <f t="shared" ca="1" si="147"/>
        <v>0</v>
      </c>
      <c r="T362" s="1" t="str">
        <f ca="1">IF(OR(V362="",V362=0),(""),(MAX($T$8:T361)+1))</f>
        <v/>
      </c>
      <c r="V362" s="1">
        <f ca="1">IF($I$6=Adorer_Schedule!$C$1,INDIRECT(L362),(IF('Daily Report (10)'!$I$6=Adorer_Schedule!$K$1,INDIRECT(M362),(IF('Daily Report (10)'!$I$6=Adorer_Schedule!$S$1,INDIRECT(N362),(IF('Daily Report (10)'!$I$6=Adorer_Schedule!$AA$1,INDIRECT(O362),(IF('Daily Report (10)'!$I$6=Adorer_Schedule!$AI$1,INDIRECT(P362),(IF('Daily Report (10)'!$I$6=Adorer_Schedule!$AQ$1,INDIRECT(Q362),(IF('Daily Report (10)'!$I$6=Adorer_Schedule!$AY$1,INDIRECT(R362),(""))))))))))))))</f>
        <v>0</v>
      </c>
      <c r="Y362" s="1">
        <v>9</v>
      </c>
      <c r="Z362" s="1" t="e">
        <f t="shared" ca="1" si="140"/>
        <v>#N/A</v>
      </c>
      <c r="AA362" s="1" t="b">
        <f t="shared" ca="1" si="141"/>
        <v>0</v>
      </c>
      <c r="AC362" s="214" t="str">
        <f t="shared" ca="1" si="149"/>
        <v/>
      </c>
    </row>
    <row r="363" spans="1:29" hidden="1" x14ac:dyDescent="0.2">
      <c r="K363" s="1">
        <f t="shared" si="148"/>
        <v>304</v>
      </c>
      <c r="L363" s="83" t="str">
        <f t="shared" si="133"/>
        <v>Adorer_Schedule!C304</v>
      </c>
      <c r="M363" s="83" t="str">
        <f t="shared" si="134"/>
        <v>Adorer_Schedule!K304</v>
      </c>
      <c r="N363" s="83" t="str">
        <f t="shared" si="135"/>
        <v>Adorer_Schedule!S304</v>
      </c>
      <c r="O363" s="83" t="str">
        <f t="shared" si="136"/>
        <v>Adorer_Schedule!AA304</v>
      </c>
      <c r="P363" s="83" t="str">
        <f t="shared" si="137"/>
        <v>Adorer_Schedule!AI304</v>
      </c>
      <c r="Q363" s="83" t="str">
        <f t="shared" si="138"/>
        <v>Adorer_Schedule!AQ304</v>
      </c>
      <c r="R363" s="83" t="str">
        <f t="shared" si="139"/>
        <v>Adorer_Schedule!AY304</v>
      </c>
      <c r="S363" s="1">
        <f t="shared" ca="1" si="147"/>
        <v>0</v>
      </c>
      <c r="T363" s="1" t="str">
        <f ca="1">IF(OR(V363="",V363=0),(""),(MAX($T$8:T362)+1))</f>
        <v/>
      </c>
      <c r="V363" s="1">
        <f ca="1">IF($I$6=Adorer_Schedule!$C$1,INDIRECT(L363),(IF('Daily Report (10)'!$I$6=Adorer_Schedule!$K$1,INDIRECT(M363),(IF('Daily Report (10)'!$I$6=Adorer_Schedule!$S$1,INDIRECT(N363),(IF('Daily Report (10)'!$I$6=Adorer_Schedule!$AA$1,INDIRECT(O363),(IF('Daily Report (10)'!$I$6=Adorer_Schedule!$AI$1,INDIRECT(P363),(IF('Daily Report (10)'!$I$6=Adorer_Schedule!$AQ$1,INDIRECT(Q363),(IF('Daily Report (10)'!$I$6=Adorer_Schedule!$AY$1,INDIRECT(R363),(""))))))))))))))</f>
        <v>0</v>
      </c>
      <c r="Y363" s="1">
        <v>10</v>
      </c>
      <c r="Z363" s="1" t="e">
        <f t="shared" ca="1" si="140"/>
        <v>#N/A</v>
      </c>
      <c r="AA363" s="1" t="b">
        <f t="shared" ca="1" si="141"/>
        <v>0</v>
      </c>
      <c r="AC363" s="214" t="str">
        <f t="shared" ca="1" si="149"/>
        <v/>
      </c>
    </row>
    <row r="364" spans="1:29" hidden="1" x14ac:dyDescent="0.2">
      <c r="K364" s="1">
        <f t="shared" si="148"/>
        <v>305</v>
      </c>
      <c r="L364" s="83" t="str">
        <f t="shared" si="133"/>
        <v>Adorer_Schedule!C305</v>
      </c>
      <c r="M364" s="83" t="str">
        <f t="shared" si="134"/>
        <v>Adorer_Schedule!K305</v>
      </c>
      <c r="N364" s="83" t="str">
        <f t="shared" si="135"/>
        <v>Adorer_Schedule!S305</v>
      </c>
      <c r="O364" s="83" t="str">
        <f t="shared" si="136"/>
        <v>Adorer_Schedule!AA305</v>
      </c>
      <c r="P364" s="83" t="str">
        <f t="shared" si="137"/>
        <v>Adorer_Schedule!AI305</v>
      </c>
      <c r="Q364" s="83" t="str">
        <f t="shared" si="138"/>
        <v>Adorer_Schedule!AQ305</v>
      </c>
      <c r="R364" s="83" t="str">
        <f t="shared" si="139"/>
        <v>Adorer_Schedule!AY305</v>
      </c>
      <c r="S364" s="1">
        <f t="shared" ca="1" si="147"/>
        <v>0</v>
      </c>
      <c r="T364" s="1" t="str">
        <f ca="1">IF(OR(V364="",V364=0),(""),(MAX($T$8:T363)+1))</f>
        <v/>
      </c>
      <c r="V364" s="1">
        <f ca="1">IF($I$6=Adorer_Schedule!$C$1,INDIRECT(L364),(IF('Daily Report (10)'!$I$6=Adorer_Schedule!$K$1,INDIRECT(M364),(IF('Daily Report (10)'!$I$6=Adorer_Schedule!$S$1,INDIRECT(N364),(IF('Daily Report (10)'!$I$6=Adorer_Schedule!$AA$1,INDIRECT(O364),(IF('Daily Report (10)'!$I$6=Adorer_Schedule!$AI$1,INDIRECT(P364),(IF('Daily Report (10)'!$I$6=Adorer_Schedule!$AQ$1,INDIRECT(Q364),(IF('Daily Report (10)'!$I$6=Adorer_Schedule!$AY$1,INDIRECT(R364),(""))))))))))))))</f>
        <v>0</v>
      </c>
      <c r="Y364" s="1">
        <v>11</v>
      </c>
      <c r="Z364" s="1" t="e">
        <f t="shared" ca="1" si="140"/>
        <v>#N/A</v>
      </c>
      <c r="AA364" s="1" t="b">
        <f t="shared" ca="1" si="141"/>
        <v>0</v>
      </c>
      <c r="AC364" s="214" t="str">
        <f t="shared" ca="1" si="149"/>
        <v/>
      </c>
    </row>
    <row r="365" spans="1:29" hidden="1" x14ac:dyDescent="0.2">
      <c r="K365" s="1">
        <f t="shared" si="148"/>
        <v>306</v>
      </c>
      <c r="L365" s="83" t="str">
        <f t="shared" si="133"/>
        <v>Adorer_Schedule!C306</v>
      </c>
      <c r="M365" s="83" t="str">
        <f t="shared" si="134"/>
        <v>Adorer_Schedule!K306</v>
      </c>
      <c r="N365" s="83" t="str">
        <f t="shared" si="135"/>
        <v>Adorer_Schedule!S306</v>
      </c>
      <c r="O365" s="83" t="str">
        <f t="shared" si="136"/>
        <v>Adorer_Schedule!AA306</v>
      </c>
      <c r="P365" s="83" t="str">
        <f t="shared" si="137"/>
        <v>Adorer_Schedule!AI306</v>
      </c>
      <c r="Q365" s="83" t="str">
        <f t="shared" si="138"/>
        <v>Adorer_Schedule!AQ306</v>
      </c>
      <c r="R365" s="83" t="str">
        <f t="shared" si="139"/>
        <v>Adorer_Schedule!AY306</v>
      </c>
      <c r="S365" s="1">
        <f t="shared" ca="1" si="147"/>
        <v>0</v>
      </c>
      <c r="T365" s="1" t="str">
        <f ca="1">IF(OR(V365="",V365=0),(""),(MAX($T$8:T364)+1))</f>
        <v/>
      </c>
      <c r="V365" s="1">
        <f ca="1">IF($I$6=Adorer_Schedule!$C$1,INDIRECT(L365),(IF('Daily Report (10)'!$I$6=Adorer_Schedule!$K$1,INDIRECT(M365),(IF('Daily Report (10)'!$I$6=Adorer_Schedule!$S$1,INDIRECT(N365),(IF('Daily Report (10)'!$I$6=Adorer_Schedule!$AA$1,INDIRECT(O365),(IF('Daily Report (10)'!$I$6=Adorer_Schedule!$AI$1,INDIRECT(P365),(IF('Daily Report (10)'!$I$6=Adorer_Schedule!$AQ$1,INDIRECT(Q365),(IF('Daily Report (10)'!$I$6=Adorer_Schedule!$AY$1,INDIRECT(R365),(""))))))))))))))</f>
        <v>0</v>
      </c>
      <c r="Y365" s="1">
        <v>12</v>
      </c>
      <c r="Z365" s="1" t="e">
        <f t="shared" ca="1" si="140"/>
        <v>#N/A</v>
      </c>
      <c r="AA365" s="1" t="b">
        <f t="shared" ca="1" si="141"/>
        <v>0</v>
      </c>
      <c r="AC365" s="214" t="str">
        <f t="shared" ca="1" si="149"/>
        <v/>
      </c>
    </row>
    <row r="366" spans="1:29" hidden="1" x14ac:dyDescent="0.2">
      <c r="K366" s="1">
        <f t="shared" si="148"/>
        <v>307</v>
      </c>
      <c r="L366" s="83" t="str">
        <f t="shared" si="133"/>
        <v>Adorer_Schedule!C307</v>
      </c>
      <c r="M366" s="83" t="str">
        <f t="shared" si="134"/>
        <v>Adorer_Schedule!K307</v>
      </c>
      <c r="N366" s="83" t="str">
        <f t="shared" si="135"/>
        <v>Adorer_Schedule!S307</v>
      </c>
      <c r="O366" s="83" t="str">
        <f t="shared" si="136"/>
        <v>Adorer_Schedule!AA307</v>
      </c>
      <c r="P366" s="83" t="str">
        <f t="shared" si="137"/>
        <v>Adorer_Schedule!AI307</v>
      </c>
      <c r="Q366" s="83" t="str">
        <f t="shared" si="138"/>
        <v>Adorer_Schedule!AQ307</v>
      </c>
      <c r="R366" s="83" t="str">
        <f t="shared" si="139"/>
        <v>Adorer_Schedule!AY307</v>
      </c>
      <c r="S366" s="1">
        <f t="shared" ca="1" si="147"/>
        <v>0</v>
      </c>
      <c r="T366" s="1" t="str">
        <f ca="1">IF(OR(V366="",V366=0),(""),(MAX($T$8:T365)+1))</f>
        <v/>
      </c>
      <c r="V366" s="1">
        <f ca="1">IF($I$6=Adorer_Schedule!$C$1,INDIRECT(L366),(IF('Daily Report (10)'!$I$6=Adorer_Schedule!$K$1,INDIRECT(M366),(IF('Daily Report (10)'!$I$6=Adorer_Schedule!$S$1,INDIRECT(N366),(IF('Daily Report (10)'!$I$6=Adorer_Schedule!$AA$1,INDIRECT(O366),(IF('Daily Report (10)'!$I$6=Adorer_Schedule!$AI$1,INDIRECT(P366),(IF('Daily Report (10)'!$I$6=Adorer_Schedule!$AQ$1,INDIRECT(Q366),(IF('Daily Report (10)'!$I$6=Adorer_Schedule!$AY$1,INDIRECT(R366),(""))))))))))))))</f>
        <v>0</v>
      </c>
      <c r="Y366" s="1">
        <v>13</v>
      </c>
      <c r="Z366" s="1" t="e">
        <f t="shared" ca="1" si="140"/>
        <v>#N/A</v>
      </c>
      <c r="AA366" s="1" t="b">
        <f t="shared" ca="1" si="141"/>
        <v>0</v>
      </c>
      <c r="AC366" s="214" t="str">
        <f t="shared" ca="1" si="149"/>
        <v/>
      </c>
    </row>
    <row r="367" spans="1:29" hidden="1" x14ac:dyDescent="0.2">
      <c r="K367" s="1">
        <f t="shared" si="148"/>
        <v>308</v>
      </c>
      <c r="L367" s="83" t="str">
        <f t="shared" si="133"/>
        <v>Adorer_Schedule!C308</v>
      </c>
      <c r="M367" s="83" t="str">
        <f t="shared" si="134"/>
        <v>Adorer_Schedule!K308</v>
      </c>
      <c r="N367" s="83" t="str">
        <f t="shared" si="135"/>
        <v>Adorer_Schedule!S308</v>
      </c>
      <c r="O367" s="83" t="str">
        <f t="shared" si="136"/>
        <v>Adorer_Schedule!AA308</v>
      </c>
      <c r="P367" s="83" t="str">
        <f t="shared" si="137"/>
        <v>Adorer_Schedule!AI308</v>
      </c>
      <c r="Q367" s="83" t="str">
        <f t="shared" si="138"/>
        <v>Adorer_Schedule!AQ308</v>
      </c>
      <c r="R367" s="83" t="str">
        <f t="shared" si="139"/>
        <v>Adorer_Schedule!AY308</v>
      </c>
      <c r="S367" s="1">
        <f t="shared" ca="1" si="147"/>
        <v>0</v>
      </c>
      <c r="T367" s="1" t="str">
        <f ca="1">IF(OR(V367="",V367=0),(""),(MAX($T$8:T366)+1))</f>
        <v/>
      </c>
      <c r="V367" s="1">
        <f ca="1">IF($I$6=Adorer_Schedule!$C$1,INDIRECT(L367),(IF('Daily Report (10)'!$I$6=Adorer_Schedule!$K$1,INDIRECT(M367),(IF('Daily Report (10)'!$I$6=Adorer_Schedule!$S$1,INDIRECT(N367),(IF('Daily Report (10)'!$I$6=Adorer_Schedule!$AA$1,INDIRECT(O367),(IF('Daily Report (10)'!$I$6=Adorer_Schedule!$AI$1,INDIRECT(P367),(IF('Daily Report (10)'!$I$6=Adorer_Schedule!$AQ$1,INDIRECT(Q367),(IF('Daily Report (10)'!$I$6=Adorer_Schedule!$AY$1,INDIRECT(R367),(""))))))))))))))</f>
        <v>0</v>
      </c>
      <c r="Y367" s="1">
        <v>14</v>
      </c>
      <c r="Z367" s="1" t="e">
        <f t="shared" ca="1" si="140"/>
        <v>#N/A</v>
      </c>
      <c r="AA367" s="1" t="b">
        <f t="shared" ca="1" si="141"/>
        <v>0</v>
      </c>
      <c r="AC367" s="214" t="str">
        <f t="shared" ca="1" si="149"/>
        <v/>
      </c>
    </row>
    <row r="368" spans="1:29" ht="15.75" hidden="1" thickBot="1" x14ac:dyDescent="0.25">
      <c r="K368" s="1">
        <f t="shared" si="148"/>
        <v>309</v>
      </c>
      <c r="L368" s="83" t="str">
        <f t="shared" si="133"/>
        <v>Adorer_Schedule!C309</v>
      </c>
      <c r="M368" s="83" t="str">
        <f t="shared" si="134"/>
        <v>Adorer_Schedule!K309</v>
      </c>
      <c r="N368" s="83" t="str">
        <f t="shared" si="135"/>
        <v>Adorer_Schedule!S309</v>
      </c>
      <c r="O368" s="83" t="str">
        <f t="shared" si="136"/>
        <v>Adorer_Schedule!AA309</v>
      </c>
      <c r="P368" s="83" t="str">
        <f t="shared" si="137"/>
        <v>Adorer_Schedule!AI309</v>
      </c>
      <c r="Q368" s="83" t="str">
        <f t="shared" si="138"/>
        <v>Adorer_Schedule!AQ309</v>
      </c>
      <c r="R368" s="83" t="str">
        <f t="shared" si="139"/>
        <v>Adorer_Schedule!AY309</v>
      </c>
      <c r="S368" s="1">
        <f t="shared" ca="1" si="147"/>
        <v>0</v>
      </c>
      <c r="T368" s="1" t="str">
        <f ca="1">IF(OR(V368="",V368=0),(""),(MAX($T$8:T367)+1))</f>
        <v/>
      </c>
      <c r="V368" s="1">
        <f ca="1">IF($I$6=Adorer_Schedule!$C$1,INDIRECT(L368),(IF('Daily Report (10)'!$I$6=Adorer_Schedule!$K$1,INDIRECT(M368),(IF('Daily Report (10)'!$I$6=Adorer_Schedule!$S$1,INDIRECT(N368),(IF('Daily Report (10)'!$I$6=Adorer_Schedule!$AA$1,INDIRECT(O368),(IF('Daily Report (10)'!$I$6=Adorer_Schedule!$AI$1,INDIRECT(P368),(IF('Daily Report (10)'!$I$6=Adorer_Schedule!$AQ$1,INDIRECT(Q368),(IF('Daily Report (10)'!$I$6=Adorer_Schedule!$AY$1,INDIRECT(R368),(""))))))))))))))</f>
        <v>0</v>
      </c>
      <c r="Y368" s="1">
        <v>15</v>
      </c>
      <c r="Z368" s="1" t="e">
        <f t="shared" ca="1" si="140"/>
        <v>#N/A</v>
      </c>
      <c r="AA368" s="1" t="b">
        <f t="shared" ca="1" si="141"/>
        <v>0</v>
      </c>
      <c r="AC368" s="225" t="str">
        <f t="shared" ca="1" si="149"/>
        <v/>
      </c>
    </row>
  </sheetData>
  <sheetProtection algorithmName="SHA-512" hashValue="gi1dGm+HwKoajM5CKKJIxiPHKK6JdHu4dwnRK1ltSBYvdkUrotyCAM1ZGyV5xt9gwKY4+DBZn4+xVsboeCasWA==" saltValue="kdDpUJrv59lpk6tWhikttQ==" spinCount="100000" sheet="1" objects="1" scenarios="1" selectLockedCells="1"/>
  <mergeCells count="47">
    <mergeCell ref="L7:R7"/>
    <mergeCell ref="A91:F91"/>
    <mergeCell ref="A92:F92"/>
    <mergeCell ref="A96:B96"/>
    <mergeCell ref="A134:F134"/>
    <mergeCell ref="A51:B51"/>
    <mergeCell ref="D51:F51"/>
    <mergeCell ref="A89:F89"/>
    <mergeCell ref="A90:F90"/>
    <mergeCell ref="A225:F225"/>
    <mergeCell ref="A1:F1"/>
    <mergeCell ref="A2:F2"/>
    <mergeCell ref="A6:B6"/>
    <mergeCell ref="D6:F6"/>
    <mergeCell ref="A47:F47"/>
    <mergeCell ref="A44:F44"/>
    <mergeCell ref="A181:F181"/>
    <mergeCell ref="A182:F182"/>
    <mergeCell ref="A186:B186"/>
    <mergeCell ref="D186:F186"/>
    <mergeCell ref="A224:F224"/>
    <mergeCell ref="A136:F136"/>
    <mergeCell ref="A137:F137"/>
    <mergeCell ref="A141:B141"/>
    <mergeCell ref="A179:F179"/>
    <mergeCell ref="A180:F180"/>
    <mergeCell ref="A135:F135"/>
    <mergeCell ref="A45:F45"/>
    <mergeCell ref="A46:F46"/>
    <mergeCell ref="A316:F316"/>
    <mergeCell ref="A227:F227"/>
    <mergeCell ref="A231:B231"/>
    <mergeCell ref="D231:F231"/>
    <mergeCell ref="A269:F269"/>
    <mergeCell ref="A270:F270"/>
    <mergeCell ref="A271:F271"/>
    <mergeCell ref="A272:F272"/>
    <mergeCell ref="A276:B276"/>
    <mergeCell ref="D276:F276"/>
    <mergeCell ref="A314:F314"/>
    <mergeCell ref="A315:F315"/>
    <mergeCell ref="A360:F360"/>
    <mergeCell ref="A226:F226"/>
    <mergeCell ref="A317:F317"/>
    <mergeCell ref="A321:B321"/>
    <mergeCell ref="D321:F321"/>
    <mergeCell ref="A359:F359"/>
  </mergeCells>
  <dataValidations count="1">
    <dataValidation type="list" allowBlank="1" showErrorMessage="1" sqref="I6" xr:uid="{00000000-0002-0000-0600-000000000000}">
      <formula1>$AB$4:$AH$4</formula1>
      <formula2>0</formula2>
    </dataValidation>
  </dataValidations>
  <printOptions horizontalCentered="1"/>
  <pageMargins left="0.5" right="0.5" top="0.5" bottom="0.5" header="0.51180555555555551" footer="0.51180555555555551"/>
  <pageSetup scale="97" firstPageNumber="0" orientation="portrait" horizontalDpi="300" verticalDpi="300" r:id="rId1"/>
  <headerFooter alignWithMargins="0"/>
  <rowBreaks count="7" manualBreakCount="7">
    <brk id="45" max="16383" man="1"/>
    <brk id="90" max="16383" man="1"/>
    <brk id="135" max="16383" man="1"/>
    <brk id="180" max="5" man="1"/>
    <brk id="225" max="5" man="1"/>
    <brk id="270" max="5" man="1"/>
    <brk id="315"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40"/>
  <sheetViews>
    <sheetView topLeftCell="A4" zoomScale="85" zoomScaleNormal="85" workbookViewId="0">
      <selection activeCell="D186" sqref="D186:F186"/>
    </sheetView>
  </sheetViews>
  <sheetFormatPr defaultColWidth="0" defaultRowHeight="15" zeroHeight="1" x14ac:dyDescent="0.2"/>
  <cols>
    <col min="1" max="1" width="28.7109375" style="1" customWidth="1"/>
    <col min="2" max="3" width="10.7109375" style="1" customWidth="1"/>
    <col min="4" max="4" width="28.7109375" style="1" customWidth="1"/>
    <col min="5" max="6" width="10.7109375" style="1" customWidth="1"/>
    <col min="7" max="7" width="9.140625" style="1" customWidth="1"/>
    <col min="8" max="8" width="17.85546875" style="1" customWidth="1"/>
    <col min="9" max="9" width="16.85546875" style="1" customWidth="1"/>
    <col min="10" max="10" width="9.140625" style="1" customWidth="1"/>
    <col min="11" max="11" width="9.140625" style="1" hidden="1" customWidth="1"/>
    <col min="12" max="14" width="20.140625" style="1" hidden="1" customWidth="1"/>
    <col min="15" max="15" width="21.42578125" style="1" hidden="1" customWidth="1"/>
    <col min="16" max="16" width="20.42578125" style="1" hidden="1" customWidth="1"/>
    <col min="17" max="17" width="21.7109375" style="1" hidden="1" customWidth="1"/>
    <col min="18" max="18" width="21.42578125" style="1" hidden="1" customWidth="1"/>
    <col min="19" max="25" width="9.140625" style="1" hidden="1" customWidth="1"/>
    <col min="26" max="26" width="11.42578125" style="1" hidden="1" customWidth="1"/>
    <col min="27" max="28" width="9.140625" style="1" hidden="1" customWidth="1"/>
    <col min="29" max="29" width="13.28515625" style="1" hidden="1" customWidth="1"/>
    <col min="30" max="40" width="0" style="1" hidden="1" customWidth="1"/>
    <col min="41" max="16384" width="9.140625" style="1" hidden="1"/>
  </cols>
  <sheetData>
    <row r="1" spans="1:40" ht="15.75" x14ac:dyDescent="0.25">
      <c r="A1" s="276" t="str">
        <f>UPPER(CONCATENATE($U$1&amp;" perpetual eucharistic adoration"))</f>
        <v xml:space="preserve"> PERPETUAL EUCHARISTIC ADORATION</v>
      </c>
      <c r="B1" s="276"/>
      <c r="C1" s="276"/>
      <c r="D1" s="276"/>
      <c r="E1" s="276"/>
      <c r="F1" s="276"/>
      <c r="G1" s="2"/>
      <c r="H1" s="3"/>
      <c r="I1" s="16"/>
      <c r="J1" s="2"/>
      <c r="T1" s="196" t="s">
        <v>53</v>
      </c>
      <c r="U1" s="197" t="str">
        <f>IF('Leader &amp; Captain Info'!N2="",(""),('Leader &amp; Captain Info'!N2))</f>
        <v/>
      </c>
    </row>
    <row r="2" spans="1:40" ht="15.75" thickBot="1" x14ac:dyDescent="0.25">
      <c r="A2" s="285" t="s">
        <v>78</v>
      </c>
      <c r="B2" s="285"/>
      <c r="C2" s="285"/>
      <c r="D2" s="285"/>
      <c r="E2" s="285"/>
      <c r="F2" s="285"/>
      <c r="G2" s="2"/>
      <c r="H2" s="2"/>
      <c r="J2" s="2"/>
      <c r="T2" s="198" t="s">
        <v>79</v>
      </c>
      <c r="U2" s="199">
        <f>'Leader &amp; Captain Info'!N3</f>
        <v>0</v>
      </c>
    </row>
    <row r="3" spans="1:40" x14ac:dyDescent="0.2">
      <c r="A3" s="2"/>
      <c r="B3" s="2"/>
      <c r="C3" s="2"/>
      <c r="D3" s="2"/>
      <c r="E3" s="2"/>
      <c r="F3" s="2"/>
      <c r="G3" s="2"/>
      <c r="H3" s="2"/>
      <c r="I3" s="2"/>
      <c r="J3" s="2"/>
    </row>
    <row r="4" spans="1:40" x14ac:dyDescent="0.2">
      <c r="A4" s="2"/>
      <c r="B4" s="2"/>
      <c r="C4" s="2"/>
      <c r="D4" s="2"/>
      <c r="E4" s="2"/>
      <c r="F4" s="2"/>
      <c r="G4" s="2"/>
      <c r="H4" s="2"/>
      <c r="I4" s="2"/>
      <c r="J4" s="2"/>
      <c r="AB4" s="1" t="s">
        <v>40</v>
      </c>
      <c r="AC4" s="1" t="s">
        <v>41</v>
      </c>
      <c r="AD4" s="1" t="s">
        <v>42</v>
      </c>
      <c r="AE4" s="1" t="s">
        <v>43</v>
      </c>
      <c r="AF4" s="1" t="s">
        <v>44</v>
      </c>
      <c r="AG4" s="1" t="s">
        <v>45</v>
      </c>
      <c r="AH4" s="1" t="s">
        <v>46</v>
      </c>
    </row>
    <row r="5" spans="1:40" ht="15.75" thickBot="1" x14ac:dyDescent="0.25">
      <c r="A5" s="2"/>
      <c r="B5" s="2"/>
      <c r="C5" s="2"/>
      <c r="D5" s="2"/>
      <c r="E5" s="2"/>
      <c r="F5" s="2"/>
      <c r="G5" s="2"/>
      <c r="H5" s="2"/>
      <c r="I5" s="2"/>
      <c r="J5" s="2"/>
      <c r="AB5" s="200"/>
    </row>
    <row r="6" spans="1:40" ht="16.5" thickBot="1" x14ac:dyDescent="0.3">
      <c r="A6" s="286" t="s">
        <v>80</v>
      </c>
      <c r="B6" s="286"/>
      <c r="C6" s="201" t="s">
        <v>81</v>
      </c>
      <c r="D6" s="288"/>
      <c r="E6" s="288"/>
      <c r="F6" s="288"/>
      <c r="G6" s="2"/>
      <c r="H6" s="201" t="s">
        <v>82</v>
      </c>
      <c r="I6" s="202" t="s">
        <v>40</v>
      </c>
      <c r="J6" s="2"/>
      <c r="AB6" s="200"/>
    </row>
    <row r="7" spans="1:40" ht="32.25" thickBot="1" x14ac:dyDescent="0.3">
      <c r="A7" s="203"/>
      <c r="B7" s="203" t="s">
        <v>83</v>
      </c>
      <c r="C7" s="203"/>
      <c r="D7" s="204" t="s">
        <v>84</v>
      </c>
      <c r="E7" s="203" t="s">
        <v>85</v>
      </c>
      <c r="F7" s="203" t="s">
        <v>86</v>
      </c>
      <c r="G7" s="2"/>
      <c r="H7" s="2"/>
      <c r="I7" s="2"/>
      <c r="J7" s="2"/>
      <c r="L7" s="278" t="s">
        <v>65</v>
      </c>
      <c r="M7" s="278"/>
      <c r="N7" s="278"/>
      <c r="O7" s="278"/>
      <c r="P7" s="278"/>
      <c r="Q7" s="278"/>
      <c r="R7" s="278"/>
    </row>
    <row r="8" spans="1:40" ht="16.5" thickBot="1" x14ac:dyDescent="0.3">
      <c r="A8" s="205" t="str">
        <f>CONCATENATE($I$6&amp;" 12 - 1 AM")</f>
        <v>Monday 12 - 1 AM</v>
      </c>
      <c r="B8" s="206"/>
      <c r="C8" s="206"/>
      <c r="D8" s="206"/>
      <c r="E8" s="206"/>
      <c r="F8" s="207"/>
      <c r="G8" s="2"/>
      <c r="H8" s="2"/>
      <c r="I8" s="2"/>
      <c r="J8" s="2"/>
      <c r="L8" s="208" t="s">
        <v>40</v>
      </c>
      <c r="M8" s="208" t="s">
        <v>41</v>
      </c>
      <c r="N8" s="208" t="s">
        <v>42</v>
      </c>
      <c r="O8" s="208" t="s">
        <v>43</v>
      </c>
      <c r="P8" s="208" t="s">
        <v>44</v>
      </c>
      <c r="Q8" s="208" t="s">
        <v>45</v>
      </c>
      <c r="R8" s="208" t="s">
        <v>46</v>
      </c>
      <c r="S8" s="1" t="s">
        <v>87</v>
      </c>
      <c r="AA8" s="1" t="s">
        <v>88</v>
      </c>
      <c r="AC8" s="209" t="s">
        <v>89</v>
      </c>
      <c r="AG8" s="1" t="s">
        <v>67</v>
      </c>
    </row>
    <row r="9" spans="1:40" ht="15.75" thickBot="1" x14ac:dyDescent="0.25">
      <c r="A9" s="210" t="str">
        <f ca="1">AC9</f>
        <v/>
      </c>
      <c r="B9" s="211"/>
      <c r="C9" s="211"/>
      <c r="D9" s="211"/>
      <c r="E9" s="211"/>
      <c r="F9" s="212"/>
      <c r="G9" s="2"/>
      <c r="H9" s="2"/>
      <c r="I9" s="2"/>
      <c r="J9" s="2"/>
      <c r="K9" s="1">
        <v>313</v>
      </c>
      <c r="L9" s="83" t="str">
        <f>CONCATENATE("Adorer_Schedule!C",$K9)</f>
        <v>Adorer_Schedule!C313</v>
      </c>
      <c r="M9" s="83" t="str">
        <f>CONCATENATE("Adorer_Schedule!K",$K9)</f>
        <v>Adorer_Schedule!K313</v>
      </c>
      <c r="N9" s="83" t="str">
        <f>CONCATENATE("Adorer_Schedule!S",$K9)</f>
        <v>Adorer_Schedule!S313</v>
      </c>
      <c r="O9" s="83" t="str">
        <f>CONCATENATE("Adorer_Schedule!AA",$K9)</f>
        <v>Adorer_Schedule!AA313</v>
      </c>
      <c r="P9" s="83" t="str">
        <f>CONCATENATE("Adorer_Schedule!AI",$K9)</f>
        <v>Adorer_Schedule!AI313</v>
      </c>
      <c r="Q9" s="83" t="str">
        <f>CONCATENATE("Adorer_Schedule!AQ",$K9)</f>
        <v>Adorer_Schedule!AQ313</v>
      </c>
      <c r="R9" s="83" t="str">
        <f>CONCATENATE("Adorer_Schedule!AY",$K9)</f>
        <v>Adorer_Schedule!AY313</v>
      </c>
      <c r="S9" s="1">
        <f ca="1">IF(T9="",(0),(RANK(T9,$T$9:$T$23,(1))))</f>
        <v>0</v>
      </c>
      <c r="T9" s="1" t="str">
        <f ca="1">IF(OR(V9="",V9=0),(""),(MAX($T$8:T8)+1))</f>
        <v/>
      </c>
      <c r="U9" s="213" t="s">
        <v>90</v>
      </c>
      <c r="V9" s="1">
        <f ca="1">IF($I$6=Adorer_Schedule!$C$1,INDIRECT(L9),(IF('Daily Report (15)'!$I$6=Adorer_Schedule!$K$1,INDIRECT(M9),(IF('Daily Report (15)'!$I$6=Adorer_Schedule!$S$1,INDIRECT(N9),(IF('Daily Report (15)'!$I$6=Adorer_Schedule!$AA$1,INDIRECT(O9),(IF('Daily Report (15)'!$I$6=Adorer_Schedule!$AI$1,INDIRECT(P9),(IF('Daily Report (15)'!$I$6=Adorer_Schedule!$AQ$1,INDIRECT(Q9),(IF('Daily Report (15)'!$I$6=Adorer_Schedule!$AY$1,INDIRECT(R9),(""))))))))))))))</f>
        <v>0</v>
      </c>
      <c r="Y9" s="1">
        <v>1</v>
      </c>
      <c r="Z9" s="1" t="e">
        <f ca="1">VLOOKUP(Y9,S9:V23,4,(FALSE))</f>
        <v>#N/A</v>
      </c>
      <c r="AA9" s="1" t="b">
        <f ca="1">OR(COUNTIF(Z9,"*"),COUNT(Z9))</f>
        <v>0</v>
      </c>
      <c r="AC9" s="209" t="str">
        <f ca="1">IF(AA9=FALSE,(""),(PROPER(Z9)))</f>
        <v/>
      </c>
      <c r="AG9" s="1" t="s">
        <v>91</v>
      </c>
      <c r="AH9" s="1" t="s">
        <v>27</v>
      </c>
      <c r="AM9" s="1" t="s">
        <v>70</v>
      </c>
    </row>
    <row r="10" spans="1:40" x14ac:dyDescent="0.2">
      <c r="A10" s="210" t="str">
        <f t="shared" ref="A10:A23" ca="1" si="0">AC10</f>
        <v/>
      </c>
      <c r="B10" s="211"/>
      <c r="C10" s="211"/>
      <c r="D10" s="211"/>
      <c r="E10" s="211"/>
      <c r="F10" s="212"/>
      <c r="G10" s="2"/>
      <c r="H10" s="2"/>
      <c r="I10" s="2"/>
      <c r="J10" s="2"/>
      <c r="K10" s="1">
        <f>K9+1</f>
        <v>314</v>
      </c>
      <c r="L10" s="83" t="str">
        <f t="shared" ref="L10:L73" si="1">CONCATENATE("Adorer_Schedule!C",$K10)</f>
        <v>Adorer_Schedule!C314</v>
      </c>
      <c r="M10" s="83" t="str">
        <f t="shared" ref="M10:M73" si="2">CONCATENATE("Adorer_Schedule!K",$K10)</f>
        <v>Adorer_Schedule!K314</v>
      </c>
      <c r="N10" s="83" t="str">
        <f t="shared" ref="N10:N73" si="3">CONCATENATE("Adorer_Schedule!S",$K10)</f>
        <v>Adorer_Schedule!S314</v>
      </c>
      <c r="O10" s="83" t="str">
        <f t="shared" ref="O10:O73" si="4">CONCATENATE("Adorer_Schedule!AA",$K10)</f>
        <v>Adorer_Schedule!AA314</v>
      </c>
      <c r="P10" s="83" t="str">
        <f t="shared" ref="P10:P73" si="5">CONCATENATE("Adorer_Schedule!AI",$K10)</f>
        <v>Adorer_Schedule!AI314</v>
      </c>
      <c r="Q10" s="83" t="str">
        <f t="shared" ref="Q10:Q73" si="6">CONCATENATE("Adorer_Schedule!AQ",$K10)</f>
        <v>Adorer_Schedule!AQ314</v>
      </c>
      <c r="R10" s="83" t="str">
        <f t="shared" ref="R10:R73" si="7">CONCATENATE("Adorer_Schedule!AY",$K10)</f>
        <v>Adorer_Schedule!AY314</v>
      </c>
      <c r="S10" s="1">
        <f t="shared" ref="S10:S23" ca="1" si="8">IF(T10="",(0),(RANK(T10,$T$9:$T$23,(1))))</f>
        <v>0</v>
      </c>
      <c r="T10" s="1" t="str">
        <f ca="1">IF(OR(V10="",V10=0),(""),(MAX($T$8:T9)+1))</f>
        <v/>
      </c>
      <c r="V10" s="1">
        <f ca="1">IF($I$6=Adorer_Schedule!$C$1,INDIRECT(L10),(IF('Daily Report (15)'!$I$6=Adorer_Schedule!$K$1,INDIRECT(M10),(IF('Daily Report (15)'!$I$6=Adorer_Schedule!$S$1,INDIRECT(N10),(IF('Daily Report (15)'!$I$6=Adorer_Schedule!$AA$1,INDIRECT(O10),(IF('Daily Report (15)'!$I$6=Adorer_Schedule!$AI$1,INDIRECT(P10),(IF('Daily Report (15)'!$I$6=Adorer_Schedule!$AQ$1,INDIRECT(Q10),(IF('Daily Report (15)'!$I$6=Adorer_Schedule!$AY$1,INDIRECT(R10),(""))))))))))))))</f>
        <v>0</v>
      </c>
      <c r="Y10" s="1">
        <v>2</v>
      </c>
      <c r="Z10" s="1" t="e">
        <f t="shared" ref="Z10:Z73" ca="1" si="9">VLOOKUP(Y10,S10:V24,4,(FALSE))</f>
        <v>#N/A</v>
      </c>
      <c r="AA10" s="1" t="b">
        <f t="shared" ref="AA10:AA73" ca="1" si="10">OR(COUNTIF(Z10,"*"),COUNT(Z10))</f>
        <v>0</v>
      </c>
      <c r="AC10" s="214" t="str">
        <f ca="1">IF(AA10=FALSE,(""),(PROPER(Z10)))</f>
        <v/>
      </c>
      <c r="AE10" s="215">
        <f>IF(AF10="",(0),(RANK(AF10,$AF$10:$AF$11,(1))))</f>
        <v>0</v>
      </c>
      <c r="AF10" s="10" t="str">
        <f>IF(OR(AG10=0,AG10=""),(""),(SUM($AF$9:AF9)+1))</f>
        <v/>
      </c>
      <c r="AG10" s="10" t="str">
        <f>PROPER(IF('Leader &amp; Captain Info'!E12="",(""),('Leader &amp; Captain Info'!E12)))</f>
        <v/>
      </c>
      <c r="AH10" s="216" t="str">
        <f>IF('Leader &amp; Captain Info'!H12="",(""),('Leader &amp; Captain Info'!H12))</f>
        <v/>
      </c>
      <c r="AI10" s="10" t="b">
        <f>OR(COUNTIF(AK10,"*"),COUNT(AK10))</f>
        <v>0</v>
      </c>
      <c r="AJ10" s="10">
        <v>1</v>
      </c>
      <c r="AK10" s="10" t="e">
        <f>VLOOKUP(AJ10,AE10:AH11,3,FALSE)</f>
        <v>#N/A</v>
      </c>
      <c r="AL10" s="216" t="e">
        <f>VLOOKUP(AJ10,AE10:AH11,4,FALSE)</f>
        <v>#N/A</v>
      </c>
      <c r="AM10" s="215" t="str">
        <f>IF(AI10=TRUE,(AK10),(""))</f>
        <v/>
      </c>
      <c r="AN10" s="217" t="str">
        <f>IF(AM10="",(""),(AL10))</f>
        <v/>
      </c>
    </row>
    <row r="11" spans="1:40" ht="15.75" thickBot="1" x14ac:dyDescent="0.25">
      <c r="A11" s="210" t="str">
        <f t="shared" ca="1" si="0"/>
        <v/>
      </c>
      <c r="B11" s="211"/>
      <c r="C11" s="211"/>
      <c r="D11" s="211"/>
      <c r="E11" s="211"/>
      <c r="F11" s="212"/>
      <c r="G11" s="2"/>
      <c r="H11" s="2"/>
      <c r="I11" s="2"/>
      <c r="J11" s="2"/>
      <c r="K11" s="1">
        <f t="shared" ref="K11:K23" si="11">K10+1</f>
        <v>315</v>
      </c>
      <c r="L11" s="83" t="str">
        <f t="shared" si="1"/>
        <v>Adorer_Schedule!C315</v>
      </c>
      <c r="M11" s="83" t="str">
        <f t="shared" si="2"/>
        <v>Adorer_Schedule!K315</v>
      </c>
      <c r="N11" s="83" t="str">
        <f t="shared" si="3"/>
        <v>Adorer_Schedule!S315</v>
      </c>
      <c r="O11" s="83" t="str">
        <f t="shared" si="4"/>
        <v>Adorer_Schedule!AA315</v>
      </c>
      <c r="P11" s="83" t="str">
        <f t="shared" si="5"/>
        <v>Adorer_Schedule!AI315</v>
      </c>
      <c r="Q11" s="83" t="str">
        <f t="shared" si="6"/>
        <v>Adorer_Schedule!AQ315</v>
      </c>
      <c r="R11" s="83" t="str">
        <f t="shared" si="7"/>
        <v>Adorer_Schedule!AY315</v>
      </c>
      <c r="S11" s="1">
        <f t="shared" ca="1" si="8"/>
        <v>0</v>
      </c>
      <c r="T11" s="1" t="str">
        <f ca="1">IF(OR(V11="",V11=0),(""),(MAX($T$8:T10)+1))</f>
        <v/>
      </c>
      <c r="V11" s="1">
        <f ca="1">IF($I$6=Adorer_Schedule!$C$1,INDIRECT(L11),(IF('Daily Report (15)'!$I$6=Adorer_Schedule!$K$1,INDIRECT(M11),(IF('Daily Report (15)'!$I$6=Adorer_Schedule!$S$1,INDIRECT(N11),(IF('Daily Report (15)'!$I$6=Adorer_Schedule!$AA$1,INDIRECT(O11),(IF('Daily Report (15)'!$I$6=Adorer_Schedule!$AI$1,INDIRECT(P11),(IF('Daily Report (15)'!$I$6=Adorer_Schedule!$AQ$1,INDIRECT(Q11),(IF('Daily Report (15)'!$I$6=Adorer_Schedule!$AY$1,INDIRECT(R11),(""))))))))))))))</f>
        <v>0</v>
      </c>
      <c r="Y11" s="1">
        <v>3</v>
      </c>
      <c r="Z11" s="1" t="e">
        <f t="shared" ca="1" si="9"/>
        <v>#N/A</v>
      </c>
      <c r="AA11" s="1" t="b">
        <f t="shared" ca="1" si="10"/>
        <v>0</v>
      </c>
      <c r="AC11" s="214" t="str">
        <f ca="1">IF(AA11=FALSE,(""),(PROPER(Z11)))</f>
        <v/>
      </c>
      <c r="AE11" s="218">
        <f>IF(AF11="",(0),(RANK(AF11,$AF$10:$AF$11,(1))))</f>
        <v>0</v>
      </c>
      <c r="AF11" s="219" t="str">
        <f>IF(OR(AG11=0,AG11=""),(""),(SUM($AF$9:AF10)+1))</f>
        <v/>
      </c>
      <c r="AG11" s="219" t="str">
        <f>PROPER(IF('Leader &amp; Captain Info'!E13="",(""),('Leader &amp; Captain Info'!E13)))</f>
        <v/>
      </c>
      <c r="AH11" s="220" t="str">
        <f>IF('Leader &amp; Captain Info'!H13="",(""),('Leader &amp; Captain Info'!H13))</f>
        <v/>
      </c>
      <c r="AI11" s="219" t="b">
        <f>OR(COUNTIF(AK11,"*"),COUNT(AK11))</f>
        <v>0</v>
      </c>
      <c r="AJ11" s="219">
        <v>2</v>
      </c>
      <c r="AK11" s="219" t="e">
        <f>VLOOKUP(AJ11,AE10:AH11,3,FALSE)</f>
        <v>#N/A</v>
      </c>
      <c r="AL11" s="220" t="e">
        <f>VLOOKUP(AJ11,AE10:AH11,4,FALSE)</f>
        <v>#N/A</v>
      </c>
      <c r="AM11" s="218" t="str">
        <f>IF(AI11=TRUE,(AK11),(""))</f>
        <v/>
      </c>
      <c r="AN11" s="221" t="str">
        <f>IF(AM11="",(""),(AL11))</f>
        <v/>
      </c>
    </row>
    <row r="12" spans="1:40" x14ac:dyDescent="0.2">
      <c r="A12" s="210" t="str">
        <f t="shared" ca="1" si="0"/>
        <v/>
      </c>
      <c r="B12" s="211"/>
      <c r="C12" s="211"/>
      <c r="D12" s="211"/>
      <c r="E12" s="211"/>
      <c r="F12" s="212"/>
      <c r="G12" s="2"/>
      <c r="H12" s="2"/>
      <c r="I12" s="2"/>
      <c r="J12" s="2"/>
      <c r="K12" s="1">
        <f t="shared" si="11"/>
        <v>316</v>
      </c>
      <c r="L12" s="83" t="str">
        <f t="shared" si="1"/>
        <v>Adorer_Schedule!C316</v>
      </c>
      <c r="M12" s="83" t="str">
        <f t="shared" si="2"/>
        <v>Adorer_Schedule!K316</v>
      </c>
      <c r="N12" s="83" t="str">
        <f t="shared" si="3"/>
        <v>Adorer_Schedule!S316</v>
      </c>
      <c r="O12" s="83" t="str">
        <f t="shared" si="4"/>
        <v>Adorer_Schedule!AA316</v>
      </c>
      <c r="P12" s="83" t="str">
        <f t="shared" si="5"/>
        <v>Adorer_Schedule!AI316</v>
      </c>
      <c r="Q12" s="83" t="str">
        <f t="shared" si="6"/>
        <v>Adorer_Schedule!AQ316</v>
      </c>
      <c r="R12" s="83" t="str">
        <f t="shared" si="7"/>
        <v>Adorer_Schedule!AY316</v>
      </c>
      <c r="S12" s="1">
        <f t="shared" ca="1" si="8"/>
        <v>0</v>
      </c>
      <c r="T12" s="1" t="str">
        <f ca="1">IF(OR(V12="",V12=0),(""),(MAX($T$8:T11)+1))</f>
        <v/>
      </c>
      <c r="V12" s="1">
        <f ca="1">IF($I$6=Adorer_Schedule!$C$1,INDIRECT(L12),(IF('Daily Report (15)'!$I$6=Adorer_Schedule!$K$1,INDIRECT(M12),(IF('Daily Report (15)'!$I$6=Adorer_Schedule!$S$1,INDIRECT(N12),(IF('Daily Report (15)'!$I$6=Adorer_Schedule!$AA$1,INDIRECT(O12),(IF('Daily Report (15)'!$I$6=Adorer_Schedule!$AI$1,INDIRECT(P12),(IF('Daily Report (15)'!$I$6=Adorer_Schedule!$AQ$1,INDIRECT(Q12),(IF('Daily Report (15)'!$I$6=Adorer_Schedule!$AY$1,INDIRECT(R12),(""))))))))))))))</f>
        <v>0</v>
      </c>
      <c r="Y12" s="1">
        <v>4</v>
      </c>
      <c r="Z12" s="1" t="e">
        <f t="shared" ca="1" si="9"/>
        <v>#N/A</v>
      </c>
      <c r="AA12" s="1" t="b">
        <f t="shared" ca="1" si="10"/>
        <v>0</v>
      </c>
      <c r="AC12" s="214" t="str">
        <f ca="1">IF(AA12=FALSE,(""),(PROPER(Z12)))</f>
        <v/>
      </c>
    </row>
    <row r="13" spans="1:40" x14ac:dyDescent="0.2">
      <c r="A13" s="210" t="str">
        <f t="shared" ca="1" si="0"/>
        <v/>
      </c>
      <c r="B13" s="211"/>
      <c r="C13" s="211"/>
      <c r="D13" s="211"/>
      <c r="E13" s="211"/>
      <c r="F13" s="212"/>
      <c r="G13" s="2"/>
      <c r="H13" s="2"/>
      <c r="I13" s="2"/>
      <c r="J13" s="2"/>
      <c r="K13" s="1">
        <f t="shared" si="11"/>
        <v>317</v>
      </c>
      <c r="L13" s="83" t="str">
        <f t="shared" si="1"/>
        <v>Adorer_Schedule!C317</v>
      </c>
      <c r="M13" s="83" t="str">
        <f t="shared" si="2"/>
        <v>Adorer_Schedule!K317</v>
      </c>
      <c r="N13" s="83" t="str">
        <f t="shared" si="3"/>
        <v>Adorer_Schedule!S317</v>
      </c>
      <c r="O13" s="83" t="str">
        <f t="shared" si="4"/>
        <v>Adorer_Schedule!AA317</v>
      </c>
      <c r="P13" s="83" t="str">
        <f t="shared" si="5"/>
        <v>Adorer_Schedule!AI317</v>
      </c>
      <c r="Q13" s="83" t="str">
        <f t="shared" si="6"/>
        <v>Adorer_Schedule!AQ317</v>
      </c>
      <c r="R13" s="83" t="str">
        <f t="shared" si="7"/>
        <v>Adorer_Schedule!AY317</v>
      </c>
      <c r="S13" s="1">
        <f t="shared" ca="1" si="8"/>
        <v>0</v>
      </c>
      <c r="T13" s="1" t="str">
        <f ca="1">IF(OR(V13="",V13=0),(""),(MAX($T$8:T12)+1))</f>
        <v/>
      </c>
      <c r="V13" s="1">
        <f ca="1">IF($I$6=Adorer_Schedule!$C$1,INDIRECT(L13),(IF('Daily Report (15)'!$I$6=Adorer_Schedule!$K$1,INDIRECT(M13),(IF('Daily Report (15)'!$I$6=Adorer_Schedule!$S$1,INDIRECT(N13),(IF('Daily Report (15)'!$I$6=Adorer_Schedule!$AA$1,INDIRECT(O13),(IF('Daily Report (15)'!$I$6=Adorer_Schedule!$AI$1,INDIRECT(P13),(IF('Daily Report (15)'!$I$6=Adorer_Schedule!$AQ$1,INDIRECT(Q13),(IF('Daily Report (15)'!$I$6=Adorer_Schedule!$AY$1,INDIRECT(R13),(""))))))))))))))</f>
        <v>0</v>
      </c>
      <c r="Y13" s="1">
        <v>5</v>
      </c>
      <c r="Z13" s="1" t="e">
        <f t="shared" ca="1" si="9"/>
        <v>#N/A</v>
      </c>
      <c r="AA13" s="1" t="b">
        <f t="shared" ca="1" si="10"/>
        <v>0</v>
      </c>
      <c r="AC13" s="214" t="str">
        <f ca="1">IF(AA13=FALSE,(""),(PROPER(Z13)))</f>
        <v/>
      </c>
    </row>
    <row r="14" spans="1:40" x14ac:dyDescent="0.2">
      <c r="A14" s="210" t="str">
        <f t="shared" ca="1" si="0"/>
        <v/>
      </c>
      <c r="B14" s="211"/>
      <c r="C14" s="211"/>
      <c r="D14" s="211"/>
      <c r="E14" s="211"/>
      <c r="F14" s="212"/>
      <c r="G14" s="2"/>
      <c r="H14" s="2"/>
      <c r="I14" s="2"/>
      <c r="J14" s="2"/>
      <c r="K14" s="1">
        <f t="shared" si="11"/>
        <v>318</v>
      </c>
      <c r="L14" s="83" t="str">
        <f t="shared" si="1"/>
        <v>Adorer_Schedule!C318</v>
      </c>
      <c r="M14" s="83" t="str">
        <f t="shared" si="2"/>
        <v>Adorer_Schedule!K318</v>
      </c>
      <c r="N14" s="83" t="str">
        <f t="shared" si="3"/>
        <v>Adorer_Schedule!S318</v>
      </c>
      <c r="O14" s="83" t="str">
        <f t="shared" si="4"/>
        <v>Adorer_Schedule!AA318</v>
      </c>
      <c r="P14" s="83" t="str">
        <f t="shared" si="5"/>
        <v>Adorer_Schedule!AI318</v>
      </c>
      <c r="Q14" s="83" t="str">
        <f t="shared" si="6"/>
        <v>Adorer_Schedule!AQ318</v>
      </c>
      <c r="R14" s="83" t="str">
        <f t="shared" si="7"/>
        <v>Adorer_Schedule!AY318</v>
      </c>
      <c r="S14" s="1">
        <f t="shared" ca="1" si="8"/>
        <v>0</v>
      </c>
      <c r="T14" s="1" t="str">
        <f ca="1">IF(OR(V14="",V14=0),(""),(MAX($T$8:T13)+1))</f>
        <v/>
      </c>
      <c r="V14" s="1">
        <f ca="1">IF($I$6=Adorer_Schedule!$C$1,INDIRECT(L14),(IF('Daily Report (15)'!$I$6=Adorer_Schedule!$K$1,INDIRECT(M14),(IF('Daily Report (15)'!$I$6=Adorer_Schedule!$S$1,INDIRECT(N14),(IF('Daily Report (15)'!$I$6=Adorer_Schedule!$AA$1,INDIRECT(O14),(IF('Daily Report (15)'!$I$6=Adorer_Schedule!$AI$1,INDIRECT(P14),(IF('Daily Report (15)'!$I$6=Adorer_Schedule!$AQ$1,INDIRECT(Q14),(IF('Daily Report (15)'!$I$6=Adorer_Schedule!$AY$1,INDIRECT(R14),(""))))))))))))))</f>
        <v>0</v>
      </c>
      <c r="Y14" s="1">
        <v>6</v>
      </c>
      <c r="Z14" s="1" t="e">
        <f t="shared" ca="1" si="9"/>
        <v>#N/A</v>
      </c>
      <c r="AA14" s="1" t="b">
        <f t="shared" ca="1" si="10"/>
        <v>0</v>
      </c>
      <c r="AC14" s="214" t="str">
        <f t="shared" ref="AC14:AC23" ca="1" si="12">IF(AA14=FALSE,(""),(PROPER(Z14)))</f>
        <v/>
      </c>
    </row>
    <row r="15" spans="1:40" x14ac:dyDescent="0.2">
      <c r="A15" s="210" t="str">
        <f t="shared" ca="1" si="0"/>
        <v/>
      </c>
      <c r="B15" s="211"/>
      <c r="C15" s="211"/>
      <c r="D15" s="211"/>
      <c r="E15" s="211"/>
      <c r="F15" s="212"/>
      <c r="G15" s="2"/>
      <c r="H15" s="2"/>
      <c r="I15" s="2"/>
      <c r="J15" s="2"/>
      <c r="K15" s="1">
        <f t="shared" si="11"/>
        <v>319</v>
      </c>
      <c r="L15" s="83" t="str">
        <f t="shared" si="1"/>
        <v>Adorer_Schedule!C319</v>
      </c>
      <c r="M15" s="83" t="str">
        <f t="shared" si="2"/>
        <v>Adorer_Schedule!K319</v>
      </c>
      <c r="N15" s="83" t="str">
        <f t="shared" si="3"/>
        <v>Adorer_Schedule!S319</v>
      </c>
      <c r="O15" s="83" t="str">
        <f t="shared" si="4"/>
        <v>Adorer_Schedule!AA319</v>
      </c>
      <c r="P15" s="83" t="str">
        <f t="shared" si="5"/>
        <v>Adorer_Schedule!AI319</v>
      </c>
      <c r="Q15" s="83" t="str">
        <f t="shared" si="6"/>
        <v>Adorer_Schedule!AQ319</v>
      </c>
      <c r="R15" s="83" t="str">
        <f t="shared" si="7"/>
        <v>Adorer_Schedule!AY319</v>
      </c>
      <c r="S15" s="1">
        <f t="shared" ca="1" si="8"/>
        <v>0</v>
      </c>
      <c r="T15" s="1" t="str">
        <f ca="1">IF(OR(V15="",V15=0),(""),(MAX($T$8:T14)+1))</f>
        <v/>
      </c>
      <c r="V15" s="1">
        <f ca="1">IF($I$6=Adorer_Schedule!$C$1,INDIRECT(L15),(IF('Daily Report (15)'!$I$6=Adorer_Schedule!$K$1,INDIRECT(M15),(IF('Daily Report (15)'!$I$6=Adorer_Schedule!$S$1,INDIRECT(N15),(IF('Daily Report (15)'!$I$6=Adorer_Schedule!$AA$1,INDIRECT(O15),(IF('Daily Report (15)'!$I$6=Adorer_Schedule!$AI$1,INDIRECT(P15),(IF('Daily Report (15)'!$I$6=Adorer_Schedule!$AQ$1,INDIRECT(Q15),(IF('Daily Report (15)'!$I$6=Adorer_Schedule!$AY$1,INDIRECT(R15),(""))))))))))))))</f>
        <v>0</v>
      </c>
      <c r="Y15" s="1">
        <v>7</v>
      </c>
      <c r="Z15" s="1" t="e">
        <f t="shared" ca="1" si="9"/>
        <v>#N/A</v>
      </c>
      <c r="AA15" s="1" t="b">
        <f t="shared" ca="1" si="10"/>
        <v>0</v>
      </c>
      <c r="AC15" s="214" t="str">
        <f t="shared" ca="1" si="12"/>
        <v/>
      </c>
    </row>
    <row r="16" spans="1:40" x14ac:dyDescent="0.2">
      <c r="A16" s="210" t="str">
        <f t="shared" ca="1" si="0"/>
        <v/>
      </c>
      <c r="B16" s="211"/>
      <c r="C16" s="211"/>
      <c r="D16" s="211"/>
      <c r="E16" s="211"/>
      <c r="F16" s="212"/>
      <c r="G16" s="2"/>
      <c r="H16" s="2"/>
      <c r="I16" s="2"/>
      <c r="J16" s="2"/>
      <c r="K16" s="1">
        <f t="shared" si="11"/>
        <v>320</v>
      </c>
      <c r="L16" s="83" t="str">
        <f t="shared" si="1"/>
        <v>Adorer_Schedule!C320</v>
      </c>
      <c r="M16" s="83" t="str">
        <f t="shared" si="2"/>
        <v>Adorer_Schedule!K320</v>
      </c>
      <c r="N16" s="83" t="str">
        <f t="shared" si="3"/>
        <v>Adorer_Schedule!S320</v>
      </c>
      <c r="O16" s="83" t="str">
        <f t="shared" si="4"/>
        <v>Adorer_Schedule!AA320</v>
      </c>
      <c r="P16" s="83" t="str">
        <f t="shared" si="5"/>
        <v>Adorer_Schedule!AI320</v>
      </c>
      <c r="Q16" s="83" t="str">
        <f t="shared" si="6"/>
        <v>Adorer_Schedule!AQ320</v>
      </c>
      <c r="R16" s="83" t="str">
        <f t="shared" si="7"/>
        <v>Adorer_Schedule!AY320</v>
      </c>
      <c r="S16" s="1">
        <f t="shared" ca="1" si="8"/>
        <v>0</v>
      </c>
      <c r="T16" s="1" t="str">
        <f ca="1">IF(OR(V16="",V16=0),(""),(MAX($T$8:T15)+1))</f>
        <v/>
      </c>
      <c r="V16" s="1">
        <f ca="1">IF($I$6=Adorer_Schedule!$C$1,INDIRECT(L16),(IF('Daily Report (15)'!$I$6=Adorer_Schedule!$K$1,INDIRECT(M16),(IF('Daily Report (15)'!$I$6=Adorer_Schedule!$S$1,INDIRECT(N16),(IF('Daily Report (15)'!$I$6=Adorer_Schedule!$AA$1,INDIRECT(O16),(IF('Daily Report (15)'!$I$6=Adorer_Schedule!$AI$1,INDIRECT(P16),(IF('Daily Report (15)'!$I$6=Adorer_Schedule!$AQ$1,INDIRECT(Q16),(IF('Daily Report (15)'!$I$6=Adorer_Schedule!$AY$1,INDIRECT(R16),(""))))))))))))))</f>
        <v>0</v>
      </c>
      <c r="Y16" s="1">
        <v>8</v>
      </c>
      <c r="Z16" s="1" t="e">
        <f t="shared" ca="1" si="9"/>
        <v>#N/A</v>
      </c>
      <c r="AA16" s="1" t="b">
        <f t="shared" ca="1" si="10"/>
        <v>0</v>
      </c>
      <c r="AC16" s="214" t="str">
        <f t="shared" ca="1" si="12"/>
        <v/>
      </c>
    </row>
    <row r="17" spans="1:29" x14ac:dyDescent="0.2">
      <c r="A17" s="210" t="str">
        <f t="shared" ca="1" si="0"/>
        <v/>
      </c>
      <c r="B17" s="211"/>
      <c r="C17" s="211"/>
      <c r="D17" s="211"/>
      <c r="E17" s="211"/>
      <c r="F17" s="212"/>
      <c r="G17" s="2"/>
      <c r="H17" s="2"/>
      <c r="I17" s="2"/>
      <c r="J17" s="2"/>
      <c r="K17" s="1">
        <f t="shared" si="11"/>
        <v>321</v>
      </c>
      <c r="L17" s="83" t="str">
        <f t="shared" si="1"/>
        <v>Adorer_Schedule!C321</v>
      </c>
      <c r="M17" s="83" t="str">
        <f t="shared" si="2"/>
        <v>Adorer_Schedule!K321</v>
      </c>
      <c r="N17" s="83" t="str">
        <f t="shared" si="3"/>
        <v>Adorer_Schedule!S321</v>
      </c>
      <c r="O17" s="83" t="str">
        <f t="shared" si="4"/>
        <v>Adorer_Schedule!AA321</v>
      </c>
      <c r="P17" s="83" t="str">
        <f t="shared" si="5"/>
        <v>Adorer_Schedule!AI321</v>
      </c>
      <c r="Q17" s="83" t="str">
        <f t="shared" si="6"/>
        <v>Adorer_Schedule!AQ321</v>
      </c>
      <c r="R17" s="83" t="str">
        <f t="shared" si="7"/>
        <v>Adorer_Schedule!AY321</v>
      </c>
      <c r="S17" s="1">
        <f t="shared" ca="1" si="8"/>
        <v>0</v>
      </c>
      <c r="T17" s="1" t="str">
        <f ca="1">IF(OR(V17="",V17=0),(""),(MAX($T$8:T16)+1))</f>
        <v/>
      </c>
      <c r="V17" s="1">
        <f ca="1">IF($I$6=Adorer_Schedule!$C$1,INDIRECT(L17),(IF('Daily Report (15)'!$I$6=Adorer_Schedule!$K$1,INDIRECT(M17),(IF('Daily Report (15)'!$I$6=Adorer_Schedule!$S$1,INDIRECT(N17),(IF('Daily Report (15)'!$I$6=Adorer_Schedule!$AA$1,INDIRECT(O17),(IF('Daily Report (15)'!$I$6=Adorer_Schedule!$AI$1,INDIRECT(P17),(IF('Daily Report (15)'!$I$6=Adorer_Schedule!$AQ$1,INDIRECT(Q17),(IF('Daily Report (15)'!$I$6=Adorer_Schedule!$AY$1,INDIRECT(R17),(""))))))))))))))</f>
        <v>0</v>
      </c>
      <c r="Y17" s="1">
        <v>9</v>
      </c>
      <c r="Z17" s="1" t="e">
        <f t="shared" ca="1" si="9"/>
        <v>#N/A</v>
      </c>
      <c r="AA17" s="1" t="b">
        <f t="shared" ca="1" si="10"/>
        <v>0</v>
      </c>
      <c r="AC17" s="214" t="str">
        <f t="shared" ca="1" si="12"/>
        <v/>
      </c>
    </row>
    <row r="18" spans="1:29" x14ac:dyDescent="0.2">
      <c r="A18" s="210" t="str">
        <f t="shared" ca="1" si="0"/>
        <v/>
      </c>
      <c r="B18" s="211"/>
      <c r="C18" s="211"/>
      <c r="D18" s="211"/>
      <c r="E18" s="211"/>
      <c r="F18" s="212"/>
      <c r="G18" s="2"/>
      <c r="H18" s="2"/>
      <c r="I18" s="2"/>
      <c r="J18" s="2"/>
      <c r="K18" s="1">
        <f t="shared" si="11"/>
        <v>322</v>
      </c>
      <c r="L18" s="83" t="str">
        <f t="shared" si="1"/>
        <v>Adorer_Schedule!C322</v>
      </c>
      <c r="M18" s="83" t="str">
        <f t="shared" si="2"/>
        <v>Adorer_Schedule!K322</v>
      </c>
      <c r="N18" s="83" t="str">
        <f t="shared" si="3"/>
        <v>Adorer_Schedule!S322</v>
      </c>
      <c r="O18" s="83" t="str">
        <f t="shared" si="4"/>
        <v>Adorer_Schedule!AA322</v>
      </c>
      <c r="P18" s="83" t="str">
        <f t="shared" si="5"/>
        <v>Adorer_Schedule!AI322</v>
      </c>
      <c r="Q18" s="83" t="str">
        <f t="shared" si="6"/>
        <v>Adorer_Schedule!AQ322</v>
      </c>
      <c r="R18" s="83" t="str">
        <f t="shared" si="7"/>
        <v>Adorer_Schedule!AY322</v>
      </c>
      <c r="S18" s="1">
        <f t="shared" ca="1" si="8"/>
        <v>0</v>
      </c>
      <c r="T18" s="1" t="str">
        <f ca="1">IF(OR(V18="",V18=0),(""),(MAX($T$8:T17)+1))</f>
        <v/>
      </c>
      <c r="V18" s="1">
        <f ca="1">IF($I$6=Adorer_Schedule!$C$1,INDIRECT(L18),(IF('Daily Report (15)'!$I$6=Adorer_Schedule!$K$1,INDIRECT(M18),(IF('Daily Report (15)'!$I$6=Adorer_Schedule!$S$1,INDIRECT(N18),(IF('Daily Report (15)'!$I$6=Adorer_Schedule!$AA$1,INDIRECT(O18),(IF('Daily Report (15)'!$I$6=Adorer_Schedule!$AI$1,INDIRECT(P18),(IF('Daily Report (15)'!$I$6=Adorer_Schedule!$AQ$1,INDIRECT(Q18),(IF('Daily Report (15)'!$I$6=Adorer_Schedule!$AY$1,INDIRECT(R18),(""))))))))))))))</f>
        <v>0</v>
      </c>
      <c r="Y18" s="1">
        <v>10</v>
      </c>
      <c r="Z18" s="1" t="e">
        <f t="shared" ca="1" si="9"/>
        <v>#N/A</v>
      </c>
      <c r="AA18" s="1" t="b">
        <f t="shared" ca="1" si="10"/>
        <v>0</v>
      </c>
      <c r="AC18" s="214" t="str">
        <f t="shared" ca="1" si="12"/>
        <v/>
      </c>
    </row>
    <row r="19" spans="1:29" x14ac:dyDescent="0.2">
      <c r="A19" s="210" t="str">
        <f t="shared" ca="1" si="0"/>
        <v/>
      </c>
      <c r="B19" s="211"/>
      <c r="C19" s="211"/>
      <c r="D19" s="211"/>
      <c r="E19" s="211"/>
      <c r="F19" s="212"/>
      <c r="G19" s="2"/>
      <c r="H19" s="2"/>
      <c r="I19" s="2"/>
      <c r="J19" s="2"/>
      <c r="K19" s="1">
        <f t="shared" si="11"/>
        <v>323</v>
      </c>
      <c r="L19" s="83" t="str">
        <f t="shared" si="1"/>
        <v>Adorer_Schedule!C323</v>
      </c>
      <c r="M19" s="83" t="str">
        <f t="shared" si="2"/>
        <v>Adorer_Schedule!K323</v>
      </c>
      <c r="N19" s="83" t="str">
        <f t="shared" si="3"/>
        <v>Adorer_Schedule!S323</v>
      </c>
      <c r="O19" s="83" t="str">
        <f t="shared" si="4"/>
        <v>Adorer_Schedule!AA323</v>
      </c>
      <c r="P19" s="83" t="str">
        <f t="shared" si="5"/>
        <v>Adorer_Schedule!AI323</v>
      </c>
      <c r="Q19" s="83" t="str">
        <f t="shared" si="6"/>
        <v>Adorer_Schedule!AQ323</v>
      </c>
      <c r="R19" s="83" t="str">
        <f t="shared" si="7"/>
        <v>Adorer_Schedule!AY323</v>
      </c>
      <c r="S19" s="1">
        <f t="shared" ca="1" si="8"/>
        <v>0</v>
      </c>
      <c r="T19" s="1" t="str">
        <f ca="1">IF(OR(V19="",V19=0),(""),(MAX($T$8:T18)+1))</f>
        <v/>
      </c>
      <c r="V19" s="1">
        <f ca="1">IF($I$6=Adorer_Schedule!$C$1,INDIRECT(L19),(IF('Daily Report (15)'!$I$6=Adorer_Schedule!$K$1,INDIRECT(M19),(IF('Daily Report (15)'!$I$6=Adorer_Schedule!$S$1,INDIRECT(N19),(IF('Daily Report (15)'!$I$6=Adorer_Schedule!$AA$1,INDIRECT(O19),(IF('Daily Report (15)'!$I$6=Adorer_Schedule!$AI$1,INDIRECT(P19),(IF('Daily Report (15)'!$I$6=Adorer_Schedule!$AQ$1,INDIRECT(Q19),(IF('Daily Report (15)'!$I$6=Adorer_Schedule!$AY$1,INDIRECT(R19),(""))))))))))))))</f>
        <v>0</v>
      </c>
      <c r="Y19" s="1">
        <v>11</v>
      </c>
      <c r="Z19" s="1" t="e">
        <f t="shared" ca="1" si="9"/>
        <v>#N/A</v>
      </c>
      <c r="AA19" s="1" t="b">
        <f t="shared" ca="1" si="10"/>
        <v>0</v>
      </c>
      <c r="AC19" s="214" t="str">
        <f t="shared" ca="1" si="12"/>
        <v/>
      </c>
    </row>
    <row r="20" spans="1:29" x14ac:dyDescent="0.2">
      <c r="A20" s="210" t="str">
        <f t="shared" ca="1" si="0"/>
        <v/>
      </c>
      <c r="B20" s="211"/>
      <c r="C20" s="211"/>
      <c r="D20" s="211"/>
      <c r="E20" s="211"/>
      <c r="F20" s="212"/>
      <c r="G20" s="2"/>
      <c r="H20" s="2"/>
      <c r="I20" s="2"/>
      <c r="J20" s="2"/>
      <c r="K20" s="1">
        <f t="shared" si="11"/>
        <v>324</v>
      </c>
      <c r="L20" s="83" t="str">
        <f t="shared" si="1"/>
        <v>Adorer_Schedule!C324</v>
      </c>
      <c r="M20" s="83" t="str">
        <f t="shared" si="2"/>
        <v>Adorer_Schedule!K324</v>
      </c>
      <c r="N20" s="83" t="str">
        <f t="shared" si="3"/>
        <v>Adorer_Schedule!S324</v>
      </c>
      <c r="O20" s="83" t="str">
        <f t="shared" si="4"/>
        <v>Adorer_Schedule!AA324</v>
      </c>
      <c r="P20" s="83" t="str">
        <f t="shared" si="5"/>
        <v>Adorer_Schedule!AI324</v>
      </c>
      <c r="Q20" s="83" t="str">
        <f t="shared" si="6"/>
        <v>Adorer_Schedule!AQ324</v>
      </c>
      <c r="R20" s="83" t="str">
        <f t="shared" si="7"/>
        <v>Adorer_Schedule!AY324</v>
      </c>
      <c r="S20" s="1">
        <f t="shared" ca="1" si="8"/>
        <v>0</v>
      </c>
      <c r="T20" s="1" t="str">
        <f ca="1">IF(OR(V20="",V20=0),(""),(MAX($T$8:T19)+1))</f>
        <v/>
      </c>
      <c r="V20" s="1">
        <f ca="1">IF($I$6=Adorer_Schedule!$C$1,INDIRECT(L20),(IF('Daily Report (15)'!$I$6=Adorer_Schedule!$K$1,INDIRECT(M20),(IF('Daily Report (15)'!$I$6=Adorer_Schedule!$S$1,INDIRECT(N20),(IF('Daily Report (15)'!$I$6=Adorer_Schedule!$AA$1,INDIRECT(O20),(IF('Daily Report (15)'!$I$6=Adorer_Schedule!$AI$1,INDIRECT(P20),(IF('Daily Report (15)'!$I$6=Adorer_Schedule!$AQ$1,INDIRECT(Q20),(IF('Daily Report (15)'!$I$6=Adorer_Schedule!$AY$1,INDIRECT(R20),(""))))))))))))))</f>
        <v>0</v>
      </c>
      <c r="Y20" s="1">
        <v>12</v>
      </c>
      <c r="Z20" s="1" t="e">
        <f t="shared" ca="1" si="9"/>
        <v>#N/A</v>
      </c>
      <c r="AA20" s="1" t="b">
        <f t="shared" ca="1" si="10"/>
        <v>0</v>
      </c>
      <c r="AC20" s="214" t="str">
        <f t="shared" ca="1" si="12"/>
        <v/>
      </c>
    </row>
    <row r="21" spans="1:29" x14ac:dyDescent="0.2">
      <c r="A21" s="210" t="str">
        <f t="shared" ca="1" si="0"/>
        <v/>
      </c>
      <c r="B21" s="211"/>
      <c r="C21" s="211"/>
      <c r="D21" s="211"/>
      <c r="E21" s="211"/>
      <c r="F21" s="212"/>
      <c r="G21" s="2"/>
      <c r="H21" s="2"/>
      <c r="I21" s="2"/>
      <c r="J21" s="2"/>
      <c r="K21" s="1">
        <f t="shared" si="11"/>
        <v>325</v>
      </c>
      <c r="L21" s="83" t="str">
        <f t="shared" si="1"/>
        <v>Adorer_Schedule!C325</v>
      </c>
      <c r="M21" s="83" t="str">
        <f t="shared" si="2"/>
        <v>Adorer_Schedule!K325</v>
      </c>
      <c r="N21" s="83" t="str">
        <f t="shared" si="3"/>
        <v>Adorer_Schedule!S325</v>
      </c>
      <c r="O21" s="83" t="str">
        <f t="shared" si="4"/>
        <v>Adorer_Schedule!AA325</v>
      </c>
      <c r="P21" s="83" t="str">
        <f t="shared" si="5"/>
        <v>Adorer_Schedule!AI325</v>
      </c>
      <c r="Q21" s="83" t="str">
        <f t="shared" si="6"/>
        <v>Adorer_Schedule!AQ325</v>
      </c>
      <c r="R21" s="83" t="str">
        <f t="shared" si="7"/>
        <v>Adorer_Schedule!AY325</v>
      </c>
      <c r="S21" s="1">
        <f t="shared" ca="1" si="8"/>
        <v>0</v>
      </c>
      <c r="T21" s="1" t="str">
        <f ca="1">IF(OR(V21="",V21=0),(""),(MAX($T$8:T20)+1))</f>
        <v/>
      </c>
      <c r="V21" s="1">
        <f ca="1">IF($I$6=Adorer_Schedule!$C$1,INDIRECT(L21),(IF('Daily Report (15)'!$I$6=Adorer_Schedule!$K$1,INDIRECT(M21),(IF('Daily Report (15)'!$I$6=Adorer_Schedule!$S$1,INDIRECT(N21),(IF('Daily Report (15)'!$I$6=Adorer_Schedule!$AA$1,INDIRECT(O21),(IF('Daily Report (15)'!$I$6=Adorer_Schedule!$AI$1,INDIRECT(P21),(IF('Daily Report (15)'!$I$6=Adorer_Schedule!$AQ$1,INDIRECT(Q21),(IF('Daily Report (15)'!$I$6=Adorer_Schedule!$AY$1,INDIRECT(R21),(""))))))))))))))</f>
        <v>0</v>
      </c>
      <c r="Y21" s="1">
        <v>13</v>
      </c>
      <c r="Z21" s="1" t="e">
        <f t="shared" ca="1" si="9"/>
        <v>#N/A</v>
      </c>
      <c r="AA21" s="1" t="b">
        <f t="shared" ca="1" si="10"/>
        <v>0</v>
      </c>
      <c r="AC21" s="214" t="str">
        <f t="shared" ca="1" si="12"/>
        <v/>
      </c>
    </row>
    <row r="22" spans="1:29" x14ac:dyDescent="0.2">
      <c r="A22" s="210" t="str">
        <f t="shared" ca="1" si="0"/>
        <v/>
      </c>
      <c r="B22" s="211"/>
      <c r="C22" s="211"/>
      <c r="D22" s="211"/>
      <c r="E22" s="211"/>
      <c r="F22" s="212"/>
      <c r="G22" s="2"/>
      <c r="H22" s="2"/>
      <c r="I22" s="2"/>
      <c r="J22" s="2"/>
      <c r="K22" s="1">
        <f t="shared" si="11"/>
        <v>326</v>
      </c>
      <c r="L22" s="83" t="str">
        <f t="shared" si="1"/>
        <v>Adorer_Schedule!C326</v>
      </c>
      <c r="M22" s="83" t="str">
        <f t="shared" si="2"/>
        <v>Adorer_Schedule!K326</v>
      </c>
      <c r="N22" s="83" t="str">
        <f t="shared" si="3"/>
        <v>Adorer_Schedule!S326</v>
      </c>
      <c r="O22" s="83" t="str">
        <f t="shared" si="4"/>
        <v>Adorer_Schedule!AA326</v>
      </c>
      <c r="P22" s="83" t="str">
        <f t="shared" si="5"/>
        <v>Adorer_Schedule!AI326</v>
      </c>
      <c r="Q22" s="83" t="str">
        <f t="shared" si="6"/>
        <v>Adorer_Schedule!AQ326</v>
      </c>
      <c r="R22" s="83" t="str">
        <f t="shared" si="7"/>
        <v>Adorer_Schedule!AY326</v>
      </c>
      <c r="S22" s="1">
        <f t="shared" ca="1" si="8"/>
        <v>0</v>
      </c>
      <c r="T22" s="1" t="str">
        <f ca="1">IF(OR(V22="",V22=0),(""),(MAX($T$8:T21)+1))</f>
        <v/>
      </c>
      <c r="V22" s="1">
        <f ca="1">IF($I$6=Adorer_Schedule!$C$1,INDIRECT(L22),(IF('Daily Report (15)'!$I$6=Adorer_Schedule!$K$1,INDIRECT(M22),(IF('Daily Report (15)'!$I$6=Adorer_Schedule!$S$1,INDIRECT(N22),(IF('Daily Report (15)'!$I$6=Adorer_Schedule!$AA$1,INDIRECT(O22),(IF('Daily Report (15)'!$I$6=Adorer_Schedule!$AI$1,INDIRECT(P22),(IF('Daily Report (15)'!$I$6=Adorer_Schedule!$AQ$1,INDIRECT(Q22),(IF('Daily Report (15)'!$I$6=Adorer_Schedule!$AY$1,INDIRECT(R22),(""))))))))))))))</f>
        <v>0</v>
      </c>
      <c r="Y22" s="1">
        <v>14</v>
      </c>
      <c r="Z22" s="1" t="e">
        <f t="shared" ca="1" si="9"/>
        <v>#N/A</v>
      </c>
      <c r="AA22" s="1" t="b">
        <f t="shared" ca="1" si="10"/>
        <v>0</v>
      </c>
      <c r="AC22" s="214" t="str">
        <f t="shared" ca="1" si="12"/>
        <v/>
      </c>
    </row>
    <row r="23" spans="1:29" ht="15.75" thickBot="1" x14ac:dyDescent="0.25">
      <c r="A23" s="210" t="str">
        <f t="shared" ca="1" si="0"/>
        <v/>
      </c>
      <c r="B23" s="211"/>
      <c r="C23" s="211"/>
      <c r="D23" s="211"/>
      <c r="E23" s="211"/>
      <c r="F23" s="212"/>
      <c r="G23" s="2"/>
      <c r="H23" s="2"/>
      <c r="I23" s="2"/>
      <c r="J23" s="2"/>
      <c r="K23" s="1">
        <f t="shared" si="11"/>
        <v>327</v>
      </c>
      <c r="L23" s="83" t="str">
        <f t="shared" si="1"/>
        <v>Adorer_Schedule!C327</v>
      </c>
      <c r="M23" s="83" t="str">
        <f t="shared" si="2"/>
        <v>Adorer_Schedule!K327</v>
      </c>
      <c r="N23" s="83" t="str">
        <f t="shared" si="3"/>
        <v>Adorer_Schedule!S327</v>
      </c>
      <c r="O23" s="83" t="str">
        <f t="shared" si="4"/>
        <v>Adorer_Schedule!AA327</v>
      </c>
      <c r="P23" s="83" t="str">
        <f t="shared" si="5"/>
        <v>Adorer_Schedule!AI327</v>
      </c>
      <c r="Q23" s="83" t="str">
        <f t="shared" si="6"/>
        <v>Adorer_Schedule!AQ327</v>
      </c>
      <c r="R23" s="83" t="str">
        <f t="shared" si="7"/>
        <v>Adorer_Schedule!AY327</v>
      </c>
      <c r="S23" s="1">
        <f t="shared" ca="1" si="8"/>
        <v>0</v>
      </c>
      <c r="T23" s="1" t="str">
        <f ca="1">IF(OR(V23="",V23=0),(""),(MAX($T$8:T22)+1))</f>
        <v/>
      </c>
      <c r="V23" s="1">
        <f ca="1">IF($I$6=Adorer_Schedule!$C$1,INDIRECT(L23),(IF('Daily Report (15)'!$I$6=Adorer_Schedule!$K$1,INDIRECT(M23),(IF('Daily Report (15)'!$I$6=Adorer_Schedule!$S$1,INDIRECT(N23),(IF('Daily Report (15)'!$I$6=Adorer_Schedule!$AA$1,INDIRECT(O23),(IF('Daily Report (15)'!$I$6=Adorer_Schedule!$AI$1,INDIRECT(P23),(IF('Daily Report (15)'!$I$6=Adorer_Schedule!$AQ$1,INDIRECT(Q23),(IF('Daily Report (15)'!$I$6=Adorer_Schedule!$AY$1,INDIRECT(R23),(""))))))))))))))</f>
        <v>0</v>
      </c>
      <c r="Y23" s="1">
        <v>15</v>
      </c>
      <c r="Z23" s="1" t="e">
        <f t="shared" ca="1" si="9"/>
        <v>#N/A</v>
      </c>
      <c r="AA23" s="1" t="b">
        <f t="shared" ca="1" si="10"/>
        <v>0</v>
      </c>
      <c r="AC23" s="225" t="str">
        <f t="shared" ca="1" si="12"/>
        <v/>
      </c>
    </row>
    <row r="24" spans="1:29" x14ac:dyDescent="0.2">
      <c r="A24" s="210"/>
      <c r="B24" s="211"/>
      <c r="C24" s="211"/>
      <c r="D24" s="211"/>
      <c r="E24" s="211"/>
      <c r="F24" s="212"/>
      <c r="G24" s="2"/>
      <c r="H24" s="2"/>
      <c r="I24" s="2"/>
      <c r="J24" s="2"/>
      <c r="K24" s="1">
        <v>330</v>
      </c>
      <c r="L24" s="83" t="str">
        <f t="shared" si="1"/>
        <v>Adorer_Schedule!C330</v>
      </c>
      <c r="M24" s="83" t="str">
        <f t="shared" si="2"/>
        <v>Adorer_Schedule!K330</v>
      </c>
      <c r="N24" s="83" t="str">
        <f t="shared" si="3"/>
        <v>Adorer_Schedule!S330</v>
      </c>
      <c r="O24" s="83" t="str">
        <f t="shared" si="4"/>
        <v>Adorer_Schedule!AA330</v>
      </c>
      <c r="P24" s="83" t="str">
        <f t="shared" si="5"/>
        <v>Adorer_Schedule!AI330</v>
      </c>
      <c r="Q24" s="83" t="str">
        <f t="shared" si="6"/>
        <v>Adorer_Schedule!AQ330</v>
      </c>
      <c r="R24" s="83" t="str">
        <f t="shared" si="7"/>
        <v>Adorer_Schedule!AY330</v>
      </c>
      <c r="S24" s="1">
        <f ca="1">IF(T24="",(0),(RANK(T24,$T$24:$T$38,(1))))</f>
        <v>0</v>
      </c>
      <c r="T24" s="1" t="str">
        <f ca="1">IF(OR(V24="",V24=0),(""),(MAX($T$8:T23)+1))</f>
        <v/>
      </c>
      <c r="U24" s="1" t="s">
        <v>92</v>
      </c>
      <c r="V24" s="1">
        <f ca="1">IF($I$6=Adorer_Schedule!$C$1,INDIRECT(L24),(IF('Daily Report (15)'!$I$6=Adorer_Schedule!$K$1,INDIRECT(M24),(IF('Daily Report (15)'!$I$6=Adorer_Schedule!$S$1,INDIRECT(N24),(IF('Daily Report (15)'!$I$6=Adorer_Schedule!$AA$1,INDIRECT(O24),(IF('Daily Report (15)'!$I$6=Adorer_Schedule!$AI$1,INDIRECT(P24),(IF('Daily Report (15)'!$I$6=Adorer_Schedule!$AQ$1,INDIRECT(Q24),(IF('Daily Report (15)'!$I$6=Adorer_Schedule!$AY$1,INDIRECT(R24),(""))))))))))))))</f>
        <v>0</v>
      </c>
      <c r="Y24" s="1">
        <v>1</v>
      </c>
      <c r="Z24" s="1" t="e">
        <f ca="1">VLOOKUP(Y24,S24:V38,4,(FALSE))</f>
        <v>#N/A</v>
      </c>
      <c r="AA24" s="1" t="b">
        <f t="shared" ca="1" si="10"/>
        <v>0</v>
      </c>
      <c r="AC24" s="209" t="str">
        <f ca="1">IF(AA24=FALSE,(""),(PROPER(Z24)))</f>
        <v/>
      </c>
    </row>
    <row r="25" spans="1:29" ht="15.75" thickBot="1" x14ac:dyDescent="0.25">
      <c r="A25" s="222"/>
      <c r="B25" s="223"/>
      <c r="C25" s="223"/>
      <c r="D25" s="223"/>
      <c r="E25" s="223"/>
      <c r="F25" s="224"/>
      <c r="G25" s="2"/>
      <c r="H25" s="2"/>
      <c r="I25" s="2"/>
      <c r="J25" s="2"/>
      <c r="K25" s="1">
        <f>K24+1</f>
        <v>331</v>
      </c>
      <c r="L25" s="83" t="str">
        <f t="shared" si="1"/>
        <v>Adorer_Schedule!C331</v>
      </c>
      <c r="M25" s="83" t="str">
        <f t="shared" si="2"/>
        <v>Adorer_Schedule!K331</v>
      </c>
      <c r="N25" s="83" t="str">
        <f t="shared" si="3"/>
        <v>Adorer_Schedule!S331</v>
      </c>
      <c r="O25" s="83" t="str">
        <f t="shared" si="4"/>
        <v>Adorer_Schedule!AA331</v>
      </c>
      <c r="P25" s="83" t="str">
        <f t="shared" si="5"/>
        <v>Adorer_Schedule!AI331</v>
      </c>
      <c r="Q25" s="83" t="str">
        <f t="shared" si="6"/>
        <v>Adorer_Schedule!AQ331</v>
      </c>
      <c r="R25" s="83" t="str">
        <f t="shared" si="7"/>
        <v>Adorer_Schedule!AY331</v>
      </c>
      <c r="S25" s="1">
        <f t="shared" ref="S25:S38" ca="1" si="13">IF(T25="",(0),(RANK(T25,$T$24:$T$38,(1))))</f>
        <v>0</v>
      </c>
      <c r="T25" s="1" t="str">
        <f ca="1">IF(OR(V25="",V25=0),(""),(MAX($T$8:T24)+1))</f>
        <v/>
      </c>
      <c r="V25" s="1">
        <f ca="1">IF($I$6=Adorer_Schedule!$C$1,INDIRECT(L25),(IF('Daily Report (15)'!$I$6=Adorer_Schedule!$K$1,INDIRECT(M25),(IF('Daily Report (15)'!$I$6=Adorer_Schedule!$S$1,INDIRECT(N25),(IF('Daily Report (15)'!$I$6=Adorer_Schedule!$AA$1,INDIRECT(O25),(IF('Daily Report (15)'!$I$6=Adorer_Schedule!$AI$1,INDIRECT(P25),(IF('Daily Report (15)'!$I$6=Adorer_Schedule!$AQ$1,INDIRECT(Q25),(IF('Daily Report (15)'!$I$6=Adorer_Schedule!$AY$1,INDIRECT(R25),(""))))))))))))))</f>
        <v>0</v>
      </c>
      <c r="Y25" s="1">
        <v>2</v>
      </c>
      <c r="Z25" s="1" t="e">
        <f t="shared" ca="1" si="9"/>
        <v>#N/A</v>
      </c>
      <c r="AA25" s="1" t="b">
        <f t="shared" ca="1" si="10"/>
        <v>0</v>
      </c>
      <c r="AC25" s="214" t="str">
        <f ca="1">IF(AA25=FALSE,(""),(PROPER(Z25)))</f>
        <v/>
      </c>
    </row>
    <row r="26" spans="1:29" ht="15.75" x14ac:dyDescent="0.25">
      <c r="A26" s="205" t="str">
        <f>CONCATENATE($I$6&amp;" 1 - 2 AM")</f>
        <v>Monday 1 - 2 AM</v>
      </c>
      <c r="B26" s="206"/>
      <c r="C26" s="206"/>
      <c r="D26" s="206"/>
      <c r="E26" s="206"/>
      <c r="F26" s="207"/>
      <c r="G26" s="2"/>
      <c r="H26" s="2"/>
      <c r="I26" s="2"/>
      <c r="J26" s="2"/>
      <c r="K26" s="1">
        <f t="shared" ref="K26:K38" si="14">K25+1</f>
        <v>332</v>
      </c>
      <c r="L26" s="83" t="str">
        <f t="shared" si="1"/>
        <v>Adorer_Schedule!C332</v>
      </c>
      <c r="M26" s="83" t="str">
        <f t="shared" si="2"/>
        <v>Adorer_Schedule!K332</v>
      </c>
      <c r="N26" s="83" t="str">
        <f t="shared" si="3"/>
        <v>Adorer_Schedule!S332</v>
      </c>
      <c r="O26" s="83" t="str">
        <f t="shared" si="4"/>
        <v>Adorer_Schedule!AA332</v>
      </c>
      <c r="P26" s="83" t="str">
        <f t="shared" si="5"/>
        <v>Adorer_Schedule!AI332</v>
      </c>
      <c r="Q26" s="83" t="str">
        <f t="shared" si="6"/>
        <v>Adorer_Schedule!AQ332</v>
      </c>
      <c r="R26" s="83" t="str">
        <f t="shared" si="7"/>
        <v>Adorer_Schedule!AY332</v>
      </c>
      <c r="S26" s="1">
        <f t="shared" ca="1" si="13"/>
        <v>0</v>
      </c>
      <c r="T26" s="1" t="str">
        <f ca="1">IF(OR(V26="",V26=0),(""),(MAX($T$8:T25)+1))</f>
        <v/>
      </c>
      <c r="V26" s="1">
        <f ca="1">IF($I$6=Adorer_Schedule!$C$1,INDIRECT(L26),(IF('Daily Report (15)'!$I$6=Adorer_Schedule!$K$1,INDIRECT(M26),(IF('Daily Report (15)'!$I$6=Adorer_Schedule!$S$1,INDIRECT(N26),(IF('Daily Report (15)'!$I$6=Adorer_Schedule!$AA$1,INDIRECT(O26),(IF('Daily Report (15)'!$I$6=Adorer_Schedule!$AI$1,INDIRECT(P26),(IF('Daily Report (15)'!$I$6=Adorer_Schedule!$AQ$1,INDIRECT(Q26),(IF('Daily Report (15)'!$I$6=Adorer_Schedule!$AY$1,INDIRECT(R26),(""))))))))))))))</f>
        <v>0</v>
      </c>
      <c r="Y26" s="1">
        <v>3</v>
      </c>
      <c r="Z26" s="1" t="e">
        <f t="shared" ca="1" si="9"/>
        <v>#N/A</v>
      </c>
      <c r="AA26" s="1" t="b">
        <f t="shared" ca="1" si="10"/>
        <v>0</v>
      </c>
      <c r="AC26" s="214" t="str">
        <f ca="1">IF(AA26=FALSE,(""),(PROPER(Z26)))</f>
        <v/>
      </c>
    </row>
    <row r="27" spans="1:29" x14ac:dyDescent="0.2">
      <c r="A27" s="210" t="str">
        <f ca="1">AC24</f>
        <v/>
      </c>
      <c r="B27" s="211"/>
      <c r="C27" s="211"/>
      <c r="D27" s="211"/>
      <c r="E27" s="211"/>
      <c r="F27" s="212"/>
      <c r="G27" s="2"/>
      <c r="H27" s="2"/>
      <c r="I27" s="2"/>
      <c r="J27" s="2"/>
      <c r="K27" s="1">
        <f t="shared" si="14"/>
        <v>333</v>
      </c>
      <c r="L27" s="83" t="str">
        <f t="shared" si="1"/>
        <v>Adorer_Schedule!C333</v>
      </c>
      <c r="M27" s="83" t="str">
        <f t="shared" si="2"/>
        <v>Adorer_Schedule!K333</v>
      </c>
      <c r="N27" s="83" t="str">
        <f t="shared" si="3"/>
        <v>Adorer_Schedule!S333</v>
      </c>
      <c r="O27" s="83" t="str">
        <f t="shared" si="4"/>
        <v>Adorer_Schedule!AA333</v>
      </c>
      <c r="P27" s="83" t="str">
        <f t="shared" si="5"/>
        <v>Adorer_Schedule!AI333</v>
      </c>
      <c r="Q27" s="83" t="str">
        <f t="shared" si="6"/>
        <v>Adorer_Schedule!AQ333</v>
      </c>
      <c r="R27" s="83" t="str">
        <f t="shared" si="7"/>
        <v>Adorer_Schedule!AY333</v>
      </c>
      <c r="S27" s="1">
        <f t="shared" ca="1" si="13"/>
        <v>0</v>
      </c>
      <c r="T27" s="1" t="str">
        <f ca="1">IF(OR(V27="",V27=0),(""),(MAX($T$8:T26)+1))</f>
        <v/>
      </c>
      <c r="V27" s="1">
        <f ca="1">IF($I$6=Adorer_Schedule!$C$1,INDIRECT(L27),(IF('Daily Report (15)'!$I$6=Adorer_Schedule!$K$1,INDIRECT(M27),(IF('Daily Report (15)'!$I$6=Adorer_Schedule!$S$1,INDIRECT(N27),(IF('Daily Report (15)'!$I$6=Adorer_Schedule!$AA$1,INDIRECT(O27),(IF('Daily Report (15)'!$I$6=Adorer_Schedule!$AI$1,INDIRECT(P27),(IF('Daily Report (15)'!$I$6=Adorer_Schedule!$AQ$1,INDIRECT(Q27),(IF('Daily Report (15)'!$I$6=Adorer_Schedule!$AY$1,INDIRECT(R27),(""))))))))))))))</f>
        <v>0</v>
      </c>
      <c r="Y27" s="1">
        <v>4</v>
      </c>
      <c r="Z27" s="1" t="e">
        <f t="shared" ca="1" si="9"/>
        <v>#N/A</v>
      </c>
      <c r="AA27" s="1" t="b">
        <f t="shared" ca="1" si="10"/>
        <v>0</v>
      </c>
      <c r="AC27" s="214" t="str">
        <f ca="1">IF(AA27=FALSE,(""),(PROPER(Z27)))</f>
        <v/>
      </c>
    </row>
    <row r="28" spans="1:29" x14ac:dyDescent="0.2">
      <c r="A28" s="210" t="str">
        <f t="shared" ref="A28:A41" ca="1" si="15">AC25</f>
        <v/>
      </c>
      <c r="B28" s="211"/>
      <c r="C28" s="211"/>
      <c r="D28" s="211"/>
      <c r="E28" s="211"/>
      <c r="F28" s="212"/>
      <c r="G28" s="2"/>
      <c r="H28" s="2"/>
      <c r="I28" s="2"/>
      <c r="J28" s="2"/>
      <c r="K28" s="1">
        <f t="shared" si="14"/>
        <v>334</v>
      </c>
      <c r="L28" s="83" t="str">
        <f t="shared" si="1"/>
        <v>Adorer_Schedule!C334</v>
      </c>
      <c r="M28" s="83" t="str">
        <f t="shared" si="2"/>
        <v>Adorer_Schedule!K334</v>
      </c>
      <c r="N28" s="83" t="str">
        <f t="shared" si="3"/>
        <v>Adorer_Schedule!S334</v>
      </c>
      <c r="O28" s="83" t="str">
        <f t="shared" si="4"/>
        <v>Adorer_Schedule!AA334</v>
      </c>
      <c r="P28" s="83" t="str">
        <f t="shared" si="5"/>
        <v>Adorer_Schedule!AI334</v>
      </c>
      <c r="Q28" s="83" t="str">
        <f t="shared" si="6"/>
        <v>Adorer_Schedule!AQ334</v>
      </c>
      <c r="R28" s="83" t="str">
        <f t="shared" si="7"/>
        <v>Adorer_Schedule!AY334</v>
      </c>
      <c r="S28" s="1">
        <f t="shared" ca="1" si="13"/>
        <v>0</v>
      </c>
      <c r="T28" s="1" t="str">
        <f ca="1">IF(OR(V28="",V28=0),(""),(MAX($T$8:T27)+1))</f>
        <v/>
      </c>
      <c r="V28" s="1">
        <f ca="1">IF($I$6=Adorer_Schedule!$C$1,INDIRECT(L28),(IF('Daily Report (15)'!$I$6=Adorer_Schedule!$K$1,INDIRECT(M28),(IF('Daily Report (15)'!$I$6=Adorer_Schedule!$S$1,INDIRECT(N28),(IF('Daily Report (15)'!$I$6=Adorer_Schedule!$AA$1,INDIRECT(O28),(IF('Daily Report (15)'!$I$6=Adorer_Schedule!$AI$1,INDIRECT(P28),(IF('Daily Report (15)'!$I$6=Adorer_Schedule!$AQ$1,INDIRECT(Q28),(IF('Daily Report (15)'!$I$6=Adorer_Schedule!$AY$1,INDIRECT(R28),(""))))))))))))))</f>
        <v>0</v>
      </c>
      <c r="Y28" s="1">
        <v>5</v>
      </c>
      <c r="Z28" s="1" t="e">
        <f t="shared" ca="1" si="9"/>
        <v>#N/A</v>
      </c>
      <c r="AA28" s="1" t="b">
        <f t="shared" ca="1" si="10"/>
        <v>0</v>
      </c>
      <c r="AC28" s="214" t="str">
        <f ca="1">IF(AA28=FALSE,(""),(PROPER(Z28)))</f>
        <v/>
      </c>
    </row>
    <row r="29" spans="1:29" x14ac:dyDescent="0.2">
      <c r="A29" s="210" t="str">
        <f t="shared" ca="1" si="15"/>
        <v/>
      </c>
      <c r="B29" s="211"/>
      <c r="C29" s="211"/>
      <c r="D29" s="211"/>
      <c r="E29" s="211"/>
      <c r="F29" s="212"/>
      <c r="G29" s="2"/>
      <c r="H29" s="2"/>
      <c r="I29" s="2"/>
      <c r="J29" s="2"/>
      <c r="K29" s="1">
        <f t="shared" si="14"/>
        <v>335</v>
      </c>
      <c r="L29" s="83" t="str">
        <f t="shared" si="1"/>
        <v>Adorer_Schedule!C335</v>
      </c>
      <c r="M29" s="83" t="str">
        <f t="shared" si="2"/>
        <v>Adorer_Schedule!K335</v>
      </c>
      <c r="N29" s="83" t="str">
        <f t="shared" si="3"/>
        <v>Adorer_Schedule!S335</v>
      </c>
      <c r="O29" s="83" t="str">
        <f t="shared" si="4"/>
        <v>Adorer_Schedule!AA335</v>
      </c>
      <c r="P29" s="83" t="str">
        <f t="shared" si="5"/>
        <v>Adorer_Schedule!AI335</v>
      </c>
      <c r="Q29" s="83" t="str">
        <f t="shared" si="6"/>
        <v>Adorer_Schedule!AQ335</v>
      </c>
      <c r="R29" s="83" t="str">
        <f t="shared" si="7"/>
        <v>Adorer_Schedule!AY335</v>
      </c>
      <c r="S29" s="1">
        <f t="shared" ca="1" si="13"/>
        <v>0</v>
      </c>
      <c r="T29" s="1" t="str">
        <f ca="1">IF(OR(V29="",V29=0),(""),(MAX($T$8:T28)+1))</f>
        <v/>
      </c>
      <c r="V29" s="1">
        <f ca="1">IF($I$6=Adorer_Schedule!$C$1,INDIRECT(L29),(IF('Daily Report (15)'!$I$6=Adorer_Schedule!$K$1,INDIRECT(M29),(IF('Daily Report (15)'!$I$6=Adorer_Schedule!$S$1,INDIRECT(N29),(IF('Daily Report (15)'!$I$6=Adorer_Schedule!$AA$1,INDIRECT(O29),(IF('Daily Report (15)'!$I$6=Adorer_Schedule!$AI$1,INDIRECT(P29),(IF('Daily Report (15)'!$I$6=Adorer_Schedule!$AQ$1,INDIRECT(Q29),(IF('Daily Report (15)'!$I$6=Adorer_Schedule!$AY$1,INDIRECT(R29),(""))))))))))))))</f>
        <v>0</v>
      </c>
      <c r="Y29" s="1">
        <v>6</v>
      </c>
      <c r="Z29" s="1" t="e">
        <f t="shared" ca="1" si="9"/>
        <v>#N/A</v>
      </c>
      <c r="AA29" s="1" t="b">
        <f t="shared" ca="1" si="10"/>
        <v>0</v>
      </c>
      <c r="AC29" s="214" t="str">
        <f t="shared" ref="AC29:AC38" ca="1" si="16">IF(AA29=FALSE,(""),(PROPER(Z29)))</f>
        <v/>
      </c>
    </row>
    <row r="30" spans="1:29" x14ac:dyDescent="0.2">
      <c r="A30" s="210" t="str">
        <f t="shared" ca="1" si="15"/>
        <v/>
      </c>
      <c r="B30" s="211"/>
      <c r="C30" s="211"/>
      <c r="D30" s="211"/>
      <c r="E30" s="211"/>
      <c r="F30" s="212"/>
      <c r="G30" s="2"/>
      <c r="H30" s="2"/>
      <c r="I30" s="2"/>
      <c r="J30" s="2"/>
      <c r="K30" s="1">
        <f t="shared" si="14"/>
        <v>336</v>
      </c>
      <c r="L30" s="83" t="str">
        <f t="shared" si="1"/>
        <v>Adorer_Schedule!C336</v>
      </c>
      <c r="M30" s="83" t="str">
        <f t="shared" si="2"/>
        <v>Adorer_Schedule!K336</v>
      </c>
      <c r="N30" s="83" t="str">
        <f t="shared" si="3"/>
        <v>Adorer_Schedule!S336</v>
      </c>
      <c r="O30" s="83" t="str">
        <f t="shared" si="4"/>
        <v>Adorer_Schedule!AA336</v>
      </c>
      <c r="P30" s="83" t="str">
        <f t="shared" si="5"/>
        <v>Adorer_Schedule!AI336</v>
      </c>
      <c r="Q30" s="83" t="str">
        <f t="shared" si="6"/>
        <v>Adorer_Schedule!AQ336</v>
      </c>
      <c r="R30" s="83" t="str">
        <f t="shared" si="7"/>
        <v>Adorer_Schedule!AY336</v>
      </c>
      <c r="S30" s="1">
        <f t="shared" ca="1" si="13"/>
        <v>0</v>
      </c>
      <c r="T30" s="1" t="str">
        <f ca="1">IF(OR(V30="",V30=0),(""),(MAX($T$8:T29)+1))</f>
        <v/>
      </c>
      <c r="V30" s="1">
        <f ca="1">IF($I$6=Adorer_Schedule!$C$1,INDIRECT(L30),(IF('Daily Report (15)'!$I$6=Adorer_Schedule!$K$1,INDIRECT(M30),(IF('Daily Report (15)'!$I$6=Adorer_Schedule!$S$1,INDIRECT(N30),(IF('Daily Report (15)'!$I$6=Adorer_Schedule!$AA$1,INDIRECT(O30),(IF('Daily Report (15)'!$I$6=Adorer_Schedule!$AI$1,INDIRECT(P30),(IF('Daily Report (15)'!$I$6=Adorer_Schedule!$AQ$1,INDIRECT(Q30),(IF('Daily Report (15)'!$I$6=Adorer_Schedule!$AY$1,INDIRECT(R30),(""))))))))))))))</f>
        <v>0</v>
      </c>
      <c r="Y30" s="1">
        <v>7</v>
      </c>
      <c r="Z30" s="1" t="e">
        <f t="shared" ca="1" si="9"/>
        <v>#N/A</v>
      </c>
      <c r="AA30" s="1" t="b">
        <f t="shared" ca="1" si="10"/>
        <v>0</v>
      </c>
      <c r="AC30" s="214" t="str">
        <f t="shared" ca="1" si="16"/>
        <v/>
      </c>
    </row>
    <row r="31" spans="1:29" x14ac:dyDescent="0.2">
      <c r="A31" s="210" t="str">
        <f t="shared" ca="1" si="15"/>
        <v/>
      </c>
      <c r="B31" s="211"/>
      <c r="C31" s="211"/>
      <c r="D31" s="211"/>
      <c r="E31" s="211"/>
      <c r="F31" s="212"/>
      <c r="G31" s="2"/>
      <c r="H31" s="2"/>
      <c r="I31" s="2"/>
      <c r="J31" s="2"/>
      <c r="K31" s="1">
        <f t="shared" si="14"/>
        <v>337</v>
      </c>
      <c r="L31" s="83" t="str">
        <f t="shared" si="1"/>
        <v>Adorer_Schedule!C337</v>
      </c>
      <c r="M31" s="83" t="str">
        <f t="shared" si="2"/>
        <v>Adorer_Schedule!K337</v>
      </c>
      <c r="N31" s="83" t="str">
        <f t="shared" si="3"/>
        <v>Adorer_Schedule!S337</v>
      </c>
      <c r="O31" s="83" t="str">
        <f t="shared" si="4"/>
        <v>Adorer_Schedule!AA337</v>
      </c>
      <c r="P31" s="83" t="str">
        <f t="shared" si="5"/>
        <v>Adorer_Schedule!AI337</v>
      </c>
      <c r="Q31" s="83" t="str">
        <f t="shared" si="6"/>
        <v>Adorer_Schedule!AQ337</v>
      </c>
      <c r="R31" s="83" t="str">
        <f t="shared" si="7"/>
        <v>Adorer_Schedule!AY337</v>
      </c>
      <c r="S31" s="1">
        <f t="shared" ca="1" si="13"/>
        <v>0</v>
      </c>
      <c r="T31" s="1" t="str">
        <f ca="1">IF(OR(V31="",V31=0),(""),(MAX($T$8:T30)+1))</f>
        <v/>
      </c>
      <c r="V31" s="1">
        <f ca="1">IF($I$6=Adorer_Schedule!$C$1,INDIRECT(L31),(IF('Daily Report (15)'!$I$6=Adorer_Schedule!$K$1,INDIRECT(M31),(IF('Daily Report (15)'!$I$6=Adorer_Schedule!$S$1,INDIRECT(N31),(IF('Daily Report (15)'!$I$6=Adorer_Schedule!$AA$1,INDIRECT(O31),(IF('Daily Report (15)'!$I$6=Adorer_Schedule!$AI$1,INDIRECT(P31),(IF('Daily Report (15)'!$I$6=Adorer_Schedule!$AQ$1,INDIRECT(Q31),(IF('Daily Report (15)'!$I$6=Adorer_Schedule!$AY$1,INDIRECT(R31),(""))))))))))))))</f>
        <v>0</v>
      </c>
      <c r="Y31" s="1">
        <v>8</v>
      </c>
      <c r="Z31" s="1" t="e">
        <f t="shared" ca="1" si="9"/>
        <v>#N/A</v>
      </c>
      <c r="AA31" s="1" t="b">
        <f t="shared" ca="1" si="10"/>
        <v>0</v>
      </c>
      <c r="AC31" s="214" t="str">
        <f t="shared" ca="1" si="16"/>
        <v/>
      </c>
    </row>
    <row r="32" spans="1:29" x14ac:dyDescent="0.2">
      <c r="A32" s="210" t="str">
        <f t="shared" ca="1" si="15"/>
        <v/>
      </c>
      <c r="B32" s="211"/>
      <c r="C32" s="211"/>
      <c r="D32" s="211"/>
      <c r="E32" s="211"/>
      <c r="F32" s="212"/>
      <c r="G32" s="2"/>
      <c r="H32" s="2"/>
      <c r="I32" s="2"/>
      <c r="J32" s="2"/>
      <c r="K32" s="1">
        <f t="shared" si="14"/>
        <v>338</v>
      </c>
      <c r="L32" s="83" t="str">
        <f t="shared" si="1"/>
        <v>Adorer_Schedule!C338</v>
      </c>
      <c r="M32" s="83" t="str">
        <f t="shared" si="2"/>
        <v>Adorer_Schedule!K338</v>
      </c>
      <c r="N32" s="83" t="str">
        <f t="shared" si="3"/>
        <v>Adorer_Schedule!S338</v>
      </c>
      <c r="O32" s="83" t="str">
        <f t="shared" si="4"/>
        <v>Adorer_Schedule!AA338</v>
      </c>
      <c r="P32" s="83" t="str">
        <f t="shared" si="5"/>
        <v>Adorer_Schedule!AI338</v>
      </c>
      <c r="Q32" s="83" t="str">
        <f t="shared" si="6"/>
        <v>Adorer_Schedule!AQ338</v>
      </c>
      <c r="R32" s="83" t="str">
        <f t="shared" si="7"/>
        <v>Adorer_Schedule!AY338</v>
      </c>
      <c r="S32" s="1">
        <f t="shared" ca="1" si="13"/>
        <v>0</v>
      </c>
      <c r="T32" s="1" t="str">
        <f ca="1">IF(OR(V32="",V32=0),(""),(MAX($T$8:T31)+1))</f>
        <v/>
      </c>
      <c r="V32" s="1">
        <f ca="1">IF($I$6=Adorer_Schedule!$C$1,INDIRECT(L32),(IF('Daily Report (15)'!$I$6=Adorer_Schedule!$K$1,INDIRECT(M32),(IF('Daily Report (15)'!$I$6=Adorer_Schedule!$S$1,INDIRECT(N32),(IF('Daily Report (15)'!$I$6=Adorer_Schedule!$AA$1,INDIRECT(O32),(IF('Daily Report (15)'!$I$6=Adorer_Schedule!$AI$1,INDIRECT(P32),(IF('Daily Report (15)'!$I$6=Adorer_Schedule!$AQ$1,INDIRECT(Q32),(IF('Daily Report (15)'!$I$6=Adorer_Schedule!$AY$1,INDIRECT(R32),(""))))))))))))))</f>
        <v>0</v>
      </c>
      <c r="Y32" s="1">
        <v>9</v>
      </c>
      <c r="Z32" s="1" t="e">
        <f t="shared" ca="1" si="9"/>
        <v>#N/A</v>
      </c>
      <c r="AA32" s="1" t="b">
        <f t="shared" ca="1" si="10"/>
        <v>0</v>
      </c>
      <c r="AC32" s="214" t="str">
        <f t="shared" ca="1" si="16"/>
        <v/>
      </c>
    </row>
    <row r="33" spans="1:29" x14ac:dyDescent="0.2">
      <c r="A33" s="210" t="str">
        <f t="shared" ca="1" si="15"/>
        <v/>
      </c>
      <c r="B33" s="211"/>
      <c r="C33" s="211"/>
      <c r="D33" s="211"/>
      <c r="E33" s="211"/>
      <c r="F33" s="212"/>
      <c r="G33" s="2"/>
      <c r="H33" s="2"/>
      <c r="I33" s="2"/>
      <c r="J33" s="2"/>
      <c r="K33" s="1">
        <f t="shared" si="14"/>
        <v>339</v>
      </c>
      <c r="L33" s="83" t="str">
        <f t="shared" si="1"/>
        <v>Adorer_Schedule!C339</v>
      </c>
      <c r="M33" s="83" t="str">
        <f t="shared" si="2"/>
        <v>Adorer_Schedule!K339</v>
      </c>
      <c r="N33" s="83" t="str">
        <f t="shared" si="3"/>
        <v>Adorer_Schedule!S339</v>
      </c>
      <c r="O33" s="83" t="str">
        <f t="shared" si="4"/>
        <v>Adorer_Schedule!AA339</v>
      </c>
      <c r="P33" s="83" t="str">
        <f t="shared" si="5"/>
        <v>Adorer_Schedule!AI339</v>
      </c>
      <c r="Q33" s="83" t="str">
        <f t="shared" si="6"/>
        <v>Adorer_Schedule!AQ339</v>
      </c>
      <c r="R33" s="83" t="str">
        <f t="shared" si="7"/>
        <v>Adorer_Schedule!AY339</v>
      </c>
      <c r="S33" s="1">
        <f t="shared" ca="1" si="13"/>
        <v>0</v>
      </c>
      <c r="T33" s="1" t="str">
        <f ca="1">IF(OR(V33="",V33=0),(""),(MAX($T$8:T32)+1))</f>
        <v/>
      </c>
      <c r="V33" s="1">
        <f ca="1">IF($I$6=Adorer_Schedule!$C$1,INDIRECT(L33),(IF('Daily Report (15)'!$I$6=Adorer_Schedule!$K$1,INDIRECT(M33),(IF('Daily Report (15)'!$I$6=Adorer_Schedule!$S$1,INDIRECT(N33),(IF('Daily Report (15)'!$I$6=Adorer_Schedule!$AA$1,INDIRECT(O33),(IF('Daily Report (15)'!$I$6=Adorer_Schedule!$AI$1,INDIRECT(P33),(IF('Daily Report (15)'!$I$6=Adorer_Schedule!$AQ$1,INDIRECT(Q33),(IF('Daily Report (15)'!$I$6=Adorer_Schedule!$AY$1,INDIRECT(R33),(""))))))))))))))</f>
        <v>0</v>
      </c>
      <c r="Y33" s="1">
        <v>10</v>
      </c>
      <c r="Z33" s="1" t="e">
        <f t="shared" ca="1" si="9"/>
        <v>#N/A</v>
      </c>
      <c r="AA33" s="1" t="b">
        <f t="shared" ca="1" si="10"/>
        <v>0</v>
      </c>
      <c r="AC33" s="214" t="str">
        <f t="shared" ca="1" si="16"/>
        <v/>
      </c>
    </row>
    <row r="34" spans="1:29" x14ac:dyDescent="0.2">
      <c r="A34" s="210" t="str">
        <f t="shared" ca="1" si="15"/>
        <v/>
      </c>
      <c r="B34" s="211"/>
      <c r="C34" s="211"/>
      <c r="D34" s="211"/>
      <c r="E34" s="211"/>
      <c r="F34" s="212"/>
      <c r="G34" s="2"/>
      <c r="H34" s="2"/>
      <c r="I34" s="2"/>
      <c r="J34" s="2"/>
      <c r="K34" s="1">
        <f t="shared" si="14"/>
        <v>340</v>
      </c>
      <c r="L34" s="83" t="str">
        <f t="shared" si="1"/>
        <v>Adorer_Schedule!C340</v>
      </c>
      <c r="M34" s="83" t="str">
        <f t="shared" si="2"/>
        <v>Adorer_Schedule!K340</v>
      </c>
      <c r="N34" s="83" t="str">
        <f t="shared" si="3"/>
        <v>Adorer_Schedule!S340</v>
      </c>
      <c r="O34" s="83" t="str">
        <f t="shared" si="4"/>
        <v>Adorer_Schedule!AA340</v>
      </c>
      <c r="P34" s="83" t="str">
        <f t="shared" si="5"/>
        <v>Adorer_Schedule!AI340</v>
      </c>
      <c r="Q34" s="83" t="str">
        <f t="shared" si="6"/>
        <v>Adorer_Schedule!AQ340</v>
      </c>
      <c r="R34" s="83" t="str">
        <f t="shared" si="7"/>
        <v>Adorer_Schedule!AY340</v>
      </c>
      <c r="S34" s="1">
        <f t="shared" ca="1" si="13"/>
        <v>0</v>
      </c>
      <c r="T34" s="1" t="str">
        <f ca="1">IF(OR(V34="",V34=0),(""),(MAX($T$8:T33)+1))</f>
        <v/>
      </c>
      <c r="V34" s="1">
        <f ca="1">IF($I$6=Adorer_Schedule!$C$1,INDIRECT(L34),(IF('Daily Report (15)'!$I$6=Adorer_Schedule!$K$1,INDIRECT(M34),(IF('Daily Report (15)'!$I$6=Adorer_Schedule!$S$1,INDIRECT(N34),(IF('Daily Report (15)'!$I$6=Adorer_Schedule!$AA$1,INDIRECT(O34),(IF('Daily Report (15)'!$I$6=Adorer_Schedule!$AI$1,INDIRECT(P34),(IF('Daily Report (15)'!$I$6=Adorer_Schedule!$AQ$1,INDIRECT(Q34),(IF('Daily Report (15)'!$I$6=Adorer_Schedule!$AY$1,INDIRECT(R34),(""))))))))))))))</f>
        <v>0</v>
      </c>
      <c r="Y34" s="1">
        <v>11</v>
      </c>
      <c r="Z34" s="1" t="e">
        <f t="shared" ca="1" si="9"/>
        <v>#N/A</v>
      </c>
      <c r="AA34" s="1" t="b">
        <f t="shared" ca="1" si="10"/>
        <v>0</v>
      </c>
      <c r="AC34" s="214" t="str">
        <f t="shared" ca="1" si="16"/>
        <v/>
      </c>
    </row>
    <row r="35" spans="1:29" x14ac:dyDescent="0.2">
      <c r="A35" s="210" t="str">
        <f t="shared" ca="1" si="15"/>
        <v/>
      </c>
      <c r="B35" s="211"/>
      <c r="C35" s="211"/>
      <c r="D35" s="211"/>
      <c r="E35" s="211"/>
      <c r="F35" s="212"/>
      <c r="G35" s="2"/>
      <c r="H35" s="2"/>
      <c r="I35" s="2"/>
      <c r="J35" s="2"/>
      <c r="K35" s="1">
        <f t="shared" si="14"/>
        <v>341</v>
      </c>
      <c r="L35" s="83" t="str">
        <f t="shared" si="1"/>
        <v>Adorer_Schedule!C341</v>
      </c>
      <c r="M35" s="83" t="str">
        <f t="shared" si="2"/>
        <v>Adorer_Schedule!K341</v>
      </c>
      <c r="N35" s="83" t="str">
        <f t="shared" si="3"/>
        <v>Adorer_Schedule!S341</v>
      </c>
      <c r="O35" s="83" t="str">
        <f t="shared" si="4"/>
        <v>Adorer_Schedule!AA341</v>
      </c>
      <c r="P35" s="83" t="str">
        <f t="shared" si="5"/>
        <v>Adorer_Schedule!AI341</v>
      </c>
      <c r="Q35" s="83" t="str">
        <f t="shared" si="6"/>
        <v>Adorer_Schedule!AQ341</v>
      </c>
      <c r="R35" s="83" t="str">
        <f t="shared" si="7"/>
        <v>Adorer_Schedule!AY341</v>
      </c>
      <c r="S35" s="1">
        <f t="shared" ca="1" si="13"/>
        <v>0</v>
      </c>
      <c r="T35" s="1" t="str">
        <f ca="1">IF(OR(V35="",V35=0),(""),(MAX($T$8:T34)+1))</f>
        <v/>
      </c>
      <c r="V35" s="1">
        <f ca="1">IF($I$6=Adorer_Schedule!$C$1,INDIRECT(L35),(IF('Daily Report (15)'!$I$6=Adorer_Schedule!$K$1,INDIRECT(M35),(IF('Daily Report (15)'!$I$6=Adorer_Schedule!$S$1,INDIRECT(N35),(IF('Daily Report (15)'!$I$6=Adorer_Schedule!$AA$1,INDIRECT(O35),(IF('Daily Report (15)'!$I$6=Adorer_Schedule!$AI$1,INDIRECT(P35),(IF('Daily Report (15)'!$I$6=Adorer_Schedule!$AQ$1,INDIRECT(Q35),(IF('Daily Report (15)'!$I$6=Adorer_Schedule!$AY$1,INDIRECT(R35),(""))))))))))))))</f>
        <v>0</v>
      </c>
      <c r="Y35" s="1">
        <v>12</v>
      </c>
      <c r="Z35" s="1" t="e">
        <f t="shared" ca="1" si="9"/>
        <v>#N/A</v>
      </c>
      <c r="AA35" s="1" t="b">
        <f t="shared" ca="1" si="10"/>
        <v>0</v>
      </c>
      <c r="AC35" s="214" t="str">
        <f t="shared" ca="1" si="16"/>
        <v/>
      </c>
    </row>
    <row r="36" spans="1:29" x14ac:dyDescent="0.2">
      <c r="A36" s="210" t="str">
        <f t="shared" ca="1" si="15"/>
        <v/>
      </c>
      <c r="B36" s="211"/>
      <c r="C36" s="211"/>
      <c r="D36" s="211"/>
      <c r="E36" s="211"/>
      <c r="F36" s="212"/>
      <c r="G36" s="2"/>
      <c r="H36" s="2"/>
      <c r="I36" s="2"/>
      <c r="J36" s="2"/>
      <c r="K36" s="1">
        <f t="shared" si="14"/>
        <v>342</v>
      </c>
      <c r="L36" s="83" t="str">
        <f t="shared" si="1"/>
        <v>Adorer_Schedule!C342</v>
      </c>
      <c r="M36" s="83" t="str">
        <f t="shared" si="2"/>
        <v>Adorer_Schedule!K342</v>
      </c>
      <c r="N36" s="83" t="str">
        <f t="shared" si="3"/>
        <v>Adorer_Schedule!S342</v>
      </c>
      <c r="O36" s="83" t="str">
        <f t="shared" si="4"/>
        <v>Adorer_Schedule!AA342</v>
      </c>
      <c r="P36" s="83" t="str">
        <f t="shared" si="5"/>
        <v>Adorer_Schedule!AI342</v>
      </c>
      <c r="Q36" s="83" t="str">
        <f t="shared" si="6"/>
        <v>Adorer_Schedule!AQ342</v>
      </c>
      <c r="R36" s="83" t="str">
        <f t="shared" si="7"/>
        <v>Adorer_Schedule!AY342</v>
      </c>
      <c r="S36" s="1">
        <f t="shared" ca="1" si="13"/>
        <v>0</v>
      </c>
      <c r="T36" s="1" t="str">
        <f ca="1">IF(OR(V36="",V36=0),(""),(MAX($T$8:T35)+1))</f>
        <v/>
      </c>
      <c r="V36" s="1">
        <f ca="1">IF($I$6=Adorer_Schedule!$C$1,INDIRECT(L36),(IF('Daily Report (15)'!$I$6=Adorer_Schedule!$K$1,INDIRECT(M36),(IF('Daily Report (15)'!$I$6=Adorer_Schedule!$S$1,INDIRECT(N36),(IF('Daily Report (15)'!$I$6=Adorer_Schedule!$AA$1,INDIRECT(O36),(IF('Daily Report (15)'!$I$6=Adorer_Schedule!$AI$1,INDIRECT(P36),(IF('Daily Report (15)'!$I$6=Adorer_Schedule!$AQ$1,INDIRECT(Q36),(IF('Daily Report (15)'!$I$6=Adorer_Schedule!$AY$1,INDIRECT(R36),(""))))))))))))))</f>
        <v>0</v>
      </c>
      <c r="Y36" s="1">
        <v>13</v>
      </c>
      <c r="Z36" s="1" t="e">
        <f t="shared" ca="1" si="9"/>
        <v>#N/A</v>
      </c>
      <c r="AA36" s="1" t="b">
        <f t="shared" ca="1" si="10"/>
        <v>0</v>
      </c>
      <c r="AC36" s="214" t="str">
        <f t="shared" ca="1" si="16"/>
        <v/>
      </c>
    </row>
    <row r="37" spans="1:29" x14ac:dyDescent="0.2">
      <c r="A37" s="210" t="str">
        <f t="shared" ca="1" si="15"/>
        <v/>
      </c>
      <c r="B37" s="211"/>
      <c r="C37" s="211"/>
      <c r="D37" s="211"/>
      <c r="E37" s="211"/>
      <c r="F37" s="212"/>
      <c r="G37" s="2"/>
      <c r="H37" s="2"/>
      <c r="I37" s="2"/>
      <c r="J37" s="2"/>
      <c r="K37" s="1">
        <f t="shared" si="14"/>
        <v>343</v>
      </c>
      <c r="L37" s="83" t="str">
        <f t="shared" si="1"/>
        <v>Adorer_Schedule!C343</v>
      </c>
      <c r="M37" s="83" t="str">
        <f t="shared" si="2"/>
        <v>Adorer_Schedule!K343</v>
      </c>
      <c r="N37" s="83" t="str">
        <f t="shared" si="3"/>
        <v>Adorer_Schedule!S343</v>
      </c>
      <c r="O37" s="83" t="str">
        <f t="shared" si="4"/>
        <v>Adorer_Schedule!AA343</v>
      </c>
      <c r="P37" s="83" t="str">
        <f t="shared" si="5"/>
        <v>Adorer_Schedule!AI343</v>
      </c>
      <c r="Q37" s="83" t="str">
        <f t="shared" si="6"/>
        <v>Adorer_Schedule!AQ343</v>
      </c>
      <c r="R37" s="83" t="str">
        <f t="shared" si="7"/>
        <v>Adorer_Schedule!AY343</v>
      </c>
      <c r="S37" s="1">
        <f t="shared" ca="1" si="13"/>
        <v>0</v>
      </c>
      <c r="T37" s="1" t="str">
        <f ca="1">IF(OR(V37="",V37=0),(""),(MAX($T$8:T36)+1))</f>
        <v/>
      </c>
      <c r="V37" s="1">
        <f ca="1">IF($I$6=Adorer_Schedule!$C$1,INDIRECT(L37),(IF('Daily Report (15)'!$I$6=Adorer_Schedule!$K$1,INDIRECT(M37),(IF('Daily Report (15)'!$I$6=Adorer_Schedule!$S$1,INDIRECT(N37),(IF('Daily Report (15)'!$I$6=Adorer_Schedule!$AA$1,INDIRECT(O37),(IF('Daily Report (15)'!$I$6=Adorer_Schedule!$AI$1,INDIRECT(P37),(IF('Daily Report (15)'!$I$6=Adorer_Schedule!$AQ$1,INDIRECT(Q37),(IF('Daily Report (15)'!$I$6=Adorer_Schedule!$AY$1,INDIRECT(R37),(""))))))))))))))</f>
        <v>0</v>
      </c>
      <c r="Y37" s="1">
        <v>14</v>
      </c>
      <c r="Z37" s="1" t="e">
        <f t="shared" ca="1" si="9"/>
        <v>#N/A</v>
      </c>
      <c r="AA37" s="1" t="b">
        <f t="shared" ca="1" si="10"/>
        <v>0</v>
      </c>
      <c r="AC37" s="214" t="str">
        <f t="shared" ca="1" si="16"/>
        <v/>
      </c>
    </row>
    <row r="38" spans="1:29" ht="15.75" thickBot="1" x14ac:dyDescent="0.25">
      <c r="A38" s="210" t="str">
        <f t="shared" ca="1" si="15"/>
        <v/>
      </c>
      <c r="B38" s="211"/>
      <c r="C38" s="211"/>
      <c r="D38" s="211"/>
      <c r="E38" s="211"/>
      <c r="F38" s="212"/>
      <c r="G38" s="2"/>
      <c r="H38" s="2"/>
      <c r="I38" s="2"/>
      <c r="J38" s="2"/>
      <c r="K38" s="1">
        <f t="shared" si="14"/>
        <v>344</v>
      </c>
      <c r="L38" s="83" t="str">
        <f t="shared" si="1"/>
        <v>Adorer_Schedule!C344</v>
      </c>
      <c r="M38" s="83" t="str">
        <f t="shared" si="2"/>
        <v>Adorer_Schedule!K344</v>
      </c>
      <c r="N38" s="83" t="str">
        <f t="shared" si="3"/>
        <v>Adorer_Schedule!S344</v>
      </c>
      <c r="O38" s="83" t="str">
        <f t="shared" si="4"/>
        <v>Adorer_Schedule!AA344</v>
      </c>
      <c r="P38" s="83" t="str">
        <f t="shared" si="5"/>
        <v>Adorer_Schedule!AI344</v>
      </c>
      <c r="Q38" s="83" t="str">
        <f t="shared" si="6"/>
        <v>Adorer_Schedule!AQ344</v>
      </c>
      <c r="R38" s="83" t="str">
        <f t="shared" si="7"/>
        <v>Adorer_Schedule!AY344</v>
      </c>
      <c r="S38" s="1">
        <f t="shared" ca="1" si="13"/>
        <v>0</v>
      </c>
      <c r="T38" s="1" t="str">
        <f ca="1">IF(OR(V38="",V38=0),(""),(MAX($T$8:T37)+1))</f>
        <v/>
      </c>
      <c r="V38" s="1">
        <f ca="1">IF($I$6=Adorer_Schedule!$C$1,INDIRECT(L38),(IF('Daily Report (15)'!$I$6=Adorer_Schedule!$K$1,INDIRECT(M38),(IF('Daily Report (15)'!$I$6=Adorer_Schedule!$S$1,INDIRECT(N38),(IF('Daily Report (15)'!$I$6=Adorer_Schedule!$AA$1,INDIRECT(O38),(IF('Daily Report (15)'!$I$6=Adorer_Schedule!$AI$1,INDIRECT(P38),(IF('Daily Report (15)'!$I$6=Adorer_Schedule!$AQ$1,INDIRECT(Q38),(IF('Daily Report (15)'!$I$6=Adorer_Schedule!$AY$1,INDIRECT(R38),(""))))))))))))))</f>
        <v>0</v>
      </c>
      <c r="Y38" s="1">
        <v>15</v>
      </c>
      <c r="Z38" s="1" t="e">
        <f t="shared" ca="1" si="9"/>
        <v>#N/A</v>
      </c>
      <c r="AA38" s="1" t="b">
        <f t="shared" ca="1" si="10"/>
        <v>0</v>
      </c>
      <c r="AC38" s="225" t="str">
        <f t="shared" ca="1" si="16"/>
        <v/>
      </c>
    </row>
    <row r="39" spans="1:29" x14ac:dyDescent="0.2">
      <c r="A39" s="210" t="str">
        <f t="shared" ca="1" si="15"/>
        <v/>
      </c>
      <c r="B39" s="211"/>
      <c r="C39" s="211"/>
      <c r="D39" s="211"/>
      <c r="E39" s="211"/>
      <c r="F39" s="212"/>
      <c r="G39" s="2"/>
      <c r="H39" s="2"/>
      <c r="I39" s="2"/>
      <c r="J39" s="2"/>
      <c r="K39" s="1">
        <v>347</v>
      </c>
      <c r="L39" s="83" t="str">
        <f t="shared" si="1"/>
        <v>Adorer_Schedule!C347</v>
      </c>
      <c r="M39" s="83" t="str">
        <f t="shared" si="2"/>
        <v>Adorer_Schedule!K347</v>
      </c>
      <c r="N39" s="83" t="str">
        <f t="shared" si="3"/>
        <v>Adorer_Schedule!S347</v>
      </c>
      <c r="O39" s="83" t="str">
        <f t="shared" si="4"/>
        <v>Adorer_Schedule!AA347</v>
      </c>
      <c r="P39" s="83" t="str">
        <f t="shared" si="5"/>
        <v>Adorer_Schedule!AI347</v>
      </c>
      <c r="Q39" s="83" t="str">
        <f t="shared" si="6"/>
        <v>Adorer_Schedule!AQ347</v>
      </c>
      <c r="R39" s="83" t="str">
        <f t="shared" si="7"/>
        <v>Adorer_Schedule!AY347</v>
      </c>
      <c r="S39" s="1">
        <f ca="1">IF(T39="",(0),(RANK(T39,$T$39:$T$53,(1))))</f>
        <v>0</v>
      </c>
      <c r="T39" s="1" t="str">
        <f ca="1">IF(OR(V39="",V39=0),(""),(MAX($T$8:T38)+1))</f>
        <v/>
      </c>
      <c r="U39" s="1" t="s">
        <v>93</v>
      </c>
      <c r="V39" s="1">
        <f ca="1">IF($I$6=Adorer_Schedule!$C$1,INDIRECT(L39),(IF('Daily Report (15)'!$I$6=Adorer_Schedule!$K$1,INDIRECT(M39),(IF('Daily Report (15)'!$I$6=Adorer_Schedule!$S$1,INDIRECT(N39),(IF('Daily Report (15)'!$I$6=Adorer_Schedule!$AA$1,INDIRECT(O39),(IF('Daily Report (15)'!$I$6=Adorer_Schedule!$AI$1,INDIRECT(P39),(IF('Daily Report (15)'!$I$6=Adorer_Schedule!$AQ$1,INDIRECT(Q39),(IF('Daily Report (15)'!$I$6=Adorer_Schedule!$AY$1,INDIRECT(R39),(""))))))))))))))</f>
        <v>0</v>
      </c>
      <c r="Y39" s="1">
        <v>1</v>
      </c>
      <c r="Z39" s="1" t="e">
        <f t="shared" ca="1" si="9"/>
        <v>#N/A</v>
      </c>
      <c r="AA39" s="1" t="b">
        <f t="shared" ca="1" si="10"/>
        <v>0</v>
      </c>
      <c r="AC39" s="209" t="str">
        <f ca="1">IF(AA39=FALSE,(""),(PROPER(Z39)))</f>
        <v/>
      </c>
    </row>
    <row r="40" spans="1:29" x14ac:dyDescent="0.2">
      <c r="A40" s="210" t="str">
        <f t="shared" ca="1" si="15"/>
        <v/>
      </c>
      <c r="B40" s="211"/>
      <c r="C40" s="211"/>
      <c r="D40" s="211"/>
      <c r="E40" s="211"/>
      <c r="F40" s="212"/>
      <c r="G40" s="2"/>
      <c r="H40" s="2"/>
      <c r="I40" s="2"/>
      <c r="J40" s="2"/>
      <c r="K40" s="1">
        <f>K39+1</f>
        <v>348</v>
      </c>
      <c r="L40" s="83" t="str">
        <f t="shared" si="1"/>
        <v>Adorer_Schedule!C348</v>
      </c>
      <c r="M40" s="83" t="str">
        <f t="shared" si="2"/>
        <v>Adorer_Schedule!K348</v>
      </c>
      <c r="N40" s="83" t="str">
        <f t="shared" si="3"/>
        <v>Adorer_Schedule!S348</v>
      </c>
      <c r="O40" s="83" t="str">
        <f t="shared" si="4"/>
        <v>Adorer_Schedule!AA348</v>
      </c>
      <c r="P40" s="83" t="str">
        <f t="shared" si="5"/>
        <v>Adorer_Schedule!AI348</v>
      </c>
      <c r="Q40" s="83" t="str">
        <f t="shared" si="6"/>
        <v>Adorer_Schedule!AQ348</v>
      </c>
      <c r="R40" s="83" t="str">
        <f t="shared" si="7"/>
        <v>Adorer_Schedule!AY348</v>
      </c>
      <c r="S40" s="1">
        <f t="shared" ref="S40:S53" ca="1" si="17">IF(T40="",(0),(RANK(T40,$T$39:$T$53,(1))))</f>
        <v>0</v>
      </c>
      <c r="T40" s="1" t="str">
        <f ca="1">IF(OR(V40="",V40=0),(""),(MAX($T$8:T39)+1))</f>
        <v/>
      </c>
      <c r="V40" s="1">
        <f ca="1">IF($I$6=Adorer_Schedule!$C$1,INDIRECT(L40),(IF('Daily Report (15)'!$I$6=Adorer_Schedule!$K$1,INDIRECT(M40),(IF('Daily Report (15)'!$I$6=Adorer_Schedule!$S$1,INDIRECT(N40),(IF('Daily Report (15)'!$I$6=Adorer_Schedule!$AA$1,INDIRECT(O40),(IF('Daily Report (15)'!$I$6=Adorer_Schedule!$AI$1,INDIRECT(P40),(IF('Daily Report (15)'!$I$6=Adorer_Schedule!$AQ$1,INDIRECT(Q40),(IF('Daily Report (15)'!$I$6=Adorer_Schedule!$AY$1,INDIRECT(R40),(""))))))))))))))</f>
        <v>0</v>
      </c>
      <c r="Y40" s="1">
        <v>2</v>
      </c>
      <c r="Z40" s="1" t="e">
        <f t="shared" ca="1" si="9"/>
        <v>#N/A</v>
      </c>
      <c r="AA40" s="1" t="b">
        <f t="shared" ca="1" si="10"/>
        <v>0</v>
      </c>
      <c r="AC40" s="214" t="str">
        <f ca="1">IF(AA40=FALSE,(""),(PROPER(Z40)))</f>
        <v/>
      </c>
    </row>
    <row r="41" spans="1:29" x14ac:dyDescent="0.2">
      <c r="A41" s="210" t="str">
        <f t="shared" ca="1" si="15"/>
        <v/>
      </c>
      <c r="B41" s="211"/>
      <c r="C41" s="211"/>
      <c r="D41" s="211"/>
      <c r="E41" s="211"/>
      <c r="F41" s="212"/>
      <c r="G41" s="2"/>
      <c r="H41" s="2"/>
      <c r="I41" s="2"/>
      <c r="J41" s="2"/>
      <c r="K41" s="1">
        <f t="shared" ref="K41:K53" si="18">K40+1</f>
        <v>349</v>
      </c>
      <c r="L41" s="83" t="str">
        <f t="shared" si="1"/>
        <v>Adorer_Schedule!C349</v>
      </c>
      <c r="M41" s="83" t="str">
        <f t="shared" si="2"/>
        <v>Adorer_Schedule!K349</v>
      </c>
      <c r="N41" s="83" t="str">
        <f t="shared" si="3"/>
        <v>Adorer_Schedule!S349</v>
      </c>
      <c r="O41" s="83" t="str">
        <f t="shared" si="4"/>
        <v>Adorer_Schedule!AA349</v>
      </c>
      <c r="P41" s="83" t="str">
        <f t="shared" si="5"/>
        <v>Adorer_Schedule!AI349</v>
      </c>
      <c r="Q41" s="83" t="str">
        <f t="shared" si="6"/>
        <v>Adorer_Schedule!AQ349</v>
      </c>
      <c r="R41" s="83" t="str">
        <f t="shared" si="7"/>
        <v>Adorer_Schedule!AY349</v>
      </c>
      <c r="S41" s="1">
        <f t="shared" ca="1" si="17"/>
        <v>0</v>
      </c>
      <c r="T41" s="1" t="str">
        <f ca="1">IF(OR(V41="",V41=0),(""),(MAX($T$8:T40)+1))</f>
        <v/>
      </c>
      <c r="V41" s="1">
        <f ca="1">IF($I$6=Adorer_Schedule!$C$1,INDIRECT(L41),(IF('Daily Report (15)'!$I$6=Adorer_Schedule!$K$1,INDIRECT(M41),(IF('Daily Report (15)'!$I$6=Adorer_Schedule!$S$1,INDIRECT(N41),(IF('Daily Report (15)'!$I$6=Adorer_Schedule!$AA$1,INDIRECT(O41),(IF('Daily Report (15)'!$I$6=Adorer_Schedule!$AI$1,INDIRECT(P41),(IF('Daily Report (15)'!$I$6=Adorer_Schedule!$AQ$1,INDIRECT(Q41),(IF('Daily Report (15)'!$I$6=Adorer_Schedule!$AY$1,INDIRECT(R41),(""))))))))))))))</f>
        <v>0</v>
      </c>
      <c r="Y41" s="1">
        <v>3</v>
      </c>
      <c r="Z41" s="1" t="e">
        <f t="shared" ca="1" si="9"/>
        <v>#N/A</v>
      </c>
      <c r="AA41" s="1" t="b">
        <f t="shared" ca="1" si="10"/>
        <v>0</v>
      </c>
      <c r="AC41" s="214" t="str">
        <f ca="1">IF(AA41=FALSE,(""),(PROPER(Z41)))</f>
        <v/>
      </c>
    </row>
    <row r="42" spans="1:29" x14ac:dyDescent="0.2">
      <c r="A42" s="210"/>
      <c r="B42" s="211"/>
      <c r="C42" s="211"/>
      <c r="D42" s="211"/>
      <c r="E42" s="211"/>
      <c r="F42" s="212"/>
      <c r="G42" s="2"/>
      <c r="H42" s="2"/>
      <c r="I42" s="2"/>
      <c r="J42" s="2"/>
      <c r="K42" s="1">
        <f t="shared" si="18"/>
        <v>350</v>
      </c>
      <c r="L42" s="83" t="str">
        <f t="shared" si="1"/>
        <v>Adorer_Schedule!C350</v>
      </c>
      <c r="M42" s="83" t="str">
        <f t="shared" si="2"/>
        <v>Adorer_Schedule!K350</v>
      </c>
      <c r="N42" s="83" t="str">
        <f t="shared" si="3"/>
        <v>Adorer_Schedule!S350</v>
      </c>
      <c r="O42" s="83" t="str">
        <f t="shared" si="4"/>
        <v>Adorer_Schedule!AA350</v>
      </c>
      <c r="P42" s="83" t="str">
        <f t="shared" si="5"/>
        <v>Adorer_Schedule!AI350</v>
      </c>
      <c r="Q42" s="83" t="str">
        <f t="shared" si="6"/>
        <v>Adorer_Schedule!AQ350</v>
      </c>
      <c r="R42" s="83" t="str">
        <f t="shared" si="7"/>
        <v>Adorer_Schedule!AY350</v>
      </c>
      <c r="S42" s="1">
        <f t="shared" ca="1" si="17"/>
        <v>0</v>
      </c>
      <c r="T42" s="1" t="str">
        <f ca="1">IF(OR(V42="",V42=0),(""),(MAX($T$8:T41)+1))</f>
        <v/>
      </c>
      <c r="V42" s="1">
        <f ca="1">IF($I$6=Adorer_Schedule!$C$1,INDIRECT(L42),(IF('Daily Report (15)'!$I$6=Adorer_Schedule!$K$1,INDIRECT(M42),(IF('Daily Report (15)'!$I$6=Adorer_Schedule!$S$1,INDIRECT(N42),(IF('Daily Report (15)'!$I$6=Adorer_Schedule!$AA$1,INDIRECT(O42),(IF('Daily Report (15)'!$I$6=Adorer_Schedule!$AI$1,INDIRECT(P42),(IF('Daily Report (15)'!$I$6=Adorer_Schedule!$AQ$1,INDIRECT(Q42),(IF('Daily Report (15)'!$I$6=Adorer_Schedule!$AY$1,INDIRECT(R42),(""))))))))))))))</f>
        <v>0</v>
      </c>
      <c r="Y42" s="1">
        <v>4</v>
      </c>
      <c r="Z42" s="1" t="e">
        <f t="shared" ca="1" si="9"/>
        <v>#N/A</v>
      </c>
      <c r="AA42" s="1" t="b">
        <f t="shared" ca="1" si="10"/>
        <v>0</v>
      </c>
      <c r="AC42" s="214" t="str">
        <f ca="1">IF(AA42=FALSE,(""),(PROPER(Z42)))</f>
        <v/>
      </c>
    </row>
    <row r="43" spans="1:29" ht="15.75" thickBot="1" x14ac:dyDescent="0.25">
      <c r="A43" s="222"/>
      <c r="B43" s="223"/>
      <c r="C43" s="223"/>
      <c r="D43" s="223"/>
      <c r="E43" s="223"/>
      <c r="F43" s="224"/>
      <c r="G43" s="2"/>
      <c r="H43" s="2"/>
      <c r="I43" s="2"/>
      <c r="J43" s="2"/>
      <c r="K43" s="1">
        <f t="shared" si="18"/>
        <v>351</v>
      </c>
      <c r="L43" s="83" t="str">
        <f t="shared" si="1"/>
        <v>Adorer_Schedule!C351</v>
      </c>
      <c r="M43" s="83" t="str">
        <f t="shared" si="2"/>
        <v>Adorer_Schedule!K351</v>
      </c>
      <c r="N43" s="83" t="str">
        <f t="shared" si="3"/>
        <v>Adorer_Schedule!S351</v>
      </c>
      <c r="O43" s="83" t="str">
        <f t="shared" si="4"/>
        <v>Adorer_Schedule!AA351</v>
      </c>
      <c r="P43" s="83" t="str">
        <f t="shared" si="5"/>
        <v>Adorer_Schedule!AI351</v>
      </c>
      <c r="Q43" s="83" t="str">
        <f t="shared" si="6"/>
        <v>Adorer_Schedule!AQ351</v>
      </c>
      <c r="R43" s="83" t="str">
        <f t="shared" si="7"/>
        <v>Adorer_Schedule!AY351</v>
      </c>
      <c r="S43" s="1">
        <f t="shared" ca="1" si="17"/>
        <v>0</v>
      </c>
      <c r="T43" s="1" t="str">
        <f ca="1">IF(OR(V43="",V43=0),(""),(MAX($T$8:T42)+1))</f>
        <v/>
      </c>
      <c r="V43" s="1">
        <f ca="1">IF($I$6=Adorer_Schedule!$C$1,INDIRECT(L43),(IF('Daily Report (15)'!$I$6=Adorer_Schedule!$K$1,INDIRECT(M43),(IF('Daily Report (15)'!$I$6=Adorer_Schedule!$S$1,INDIRECT(N43),(IF('Daily Report (15)'!$I$6=Adorer_Schedule!$AA$1,INDIRECT(O43),(IF('Daily Report (15)'!$I$6=Adorer_Schedule!$AI$1,INDIRECT(P43),(IF('Daily Report (15)'!$I$6=Adorer_Schedule!$AQ$1,INDIRECT(Q43),(IF('Daily Report (15)'!$I$6=Adorer_Schedule!$AY$1,INDIRECT(R43),(""))))))))))))))</f>
        <v>0</v>
      </c>
      <c r="Y43" s="1">
        <v>5</v>
      </c>
      <c r="Z43" s="1" t="e">
        <f t="shared" ca="1" si="9"/>
        <v>#N/A</v>
      </c>
      <c r="AA43" s="1" t="b">
        <f t="shared" ca="1" si="10"/>
        <v>0</v>
      </c>
      <c r="AC43" s="214" t="str">
        <f ca="1">IF(AA43=FALSE,(""),(PROPER(Z43)))</f>
        <v/>
      </c>
    </row>
    <row r="44" spans="1:29" ht="12.75" customHeight="1" x14ac:dyDescent="0.25">
      <c r="A44" s="284" t="s">
        <v>98</v>
      </c>
      <c r="B44" s="284"/>
      <c r="C44" s="284"/>
      <c r="D44" s="284"/>
      <c r="E44" s="284"/>
      <c r="F44" s="284"/>
      <c r="G44" s="2"/>
      <c r="H44" s="2"/>
      <c r="I44" s="2"/>
      <c r="J44" s="2"/>
      <c r="K44" s="1">
        <f t="shared" si="18"/>
        <v>352</v>
      </c>
      <c r="L44" s="83" t="str">
        <f t="shared" si="1"/>
        <v>Adorer_Schedule!C352</v>
      </c>
      <c r="M44" s="83" t="str">
        <f t="shared" si="2"/>
        <v>Adorer_Schedule!K352</v>
      </c>
      <c r="N44" s="83" t="str">
        <f t="shared" si="3"/>
        <v>Adorer_Schedule!S352</v>
      </c>
      <c r="O44" s="83" t="str">
        <f t="shared" si="4"/>
        <v>Adorer_Schedule!AA352</v>
      </c>
      <c r="P44" s="83" t="str">
        <f t="shared" si="5"/>
        <v>Adorer_Schedule!AI352</v>
      </c>
      <c r="Q44" s="83" t="str">
        <f t="shared" si="6"/>
        <v>Adorer_Schedule!AQ352</v>
      </c>
      <c r="R44" s="83" t="str">
        <f t="shared" si="7"/>
        <v>Adorer_Schedule!AY352</v>
      </c>
      <c r="S44" s="1">
        <f t="shared" ca="1" si="17"/>
        <v>0</v>
      </c>
      <c r="T44" s="1" t="str">
        <f ca="1">IF(OR(V44="",V44=0),(""),(MAX($T$8:T43)+1))</f>
        <v/>
      </c>
      <c r="V44" s="1">
        <f ca="1">IF($I$6=Adorer_Schedule!$C$1,INDIRECT(L44),(IF('Daily Report (15)'!$I$6=Adorer_Schedule!$K$1,INDIRECT(M44),(IF('Daily Report (15)'!$I$6=Adorer_Schedule!$S$1,INDIRECT(N44),(IF('Daily Report (15)'!$I$6=Adorer_Schedule!$AA$1,INDIRECT(O44),(IF('Daily Report (15)'!$I$6=Adorer_Schedule!$AI$1,INDIRECT(P44),(IF('Daily Report (15)'!$I$6=Adorer_Schedule!$AQ$1,INDIRECT(Q44),(IF('Daily Report (15)'!$I$6=Adorer_Schedule!$AY$1,INDIRECT(R44),(""))))))))))))))</f>
        <v>0</v>
      </c>
      <c r="Y44" s="1">
        <v>6</v>
      </c>
      <c r="Z44" s="1" t="e">
        <f t="shared" ca="1" si="9"/>
        <v>#N/A</v>
      </c>
      <c r="AA44" s="1" t="b">
        <f t="shared" ca="1" si="10"/>
        <v>0</v>
      </c>
      <c r="AC44" s="214" t="str">
        <f t="shared" ref="AC44:AC53" ca="1" si="19">IF(AA44=FALSE,(""),(PROPER(Z44)))</f>
        <v/>
      </c>
    </row>
    <row r="45" spans="1:29" ht="15.75" x14ac:dyDescent="0.25">
      <c r="A45" s="283">
        <f>$U$2</f>
        <v>0</v>
      </c>
      <c r="B45" s="283"/>
      <c r="C45" s="283"/>
      <c r="D45" s="283"/>
      <c r="E45" s="283"/>
      <c r="F45" s="283"/>
      <c r="G45" s="2"/>
      <c r="H45" s="2"/>
      <c r="I45" s="2"/>
      <c r="J45" s="2"/>
      <c r="K45" s="1">
        <f t="shared" si="18"/>
        <v>353</v>
      </c>
      <c r="L45" s="83" t="str">
        <f t="shared" si="1"/>
        <v>Adorer_Schedule!C353</v>
      </c>
      <c r="M45" s="83" t="str">
        <f t="shared" si="2"/>
        <v>Adorer_Schedule!K353</v>
      </c>
      <c r="N45" s="83" t="str">
        <f t="shared" si="3"/>
        <v>Adorer_Schedule!S353</v>
      </c>
      <c r="O45" s="83" t="str">
        <f t="shared" si="4"/>
        <v>Adorer_Schedule!AA353</v>
      </c>
      <c r="P45" s="83" t="str">
        <f t="shared" si="5"/>
        <v>Adorer_Schedule!AI353</v>
      </c>
      <c r="Q45" s="83" t="str">
        <f t="shared" si="6"/>
        <v>Adorer_Schedule!AQ353</v>
      </c>
      <c r="R45" s="83" t="str">
        <f t="shared" si="7"/>
        <v>Adorer_Schedule!AY353</v>
      </c>
      <c r="S45" s="1">
        <f t="shared" ca="1" si="17"/>
        <v>0</v>
      </c>
      <c r="T45" s="1" t="str">
        <f ca="1">IF(OR(V45="",V45=0),(""),(MAX($T$8:T44)+1))</f>
        <v/>
      </c>
      <c r="V45" s="1">
        <f ca="1">IF($I$6=Adorer_Schedule!$C$1,INDIRECT(L45),(IF('Daily Report (15)'!$I$6=Adorer_Schedule!$K$1,INDIRECT(M45),(IF('Daily Report (15)'!$I$6=Adorer_Schedule!$S$1,INDIRECT(N45),(IF('Daily Report (15)'!$I$6=Adorer_Schedule!$AA$1,INDIRECT(O45),(IF('Daily Report (15)'!$I$6=Adorer_Schedule!$AI$1,INDIRECT(P45),(IF('Daily Report (15)'!$I$6=Adorer_Schedule!$AQ$1,INDIRECT(Q45),(IF('Daily Report (15)'!$I$6=Adorer_Schedule!$AY$1,INDIRECT(R45),(""))))))))))))))</f>
        <v>0</v>
      </c>
      <c r="Y45" s="1">
        <v>7</v>
      </c>
      <c r="Z45" s="1" t="e">
        <f t="shared" ca="1" si="9"/>
        <v>#N/A</v>
      </c>
      <c r="AA45" s="1" t="b">
        <f t="shared" ca="1" si="10"/>
        <v>0</v>
      </c>
      <c r="AC45" s="214" t="str">
        <f t="shared" ca="1" si="19"/>
        <v/>
      </c>
    </row>
    <row r="46" spans="1:29" ht="15.75" x14ac:dyDescent="0.25">
      <c r="A46" s="276" t="str">
        <f>UPPER(CONCATENATE($U$1&amp;" perpetual eucharistic adoration"))</f>
        <v xml:space="preserve"> PERPETUAL EUCHARISTIC ADORATION</v>
      </c>
      <c r="B46" s="276"/>
      <c r="C46" s="276"/>
      <c r="D46" s="276"/>
      <c r="E46" s="276"/>
      <c r="F46" s="276"/>
      <c r="G46" s="2"/>
      <c r="H46" s="2"/>
      <c r="I46" s="2"/>
      <c r="J46" s="2"/>
      <c r="K46" s="1">
        <f t="shared" si="18"/>
        <v>354</v>
      </c>
      <c r="L46" s="83" t="str">
        <f t="shared" si="1"/>
        <v>Adorer_Schedule!C354</v>
      </c>
      <c r="M46" s="83" t="str">
        <f t="shared" si="2"/>
        <v>Adorer_Schedule!K354</v>
      </c>
      <c r="N46" s="83" t="str">
        <f t="shared" si="3"/>
        <v>Adorer_Schedule!S354</v>
      </c>
      <c r="O46" s="83" t="str">
        <f t="shared" si="4"/>
        <v>Adorer_Schedule!AA354</v>
      </c>
      <c r="P46" s="83" t="str">
        <f t="shared" si="5"/>
        <v>Adorer_Schedule!AI354</v>
      </c>
      <c r="Q46" s="83" t="str">
        <f t="shared" si="6"/>
        <v>Adorer_Schedule!AQ354</v>
      </c>
      <c r="R46" s="83" t="str">
        <f t="shared" si="7"/>
        <v>Adorer_Schedule!AY354</v>
      </c>
      <c r="S46" s="1">
        <f t="shared" ca="1" si="17"/>
        <v>0</v>
      </c>
      <c r="T46" s="1" t="str">
        <f ca="1">IF(OR(V46="",V46=0),(""),(MAX($T$8:T45)+1))</f>
        <v/>
      </c>
      <c r="V46" s="1">
        <f ca="1">IF($I$6=Adorer_Schedule!$C$1,INDIRECT(L46),(IF('Daily Report (15)'!$I$6=Adorer_Schedule!$K$1,INDIRECT(M46),(IF('Daily Report (15)'!$I$6=Adorer_Schedule!$S$1,INDIRECT(N46),(IF('Daily Report (15)'!$I$6=Adorer_Schedule!$AA$1,INDIRECT(O46),(IF('Daily Report (15)'!$I$6=Adorer_Schedule!$AI$1,INDIRECT(P46),(IF('Daily Report (15)'!$I$6=Adorer_Schedule!$AQ$1,INDIRECT(Q46),(IF('Daily Report (15)'!$I$6=Adorer_Schedule!$AY$1,INDIRECT(R46),(""))))))))))))))</f>
        <v>0</v>
      </c>
      <c r="Y46" s="1">
        <v>8</v>
      </c>
      <c r="Z46" s="1" t="e">
        <f t="shared" ca="1" si="9"/>
        <v>#N/A</v>
      </c>
      <c r="AA46" s="1" t="b">
        <f t="shared" ca="1" si="10"/>
        <v>0</v>
      </c>
      <c r="AC46" s="214" t="str">
        <f t="shared" ca="1" si="19"/>
        <v/>
      </c>
    </row>
    <row r="47" spans="1:29" x14ac:dyDescent="0.2">
      <c r="A47" s="285" t="s">
        <v>78</v>
      </c>
      <c r="B47" s="285"/>
      <c r="C47" s="285"/>
      <c r="D47" s="285"/>
      <c r="E47" s="285"/>
      <c r="F47" s="285"/>
      <c r="G47" s="2"/>
      <c r="H47" s="2"/>
      <c r="I47" s="2"/>
      <c r="J47" s="2"/>
      <c r="K47" s="1">
        <f t="shared" si="18"/>
        <v>355</v>
      </c>
      <c r="L47" s="83" t="str">
        <f t="shared" si="1"/>
        <v>Adorer_Schedule!C355</v>
      </c>
      <c r="M47" s="83" t="str">
        <f t="shared" si="2"/>
        <v>Adorer_Schedule!K355</v>
      </c>
      <c r="N47" s="83" t="str">
        <f t="shared" si="3"/>
        <v>Adorer_Schedule!S355</v>
      </c>
      <c r="O47" s="83" t="str">
        <f t="shared" si="4"/>
        <v>Adorer_Schedule!AA355</v>
      </c>
      <c r="P47" s="83" t="str">
        <f t="shared" si="5"/>
        <v>Adorer_Schedule!AI355</v>
      </c>
      <c r="Q47" s="83" t="str">
        <f t="shared" si="6"/>
        <v>Adorer_Schedule!AQ355</v>
      </c>
      <c r="R47" s="83" t="str">
        <f t="shared" si="7"/>
        <v>Adorer_Schedule!AY355</v>
      </c>
      <c r="S47" s="1">
        <f t="shared" ca="1" si="17"/>
        <v>0</v>
      </c>
      <c r="T47" s="1" t="str">
        <f ca="1">IF(OR(V47="",V47=0),(""),(MAX($T$8:T46)+1))</f>
        <v/>
      </c>
      <c r="V47" s="1">
        <f ca="1">IF($I$6=Adorer_Schedule!$C$1,INDIRECT(L47),(IF('Daily Report (15)'!$I$6=Adorer_Schedule!$K$1,INDIRECT(M47),(IF('Daily Report (15)'!$I$6=Adorer_Schedule!$S$1,INDIRECT(N47),(IF('Daily Report (15)'!$I$6=Adorer_Schedule!$AA$1,INDIRECT(O47),(IF('Daily Report (15)'!$I$6=Adorer_Schedule!$AI$1,INDIRECT(P47),(IF('Daily Report (15)'!$I$6=Adorer_Schedule!$AQ$1,INDIRECT(Q47),(IF('Daily Report (15)'!$I$6=Adorer_Schedule!$AY$1,INDIRECT(R47),(""))))))))))))))</f>
        <v>0</v>
      </c>
      <c r="Y47" s="1">
        <v>9</v>
      </c>
      <c r="Z47" s="1" t="e">
        <f t="shared" ca="1" si="9"/>
        <v>#N/A</v>
      </c>
      <c r="AA47" s="1" t="b">
        <f t="shared" ca="1" si="10"/>
        <v>0</v>
      </c>
      <c r="AC47" s="214" t="str">
        <f t="shared" ca="1" si="19"/>
        <v/>
      </c>
    </row>
    <row r="48" spans="1:29" x14ac:dyDescent="0.2">
      <c r="A48" s="2"/>
      <c r="B48" s="2"/>
      <c r="C48" s="2"/>
      <c r="D48" s="2"/>
      <c r="E48" s="2"/>
      <c r="F48" s="2"/>
      <c r="G48" s="2"/>
      <c r="H48" s="2"/>
      <c r="I48" s="2"/>
      <c r="J48" s="2"/>
      <c r="K48" s="1">
        <f t="shared" si="18"/>
        <v>356</v>
      </c>
      <c r="L48" s="83" t="str">
        <f t="shared" si="1"/>
        <v>Adorer_Schedule!C356</v>
      </c>
      <c r="M48" s="83" t="str">
        <f t="shared" si="2"/>
        <v>Adorer_Schedule!K356</v>
      </c>
      <c r="N48" s="83" t="str">
        <f t="shared" si="3"/>
        <v>Adorer_Schedule!S356</v>
      </c>
      <c r="O48" s="83" t="str">
        <f t="shared" si="4"/>
        <v>Adorer_Schedule!AA356</v>
      </c>
      <c r="P48" s="83" t="str">
        <f t="shared" si="5"/>
        <v>Adorer_Schedule!AI356</v>
      </c>
      <c r="Q48" s="83" t="str">
        <f t="shared" si="6"/>
        <v>Adorer_Schedule!AQ356</v>
      </c>
      <c r="R48" s="83" t="str">
        <f t="shared" si="7"/>
        <v>Adorer_Schedule!AY356</v>
      </c>
      <c r="S48" s="1">
        <f t="shared" ca="1" si="17"/>
        <v>0</v>
      </c>
      <c r="T48" s="1" t="str">
        <f ca="1">IF(OR(V48="",V48=0),(""),(MAX($T$8:T47)+1))</f>
        <v/>
      </c>
      <c r="V48" s="1">
        <f ca="1">IF($I$6=Adorer_Schedule!$C$1,INDIRECT(L48),(IF('Daily Report (15)'!$I$6=Adorer_Schedule!$K$1,INDIRECT(M48),(IF('Daily Report (15)'!$I$6=Adorer_Schedule!$S$1,INDIRECT(N48),(IF('Daily Report (15)'!$I$6=Adorer_Schedule!$AA$1,INDIRECT(O48),(IF('Daily Report (15)'!$I$6=Adorer_Schedule!$AI$1,INDIRECT(P48),(IF('Daily Report (15)'!$I$6=Adorer_Schedule!$AQ$1,INDIRECT(Q48),(IF('Daily Report (15)'!$I$6=Adorer_Schedule!$AY$1,INDIRECT(R48),(""))))))))))))))</f>
        <v>0</v>
      </c>
      <c r="Y48" s="1">
        <v>10</v>
      </c>
      <c r="Z48" s="1" t="e">
        <f t="shared" ca="1" si="9"/>
        <v>#N/A</v>
      </c>
      <c r="AA48" s="1" t="b">
        <f t="shared" ca="1" si="10"/>
        <v>0</v>
      </c>
      <c r="AC48" s="214" t="str">
        <f t="shared" ca="1" si="19"/>
        <v/>
      </c>
    </row>
    <row r="49" spans="1:29" x14ac:dyDescent="0.2">
      <c r="A49" s="2"/>
      <c r="B49" s="2"/>
      <c r="C49" s="2"/>
      <c r="D49" s="2"/>
      <c r="E49" s="2"/>
      <c r="F49" s="2"/>
      <c r="G49" s="2"/>
      <c r="H49" s="2"/>
      <c r="I49" s="2"/>
      <c r="J49" s="2"/>
      <c r="K49" s="1">
        <f t="shared" si="18"/>
        <v>357</v>
      </c>
      <c r="L49" s="83" t="str">
        <f t="shared" si="1"/>
        <v>Adorer_Schedule!C357</v>
      </c>
      <c r="M49" s="83" t="str">
        <f t="shared" si="2"/>
        <v>Adorer_Schedule!K357</v>
      </c>
      <c r="N49" s="83" t="str">
        <f t="shared" si="3"/>
        <v>Adorer_Schedule!S357</v>
      </c>
      <c r="O49" s="83" t="str">
        <f t="shared" si="4"/>
        <v>Adorer_Schedule!AA357</v>
      </c>
      <c r="P49" s="83" t="str">
        <f t="shared" si="5"/>
        <v>Adorer_Schedule!AI357</v>
      </c>
      <c r="Q49" s="83" t="str">
        <f t="shared" si="6"/>
        <v>Adorer_Schedule!AQ357</v>
      </c>
      <c r="R49" s="83" t="str">
        <f t="shared" si="7"/>
        <v>Adorer_Schedule!AY357</v>
      </c>
      <c r="S49" s="1">
        <f t="shared" ca="1" si="17"/>
        <v>0</v>
      </c>
      <c r="T49" s="1" t="str">
        <f ca="1">IF(OR(V49="",V49=0),(""),(MAX($T$8:T48)+1))</f>
        <v/>
      </c>
      <c r="V49" s="1">
        <f ca="1">IF($I$6=Adorer_Schedule!$C$1,INDIRECT(L49),(IF('Daily Report (15)'!$I$6=Adorer_Schedule!$K$1,INDIRECT(M49),(IF('Daily Report (15)'!$I$6=Adorer_Schedule!$S$1,INDIRECT(N49),(IF('Daily Report (15)'!$I$6=Adorer_Schedule!$AA$1,INDIRECT(O49),(IF('Daily Report (15)'!$I$6=Adorer_Schedule!$AI$1,INDIRECT(P49),(IF('Daily Report (15)'!$I$6=Adorer_Schedule!$AQ$1,INDIRECT(Q49),(IF('Daily Report (15)'!$I$6=Adorer_Schedule!$AY$1,INDIRECT(R49),(""))))))))))))))</f>
        <v>0</v>
      </c>
      <c r="Y49" s="1">
        <v>11</v>
      </c>
      <c r="Z49" s="1" t="e">
        <f t="shared" ca="1" si="9"/>
        <v>#N/A</v>
      </c>
      <c r="AA49" s="1" t="b">
        <f t="shared" ca="1" si="10"/>
        <v>0</v>
      </c>
      <c r="AC49" s="214" t="str">
        <f t="shared" ca="1" si="19"/>
        <v/>
      </c>
    </row>
    <row r="50" spans="1:29" ht="15.75" thickBot="1" x14ac:dyDescent="0.25">
      <c r="A50" s="2"/>
      <c r="B50" s="2"/>
      <c r="C50" s="2"/>
      <c r="D50" s="2"/>
      <c r="E50" s="2"/>
      <c r="F50" s="2"/>
      <c r="G50" s="2"/>
      <c r="H50" s="2"/>
      <c r="I50" s="2"/>
      <c r="J50" s="2"/>
      <c r="K50" s="1">
        <f t="shared" si="18"/>
        <v>358</v>
      </c>
      <c r="L50" s="83" t="str">
        <f t="shared" si="1"/>
        <v>Adorer_Schedule!C358</v>
      </c>
      <c r="M50" s="83" t="str">
        <f t="shared" si="2"/>
        <v>Adorer_Schedule!K358</v>
      </c>
      <c r="N50" s="83" t="str">
        <f t="shared" si="3"/>
        <v>Adorer_Schedule!S358</v>
      </c>
      <c r="O50" s="83" t="str">
        <f t="shared" si="4"/>
        <v>Adorer_Schedule!AA358</v>
      </c>
      <c r="P50" s="83" t="str">
        <f t="shared" si="5"/>
        <v>Adorer_Schedule!AI358</v>
      </c>
      <c r="Q50" s="83" t="str">
        <f t="shared" si="6"/>
        <v>Adorer_Schedule!AQ358</v>
      </c>
      <c r="R50" s="83" t="str">
        <f t="shared" si="7"/>
        <v>Adorer_Schedule!AY358</v>
      </c>
      <c r="S50" s="1">
        <f t="shared" ca="1" si="17"/>
        <v>0</v>
      </c>
      <c r="T50" s="1" t="str">
        <f ca="1">IF(OR(V50="",V50=0),(""),(MAX($T$8:T49)+1))</f>
        <v/>
      </c>
      <c r="V50" s="1">
        <f ca="1">IF($I$6=Adorer_Schedule!$C$1,INDIRECT(L50),(IF('Daily Report (15)'!$I$6=Adorer_Schedule!$K$1,INDIRECT(M50),(IF('Daily Report (15)'!$I$6=Adorer_Schedule!$S$1,INDIRECT(N50),(IF('Daily Report (15)'!$I$6=Adorer_Schedule!$AA$1,INDIRECT(O50),(IF('Daily Report (15)'!$I$6=Adorer_Schedule!$AI$1,INDIRECT(P50),(IF('Daily Report (15)'!$I$6=Adorer_Schedule!$AQ$1,INDIRECT(Q50),(IF('Daily Report (15)'!$I$6=Adorer_Schedule!$AY$1,INDIRECT(R50),(""))))))))))))))</f>
        <v>0</v>
      </c>
      <c r="Y50" s="1">
        <v>12</v>
      </c>
      <c r="Z50" s="1" t="e">
        <f t="shared" ca="1" si="9"/>
        <v>#N/A</v>
      </c>
      <c r="AA50" s="1" t="b">
        <f t="shared" ca="1" si="10"/>
        <v>0</v>
      </c>
      <c r="AC50" s="214" t="str">
        <f t="shared" ca="1" si="19"/>
        <v/>
      </c>
    </row>
    <row r="51" spans="1:29" ht="16.5" thickBot="1" x14ac:dyDescent="0.3">
      <c r="A51" s="286" t="s">
        <v>80</v>
      </c>
      <c r="B51" s="286"/>
      <c r="C51" s="201" t="s">
        <v>81</v>
      </c>
      <c r="D51" s="287"/>
      <c r="E51" s="287"/>
      <c r="F51" s="287"/>
      <c r="G51" s="2"/>
      <c r="H51" s="2"/>
      <c r="I51" s="2"/>
      <c r="J51" s="2"/>
      <c r="K51" s="1">
        <f t="shared" si="18"/>
        <v>359</v>
      </c>
      <c r="L51" s="83" t="str">
        <f t="shared" si="1"/>
        <v>Adorer_Schedule!C359</v>
      </c>
      <c r="M51" s="83" t="str">
        <f t="shared" si="2"/>
        <v>Adorer_Schedule!K359</v>
      </c>
      <c r="N51" s="83" t="str">
        <f t="shared" si="3"/>
        <v>Adorer_Schedule!S359</v>
      </c>
      <c r="O51" s="83" t="str">
        <f t="shared" si="4"/>
        <v>Adorer_Schedule!AA359</v>
      </c>
      <c r="P51" s="83" t="str">
        <f t="shared" si="5"/>
        <v>Adorer_Schedule!AI359</v>
      </c>
      <c r="Q51" s="83" t="str">
        <f t="shared" si="6"/>
        <v>Adorer_Schedule!AQ359</v>
      </c>
      <c r="R51" s="83" t="str">
        <f t="shared" si="7"/>
        <v>Adorer_Schedule!AY359</v>
      </c>
      <c r="S51" s="1">
        <f t="shared" ca="1" si="17"/>
        <v>0</v>
      </c>
      <c r="T51" s="1" t="str">
        <f ca="1">IF(OR(V51="",V51=0),(""),(MAX($T$8:T50)+1))</f>
        <v/>
      </c>
      <c r="V51" s="1">
        <f ca="1">IF($I$6=Adorer_Schedule!$C$1,INDIRECT(L51),(IF('Daily Report (15)'!$I$6=Adorer_Schedule!$K$1,INDIRECT(M51),(IF('Daily Report (15)'!$I$6=Adorer_Schedule!$S$1,INDIRECT(N51),(IF('Daily Report (15)'!$I$6=Adorer_Schedule!$AA$1,INDIRECT(O51),(IF('Daily Report (15)'!$I$6=Adorer_Schedule!$AI$1,INDIRECT(P51),(IF('Daily Report (15)'!$I$6=Adorer_Schedule!$AQ$1,INDIRECT(Q51),(IF('Daily Report (15)'!$I$6=Adorer_Schedule!$AY$1,INDIRECT(R51),(""))))))))))))))</f>
        <v>0</v>
      </c>
      <c r="Y51" s="1">
        <v>13</v>
      </c>
      <c r="Z51" s="1" t="e">
        <f t="shared" ca="1" si="9"/>
        <v>#N/A</v>
      </c>
      <c r="AA51" s="1" t="b">
        <f t="shared" ca="1" si="10"/>
        <v>0</v>
      </c>
      <c r="AC51" s="214" t="str">
        <f t="shared" ca="1" si="19"/>
        <v/>
      </c>
    </row>
    <row r="52" spans="1:29" ht="32.25" thickBot="1" x14ac:dyDescent="0.3">
      <c r="A52" s="203"/>
      <c r="B52" s="203" t="s">
        <v>83</v>
      </c>
      <c r="C52" s="203"/>
      <c r="D52" s="204" t="s">
        <v>84</v>
      </c>
      <c r="E52" s="203" t="s">
        <v>85</v>
      </c>
      <c r="F52" s="203" t="s">
        <v>86</v>
      </c>
      <c r="G52" s="2"/>
      <c r="H52" s="2"/>
      <c r="I52" s="2"/>
      <c r="J52" s="2"/>
      <c r="K52" s="1">
        <f t="shared" si="18"/>
        <v>360</v>
      </c>
      <c r="L52" s="83" t="str">
        <f t="shared" si="1"/>
        <v>Adorer_Schedule!C360</v>
      </c>
      <c r="M52" s="83" t="str">
        <f t="shared" si="2"/>
        <v>Adorer_Schedule!K360</v>
      </c>
      <c r="N52" s="83" t="str">
        <f t="shared" si="3"/>
        <v>Adorer_Schedule!S360</v>
      </c>
      <c r="O52" s="83" t="str">
        <f t="shared" si="4"/>
        <v>Adorer_Schedule!AA360</v>
      </c>
      <c r="P52" s="83" t="str">
        <f t="shared" si="5"/>
        <v>Adorer_Schedule!AI360</v>
      </c>
      <c r="Q52" s="83" t="str">
        <f t="shared" si="6"/>
        <v>Adorer_Schedule!AQ360</v>
      </c>
      <c r="R52" s="83" t="str">
        <f t="shared" si="7"/>
        <v>Adorer_Schedule!AY360</v>
      </c>
      <c r="S52" s="1">
        <f t="shared" ca="1" si="17"/>
        <v>0</v>
      </c>
      <c r="T52" s="1" t="str">
        <f ca="1">IF(OR(V52="",V52=0),(""),(MAX($T$8:T51)+1))</f>
        <v/>
      </c>
      <c r="V52" s="1">
        <f ca="1">IF($I$6=Adorer_Schedule!$C$1,INDIRECT(L52),(IF('Daily Report (15)'!$I$6=Adorer_Schedule!$K$1,INDIRECT(M52),(IF('Daily Report (15)'!$I$6=Adorer_Schedule!$S$1,INDIRECT(N52),(IF('Daily Report (15)'!$I$6=Adorer_Schedule!$AA$1,INDIRECT(O52),(IF('Daily Report (15)'!$I$6=Adorer_Schedule!$AI$1,INDIRECT(P52),(IF('Daily Report (15)'!$I$6=Adorer_Schedule!$AQ$1,INDIRECT(Q52),(IF('Daily Report (15)'!$I$6=Adorer_Schedule!$AY$1,INDIRECT(R52),(""))))))))))))))</f>
        <v>0</v>
      </c>
      <c r="Y52" s="1">
        <v>14</v>
      </c>
      <c r="Z52" s="1" t="e">
        <f t="shared" ca="1" si="9"/>
        <v>#N/A</v>
      </c>
      <c r="AA52" s="1" t="b">
        <f t="shared" ca="1" si="10"/>
        <v>0</v>
      </c>
      <c r="AC52" s="214" t="str">
        <f t="shared" ca="1" si="19"/>
        <v/>
      </c>
    </row>
    <row r="53" spans="1:29" ht="16.5" thickBot="1" x14ac:dyDescent="0.3">
      <c r="A53" s="205" t="str">
        <f>CONCATENATE($I$6&amp;" 2 - 3 AM")</f>
        <v>Monday 2 - 3 AM</v>
      </c>
      <c r="B53" s="206"/>
      <c r="C53" s="206"/>
      <c r="D53" s="206"/>
      <c r="E53" s="206"/>
      <c r="F53" s="207"/>
      <c r="G53" s="2"/>
      <c r="H53" s="2"/>
      <c r="I53" s="2"/>
      <c r="J53" s="2"/>
      <c r="K53" s="1">
        <f t="shared" si="18"/>
        <v>361</v>
      </c>
      <c r="L53" s="83" t="str">
        <f t="shared" si="1"/>
        <v>Adorer_Schedule!C361</v>
      </c>
      <c r="M53" s="83" t="str">
        <f t="shared" si="2"/>
        <v>Adorer_Schedule!K361</v>
      </c>
      <c r="N53" s="83" t="str">
        <f t="shared" si="3"/>
        <v>Adorer_Schedule!S361</v>
      </c>
      <c r="O53" s="83" t="str">
        <f t="shared" si="4"/>
        <v>Adorer_Schedule!AA361</v>
      </c>
      <c r="P53" s="83" t="str">
        <f t="shared" si="5"/>
        <v>Adorer_Schedule!AI361</v>
      </c>
      <c r="Q53" s="83" t="str">
        <f t="shared" si="6"/>
        <v>Adorer_Schedule!AQ361</v>
      </c>
      <c r="R53" s="83" t="str">
        <f t="shared" si="7"/>
        <v>Adorer_Schedule!AY361</v>
      </c>
      <c r="S53" s="1">
        <f t="shared" ca="1" si="17"/>
        <v>0</v>
      </c>
      <c r="T53" s="1" t="str">
        <f ca="1">IF(OR(V53="",V53=0),(""),(MAX($T$8:T52)+1))</f>
        <v/>
      </c>
      <c r="V53" s="1">
        <f ca="1">IF($I$6=Adorer_Schedule!$C$1,INDIRECT(L53),(IF('Daily Report (15)'!$I$6=Adorer_Schedule!$K$1,INDIRECT(M53),(IF('Daily Report (15)'!$I$6=Adorer_Schedule!$S$1,INDIRECT(N53),(IF('Daily Report (15)'!$I$6=Adorer_Schedule!$AA$1,INDIRECT(O53),(IF('Daily Report (15)'!$I$6=Adorer_Schedule!$AI$1,INDIRECT(P53),(IF('Daily Report (15)'!$I$6=Adorer_Schedule!$AQ$1,INDIRECT(Q53),(IF('Daily Report (15)'!$I$6=Adorer_Schedule!$AY$1,INDIRECT(R53),(""))))))))))))))</f>
        <v>0</v>
      </c>
      <c r="Y53" s="1">
        <v>15</v>
      </c>
      <c r="Z53" s="1" t="e">
        <f t="shared" ca="1" si="9"/>
        <v>#N/A</v>
      </c>
      <c r="AA53" s="1" t="b">
        <f t="shared" ca="1" si="10"/>
        <v>0</v>
      </c>
      <c r="AC53" s="225" t="str">
        <f t="shared" ca="1" si="19"/>
        <v/>
      </c>
    </row>
    <row r="54" spans="1:29" x14ac:dyDescent="0.2">
      <c r="A54" s="210" t="str">
        <f ca="1">AC39</f>
        <v/>
      </c>
      <c r="B54" s="211"/>
      <c r="C54" s="211"/>
      <c r="D54" s="211"/>
      <c r="E54" s="211"/>
      <c r="F54" s="212"/>
      <c r="G54" s="2"/>
      <c r="H54" s="2"/>
      <c r="I54" s="2"/>
      <c r="J54" s="2"/>
      <c r="K54" s="1">
        <v>364</v>
      </c>
      <c r="L54" s="83" t="str">
        <f t="shared" si="1"/>
        <v>Adorer_Schedule!C364</v>
      </c>
      <c r="M54" s="83" t="str">
        <f t="shared" si="2"/>
        <v>Adorer_Schedule!K364</v>
      </c>
      <c r="N54" s="83" t="str">
        <f t="shared" si="3"/>
        <v>Adorer_Schedule!S364</v>
      </c>
      <c r="O54" s="83" t="str">
        <f t="shared" si="4"/>
        <v>Adorer_Schedule!AA364</v>
      </c>
      <c r="P54" s="83" t="str">
        <f t="shared" si="5"/>
        <v>Adorer_Schedule!AI364</v>
      </c>
      <c r="Q54" s="83" t="str">
        <f t="shared" si="6"/>
        <v>Adorer_Schedule!AQ364</v>
      </c>
      <c r="R54" s="83" t="str">
        <f t="shared" si="7"/>
        <v>Adorer_Schedule!AY364</v>
      </c>
      <c r="S54" s="1">
        <f ca="1">IF(T54="",(0),(RANK(T54,$T$54:$T$68,(1))))</f>
        <v>0</v>
      </c>
      <c r="T54" s="1" t="str">
        <f ca="1">IF(OR(V54="",V54=0),(""),(MAX($T$8:T53)+1))</f>
        <v/>
      </c>
      <c r="U54" s="1" t="s">
        <v>94</v>
      </c>
      <c r="V54" s="1">
        <f ca="1">IF($I$6=Adorer_Schedule!$C$1,INDIRECT(L54),(IF('Daily Report (15)'!$I$6=Adorer_Schedule!$K$1,INDIRECT(M54),(IF('Daily Report (15)'!$I$6=Adorer_Schedule!$S$1,INDIRECT(N54),(IF('Daily Report (15)'!$I$6=Adorer_Schedule!$AA$1,INDIRECT(O54),(IF('Daily Report (15)'!$I$6=Adorer_Schedule!$AI$1,INDIRECT(P54),(IF('Daily Report (15)'!$I$6=Adorer_Schedule!$AQ$1,INDIRECT(Q54),(IF('Daily Report (15)'!$I$6=Adorer_Schedule!$AY$1,INDIRECT(R54),(""))))))))))))))</f>
        <v>0</v>
      </c>
      <c r="Y54" s="1">
        <v>1</v>
      </c>
      <c r="Z54" s="1" t="e">
        <f t="shared" ca="1" si="9"/>
        <v>#N/A</v>
      </c>
      <c r="AA54" s="1" t="b">
        <f t="shared" ca="1" si="10"/>
        <v>0</v>
      </c>
      <c r="AC54" s="209" t="str">
        <f ca="1">IF(AA54=FALSE,(""),(PROPER(Z54)))</f>
        <v/>
      </c>
    </row>
    <row r="55" spans="1:29" x14ac:dyDescent="0.2">
      <c r="A55" s="210" t="str">
        <f t="shared" ref="A55:A68" ca="1" si="20">AC40</f>
        <v/>
      </c>
      <c r="B55" s="211"/>
      <c r="C55" s="211"/>
      <c r="D55" s="211"/>
      <c r="E55" s="211"/>
      <c r="F55" s="212"/>
      <c r="G55" s="2"/>
      <c r="H55" s="2"/>
      <c r="I55" s="2"/>
      <c r="J55" s="2"/>
      <c r="K55" s="1">
        <f>K54+1</f>
        <v>365</v>
      </c>
      <c r="L55" s="83" t="str">
        <f t="shared" si="1"/>
        <v>Adorer_Schedule!C365</v>
      </c>
      <c r="M55" s="83" t="str">
        <f t="shared" si="2"/>
        <v>Adorer_Schedule!K365</v>
      </c>
      <c r="N55" s="83" t="str">
        <f t="shared" si="3"/>
        <v>Adorer_Schedule!S365</v>
      </c>
      <c r="O55" s="83" t="str">
        <f t="shared" si="4"/>
        <v>Adorer_Schedule!AA365</v>
      </c>
      <c r="P55" s="83" t="str">
        <f t="shared" si="5"/>
        <v>Adorer_Schedule!AI365</v>
      </c>
      <c r="Q55" s="83" t="str">
        <f t="shared" si="6"/>
        <v>Adorer_Schedule!AQ365</v>
      </c>
      <c r="R55" s="83" t="str">
        <f t="shared" si="7"/>
        <v>Adorer_Schedule!AY365</v>
      </c>
      <c r="S55" s="1">
        <f t="shared" ref="S55:S68" ca="1" si="21">IF(T55="",(0),(RANK(T55,$T$54:$T$68,(1))))</f>
        <v>0</v>
      </c>
      <c r="T55" s="1" t="str">
        <f ca="1">IF(OR(V55="",V55=0),(""),(MAX($T$8:T54)+1))</f>
        <v/>
      </c>
      <c r="V55" s="1">
        <f ca="1">IF($I$6=Adorer_Schedule!$C$1,INDIRECT(L55),(IF('Daily Report (15)'!$I$6=Adorer_Schedule!$K$1,INDIRECT(M55),(IF('Daily Report (15)'!$I$6=Adorer_Schedule!$S$1,INDIRECT(N55),(IF('Daily Report (15)'!$I$6=Adorer_Schedule!$AA$1,INDIRECT(O55),(IF('Daily Report (15)'!$I$6=Adorer_Schedule!$AI$1,INDIRECT(P55),(IF('Daily Report (15)'!$I$6=Adorer_Schedule!$AQ$1,INDIRECT(Q55),(IF('Daily Report (15)'!$I$6=Adorer_Schedule!$AY$1,INDIRECT(R55),(""))))))))))))))</f>
        <v>0</v>
      </c>
      <c r="Y55" s="1">
        <v>2</v>
      </c>
      <c r="Z55" s="1" t="e">
        <f t="shared" ca="1" si="9"/>
        <v>#N/A</v>
      </c>
      <c r="AA55" s="1" t="b">
        <f t="shared" ca="1" si="10"/>
        <v>0</v>
      </c>
      <c r="AC55" s="214" t="str">
        <f ca="1">IF(AA55=FALSE,(""),(PROPER(Z55)))</f>
        <v/>
      </c>
    </row>
    <row r="56" spans="1:29" x14ac:dyDescent="0.2">
      <c r="A56" s="210" t="str">
        <f t="shared" ca="1" si="20"/>
        <v/>
      </c>
      <c r="B56" s="211"/>
      <c r="C56" s="211"/>
      <c r="D56" s="211"/>
      <c r="E56" s="211"/>
      <c r="F56" s="212"/>
      <c r="G56" s="2"/>
      <c r="H56" s="2"/>
      <c r="I56" s="2"/>
      <c r="J56" s="2"/>
      <c r="K56" s="1">
        <f t="shared" ref="K56:K68" si="22">K55+1</f>
        <v>366</v>
      </c>
      <c r="L56" s="83" t="str">
        <f t="shared" si="1"/>
        <v>Adorer_Schedule!C366</v>
      </c>
      <c r="M56" s="83" t="str">
        <f t="shared" si="2"/>
        <v>Adorer_Schedule!K366</v>
      </c>
      <c r="N56" s="83" t="str">
        <f t="shared" si="3"/>
        <v>Adorer_Schedule!S366</v>
      </c>
      <c r="O56" s="83" t="str">
        <f t="shared" si="4"/>
        <v>Adorer_Schedule!AA366</v>
      </c>
      <c r="P56" s="83" t="str">
        <f t="shared" si="5"/>
        <v>Adorer_Schedule!AI366</v>
      </c>
      <c r="Q56" s="83" t="str">
        <f t="shared" si="6"/>
        <v>Adorer_Schedule!AQ366</v>
      </c>
      <c r="R56" s="83" t="str">
        <f t="shared" si="7"/>
        <v>Adorer_Schedule!AY366</v>
      </c>
      <c r="S56" s="1">
        <f t="shared" ca="1" si="21"/>
        <v>0</v>
      </c>
      <c r="T56" s="1" t="str">
        <f ca="1">IF(OR(V56="",V56=0),(""),(MAX($T$8:T55)+1))</f>
        <v/>
      </c>
      <c r="V56" s="1">
        <f ca="1">IF($I$6=Adorer_Schedule!$C$1,INDIRECT(L56),(IF('Daily Report (15)'!$I$6=Adorer_Schedule!$K$1,INDIRECT(M56),(IF('Daily Report (15)'!$I$6=Adorer_Schedule!$S$1,INDIRECT(N56),(IF('Daily Report (15)'!$I$6=Adorer_Schedule!$AA$1,INDIRECT(O56),(IF('Daily Report (15)'!$I$6=Adorer_Schedule!$AI$1,INDIRECT(P56),(IF('Daily Report (15)'!$I$6=Adorer_Schedule!$AQ$1,INDIRECT(Q56),(IF('Daily Report (15)'!$I$6=Adorer_Schedule!$AY$1,INDIRECT(R56),(""))))))))))))))</f>
        <v>0</v>
      </c>
      <c r="Y56" s="1">
        <v>3</v>
      </c>
      <c r="Z56" s="1" t="e">
        <f t="shared" ca="1" si="9"/>
        <v>#N/A</v>
      </c>
      <c r="AA56" s="1" t="b">
        <f t="shared" ca="1" si="10"/>
        <v>0</v>
      </c>
      <c r="AC56" s="214" t="str">
        <f ca="1">IF(AA56=FALSE,(""),(PROPER(Z56)))</f>
        <v/>
      </c>
    </row>
    <row r="57" spans="1:29" x14ac:dyDescent="0.2">
      <c r="A57" s="210" t="str">
        <f t="shared" ca="1" si="20"/>
        <v/>
      </c>
      <c r="B57" s="211"/>
      <c r="C57" s="211"/>
      <c r="D57" s="211"/>
      <c r="E57" s="211"/>
      <c r="F57" s="212"/>
      <c r="G57" s="2"/>
      <c r="H57" s="2"/>
      <c r="I57" s="2"/>
      <c r="J57" s="2"/>
      <c r="K57" s="1">
        <f t="shared" si="22"/>
        <v>367</v>
      </c>
      <c r="L57" s="83" t="str">
        <f t="shared" si="1"/>
        <v>Adorer_Schedule!C367</v>
      </c>
      <c r="M57" s="83" t="str">
        <f t="shared" si="2"/>
        <v>Adorer_Schedule!K367</v>
      </c>
      <c r="N57" s="83" t="str">
        <f t="shared" si="3"/>
        <v>Adorer_Schedule!S367</v>
      </c>
      <c r="O57" s="83" t="str">
        <f t="shared" si="4"/>
        <v>Adorer_Schedule!AA367</v>
      </c>
      <c r="P57" s="83" t="str">
        <f t="shared" si="5"/>
        <v>Adorer_Schedule!AI367</v>
      </c>
      <c r="Q57" s="83" t="str">
        <f t="shared" si="6"/>
        <v>Adorer_Schedule!AQ367</v>
      </c>
      <c r="R57" s="83" t="str">
        <f t="shared" si="7"/>
        <v>Adorer_Schedule!AY367</v>
      </c>
      <c r="S57" s="1">
        <f t="shared" ca="1" si="21"/>
        <v>0</v>
      </c>
      <c r="T57" s="1" t="str">
        <f ca="1">IF(OR(V57="",V57=0),(""),(MAX($T$8:T56)+1))</f>
        <v/>
      </c>
      <c r="V57" s="1">
        <f ca="1">IF($I$6=Adorer_Schedule!$C$1,INDIRECT(L57),(IF('Daily Report (15)'!$I$6=Adorer_Schedule!$K$1,INDIRECT(M57),(IF('Daily Report (15)'!$I$6=Adorer_Schedule!$S$1,INDIRECT(N57),(IF('Daily Report (15)'!$I$6=Adorer_Schedule!$AA$1,INDIRECT(O57),(IF('Daily Report (15)'!$I$6=Adorer_Schedule!$AI$1,INDIRECT(P57),(IF('Daily Report (15)'!$I$6=Adorer_Schedule!$AQ$1,INDIRECT(Q57),(IF('Daily Report (15)'!$I$6=Adorer_Schedule!$AY$1,INDIRECT(R57),(""))))))))))))))</f>
        <v>0</v>
      </c>
      <c r="Y57" s="1">
        <v>4</v>
      </c>
      <c r="Z57" s="1" t="e">
        <f t="shared" ca="1" si="9"/>
        <v>#N/A</v>
      </c>
      <c r="AA57" s="1" t="b">
        <f t="shared" ca="1" si="10"/>
        <v>0</v>
      </c>
      <c r="AC57" s="214" t="str">
        <f ca="1">IF(AA57=FALSE,(""),(PROPER(Z57)))</f>
        <v/>
      </c>
    </row>
    <row r="58" spans="1:29" x14ac:dyDescent="0.2">
      <c r="A58" s="210" t="str">
        <f t="shared" ca="1" si="20"/>
        <v/>
      </c>
      <c r="B58" s="211"/>
      <c r="C58" s="211"/>
      <c r="D58" s="211"/>
      <c r="E58" s="211"/>
      <c r="F58" s="212"/>
      <c r="G58" s="2"/>
      <c r="H58" s="2"/>
      <c r="I58" s="2"/>
      <c r="J58" s="2"/>
      <c r="K58" s="1">
        <f t="shared" si="22"/>
        <v>368</v>
      </c>
      <c r="L58" s="83" t="str">
        <f t="shared" si="1"/>
        <v>Adorer_Schedule!C368</v>
      </c>
      <c r="M58" s="83" t="str">
        <f t="shared" si="2"/>
        <v>Adorer_Schedule!K368</v>
      </c>
      <c r="N58" s="83" t="str">
        <f t="shared" si="3"/>
        <v>Adorer_Schedule!S368</v>
      </c>
      <c r="O58" s="83" t="str">
        <f t="shared" si="4"/>
        <v>Adorer_Schedule!AA368</v>
      </c>
      <c r="P58" s="83" t="str">
        <f t="shared" si="5"/>
        <v>Adorer_Schedule!AI368</v>
      </c>
      <c r="Q58" s="83" t="str">
        <f t="shared" si="6"/>
        <v>Adorer_Schedule!AQ368</v>
      </c>
      <c r="R58" s="83" t="str">
        <f t="shared" si="7"/>
        <v>Adorer_Schedule!AY368</v>
      </c>
      <c r="S58" s="1">
        <f t="shared" ca="1" si="21"/>
        <v>0</v>
      </c>
      <c r="T58" s="1" t="str">
        <f ca="1">IF(OR(V58="",V58=0),(""),(MAX($T$8:T57)+1))</f>
        <v/>
      </c>
      <c r="V58" s="1">
        <f ca="1">IF($I$6=Adorer_Schedule!$C$1,INDIRECT(L58),(IF('Daily Report (15)'!$I$6=Adorer_Schedule!$K$1,INDIRECT(M58),(IF('Daily Report (15)'!$I$6=Adorer_Schedule!$S$1,INDIRECT(N58),(IF('Daily Report (15)'!$I$6=Adorer_Schedule!$AA$1,INDIRECT(O58),(IF('Daily Report (15)'!$I$6=Adorer_Schedule!$AI$1,INDIRECT(P58),(IF('Daily Report (15)'!$I$6=Adorer_Schedule!$AQ$1,INDIRECT(Q58),(IF('Daily Report (15)'!$I$6=Adorer_Schedule!$AY$1,INDIRECT(R58),(""))))))))))))))</f>
        <v>0</v>
      </c>
      <c r="Y58" s="1">
        <v>5</v>
      </c>
      <c r="Z58" s="1" t="e">
        <f t="shared" ca="1" si="9"/>
        <v>#N/A</v>
      </c>
      <c r="AA58" s="1" t="b">
        <f t="shared" ca="1" si="10"/>
        <v>0</v>
      </c>
      <c r="AC58" s="214" t="str">
        <f ca="1">IF(AA58=FALSE,(""),(PROPER(Z58)))</f>
        <v/>
      </c>
    </row>
    <row r="59" spans="1:29" x14ac:dyDescent="0.2">
      <c r="A59" s="210" t="str">
        <f t="shared" ca="1" si="20"/>
        <v/>
      </c>
      <c r="B59" s="211"/>
      <c r="C59" s="211"/>
      <c r="D59" s="211"/>
      <c r="E59" s="211"/>
      <c r="F59" s="212"/>
      <c r="G59" s="2"/>
      <c r="H59" s="2"/>
      <c r="I59" s="2"/>
      <c r="J59" s="2"/>
      <c r="K59" s="1">
        <f t="shared" si="22"/>
        <v>369</v>
      </c>
      <c r="L59" s="83" t="str">
        <f t="shared" si="1"/>
        <v>Adorer_Schedule!C369</v>
      </c>
      <c r="M59" s="83" t="str">
        <f t="shared" si="2"/>
        <v>Adorer_Schedule!K369</v>
      </c>
      <c r="N59" s="83" t="str">
        <f t="shared" si="3"/>
        <v>Adorer_Schedule!S369</v>
      </c>
      <c r="O59" s="83" t="str">
        <f t="shared" si="4"/>
        <v>Adorer_Schedule!AA369</v>
      </c>
      <c r="P59" s="83" t="str">
        <f t="shared" si="5"/>
        <v>Adorer_Schedule!AI369</v>
      </c>
      <c r="Q59" s="83" t="str">
        <f t="shared" si="6"/>
        <v>Adorer_Schedule!AQ369</v>
      </c>
      <c r="R59" s="83" t="str">
        <f t="shared" si="7"/>
        <v>Adorer_Schedule!AY369</v>
      </c>
      <c r="S59" s="1">
        <f t="shared" ca="1" si="21"/>
        <v>0</v>
      </c>
      <c r="T59" s="1" t="str">
        <f ca="1">IF(OR(V59="",V59=0),(""),(MAX($T$8:T58)+1))</f>
        <v/>
      </c>
      <c r="V59" s="1">
        <f ca="1">IF($I$6=Adorer_Schedule!$C$1,INDIRECT(L59),(IF('Daily Report (15)'!$I$6=Adorer_Schedule!$K$1,INDIRECT(M59),(IF('Daily Report (15)'!$I$6=Adorer_Schedule!$S$1,INDIRECT(N59),(IF('Daily Report (15)'!$I$6=Adorer_Schedule!$AA$1,INDIRECT(O59),(IF('Daily Report (15)'!$I$6=Adorer_Schedule!$AI$1,INDIRECT(P59),(IF('Daily Report (15)'!$I$6=Adorer_Schedule!$AQ$1,INDIRECT(Q59),(IF('Daily Report (15)'!$I$6=Adorer_Schedule!$AY$1,INDIRECT(R59),(""))))))))))))))</f>
        <v>0</v>
      </c>
      <c r="Y59" s="1">
        <v>6</v>
      </c>
      <c r="Z59" s="1" t="e">
        <f t="shared" ca="1" si="9"/>
        <v>#N/A</v>
      </c>
      <c r="AA59" s="1" t="b">
        <f t="shared" ca="1" si="10"/>
        <v>0</v>
      </c>
      <c r="AC59" s="214" t="str">
        <f t="shared" ref="AC59:AC68" ca="1" si="23">IF(AA59=FALSE,(""),(PROPER(Z59)))</f>
        <v/>
      </c>
    </row>
    <row r="60" spans="1:29" x14ac:dyDescent="0.2">
      <c r="A60" s="210" t="str">
        <f t="shared" ca="1" si="20"/>
        <v/>
      </c>
      <c r="B60" s="211"/>
      <c r="C60" s="211"/>
      <c r="D60" s="211"/>
      <c r="E60" s="211"/>
      <c r="F60" s="212"/>
      <c r="G60" s="2"/>
      <c r="H60" s="2"/>
      <c r="I60" s="2"/>
      <c r="J60" s="2"/>
      <c r="K60" s="1">
        <f t="shared" si="22"/>
        <v>370</v>
      </c>
      <c r="L60" s="83" t="str">
        <f t="shared" si="1"/>
        <v>Adorer_Schedule!C370</v>
      </c>
      <c r="M60" s="83" t="str">
        <f t="shared" si="2"/>
        <v>Adorer_Schedule!K370</v>
      </c>
      <c r="N60" s="83" t="str">
        <f t="shared" si="3"/>
        <v>Adorer_Schedule!S370</v>
      </c>
      <c r="O60" s="83" t="str">
        <f t="shared" si="4"/>
        <v>Adorer_Schedule!AA370</v>
      </c>
      <c r="P60" s="83" t="str">
        <f t="shared" si="5"/>
        <v>Adorer_Schedule!AI370</v>
      </c>
      <c r="Q60" s="83" t="str">
        <f t="shared" si="6"/>
        <v>Adorer_Schedule!AQ370</v>
      </c>
      <c r="R60" s="83" t="str">
        <f t="shared" si="7"/>
        <v>Adorer_Schedule!AY370</v>
      </c>
      <c r="S60" s="1">
        <f t="shared" ca="1" si="21"/>
        <v>0</v>
      </c>
      <c r="T60" s="1" t="str">
        <f ca="1">IF(OR(V60="",V60=0),(""),(MAX($T$8:T59)+1))</f>
        <v/>
      </c>
      <c r="V60" s="1">
        <f ca="1">IF($I$6=Adorer_Schedule!$C$1,INDIRECT(L60),(IF('Daily Report (15)'!$I$6=Adorer_Schedule!$K$1,INDIRECT(M60),(IF('Daily Report (15)'!$I$6=Adorer_Schedule!$S$1,INDIRECT(N60),(IF('Daily Report (15)'!$I$6=Adorer_Schedule!$AA$1,INDIRECT(O60),(IF('Daily Report (15)'!$I$6=Adorer_Schedule!$AI$1,INDIRECT(P60),(IF('Daily Report (15)'!$I$6=Adorer_Schedule!$AQ$1,INDIRECT(Q60),(IF('Daily Report (15)'!$I$6=Adorer_Schedule!$AY$1,INDIRECT(R60),(""))))))))))))))</f>
        <v>0</v>
      </c>
      <c r="Y60" s="1">
        <v>7</v>
      </c>
      <c r="Z60" s="1" t="e">
        <f t="shared" ca="1" si="9"/>
        <v>#N/A</v>
      </c>
      <c r="AA60" s="1" t="b">
        <f t="shared" ca="1" si="10"/>
        <v>0</v>
      </c>
      <c r="AC60" s="214" t="str">
        <f t="shared" ca="1" si="23"/>
        <v/>
      </c>
    </row>
    <row r="61" spans="1:29" x14ac:dyDescent="0.2">
      <c r="A61" s="210" t="str">
        <f t="shared" ca="1" si="20"/>
        <v/>
      </c>
      <c r="B61" s="211"/>
      <c r="C61" s="211"/>
      <c r="D61" s="211"/>
      <c r="E61" s="211"/>
      <c r="F61" s="212"/>
      <c r="G61" s="2"/>
      <c r="H61" s="2"/>
      <c r="I61" s="2"/>
      <c r="J61" s="2"/>
      <c r="K61" s="1">
        <f t="shared" si="22"/>
        <v>371</v>
      </c>
      <c r="L61" s="83" t="str">
        <f t="shared" si="1"/>
        <v>Adorer_Schedule!C371</v>
      </c>
      <c r="M61" s="83" t="str">
        <f t="shared" si="2"/>
        <v>Adorer_Schedule!K371</v>
      </c>
      <c r="N61" s="83" t="str">
        <f t="shared" si="3"/>
        <v>Adorer_Schedule!S371</v>
      </c>
      <c r="O61" s="83" t="str">
        <f t="shared" si="4"/>
        <v>Adorer_Schedule!AA371</v>
      </c>
      <c r="P61" s="83" t="str">
        <f t="shared" si="5"/>
        <v>Adorer_Schedule!AI371</v>
      </c>
      <c r="Q61" s="83" t="str">
        <f t="shared" si="6"/>
        <v>Adorer_Schedule!AQ371</v>
      </c>
      <c r="R61" s="83" t="str">
        <f t="shared" si="7"/>
        <v>Adorer_Schedule!AY371</v>
      </c>
      <c r="S61" s="1">
        <f t="shared" ca="1" si="21"/>
        <v>0</v>
      </c>
      <c r="T61" s="1" t="str">
        <f ca="1">IF(OR(V61="",V61=0),(""),(MAX($T$8:T60)+1))</f>
        <v/>
      </c>
      <c r="V61" s="1">
        <f ca="1">IF($I$6=Adorer_Schedule!$C$1,INDIRECT(L61),(IF('Daily Report (15)'!$I$6=Adorer_Schedule!$K$1,INDIRECT(M61),(IF('Daily Report (15)'!$I$6=Adorer_Schedule!$S$1,INDIRECT(N61),(IF('Daily Report (15)'!$I$6=Adorer_Schedule!$AA$1,INDIRECT(O61),(IF('Daily Report (15)'!$I$6=Adorer_Schedule!$AI$1,INDIRECT(P61),(IF('Daily Report (15)'!$I$6=Adorer_Schedule!$AQ$1,INDIRECT(Q61),(IF('Daily Report (15)'!$I$6=Adorer_Schedule!$AY$1,INDIRECT(R61),(""))))))))))))))</f>
        <v>0</v>
      </c>
      <c r="Y61" s="1">
        <v>8</v>
      </c>
      <c r="Z61" s="1" t="e">
        <f t="shared" ca="1" si="9"/>
        <v>#N/A</v>
      </c>
      <c r="AA61" s="1" t="b">
        <f t="shared" ca="1" si="10"/>
        <v>0</v>
      </c>
      <c r="AC61" s="214" t="str">
        <f t="shared" ca="1" si="23"/>
        <v/>
      </c>
    </row>
    <row r="62" spans="1:29" x14ac:dyDescent="0.2">
      <c r="A62" s="210" t="str">
        <f t="shared" ca="1" si="20"/>
        <v/>
      </c>
      <c r="B62" s="211"/>
      <c r="C62" s="211"/>
      <c r="D62" s="211"/>
      <c r="E62" s="211"/>
      <c r="F62" s="212"/>
      <c r="G62" s="2"/>
      <c r="H62" s="2"/>
      <c r="I62" s="2"/>
      <c r="J62" s="2"/>
      <c r="K62" s="1">
        <f t="shared" si="22"/>
        <v>372</v>
      </c>
      <c r="L62" s="83" t="str">
        <f t="shared" si="1"/>
        <v>Adorer_Schedule!C372</v>
      </c>
      <c r="M62" s="83" t="str">
        <f t="shared" si="2"/>
        <v>Adorer_Schedule!K372</v>
      </c>
      <c r="N62" s="83" t="str">
        <f t="shared" si="3"/>
        <v>Adorer_Schedule!S372</v>
      </c>
      <c r="O62" s="83" t="str">
        <f t="shared" si="4"/>
        <v>Adorer_Schedule!AA372</v>
      </c>
      <c r="P62" s="83" t="str">
        <f t="shared" si="5"/>
        <v>Adorer_Schedule!AI372</v>
      </c>
      <c r="Q62" s="83" t="str">
        <f t="shared" si="6"/>
        <v>Adorer_Schedule!AQ372</v>
      </c>
      <c r="R62" s="83" t="str">
        <f t="shared" si="7"/>
        <v>Adorer_Schedule!AY372</v>
      </c>
      <c r="S62" s="1">
        <f t="shared" ca="1" si="21"/>
        <v>0</v>
      </c>
      <c r="T62" s="1" t="str">
        <f ca="1">IF(OR(V62="",V62=0),(""),(MAX($T$8:T61)+1))</f>
        <v/>
      </c>
      <c r="V62" s="1">
        <f ca="1">IF($I$6=Adorer_Schedule!$C$1,INDIRECT(L62),(IF('Daily Report (15)'!$I$6=Adorer_Schedule!$K$1,INDIRECT(M62),(IF('Daily Report (15)'!$I$6=Adorer_Schedule!$S$1,INDIRECT(N62),(IF('Daily Report (15)'!$I$6=Adorer_Schedule!$AA$1,INDIRECT(O62),(IF('Daily Report (15)'!$I$6=Adorer_Schedule!$AI$1,INDIRECT(P62),(IF('Daily Report (15)'!$I$6=Adorer_Schedule!$AQ$1,INDIRECT(Q62),(IF('Daily Report (15)'!$I$6=Adorer_Schedule!$AY$1,INDIRECT(R62),(""))))))))))))))</f>
        <v>0</v>
      </c>
      <c r="Y62" s="1">
        <v>9</v>
      </c>
      <c r="Z62" s="1" t="e">
        <f t="shared" ca="1" si="9"/>
        <v>#N/A</v>
      </c>
      <c r="AA62" s="1" t="b">
        <f t="shared" ca="1" si="10"/>
        <v>0</v>
      </c>
      <c r="AC62" s="214" t="str">
        <f t="shared" ca="1" si="23"/>
        <v/>
      </c>
    </row>
    <row r="63" spans="1:29" x14ac:dyDescent="0.2">
      <c r="A63" s="210" t="str">
        <f t="shared" ca="1" si="20"/>
        <v/>
      </c>
      <c r="B63" s="211"/>
      <c r="C63" s="211"/>
      <c r="D63" s="211"/>
      <c r="E63" s="211"/>
      <c r="F63" s="212"/>
      <c r="G63" s="2"/>
      <c r="H63" s="2"/>
      <c r="I63" s="2"/>
      <c r="J63" s="2"/>
      <c r="K63" s="1">
        <f t="shared" si="22"/>
        <v>373</v>
      </c>
      <c r="L63" s="83" t="str">
        <f t="shared" si="1"/>
        <v>Adorer_Schedule!C373</v>
      </c>
      <c r="M63" s="83" t="str">
        <f t="shared" si="2"/>
        <v>Adorer_Schedule!K373</v>
      </c>
      <c r="N63" s="83" t="str">
        <f t="shared" si="3"/>
        <v>Adorer_Schedule!S373</v>
      </c>
      <c r="O63" s="83" t="str">
        <f t="shared" si="4"/>
        <v>Adorer_Schedule!AA373</v>
      </c>
      <c r="P63" s="83" t="str">
        <f t="shared" si="5"/>
        <v>Adorer_Schedule!AI373</v>
      </c>
      <c r="Q63" s="83" t="str">
        <f t="shared" si="6"/>
        <v>Adorer_Schedule!AQ373</v>
      </c>
      <c r="R63" s="83" t="str">
        <f t="shared" si="7"/>
        <v>Adorer_Schedule!AY373</v>
      </c>
      <c r="S63" s="1">
        <f t="shared" ca="1" si="21"/>
        <v>0</v>
      </c>
      <c r="T63" s="1" t="str">
        <f ca="1">IF(OR(V63="",V63=0),(""),(MAX($T$8:T62)+1))</f>
        <v/>
      </c>
      <c r="V63" s="1">
        <f ca="1">IF($I$6=Adorer_Schedule!$C$1,INDIRECT(L63),(IF('Daily Report (15)'!$I$6=Adorer_Schedule!$K$1,INDIRECT(M63),(IF('Daily Report (15)'!$I$6=Adorer_Schedule!$S$1,INDIRECT(N63),(IF('Daily Report (15)'!$I$6=Adorer_Schedule!$AA$1,INDIRECT(O63),(IF('Daily Report (15)'!$I$6=Adorer_Schedule!$AI$1,INDIRECT(P63),(IF('Daily Report (15)'!$I$6=Adorer_Schedule!$AQ$1,INDIRECT(Q63),(IF('Daily Report (15)'!$I$6=Adorer_Schedule!$AY$1,INDIRECT(R63),(""))))))))))))))</f>
        <v>0</v>
      </c>
      <c r="Y63" s="1">
        <v>10</v>
      </c>
      <c r="Z63" s="1" t="e">
        <f t="shared" ca="1" si="9"/>
        <v>#N/A</v>
      </c>
      <c r="AA63" s="1" t="b">
        <f t="shared" ca="1" si="10"/>
        <v>0</v>
      </c>
      <c r="AC63" s="214" t="str">
        <f t="shared" ca="1" si="23"/>
        <v/>
      </c>
    </row>
    <row r="64" spans="1:29" x14ac:dyDescent="0.2">
      <c r="A64" s="210" t="str">
        <f t="shared" ca="1" si="20"/>
        <v/>
      </c>
      <c r="B64" s="211"/>
      <c r="C64" s="211"/>
      <c r="D64" s="211"/>
      <c r="E64" s="211"/>
      <c r="F64" s="212"/>
      <c r="G64" s="2"/>
      <c r="H64" s="2"/>
      <c r="I64" s="2"/>
      <c r="J64" s="2"/>
      <c r="K64" s="1">
        <f t="shared" si="22"/>
        <v>374</v>
      </c>
      <c r="L64" s="83" t="str">
        <f t="shared" si="1"/>
        <v>Adorer_Schedule!C374</v>
      </c>
      <c r="M64" s="83" t="str">
        <f t="shared" si="2"/>
        <v>Adorer_Schedule!K374</v>
      </c>
      <c r="N64" s="83" t="str">
        <f t="shared" si="3"/>
        <v>Adorer_Schedule!S374</v>
      </c>
      <c r="O64" s="83" t="str">
        <f t="shared" si="4"/>
        <v>Adorer_Schedule!AA374</v>
      </c>
      <c r="P64" s="83" t="str">
        <f t="shared" si="5"/>
        <v>Adorer_Schedule!AI374</v>
      </c>
      <c r="Q64" s="83" t="str">
        <f t="shared" si="6"/>
        <v>Adorer_Schedule!AQ374</v>
      </c>
      <c r="R64" s="83" t="str">
        <f t="shared" si="7"/>
        <v>Adorer_Schedule!AY374</v>
      </c>
      <c r="S64" s="1">
        <f t="shared" ca="1" si="21"/>
        <v>0</v>
      </c>
      <c r="T64" s="1" t="str">
        <f ca="1">IF(OR(V64="",V64=0),(""),(MAX($T$8:T63)+1))</f>
        <v/>
      </c>
      <c r="V64" s="1">
        <f ca="1">IF($I$6=Adorer_Schedule!$C$1,INDIRECT(L64),(IF('Daily Report (15)'!$I$6=Adorer_Schedule!$K$1,INDIRECT(M64),(IF('Daily Report (15)'!$I$6=Adorer_Schedule!$S$1,INDIRECT(N64),(IF('Daily Report (15)'!$I$6=Adorer_Schedule!$AA$1,INDIRECT(O64),(IF('Daily Report (15)'!$I$6=Adorer_Schedule!$AI$1,INDIRECT(P64),(IF('Daily Report (15)'!$I$6=Adorer_Schedule!$AQ$1,INDIRECT(Q64),(IF('Daily Report (15)'!$I$6=Adorer_Schedule!$AY$1,INDIRECT(R64),(""))))))))))))))</f>
        <v>0</v>
      </c>
      <c r="Y64" s="1">
        <v>11</v>
      </c>
      <c r="Z64" s="1" t="e">
        <f t="shared" ca="1" si="9"/>
        <v>#N/A</v>
      </c>
      <c r="AA64" s="1" t="b">
        <f t="shared" ca="1" si="10"/>
        <v>0</v>
      </c>
      <c r="AC64" s="214" t="str">
        <f t="shared" ca="1" si="23"/>
        <v/>
      </c>
    </row>
    <row r="65" spans="1:29" x14ac:dyDescent="0.2">
      <c r="A65" s="210" t="str">
        <f t="shared" ca="1" si="20"/>
        <v/>
      </c>
      <c r="B65" s="211"/>
      <c r="C65" s="211"/>
      <c r="D65" s="211"/>
      <c r="E65" s="211"/>
      <c r="F65" s="212"/>
      <c r="G65" s="2"/>
      <c r="H65" s="2"/>
      <c r="I65" s="2"/>
      <c r="J65" s="2"/>
      <c r="K65" s="1">
        <f t="shared" si="22"/>
        <v>375</v>
      </c>
      <c r="L65" s="83" t="str">
        <f t="shared" si="1"/>
        <v>Adorer_Schedule!C375</v>
      </c>
      <c r="M65" s="83" t="str">
        <f t="shared" si="2"/>
        <v>Adorer_Schedule!K375</v>
      </c>
      <c r="N65" s="83" t="str">
        <f t="shared" si="3"/>
        <v>Adorer_Schedule!S375</v>
      </c>
      <c r="O65" s="83" t="str">
        <f t="shared" si="4"/>
        <v>Adorer_Schedule!AA375</v>
      </c>
      <c r="P65" s="83" t="str">
        <f t="shared" si="5"/>
        <v>Adorer_Schedule!AI375</v>
      </c>
      <c r="Q65" s="83" t="str">
        <f t="shared" si="6"/>
        <v>Adorer_Schedule!AQ375</v>
      </c>
      <c r="R65" s="83" t="str">
        <f t="shared" si="7"/>
        <v>Adorer_Schedule!AY375</v>
      </c>
      <c r="S65" s="1">
        <f t="shared" ca="1" si="21"/>
        <v>0</v>
      </c>
      <c r="T65" s="1" t="str">
        <f ca="1">IF(OR(V65="",V65=0),(""),(MAX($T$8:T64)+1))</f>
        <v/>
      </c>
      <c r="V65" s="1">
        <f ca="1">IF($I$6=Adorer_Schedule!$C$1,INDIRECT(L65),(IF('Daily Report (15)'!$I$6=Adorer_Schedule!$K$1,INDIRECT(M65),(IF('Daily Report (15)'!$I$6=Adorer_Schedule!$S$1,INDIRECT(N65),(IF('Daily Report (15)'!$I$6=Adorer_Schedule!$AA$1,INDIRECT(O65),(IF('Daily Report (15)'!$I$6=Adorer_Schedule!$AI$1,INDIRECT(P65),(IF('Daily Report (15)'!$I$6=Adorer_Schedule!$AQ$1,INDIRECT(Q65),(IF('Daily Report (15)'!$I$6=Adorer_Schedule!$AY$1,INDIRECT(R65),(""))))))))))))))</f>
        <v>0</v>
      </c>
      <c r="Y65" s="1">
        <v>12</v>
      </c>
      <c r="Z65" s="1" t="e">
        <f t="shared" ca="1" si="9"/>
        <v>#N/A</v>
      </c>
      <c r="AA65" s="1" t="b">
        <f t="shared" ca="1" si="10"/>
        <v>0</v>
      </c>
      <c r="AC65" s="214" t="str">
        <f t="shared" ca="1" si="23"/>
        <v/>
      </c>
    </row>
    <row r="66" spans="1:29" x14ac:dyDescent="0.2">
      <c r="A66" s="210" t="str">
        <f t="shared" ca="1" si="20"/>
        <v/>
      </c>
      <c r="B66" s="211"/>
      <c r="C66" s="211"/>
      <c r="D66" s="211"/>
      <c r="E66" s="211"/>
      <c r="F66" s="212"/>
      <c r="G66" s="2"/>
      <c r="H66" s="2"/>
      <c r="I66" s="2"/>
      <c r="J66" s="2"/>
      <c r="K66" s="1">
        <f t="shared" si="22"/>
        <v>376</v>
      </c>
      <c r="L66" s="83" t="str">
        <f t="shared" si="1"/>
        <v>Adorer_Schedule!C376</v>
      </c>
      <c r="M66" s="83" t="str">
        <f t="shared" si="2"/>
        <v>Adorer_Schedule!K376</v>
      </c>
      <c r="N66" s="83" t="str">
        <f t="shared" si="3"/>
        <v>Adorer_Schedule!S376</v>
      </c>
      <c r="O66" s="83" t="str">
        <f t="shared" si="4"/>
        <v>Adorer_Schedule!AA376</v>
      </c>
      <c r="P66" s="83" t="str">
        <f t="shared" si="5"/>
        <v>Adorer_Schedule!AI376</v>
      </c>
      <c r="Q66" s="83" t="str">
        <f t="shared" si="6"/>
        <v>Adorer_Schedule!AQ376</v>
      </c>
      <c r="R66" s="83" t="str">
        <f t="shared" si="7"/>
        <v>Adorer_Schedule!AY376</v>
      </c>
      <c r="S66" s="1">
        <f t="shared" ca="1" si="21"/>
        <v>0</v>
      </c>
      <c r="T66" s="1" t="str">
        <f ca="1">IF(OR(V66="",V66=0),(""),(MAX($T$8:T65)+1))</f>
        <v/>
      </c>
      <c r="V66" s="1">
        <f ca="1">IF($I$6=Adorer_Schedule!$C$1,INDIRECT(L66),(IF('Daily Report (15)'!$I$6=Adorer_Schedule!$K$1,INDIRECT(M66),(IF('Daily Report (15)'!$I$6=Adorer_Schedule!$S$1,INDIRECT(N66),(IF('Daily Report (15)'!$I$6=Adorer_Schedule!$AA$1,INDIRECT(O66),(IF('Daily Report (15)'!$I$6=Adorer_Schedule!$AI$1,INDIRECT(P66),(IF('Daily Report (15)'!$I$6=Adorer_Schedule!$AQ$1,INDIRECT(Q66),(IF('Daily Report (15)'!$I$6=Adorer_Schedule!$AY$1,INDIRECT(R66),(""))))))))))))))</f>
        <v>0</v>
      </c>
      <c r="Y66" s="1">
        <v>13</v>
      </c>
      <c r="Z66" s="1" t="e">
        <f t="shared" ca="1" si="9"/>
        <v>#N/A</v>
      </c>
      <c r="AA66" s="1" t="b">
        <f t="shared" ca="1" si="10"/>
        <v>0</v>
      </c>
      <c r="AC66" s="214" t="str">
        <f t="shared" ca="1" si="23"/>
        <v/>
      </c>
    </row>
    <row r="67" spans="1:29" x14ac:dyDescent="0.2">
      <c r="A67" s="210" t="str">
        <f t="shared" ca="1" si="20"/>
        <v/>
      </c>
      <c r="B67" s="211"/>
      <c r="C67" s="211"/>
      <c r="D67" s="211"/>
      <c r="E67" s="211"/>
      <c r="F67" s="212"/>
      <c r="G67" s="2"/>
      <c r="H67" s="2"/>
      <c r="I67" s="2"/>
      <c r="J67" s="2"/>
      <c r="K67" s="1">
        <f t="shared" si="22"/>
        <v>377</v>
      </c>
      <c r="L67" s="83" t="str">
        <f t="shared" si="1"/>
        <v>Adorer_Schedule!C377</v>
      </c>
      <c r="M67" s="83" t="str">
        <f t="shared" si="2"/>
        <v>Adorer_Schedule!K377</v>
      </c>
      <c r="N67" s="83" t="str">
        <f t="shared" si="3"/>
        <v>Adorer_Schedule!S377</v>
      </c>
      <c r="O67" s="83" t="str">
        <f t="shared" si="4"/>
        <v>Adorer_Schedule!AA377</v>
      </c>
      <c r="P67" s="83" t="str">
        <f t="shared" si="5"/>
        <v>Adorer_Schedule!AI377</v>
      </c>
      <c r="Q67" s="83" t="str">
        <f t="shared" si="6"/>
        <v>Adorer_Schedule!AQ377</v>
      </c>
      <c r="R67" s="83" t="str">
        <f t="shared" si="7"/>
        <v>Adorer_Schedule!AY377</v>
      </c>
      <c r="S67" s="1">
        <f t="shared" ca="1" si="21"/>
        <v>0</v>
      </c>
      <c r="T67" s="1" t="str">
        <f ca="1">IF(OR(V67="",V67=0),(""),(MAX($T$8:T66)+1))</f>
        <v/>
      </c>
      <c r="V67" s="1">
        <f ca="1">IF($I$6=Adorer_Schedule!$C$1,INDIRECT(L67),(IF('Daily Report (15)'!$I$6=Adorer_Schedule!$K$1,INDIRECT(M67),(IF('Daily Report (15)'!$I$6=Adorer_Schedule!$S$1,INDIRECT(N67),(IF('Daily Report (15)'!$I$6=Adorer_Schedule!$AA$1,INDIRECT(O67),(IF('Daily Report (15)'!$I$6=Adorer_Schedule!$AI$1,INDIRECT(P67),(IF('Daily Report (15)'!$I$6=Adorer_Schedule!$AQ$1,INDIRECT(Q67),(IF('Daily Report (15)'!$I$6=Adorer_Schedule!$AY$1,INDIRECT(R67),(""))))))))))))))</f>
        <v>0</v>
      </c>
      <c r="Y67" s="1">
        <v>14</v>
      </c>
      <c r="Z67" s="1" t="e">
        <f t="shared" ca="1" si="9"/>
        <v>#N/A</v>
      </c>
      <c r="AA67" s="1" t="b">
        <f t="shared" ca="1" si="10"/>
        <v>0</v>
      </c>
      <c r="AC67" s="214" t="str">
        <f t="shared" ca="1" si="23"/>
        <v/>
      </c>
    </row>
    <row r="68" spans="1:29" ht="15.75" thickBot="1" x14ac:dyDescent="0.25">
      <c r="A68" s="210" t="str">
        <f t="shared" ca="1" si="20"/>
        <v/>
      </c>
      <c r="B68" s="211"/>
      <c r="C68" s="211"/>
      <c r="D68" s="211"/>
      <c r="E68" s="211"/>
      <c r="F68" s="212"/>
      <c r="G68" s="2"/>
      <c r="H68" s="2"/>
      <c r="I68" s="2"/>
      <c r="J68" s="2"/>
      <c r="K68" s="1">
        <f t="shared" si="22"/>
        <v>378</v>
      </c>
      <c r="L68" s="83" t="str">
        <f t="shared" si="1"/>
        <v>Adorer_Schedule!C378</v>
      </c>
      <c r="M68" s="83" t="str">
        <f t="shared" si="2"/>
        <v>Adorer_Schedule!K378</v>
      </c>
      <c r="N68" s="83" t="str">
        <f t="shared" si="3"/>
        <v>Adorer_Schedule!S378</v>
      </c>
      <c r="O68" s="83" t="str">
        <f t="shared" si="4"/>
        <v>Adorer_Schedule!AA378</v>
      </c>
      <c r="P68" s="83" t="str">
        <f t="shared" si="5"/>
        <v>Adorer_Schedule!AI378</v>
      </c>
      <c r="Q68" s="83" t="str">
        <f t="shared" si="6"/>
        <v>Adorer_Schedule!AQ378</v>
      </c>
      <c r="R68" s="83" t="str">
        <f t="shared" si="7"/>
        <v>Adorer_Schedule!AY378</v>
      </c>
      <c r="S68" s="1">
        <f t="shared" ca="1" si="21"/>
        <v>0</v>
      </c>
      <c r="T68" s="1" t="str">
        <f ca="1">IF(OR(V68="",V68=0),(""),(MAX($T$8:T67)+1))</f>
        <v/>
      </c>
      <c r="V68" s="1">
        <f ca="1">IF($I$6=Adorer_Schedule!$C$1,INDIRECT(L68),(IF('Daily Report (15)'!$I$6=Adorer_Schedule!$K$1,INDIRECT(M68),(IF('Daily Report (15)'!$I$6=Adorer_Schedule!$S$1,INDIRECT(N68),(IF('Daily Report (15)'!$I$6=Adorer_Schedule!$AA$1,INDIRECT(O68),(IF('Daily Report (15)'!$I$6=Adorer_Schedule!$AI$1,INDIRECT(P68),(IF('Daily Report (15)'!$I$6=Adorer_Schedule!$AQ$1,INDIRECT(Q68),(IF('Daily Report (15)'!$I$6=Adorer_Schedule!$AY$1,INDIRECT(R68),(""))))))))))))))</f>
        <v>0</v>
      </c>
      <c r="Y68" s="1">
        <v>15</v>
      </c>
      <c r="Z68" s="1" t="e">
        <f t="shared" ca="1" si="9"/>
        <v>#N/A</v>
      </c>
      <c r="AA68" s="1" t="b">
        <f t="shared" ca="1" si="10"/>
        <v>0</v>
      </c>
      <c r="AC68" s="225" t="str">
        <f t="shared" ca="1" si="23"/>
        <v/>
      </c>
    </row>
    <row r="69" spans="1:29" x14ac:dyDescent="0.2">
      <c r="A69" s="210"/>
      <c r="B69" s="211"/>
      <c r="C69" s="211"/>
      <c r="D69" s="211"/>
      <c r="E69" s="211"/>
      <c r="F69" s="212"/>
      <c r="G69" s="2"/>
      <c r="H69" s="2"/>
      <c r="I69" s="2"/>
      <c r="J69" s="2"/>
      <c r="K69" s="1">
        <v>381</v>
      </c>
      <c r="L69" s="83" t="str">
        <f t="shared" si="1"/>
        <v>Adorer_Schedule!C381</v>
      </c>
      <c r="M69" s="83" t="str">
        <f t="shared" si="2"/>
        <v>Adorer_Schedule!K381</v>
      </c>
      <c r="N69" s="83" t="str">
        <f t="shared" si="3"/>
        <v>Adorer_Schedule!S381</v>
      </c>
      <c r="O69" s="83" t="str">
        <f t="shared" si="4"/>
        <v>Adorer_Schedule!AA381</v>
      </c>
      <c r="P69" s="83" t="str">
        <f t="shared" si="5"/>
        <v>Adorer_Schedule!AI381</v>
      </c>
      <c r="Q69" s="83" t="str">
        <f t="shared" si="6"/>
        <v>Adorer_Schedule!AQ381</v>
      </c>
      <c r="R69" s="83" t="str">
        <f t="shared" si="7"/>
        <v>Adorer_Schedule!AY381</v>
      </c>
      <c r="S69" s="1">
        <f ca="1">IF(T69="",(0),(RANK(T69,$T$69:$T$83,(1))))</f>
        <v>0</v>
      </c>
      <c r="T69" s="1" t="str">
        <f ca="1">IF(OR(V69="",V69=0),(""),(MAX($T$8:T68)+1))</f>
        <v/>
      </c>
      <c r="U69" s="1" t="s">
        <v>95</v>
      </c>
      <c r="V69" s="1">
        <f ca="1">IF($I$6=Adorer_Schedule!$C$1,INDIRECT(L69),(IF('Daily Report (15)'!$I$6=Adorer_Schedule!$K$1,INDIRECT(M69),(IF('Daily Report (15)'!$I$6=Adorer_Schedule!$S$1,INDIRECT(N69),(IF('Daily Report (15)'!$I$6=Adorer_Schedule!$AA$1,INDIRECT(O69),(IF('Daily Report (15)'!$I$6=Adorer_Schedule!$AI$1,INDIRECT(P69),(IF('Daily Report (15)'!$I$6=Adorer_Schedule!$AQ$1,INDIRECT(Q69),(IF('Daily Report (15)'!$I$6=Adorer_Schedule!$AY$1,INDIRECT(R69),(""))))))))))))))</f>
        <v>0</v>
      </c>
      <c r="Y69" s="1">
        <v>1</v>
      </c>
      <c r="Z69" s="1" t="e">
        <f t="shared" ca="1" si="9"/>
        <v>#N/A</v>
      </c>
      <c r="AA69" s="1" t="b">
        <f t="shared" ca="1" si="10"/>
        <v>0</v>
      </c>
      <c r="AC69" s="209" t="str">
        <f ca="1">IF(AA69=FALSE,(""),(PROPER(Z69)))</f>
        <v/>
      </c>
    </row>
    <row r="70" spans="1:29" ht="15.75" thickBot="1" x14ac:dyDescent="0.25">
      <c r="A70" s="222"/>
      <c r="B70" s="223"/>
      <c r="C70" s="223"/>
      <c r="D70" s="223"/>
      <c r="E70" s="223"/>
      <c r="F70" s="224"/>
      <c r="G70" s="2"/>
      <c r="H70" s="2"/>
      <c r="I70" s="2"/>
      <c r="J70" s="2"/>
      <c r="K70" s="1">
        <f>K69+1</f>
        <v>382</v>
      </c>
      <c r="L70" s="83" t="str">
        <f t="shared" si="1"/>
        <v>Adorer_Schedule!C382</v>
      </c>
      <c r="M70" s="83" t="str">
        <f t="shared" si="2"/>
        <v>Adorer_Schedule!K382</v>
      </c>
      <c r="N70" s="83" t="str">
        <f t="shared" si="3"/>
        <v>Adorer_Schedule!S382</v>
      </c>
      <c r="O70" s="83" t="str">
        <f t="shared" si="4"/>
        <v>Adorer_Schedule!AA382</v>
      </c>
      <c r="P70" s="83" t="str">
        <f t="shared" si="5"/>
        <v>Adorer_Schedule!AI382</v>
      </c>
      <c r="Q70" s="83" t="str">
        <f t="shared" si="6"/>
        <v>Adorer_Schedule!AQ382</v>
      </c>
      <c r="R70" s="83" t="str">
        <f t="shared" si="7"/>
        <v>Adorer_Schedule!AY382</v>
      </c>
      <c r="S70" s="1">
        <f t="shared" ref="S70:S83" ca="1" si="24">IF(T70="",(0),(RANK(T70,$T$69:$T$83,(1))))</f>
        <v>0</v>
      </c>
      <c r="T70" s="1" t="str">
        <f ca="1">IF(OR(V70="",V70=0),(""),(MAX($T$8:T69)+1))</f>
        <v/>
      </c>
      <c r="V70" s="1">
        <f ca="1">IF($I$6=Adorer_Schedule!$C$1,INDIRECT(L70),(IF('Daily Report (15)'!$I$6=Adorer_Schedule!$K$1,INDIRECT(M70),(IF('Daily Report (15)'!$I$6=Adorer_Schedule!$S$1,INDIRECT(N70),(IF('Daily Report (15)'!$I$6=Adorer_Schedule!$AA$1,INDIRECT(O70),(IF('Daily Report (15)'!$I$6=Adorer_Schedule!$AI$1,INDIRECT(P70),(IF('Daily Report (15)'!$I$6=Adorer_Schedule!$AQ$1,INDIRECT(Q70),(IF('Daily Report (15)'!$I$6=Adorer_Schedule!$AY$1,INDIRECT(R70),(""))))))))))))))</f>
        <v>0</v>
      </c>
      <c r="Y70" s="1">
        <v>2</v>
      </c>
      <c r="Z70" s="1" t="e">
        <f t="shared" ca="1" si="9"/>
        <v>#N/A</v>
      </c>
      <c r="AA70" s="1" t="b">
        <f t="shared" ca="1" si="10"/>
        <v>0</v>
      </c>
      <c r="AC70" s="214" t="str">
        <f ca="1">IF(AA70=FALSE,(""),(PROPER(Z70)))</f>
        <v/>
      </c>
    </row>
    <row r="71" spans="1:29" ht="15.75" x14ac:dyDescent="0.25">
      <c r="A71" s="205" t="str">
        <f>CONCATENATE($I$6&amp;" 3 - 4 AM")</f>
        <v>Monday 3 - 4 AM</v>
      </c>
      <c r="B71" s="206"/>
      <c r="C71" s="206"/>
      <c r="D71" s="206"/>
      <c r="E71" s="206"/>
      <c r="F71" s="207"/>
      <c r="G71" s="2"/>
      <c r="H71" s="2"/>
      <c r="I71" s="2"/>
      <c r="J71" s="2"/>
      <c r="K71" s="1">
        <f t="shared" ref="K71:K83" si="25">K70+1</f>
        <v>383</v>
      </c>
      <c r="L71" s="83" t="str">
        <f t="shared" si="1"/>
        <v>Adorer_Schedule!C383</v>
      </c>
      <c r="M71" s="83" t="str">
        <f t="shared" si="2"/>
        <v>Adorer_Schedule!K383</v>
      </c>
      <c r="N71" s="83" t="str">
        <f t="shared" si="3"/>
        <v>Adorer_Schedule!S383</v>
      </c>
      <c r="O71" s="83" t="str">
        <f t="shared" si="4"/>
        <v>Adorer_Schedule!AA383</v>
      </c>
      <c r="P71" s="83" t="str">
        <f t="shared" si="5"/>
        <v>Adorer_Schedule!AI383</v>
      </c>
      <c r="Q71" s="83" t="str">
        <f t="shared" si="6"/>
        <v>Adorer_Schedule!AQ383</v>
      </c>
      <c r="R71" s="83" t="str">
        <f t="shared" si="7"/>
        <v>Adorer_Schedule!AY383</v>
      </c>
      <c r="S71" s="1">
        <f t="shared" ca="1" si="24"/>
        <v>0</v>
      </c>
      <c r="T71" s="1" t="str">
        <f ca="1">IF(OR(V71="",V71=0),(""),(MAX($T$8:T70)+1))</f>
        <v/>
      </c>
      <c r="V71" s="1">
        <f ca="1">IF($I$6=Adorer_Schedule!$C$1,INDIRECT(L71),(IF('Daily Report (15)'!$I$6=Adorer_Schedule!$K$1,INDIRECT(M71),(IF('Daily Report (15)'!$I$6=Adorer_Schedule!$S$1,INDIRECT(N71),(IF('Daily Report (15)'!$I$6=Adorer_Schedule!$AA$1,INDIRECT(O71),(IF('Daily Report (15)'!$I$6=Adorer_Schedule!$AI$1,INDIRECT(P71),(IF('Daily Report (15)'!$I$6=Adorer_Schedule!$AQ$1,INDIRECT(Q71),(IF('Daily Report (15)'!$I$6=Adorer_Schedule!$AY$1,INDIRECT(R71),(""))))))))))))))</f>
        <v>0</v>
      </c>
      <c r="Y71" s="1">
        <v>3</v>
      </c>
      <c r="Z71" s="1" t="e">
        <f t="shared" ca="1" si="9"/>
        <v>#N/A</v>
      </c>
      <c r="AA71" s="1" t="b">
        <f t="shared" ca="1" si="10"/>
        <v>0</v>
      </c>
      <c r="AC71" s="214" t="str">
        <f ca="1">IF(AA71=FALSE,(""),(PROPER(Z71)))</f>
        <v/>
      </c>
    </row>
    <row r="72" spans="1:29" x14ac:dyDescent="0.2">
      <c r="A72" s="210" t="str">
        <f ca="1">AC54</f>
        <v/>
      </c>
      <c r="B72" s="211"/>
      <c r="C72" s="211"/>
      <c r="D72" s="211"/>
      <c r="E72" s="211"/>
      <c r="F72" s="212"/>
      <c r="G72" s="2"/>
      <c r="H72" s="2"/>
      <c r="I72" s="2"/>
      <c r="J72" s="2"/>
      <c r="K72" s="1">
        <f t="shared" si="25"/>
        <v>384</v>
      </c>
      <c r="L72" s="83" t="str">
        <f t="shared" si="1"/>
        <v>Adorer_Schedule!C384</v>
      </c>
      <c r="M72" s="83" t="str">
        <f t="shared" si="2"/>
        <v>Adorer_Schedule!K384</v>
      </c>
      <c r="N72" s="83" t="str">
        <f t="shared" si="3"/>
        <v>Adorer_Schedule!S384</v>
      </c>
      <c r="O72" s="83" t="str">
        <f t="shared" si="4"/>
        <v>Adorer_Schedule!AA384</v>
      </c>
      <c r="P72" s="83" t="str">
        <f t="shared" si="5"/>
        <v>Adorer_Schedule!AI384</v>
      </c>
      <c r="Q72" s="83" t="str">
        <f t="shared" si="6"/>
        <v>Adorer_Schedule!AQ384</v>
      </c>
      <c r="R72" s="83" t="str">
        <f t="shared" si="7"/>
        <v>Adorer_Schedule!AY384</v>
      </c>
      <c r="S72" s="1">
        <f t="shared" ca="1" si="24"/>
        <v>0</v>
      </c>
      <c r="T72" s="1" t="str">
        <f ca="1">IF(OR(V72="",V72=0),(""),(MAX($T$8:T71)+1))</f>
        <v/>
      </c>
      <c r="V72" s="1">
        <f ca="1">IF($I$6=Adorer_Schedule!$C$1,INDIRECT(L72),(IF('Daily Report (15)'!$I$6=Adorer_Schedule!$K$1,INDIRECT(M72),(IF('Daily Report (15)'!$I$6=Adorer_Schedule!$S$1,INDIRECT(N72),(IF('Daily Report (15)'!$I$6=Adorer_Schedule!$AA$1,INDIRECT(O72),(IF('Daily Report (15)'!$I$6=Adorer_Schedule!$AI$1,INDIRECT(P72),(IF('Daily Report (15)'!$I$6=Adorer_Schedule!$AQ$1,INDIRECT(Q72),(IF('Daily Report (15)'!$I$6=Adorer_Schedule!$AY$1,INDIRECT(R72),(""))))))))))))))</f>
        <v>0</v>
      </c>
      <c r="Y72" s="1">
        <v>4</v>
      </c>
      <c r="Z72" s="1" t="e">
        <f t="shared" ca="1" si="9"/>
        <v>#N/A</v>
      </c>
      <c r="AA72" s="1" t="b">
        <f t="shared" ca="1" si="10"/>
        <v>0</v>
      </c>
      <c r="AC72" s="214" t="str">
        <f ca="1">IF(AA72=FALSE,(""),(PROPER(Z72)))</f>
        <v/>
      </c>
    </row>
    <row r="73" spans="1:29" x14ac:dyDescent="0.2">
      <c r="A73" s="210" t="str">
        <f t="shared" ref="A73:A86" ca="1" si="26">AC55</f>
        <v/>
      </c>
      <c r="B73" s="211"/>
      <c r="C73" s="211"/>
      <c r="D73" s="211"/>
      <c r="E73" s="211"/>
      <c r="F73" s="212"/>
      <c r="G73" s="2"/>
      <c r="H73" s="2"/>
      <c r="I73" s="2"/>
      <c r="J73" s="2"/>
      <c r="K73" s="1">
        <f t="shared" si="25"/>
        <v>385</v>
      </c>
      <c r="L73" s="83" t="str">
        <f t="shared" si="1"/>
        <v>Adorer_Schedule!C385</v>
      </c>
      <c r="M73" s="83" t="str">
        <f t="shared" si="2"/>
        <v>Adorer_Schedule!K385</v>
      </c>
      <c r="N73" s="83" t="str">
        <f t="shared" si="3"/>
        <v>Adorer_Schedule!S385</v>
      </c>
      <c r="O73" s="83" t="str">
        <f t="shared" si="4"/>
        <v>Adorer_Schedule!AA385</v>
      </c>
      <c r="P73" s="83" t="str">
        <f t="shared" si="5"/>
        <v>Adorer_Schedule!AI385</v>
      </c>
      <c r="Q73" s="83" t="str">
        <f t="shared" si="6"/>
        <v>Adorer_Schedule!AQ385</v>
      </c>
      <c r="R73" s="83" t="str">
        <f t="shared" si="7"/>
        <v>Adorer_Schedule!AY385</v>
      </c>
      <c r="S73" s="1">
        <f t="shared" ca="1" si="24"/>
        <v>0</v>
      </c>
      <c r="T73" s="1" t="str">
        <f ca="1">IF(OR(V73="",V73=0),(""),(MAX($T$8:T72)+1))</f>
        <v/>
      </c>
      <c r="V73" s="1">
        <f ca="1">IF($I$6=Adorer_Schedule!$C$1,INDIRECT(L73),(IF('Daily Report (15)'!$I$6=Adorer_Schedule!$K$1,INDIRECT(M73),(IF('Daily Report (15)'!$I$6=Adorer_Schedule!$S$1,INDIRECT(N73),(IF('Daily Report (15)'!$I$6=Adorer_Schedule!$AA$1,INDIRECT(O73),(IF('Daily Report (15)'!$I$6=Adorer_Schedule!$AI$1,INDIRECT(P73),(IF('Daily Report (15)'!$I$6=Adorer_Schedule!$AQ$1,INDIRECT(Q73),(IF('Daily Report (15)'!$I$6=Adorer_Schedule!$AY$1,INDIRECT(R73),(""))))))))))))))</f>
        <v>0</v>
      </c>
      <c r="Y73" s="1">
        <v>5</v>
      </c>
      <c r="Z73" s="1" t="e">
        <f t="shared" ca="1" si="9"/>
        <v>#N/A</v>
      </c>
      <c r="AA73" s="1" t="b">
        <f t="shared" ca="1" si="10"/>
        <v>0</v>
      </c>
      <c r="AC73" s="214" t="str">
        <f ca="1">IF(AA73=FALSE,(""),(PROPER(Z73)))</f>
        <v/>
      </c>
    </row>
    <row r="74" spans="1:29" x14ac:dyDescent="0.2">
      <c r="A74" s="210" t="str">
        <f t="shared" ca="1" si="26"/>
        <v/>
      </c>
      <c r="B74" s="211"/>
      <c r="C74" s="211"/>
      <c r="D74" s="211"/>
      <c r="E74" s="211"/>
      <c r="F74" s="212"/>
      <c r="G74" s="2"/>
      <c r="H74" s="2"/>
      <c r="I74" s="2"/>
      <c r="J74" s="2"/>
      <c r="K74" s="1">
        <f t="shared" si="25"/>
        <v>386</v>
      </c>
      <c r="L74" s="83" t="str">
        <f t="shared" ref="L74:L137" si="27">CONCATENATE("Adorer_Schedule!C",$K74)</f>
        <v>Adorer_Schedule!C386</v>
      </c>
      <c r="M74" s="83" t="str">
        <f t="shared" ref="M74:M137" si="28">CONCATENATE("Adorer_Schedule!K",$K74)</f>
        <v>Adorer_Schedule!K386</v>
      </c>
      <c r="N74" s="83" t="str">
        <f t="shared" ref="N74:N137" si="29">CONCATENATE("Adorer_Schedule!S",$K74)</f>
        <v>Adorer_Schedule!S386</v>
      </c>
      <c r="O74" s="83" t="str">
        <f t="shared" ref="O74:O137" si="30">CONCATENATE("Adorer_Schedule!AA",$K74)</f>
        <v>Adorer_Schedule!AA386</v>
      </c>
      <c r="P74" s="83" t="str">
        <f t="shared" ref="P74:P137" si="31">CONCATENATE("Adorer_Schedule!AI",$K74)</f>
        <v>Adorer_Schedule!AI386</v>
      </c>
      <c r="Q74" s="83" t="str">
        <f t="shared" ref="Q74:Q137" si="32">CONCATENATE("Adorer_Schedule!AQ",$K74)</f>
        <v>Adorer_Schedule!AQ386</v>
      </c>
      <c r="R74" s="83" t="str">
        <f t="shared" ref="R74:R137" si="33">CONCATENATE("Adorer_Schedule!AY",$K74)</f>
        <v>Adorer_Schedule!AY386</v>
      </c>
      <c r="S74" s="1">
        <f t="shared" ca="1" si="24"/>
        <v>0</v>
      </c>
      <c r="T74" s="1" t="str">
        <f ca="1">IF(OR(V74="",V74=0),(""),(MAX($T$8:T73)+1))</f>
        <v/>
      </c>
      <c r="V74" s="1">
        <f ca="1">IF($I$6=Adorer_Schedule!$C$1,INDIRECT(L74),(IF('Daily Report (15)'!$I$6=Adorer_Schedule!$K$1,INDIRECT(M74),(IF('Daily Report (15)'!$I$6=Adorer_Schedule!$S$1,INDIRECT(N74),(IF('Daily Report (15)'!$I$6=Adorer_Schedule!$AA$1,INDIRECT(O74),(IF('Daily Report (15)'!$I$6=Adorer_Schedule!$AI$1,INDIRECT(P74),(IF('Daily Report (15)'!$I$6=Adorer_Schedule!$AQ$1,INDIRECT(Q74),(IF('Daily Report (15)'!$I$6=Adorer_Schedule!$AY$1,INDIRECT(R74),(""))))))))))))))</f>
        <v>0</v>
      </c>
      <c r="Y74" s="1">
        <v>6</v>
      </c>
      <c r="Z74" s="1" t="e">
        <f t="shared" ref="Z74:Z137" ca="1" si="34">VLOOKUP(Y74,S74:V88,4,(FALSE))</f>
        <v>#N/A</v>
      </c>
      <c r="AA74" s="1" t="b">
        <f t="shared" ref="AA74:AA137" ca="1" si="35">OR(COUNTIF(Z74,"*"),COUNT(Z74))</f>
        <v>0</v>
      </c>
      <c r="AC74" s="214" t="str">
        <f t="shared" ref="AC74:AC83" ca="1" si="36">IF(AA74=FALSE,(""),(PROPER(Z74)))</f>
        <v/>
      </c>
    </row>
    <row r="75" spans="1:29" x14ac:dyDescent="0.2">
      <c r="A75" s="210" t="str">
        <f t="shared" ca="1" si="26"/>
        <v/>
      </c>
      <c r="B75" s="211"/>
      <c r="C75" s="211"/>
      <c r="D75" s="211"/>
      <c r="E75" s="211"/>
      <c r="F75" s="212"/>
      <c r="G75" s="2"/>
      <c r="H75" s="2"/>
      <c r="I75" s="2"/>
      <c r="J75" s="2"/>
      <c r="K75" s="1">
        <f t="shared" si="25"/>
        <v>387</v>
      </c>
      <c r="L75" s="83" t="str">
        <f t="shared" si="27"/>
        <v>Adorer_Schedule!C387</v>
      </c>
      <c r="M75" s="83" t="str">
        <f t="shared" si="28"/>
        <v>Adorer_Schedule!K387</v>
      </c>
      <c r="N75" s="83" t="str">
        <f t="shared" si="29"/>
        <v>Adorer_Schedule!S387</v>
      </c>
      <c r="O75" s="83" t="str">
        <f t="shared" si="30"/>
        <v>Adorer_Schedule!AA387</v>
      </c>
      <c r="P75" s="83" t="str">
        <f t="shared" si="31"/>
        <v>Adorer_Schedule!AI387</v>
      </c>
      <c r="Q75" s="83" t="str">
        <f t="shared" si="32"/>
        <v>Adorer_Schedule!AQ387</v>
      </c>
      <c r="R75" s="83" t="str">
        <f t="shared" si="33"/>
        <v>Adorer_Schedule!AY387</v>
      </c>
      <c r="S75" s="1">
        <f t="shared" ca="1" si="24"/>
        <v>0</v>
      </c>
      <c r="T75" s="1" t="str">
        <f ca="1">IF(OR(V75="",V75=0),(""),(MAX($T$8:T74)+1))</f>
        <v/>
      </c>
      <c r="V75" s="1">
        <f ca="1">IF($I$6=Adorer_Schedule!$C$1,INDIRECT(L75),(IF('Daily Report (15)'!$I$6=Adorer_Schedule!$K$1,INDIRECT(M75),(IF('Daily Report (15)'!$I$6=Adorer_Schedule!$S$1,INDIRECT(N75),(IF('Daily Report (15)'!$I$6=Adorer_Schedule!$AA$1,INDIRECT(O75),(IF('Daily Report (15)'!$I$6=Adorer_Schedule!$AI$1,INDIRECT(P75),(IF('Daily Report (15)'!$I$6=Adorer_Schedule!$AQ$1,INDIRECT(Q75),(IF('Daily Report (15)'!$I$6=Adorer_Schedule!$AY$1,INDIRECT(R75),(""))))))))))))))</f>
        <v>0</v>
      </c>
      <c r="Y75" s="1">
        <v>7</v>
      </c>
      <c r="Z75" s="1" t="e">
        <f t="shared" ca="1" si="34"/>
        <v>#N/A</v>
      </c>
      <c r="AA75" s="1" t="b">
        <f t="shared" ca="1" si="35"/>
        <v>0</v>
      </c>
      <c r="AC75" s="214" t="str">
        <f t="shared" ca="1" si="36"/>
        <v/>
      </c>
    </row>
    <row r="76" spans="1:29" x14ac:dyDescent="0.2">
      <c r="A76" s="210" t="str">
        <f t="shared" ca="1" si="26"/>
        <v/>
      </c>
      <c r="B76" s="211"/>
      <c r="C76" s="211"/>
      <c r="D76" s="211"/>
      <c r="E76" s="211"/>
      <c r="F76" s="212"/>
      <c r="G76" s="2"/>
      <c r="H76" s="2"/>
      <c r="I76" s="2"/>
      <c r="J76" s="2"/>
      <c r="K76" s="1">
        <f t="shared" si="25"/>
        <v>388</v>
      </c>
      <c r="L76" s="83" t="str">
        <f t="shared" si="27"/>
        <v>Adorer_Schedule!C388</v>
      </c>
      <c r="M76" s="83" t="str">
        <f t="shared" si="28"/>
        <v>Adorer_Schedule!K388</v>
      </c>
      <c r="N76" s="83" t="str">
        <f t="shared" si="29"/>
        <v>Adorer_Schedule!S388</v>
      </c>
      <c r="O76" s="83" t="str">
        <f t="shared" si="30"/>
        <v>Adorer_Schedule!AA388</v>
      </c>
      <c r="P76" s="83" t="str">
        <f t="shared" si="31"/>
        <v>Adorer_Schedule!AI388</v>
      </c>
      <c r="Q76" s="83" t="str">
        <f t="shared" si="32"/>
        <v>Adorer_Schedule!AQ388</v>
      </c>
      <c r="R76" s="83" t="str">
        <f t="shared" si="33"/>
        <v>Adorer_Schedule!AY388</v>
      </c>
      <c r="S76" s="1">
        <f t="shared" ca="1" si="24"/>
        <v>0</v>
      </c>
      <c r="T76" s="1" t="str">
        <f ca="1">IF(OR(V76="",V76=0),(""),(MAX($T$8:T75)+1))</f>
        <v/>
      </c>
      <c r="V76" s="1">
        <f ca="1">IF($I$6=Adorer_Schedule!$C$1,INDIRECT(L76),(IF('Daily Report (15)'!$I$6=Adorer_Schedule!$K$1,INDIRECT(M76),(IF('Daily Report (15)'!$I$6=Adorer_Schedule!$S$1,INDIRECT(N76),(IF('Daily Report (15)'!$I$6=Adorer_Schedule!$AA$1,INDIRECT(O76),(IF('Daily Report (15)'!$I$6=Adorer_Schedule!$AI$1,INDIRECT(P76),(IF('Daily Report (15)'!$I$6=Adorer_Schedule!$AQ$1,INDIRECT(Q76),(IF('Daily Report (15)'!$I$6=Adorer_Schedule!$AY$1,INDIRECT(R76),(""))))))))))))))</f>
        <v>0</v>
      </c>
      <c r="Y76" s="1">
        <v>8</v>
      </c>
      <c r="Z76" s="1" t="e">
        <f t="shared" ca="1" si="34"/>
        <v>#N/A</v>
      </c>
      <c r="AA76" s="1" t="b">
        <f t="shared" ca="1" si="35"/>
        <v>0</v>
      </c>
      <c r="AC76" s="214" t="str">
        <f t="shared" ca="1" si="36"/>
        <v/>
      </c>
    </row>
    <row r="77" spans="1:29" x14ac:dyDescent="0.2">
      <c r="A77" s="210" t="str">
        <f t="shared" ca="1" si="26"/>
        <v/>
      </c>
      <c r="B77" s="211"/>
      <c r="C77" s="211"/>
      <c r="D77" s="211"/>
      <c r="E77" s="211"/>
      <c r="F77" s="212"/>
      <c r="G77" s="2"/>
      <c r="H77" s="2"/>
      <c r="I77" s="2"/>
      <c r="J77" s="2"/>
      <c r="K77" s="1">
        <f t="shared" si="25"/>
        <v>389</v>
      </c>
      <c r="L77" s="83" t="str">
        <f t="shared" si="27"/>
        <v>Adorer_Schedule!C389</v>
      </c>
      <c r="M77" s="83" t="str">
        <f t="shared" si="28"/>
        <v>Adorer_Schedule!K389</v>
      </c>
      <c r="N77" s="83" t="str">
        <f t="shared" si="29"/>
        <v>Adorer_Schedule!S389</v>
      </c>
      <c r="O77" s="83" t="str">
        <f t="shared" si="30"/>
        <v>Adorer_Schedule!AA389</v>
      </c>
      <c r="P77" s="83" t="str">
        <f t="shared" si="31"/>
        <v>Adorer_Schedule!AI389</v>
      </c>
      <c r="Q77" s="83" t="str">
        <f t="shared" si="32"/>
        <v>Adorer_Schedule!AQ389</v>
      </c>
      <c r="R77" s="83" t="str">
        <f t="shared" si="33"/>
        <v>Adorer_Schedule!AY389</v>
      </c>
      <c r="S77" s="1">
        <f t="shared" ca="1" si="24"/>
        <v>0</v>
      </c>
      <c r="T77" s="1" t="str">
        <f ca="1">IF(OR(V77="",V77=0),(""),(MAX($T$8:T76)+1))</f>
        <v/>
      </c>
      <c r="V77" s="1">
        <f ca="1">IF($I$6=Adorer_Schedule!$C$1,INDIRECT(L77),(IF('Daily Report (15)'!$I$6=Adorer_Schedule!$K$1,INDIRECT(M77),(IF('Daily Report (15)'!$I$6=Adorer_Schedule!$S$1,INDIRECT(N77),(IF('Daily Report (15)'!$I$6=Adorer_Schedule!$AA$1,INDIRECT(O77),(IF('Daily Report (15)'!$I$6=Adorer_Schedule!$AI$1,INDIRECT(P77),(IF('Daily Report (15)'!$I$6=Adorer_Schedule!$AQ$1,INDIRECT(Q77),(IF('Daily Report (15)'!$I$6=Adorer_Schedule!$AY$1,INDIRECT(R77),(""))))))))))))))</f>
        <v>0</v>
      </c>
      <c r="Y77" s="1">
        <v>9</v>
      </c>
      <c r="Z77" s="1" t="e">
        <f t="shared" ca="1" si="34"/>
        <v>#N/A</v>
      </c>
      <c r="AA77" s="1" t="b">
        <f t="shared" ca="1" si="35"/>
        <v>0</v>
      </c>
      <c r="AC77" s="214" t="str">
        <f t="shared" ca="1" si="36"/>
        <v/>
      </c>
    </row>
    <row r="78" spans="1:29" x14ac:dyDescent="0.2">
      <c r="A78" s="210" t="str">
        <f t="shared" ca="1" si="26"/>
        <v/>
      </c>
      <c r="B78" s="211"/>
      <c r="C78" s="211"/>
      <c r="D78" s="211"/>
      <c r="E78" s="211"/>
      <c r="F78" s="212"/>
      <c r="G78" s="2"/>
      <c r="H78" s="2"/>
      <c r="I78" s="2"/>
      <c r="J78" s="2"/>
      <c r="K78" s="1">
        <f t="shared" si="25"/>
        <v>390</v>
      </c>
      <c r="L78" s="83" t="str">
        <f t="shared" si="27"/>
        <v>Adorer_Schedule!C390</v>
      </c>
      <c r="M78" s="83" t="str">
        <f t="shared" si="28"/>
        <v>Adorer_Schedule!K390</v>
      </c>
      <c r="N78" s="83" t="str">
        <f t="shared" si="29"/>
        <v>Adorer_Schedule!S390</v>
      </c>
      <c r="O78" s="83" t="str">
        <f t="shared" si="30"/>
        <v>Adorer_Schedule!AA390</v>
      </c>
      <c r="P78" s="83" t="str">
        <f t="shared" si="31"/>
        <v>Adorer_Schedule!AI390</v>
      </c>
      <c r="Q78" s="83" t="str">
        <f t="shared" si="32"/>
        <v>Adorer_Schedule!AQ390</v>
      </c>
      <c r="R78" s="83" t="str">
        <f t="shared" si="33"/>
        <v>Adorer_Schedule!AY390</v>
      </c>
      <c r="S78" s="1">
        <f t="shared" ca="1" si="24"/>
        <v>0</v>
      </c>
      <c r="T78" s="1" t="str">
        <f ca="1">IF(OR(V78="",V78=0),(""),(MAX($T$8:T77)+1))</f>
        <v/>
      </c>
      <c r="V78" s="1">
        <f ca="1">IF($I$6=Adorer_Schedule!$C$1,INDIRECT(L78),(IF('Daily Report (15)'!$I$6=Adorer_Schedule!$K$1,INDIRECT(M78),(IF('Daily Report (15)'!$I$6=Adorer_Schedule!$S$1,INDIRECT(N78),(IF('Daily Report (15)'!$I$6=Adorer_Schedule!$AA$1,INDIRECT(O78),(IF('Daily Report (15)'!$I$6=Adorer_Schedule!$AI$1,INDIRECT(P78),(IF('Daily Report (15)'!$I$6=Adorer_Schedule!$AQ$1,INDIRECT(Q78),(IF('Daily Report (15)'!$I$6=Adorer_Schedule!$AY$1,INDIRECT(R78),(""))))))))))))))</f>
        <v>0</v>
      </c>
      <c r="Y78" s="1">
        <v>10</v>
      </c>
      <c r="Z78" s="1" t="e">
        <f t="shared" ca="1" si="34"/>
        <v>#N/A</v>
      </c>
      <c r="AA78" s="1" t="b">
        <f t="shared" ca="1" si="35"/>
        <v>0</v>
      </c>
      <c r="AC78" s="214" t="str">
        <f t="shared" ca="1" si="36"/>
        <v/>
      </c>
    </row>
    <row r="79" spans="1:29" x14ac:dyDescent="0.2">
      <c r="A79" s="210" t="str">
        <f t="shared" ca="1" si="26"/>
        <v/>
      </c>
      <c r="B79" s="211"/>
      <c r="C79" s="211"/>
      <c r="D79" s="211"/>
      <c r="E79" s="211"/>
      <c r="F79" s="212"/>
      <c r="G79" s="2"/>
      <c r="H79" s="2"/>
      <c r="I79" s="2"/>
      <c r="J79" s="2"/>
      <c r="K79" s="1">
        <f t="shared" si="25"/>
        <v>391</v>
      </c>
      <c r="L79" s="83" t="str">
        <f t="shared" si="27"/>
        <v>Adorer_Schedule!C391</v>
      </c>
      <c r="M79" s="83" t="str">
        <f t="shared" si="28"/>
        <v>Adorer_Schedule!K391</v>
      </c>
      <c r="N79" s="83" t="str">
        <f t="shared" si="29"/>
        <v>Adorer_Schedule!S391</v>
      </c>
      <c r="O79" s="83" t="str">
        <f t="shared" si="30"/>
        <v>Adorer_Schedule!AA391</v>
      </c>
      <c r="P79" s="83" t="str">
        <f t="shared" si="31"/>
        <v>Adorer_Schedule!AI391</v>
      </c>
      <c r="Q79" s="83" t="str">
        <f t="shared" si="32"/>
        <v>Adorer_Schedule!AQ391</v>
      </c>
      <c r="R79" s="83" t="str">
        <f t="shared" si="33"/>
        <v>Adorer_Schedule!AY391</v>
      </c>
      <c r="S79" s="1">
        <f t="shared" ca="1" si="24"/>
        <v>0</v>
      </c>
      <c r="T79" s="1" t="str">
        <f ca="1">IF(OR(V79="",V79=0),(""),(MAX($T$8:T78)+1))</f>
        <v/>
      </c>
      <c r="V79" s="1">
        <f ca="1">IF($I$6=Adorer_Schedule!$C$1,INDIRECT(L79),(IF('Daily Report (15)'!$I$6=Adorer_Schedule!$K$1,INDIRECT(M79),(IF('Daily Report (15)'!$I$6=Adorer_Schedule!$S$1,INDIRECT(N79),(IF('Daily Report (15)'!$I$6=Adorer_Schedule!$AA$1,INDIRECT(O79),(IF('Daily Report (15)'!$I$6=Adorer_Schedule!$AI$1,INDIRECT(P79),(IF('Daily Report (15)'!$I$6=Adorer_Schedule!$AQ$1,INDIRECT(Q79),(IF('Daily Report (15)'!$I$6=Adorer_Schedule!$AY$1,INDIRECT(R79),(""))))))))))))))</f>
        <v>0</v>
      </c>
      <c r="Y79" s="1">
        <v>11</v>
      </c>
      <c r="Z79" s="1" t="e">
        <f t="shared" ca="1" si="34"/>
        <v>#N/A</v>
      </c>
      <c r="AA79" s="1" t="b">
        <f t="shared" ca="1" si="35"/>
        <v>0</v>
      </c>
      <c r="AC79" s="214" t="str">
        <f t="shared" ca="1" si="36"/>
        <v/>
      </c>
    </row>
    <row r="80" spans="1:29" ht="12.75" customHeight="1" x14ac:dyDescent="0.2">
      <c r="A80" s="210" t="str">
        <f t="shared" ca="1" si="26"/>
        <v/>
      </c>
      <c r="B80" s="211"/>
      <c r="C80" s="211"/>
      <c r="D80" s="211"/>
      <c r="E80" s="211"/>
      <c r="F80" s="212"/>
      <c r="G80" s="2"/>
      <c r="H80" s="2"/>
      <c r="I80" s="2"/>
      <c r="J80" s="2"/>
      <c r="K80" s="1">
        <f t="shared" si="25"/>
        <v>392</v>
      </c>
      <c r="L80" s="83" t="str">
        <f t="shared" si="27"/>
        <v>Adorer_Schedule!C392</v>
      </c>
      <c r="M80" s="83" t="str">
        <f t="shared" si="28"/>
        <v>Adorer_Schedule!K392</v>
      </c>
      <c r="N80" s="83" t="str">
        <f t="shared" si="29"/>
        <v>Adorer_Schedule!S392</v>
      </c>
      <c r="O80" s="83" t="str">
        <f t="shared" si="30"/>
        <v>Adorer_Schedule!AA392</v>
      </c>
      <c r="P80" s="83" t="str">
        <f t="shared" si="31"/>
        <v>Adorer_Schedule!AI392</v>
      </c>
      <c r="Q80" s="83" t="str">
        <f t="shared" si="32"/>
        <v>Adorer_Schedule!AQ392</v>
      </c>
      <c r="R80" s="83" t="str">
        <f t="shared" si="33"/>
        <v>Adorer_Schedule!AY392</v>
      </c>
      <c r="S80" s="1">
        <f t="shared" ca="1" si="24"/>
        <v>0</v>
      </c>
      <c r="T80" s="1" t="str">
        <f ca="1">IF(OR(V80="",V80=0),(""),(MAX($T$8:T79)+1))</f>
        <v/>
      </c>
      <c r="V80" s="1">
        <f ca="1">IF($I$6=Adorer_Schedule!$C$1,INDIRECT(L80),(IF('Daily Report (15)'!$I$6=Adorer_Schedule!$K$1,INDIRECT(M80),(IF('Daily Report (15)'!$I$6=Adorer_Schedule!$S$1,INDIRECT(N80),(IF('Daily Report (15)'!$I$6=Adorer_Schedule!$AA$1,INDIRECT(O80),(IF('Daily Report (15)'!$I$6=Adorer_Schedule!$AI$1,INDIRECT(P80),(IF('Daily Report (15)'!$I$6=Adorer_Schedule!$AQ$1,INDIRECT(Q80),(IF('Daily Report (15)'!$I$6=Adorer_Schedule!$AY$1,INDIRECT(R80),(""))))))))))))))</f>
        <v>0</v>
      </c>
      <c r="Y80" s="1">
        <v>12</v>
      </c>
      <c r="Z80" s="1" t="e">
        <f t="shared" ca="1" si="34"/>
        <v>#N/A</v>
      </c>
      <c r="AA80" s="1" t="b">
        <f t="shared" ca="1" si="35"/>
        <v>0</v>
      </c>
      <c r="AC80" s="214" t="str">
        <f t="shared" ca="1" si="36"/>
        <v/>
      </c>
    </row>
    <row r="81" spans="1:29" x14ac:dyDescent="0.2">
      <c r="A81" s="210" t="str">
        <f t="shared" ca="1" si="26"/>
        <v/>
      </c>
      <c r="B81" s="211"/>
      <c r="C81" s="211"/>
      <c r="D81" s="211"/>
      <c r="E81" s="211"/>
      <c r="F81" s="212"/>
      <c r="G81" s="2"/>
      <c r="H81" s="2"/>
      <c r="I81" s="2"/>
      <c r="J81" s="2"/>
      <c r="K81" s="1">
        <f t="shared" si="25"/>
        <v>393</v>
      </c>
      <c r="L81" s="83" t="str">
        <f t="shared" si="27"/>
        <v>Adorer_Schedule!C393</v>
      </c>
      <c r="M81" s="83" t="str">
        <f t="shared" si="28"/>
        <v>Adorer_Schedule!K393</v>
      </c>
      <c r="N81" s="83" t="str">
        <f t="shared" si="29"/>
        <v>Adorer_Schedule!S393</v>
      </c>
      <c r="O81" s="83" t="str">
        <f t="shared" si="30"/>
        <v>Adorer_Schedule!AA393</v>
      </c>
      <c r="P81" s="83" t="str">
        <f t="shared" si="31"/>
        <v>Adorer_Schedule!AI393</v>
      </c>
      <c r="Q81" s="83" t="str">
        <f t="shared" si="32"/>
        <v>Adorer_Schedule!AQ393</v>
      </c>
      <c r="R81" s="83" t="str">
        <f t="shared" si="33"/>
        <v>Adorer_Schedule!AY393</v>
      </c>
      <c r="S81" s="1">
        <f t="shared" ca="1" si="24"/>
        <v>0</v>
      </c>
      <c r="T81" s="1" t="str">
        <f ca="1">IF(OR(V81="",V81=0),(""),(MAX($T$8:T80)+1))</f>
        <v/>
      </c>
      <c r="V81" s="1">
        <f ca="1">IF($I$6=Adorer_Schedule!$C$1,INDIRECT(L81),(IF('Daily Report (15)'!$I$6=Adorer_Schedule!$K$1,INDIRECT(M81),(IF('Daily Report (15)'!$I$6=Adorer_Schedule!$S$1,INDIRECT(N81),(IF('Daily Report (15)'!$I$6=Adorer_Schedule!$AA$1,INDIRECT(O81),(IF('Daily Report (15)'!$I$6=Adorer_Schedule!$AI$1,INDIRECT(P81),(IF('Daily Report (15)'!$I$6=Adorer_Schedule!$AQ$1,INDIRECT(Q81),(IF('Daily Report (15)'!$I$6=Adorer_Schedule!$AY$1,INDIRECT(R81),(""))))))))))))))</f>
        <v>0</v>
      </c>
      <c r="Y81" s="1">
        <v>13</v>
      </c>
      <c r="Z81" s="1" t="e">
        <f t="shared" ca="1" si="34"/>
        <v>#N/A</v>
      </c>
      <c r="AA81" s="1" t="b">
        <f t="shared" ca="1" si="35"/>
        <v>0</v>
      </c>
      <c r="AC81" s="214" t="str">
        <f t="shared" ca="1" si="36"/>
        <v/>
      </c>
    </row>
    <row r="82" spans="1:29" x14ac:dyDescent="0.2">
      <c r="A82" s="210" t="str">
        <f t="shared" ca="1" si="26"/>
        <v/>
      </c>
      <c r="B82" s="211"/>
      <c r="C82" s="211"/>
      <c r="D82" s="211"/>
      <c r="E82" s="211"/>
      <c r="F82" s="212"/>
      <c r="G82" s="2"/>
      <c r="H82" s="2"/>
      <c r="I82" s="2"/>
      <c r="J82" s="2"/>
      <c r="K82" s="1">
        <f t="shared" si="25"/>
        <v>394</v>
      </c>
      <c r="L82" s="83" t="str">
        <f t="shared" si="27"/>
        <v>Adorer_Schedule!C394</v>
      </c>
      <c r="M82" s="83" t="str">
        <f t="shared" si="28"/>
        <v>Adorer_Schedule!K394</v>
      </c>
      <c r="N82" s="83" t="str">
        <f t="shared" si="29"/>
        <v>Adorer_Schedule!S394</v>
      </c>
      <c r="O82" s="83" t="str">
        <f t="shared" si="30"/>
        <v>Adorer_Schedule!AA394</v>
      </c>
      <c r="P82" s="83" t="str">
        <f t="shared" si="31"/>
        <v>Adorer_Schedule!AI394</v>
      </c>
      <c r="Q82" s="83" t="str">
        <f t="shared" si="32"/>
        <v>Adorer_Schedule!AQ394</v>
      </c>
      <c r="R82" s="83" t="str">
        <f t="shared" si="33"/>
        <v>Adorer_Schedule!AY394</v>
      </c>
      <c r="S82" s="1">
        <f t="shared" ca="1" si="24"/>
        <v>0</v>
      </c>
      <c r="T82" s="1" t="str">
        <f ca="1">IF(OR(V82="",V82=0),(""),(MAX($T$8:T81)+1))</f>
        <v/>
      </c>
      <c r="V82" s="1">
        <f ca="1">IF($I$6=Adorer_Schedule!$C$1,INDIRECT(L82),(IF('Daily Report (15)'!$I$6=Adorer_Schedule!$K$1,INDIRECT(M82),(IF('Daily Report (15)'!$I$6=Adorer_Schedule!$S$1,INDIRECT(N82),(IF('Daily Report (15)'!$I$6=Adorer_Schedule!$AA$1,INDIRECT(O82),(IF('Daily Report (15)'!$I$6=Adorer_Schedule!$AI$1,INDIRECT(P82),(IF('Daily Report (15)'!$I$6=Adorer_Schedule!$AQ$1,INDIRECT(Q82),(IF('Daily Report (15)'!$I$6=Adorer_Schedule!$AY$1,INDIRECT(R82),(""))))))))))))))</f>
        <v>0</v>
      </c>
      <c r="Y82" s="1">
        <v>14</v>
      </c>
      <c r="Z82" s="1" t="e">
        <f t="shared" ca="1" si="34"/>
        <v>#N/A</v>
      </c>
      <c r="AA82" s="1" t="b">
        <f t="shared" ca="1" si="35"/>
        <v>0</v>
      </c>
      <c r="AC82" s="214" t="str">
        <f t="shared" ca="1" si="36"/>
        <v/>
      </c>
    </row>
    <row r="83" spans="1:29" ht="15.75" thickBot="1" x14ac:dyDescent="0.25">
      <c r="A83" s="210" t="str">
        <f t="shared" ca="1" si="26"/>
        <v/>
      </c>
      <c r="B83" s="211"/>
      <c r="C83" s="211"/>
      <c r="D83" s="211"/>
      <c r="E83" s="211"/>
      <c r="F83" s="212"/>
      <c r="G83" s="2"/>
      <c r="H83" s="2"/>
      <c r="I83" s="2"/>
      <c r="J83" s="2"/>
      <c r="K83" s="1">
        <f t="shared" si="25"/>
        <v>395</v>
      </c>
      <c r="L83" s="83" t="str">
        <f t="shared" si="27"/>
        <v>Adorer_Schedule!C395</v>
      </c>
      <c r="M83" s="83" t="str">
        <f t="shared" si="28"/>
        <v>Adorer_Schedule!K395</v>
      </c>
      <c r="N83" s="83" t="str">
        <f t="shared" si="29"/>
        <v>Adorer_Schedule!S395</v>
      </c>
      <c r="O83" s="83" t="str">
        <f t="shared" si="30"/>
        <v>Adorer_Schedule!AA395</v>
      </c>
      <c r="P83" s="83" t="str">
        <f t="shared" si="31"/>
        <v>Adorer_Schedule!AI395</v>
      </c>
      <c r="Q83" s="83" t="str">
        <f t="shared" si="32"/>
        <v>Adorer_Schedule!AQ395</v>
      </c>
      <c r="R83" s="83" t="str">
        <f t="shared" si="33"/>
        <v>Adorer_Schedule!AY395</v>
      </c>
      <c r="S83" s="1">
        <f t="shared" ca="1" si="24"/>
        <v>0</v>
      </c>
      <c r="T83" s="1" t="str">
        <f ca="1">IF(OR(V83="",V83=0),(""),(MAX($T$8:T82)+1))</f>
        <v/>
      </c>
      <c r="V83" s="1">
        <f ca="1">IF($I$6=Adorer_Schedule!$C$1,INDIRECT(L83),(IF('Daily Report (15)'!$I$6=Adorer_Schedule!$K$1,INDIRECT(M83),(IF('Daily Report (15)'!$I$6=Adorer_Schedule!$S$1,INDIRECT(N83),(IF('Daily Report (15)'!$I$6=Adorer_Schedule!$AA$1,INDIRECT(O83),(IF('Daily Report (15)'!$I$6=Adorer_Schedule!$AI$1,INDIRECT(P83),(IF('Daily Report (15)'!$I$6=Adorer_Schedule!$AQ$1,INDIRECT(Q83),(IF('Daily Report (15)'!$I$6=Adorer_Schedule!$AY$1,INDIRECT(R83),(""))))))))))))))</f>
        <v>0</v>
      </c>
      <c r="Y83" s="1">
        <v>15</v>
      </c>
      <c r="Z83" s="1" t="e">
        <f t="shared" ca="1" si="34"/>
        <v>#N/A</v>
      </c>
      <c r="AA83" s="1" t="b">
        <f t="shared" ca="1" si="35"/>
        <v>0</v>
      </c>
      <c r="AC83" s="225" t="str">
        <f t="shared" ca="1" si="36"/>
        <v/>
      </c>
    </row>
    <row r="84" spans="1:29" x14ac:dyDescent="0.2">
      <c r="A84" s="210" t="str">
        <f t="shared" ca="1" si="26"/>
        <v/>
      </c>
      <c r="B84" s="211"/>
      <c r="C84" s="211"/>
      <c r="D84" s="211"/>
      <c r="E84" s="211"/>
      <c r="F84" s="212"/>
      <c r="G84" s="2"/>
      <c r="H84" s="2"/>
      <c r="I84" s="2"/>
      <c r="J84" s="2"/>
      <c r="K84" s="1">
        <v>398</v>
      </c>
      <c r="L84" s="83" t="str">
        <f t="shared" si="27"/>
        <v>Adorer_Schedule!C398</v>
      </c>
      <c r="M84" s="83" t="str">
        <f t="shared" si="28"/>
        <v>Adorer_Schedule!K398</v>
      </c>
      <c r="N84" s="83" t="str">
        <f t="shared" si="29"/>
        <v>Adorer_Schedule!S398</v>
      </c>
      <c r="O84" s="83" t="str">
        <f t="shared" si="30"/>
        <v>Adorer_Schedule!AA398</v>
      </c>
      <c r="P84" s="83" t="str">
        <f t="shared" si="31"/>
        <v>Adorer_Schedule!AI398</v>
      </c>
      <c r="Q84" s="83" t="str">
        <f t="shared" si="32"/>
        <v>Adorer_Schedule!AQ398</v>
      </c>
      <c r="R84" s="83" t="str">
        <f t="shared" si="33"/>
        <v>Adorer_Schedule!AY398</v>
      </c>
      <c r="S84" s="1">
        <f ca="1">IF(T84="",(0),(RANK(T84,$T$84:$T$98,(1))))</f>
        <v>0</v>
      </c>
      <c r="T84" s="1" t="str">
        <f ca="1">IF(OR(V84="",V84=0),(""),(MAX($T$8:T83)+1))</f>
        <v/>
      </c>
      <c r="U84" s="1" t="s">
        <v>96</v>
      </c>
      <c r="V84" s="1">
        <f ca="1">IF($I$6=Adorer_Schedule!$C$1,INDIRECT(L84),(IF('Daily Report (15)'!$I$6=Adorer_Schedule!$K$1,INDIRECT(M84),(IF('Daily Report (15)'!$I$6=Adorer_Schedule!$S$1,INDIRECT(N84),(IF('Daily Report (15)'!$I$6=Adorer_Schedule!$AA$1,INDIRECT(O84),(IF('Daily Report (15)'!$I$6=Adorer_Schedule!$AI$1,INDIRECT(P84),(IF('Daily Report (15)'!$I$6=Adorer_Schedule!$AQ$1,INDIRECT(Q84),(IF('Daily Report (15)'!$I$6=Adorer_Schedule!$AY$1,INDIRECT(R84),(""))))))))))))))</f>
        <v>0</v>
      </c>
      <c r="Y84" s="1">
        <v>1</v>
      </c>
      <c r="Z84" s="1" t="e">
        <f t="shared" ca="1" si="34"/>
        <v>#N/A</v>
      </c>
      <c r="AA84" s="1" t="b">
        <f t="shared" ca="1" si="35"/>
        <v>0</v>
      </c>
      <c r="AC84" s="209" t="str">
        <f ca="1">IF(AA84=FALSE,(""),(PROPER(Z84)))</f>
        <v/>
      </c>
    </row>
    <row r="85" spans="1:29" x14ac:dyDescent="0.2">
      <c r="A85" s="210" t="str">
        <f t="shared" ca="1" si="26"/>
        <v/>
      </c>
      <c r="B85" s="211"/>
      <c r="C85" s="211"/>
      <c r="D85" s="211"/>
      <c r="E85" s="211"/>
      <c r="F85" s="212"/>
      <c r="G85" s="2"/>
      <c r="H85" s="2"/>
      <c r="I85" s="2"/>
      <c r="J85" s="2"/>
      <c r="K85" s="1">
        <f>K84+1</f>
        <v>399</v>
      </c>
      <c r="L85" s="83" t="str">
        <f t="shared" si="27"/>
        <v>Adorer_Schedule!C399</v>
      </c>
      <c r="M85" s="83" t="str">
        <f t="shared" si="28"/>
        <v>Adorer_Schedule!K399</v>
      </c>
      <c r="N85" s="83" t="str">
        <f t="shared" si="29"/>
        <v>Adorer_Schedule!S399</v>
      </c>
      <c r="O85" s="83" t="str">
        <f t="shared" si="30"/>
        <v>Adorer_Schedule!AA399</v>
      </c>
      <c r="P85" s="83" t="str">
        <f t="shared" si="31"/>
        <v>Adorer_Schedule!AI399</v>
      </c>
      <c r="Q85" s="83" t="str">
        <f t="shared" si="32"/>
        <v>Adorer_Schedule!AQ399</v>
      </c>
      <c r="R85" s="83" t="str">
        <f t="shared" si="33"/>
        <v>Adorer_Schedule!AY399</v>
      </c>
      <c r="S85" s="1">
        <f t="shared" ref="S85:S98" ca="1" si="37">IF(T85="",(0),(RANK(T85,$T$84:$T$98,(1))))</f>
        <v>0</v>
      </c>
      <c r="T85" s="1" t="str">
        <f ca="1">IF(OR(V85="",V85=0),(""),(MAX($T$8:T84)+1))</f>
        <v/>
      </c>
      <c r="V85" s="1">
        <f ca="1">IF($I$6=Adorer_Schedule!$C$1,INDIRECT(L85),(IF('Daily Report (15)'!$I$6=Adorer_Schedule!$K$1,INDIRECT(M85),(IF('Daily Report (15)'!$I$6=Adorer_Schedule!$S$1,INDIRECT(N85),(IF('Daily Report (15)'!$I$6=Adorer_Schedule!$AA$1,INDIRECT(O85),(IF('Daily Report (15)'!$I$6=Adorer_Schedule!$AI$1,INDIRECT(P85),(IF('Daily Report (15)'!$I$6=Adorer_Schedule!$AQ$1,INDIRECT(Q85),(IF('Daily Report (15)'!$I$6=Adorer_Schedule!$AY$1,INDIRECT(R85),(""))))))))))))))</f>
        <v>0</v>
      </c>
      <c r="Y85" s="1">
        <v>2</v>
      </c>
      <c r="Z85" s="1" t="e">
        <f t="shared" ca="1" si="34"/>
        <v>#N/A</v>
      </c>
      <c r="AA85" s="1" t="b">
        <f t="shared" ca="1" si="35"/>
        <v>0</v>
      </c>
      <c r="AC85" s="214" t="str">
        <f ca="1">IF(AA85=FALSE,(""),(PROPER(Z85)))</f>
        <v/>
      </c>
    </row>
    <row r="86" spans="1:29" x14ac:dyDescent="0.2">
      <c r="A86" s="210" t="str">
        <f t="shared" ca="1" si="26"/>
        <v/>
      </c>
      <c r="B86" s="211"/>
      <c r="C86" s="211"/>
      <c r="D86" s="211"/>
      <c r="E86" s="211"/>
      <c r="F86" s="212"/>
      <c r="G86" s="2"/>
      <c r="H86" s="2"/>
      <c r="I86" s="2"/>
      <c r="J86" s="2"/>
      <c r="K86" s="1">
        <f t="shared" ref="K86:K98" si="38">K85+1</f>
        <v>400</v>
      </c>
      <c r="L86" s="83" t="str">
        <f t="shared" si="27"/>
        <v>Adorer_Schedule!C400</v>
      </c>
      <c r="M86" s="83" t="str">
        <f t="shared" si="28"/>
        <v>Adorer_Schedule!K400</v>
      </c>
      <c r="N86" s="83" t="str">
        <f t="shared" si="29"/>
        <v>Adorer_Schedule!S400</v>
      </c>
      <c r="O86" s="83" t="str">
        <f t="shared" si="30"/>
        <v>Adorer_Schedule!AA400</v>
      </c>
      <c r="P86" s="83" t="str">
        <f t="shared" si="31"/>
        <v>Adorer_Schedule!AI400</v>
      </c>
      <c r="Q86" s="83" t="str">
        <f t="shared" si="32"/>
        <v>Adorer_Schedule!AQ400</v>
      </c>
      <c r="R86" s="83" t="str">
        <f t="shared" si="33"/>
        <v>Adorer_Schedule!AY400</v>
      </c>
      <c r="S86" s="1">
        <f t="shared" ca="1" si="37"/>
        <v>0</v>
      </c>
      <c r="T86" s="1" t="str">
        <f ca="1">IF(OR(V86="",V86=0),(""),(MAX($T$8:T85)+1))</f>
        <v/>
      </c>
      <c r="V86" s="1">
        <f ca="1">IF($I$6=Adorer_Schedule!$C$1,INDIRECT(L86),(IF('Daily Report (15)'!$I$6=Adorer_Schedule!$K$1,INDIRECT(M86),(IF('Daily Report (15)'!$I$6=Adorer_Schedule!$S$1,INDIRECT(N86),(IF('Daily Report (15)'!$I$6=Adorer_Schedule!$AA$1,INDIRECT(O86),(IF('Daily Report (15)'!$I$6=Adorer_Schedule!$AI$1,INDIRECT(P86),(IF('Daily Report (15)'!$I$6=Adorer_Schedule!$AQ$1,INDIRECT(Q86),(IF('Daily Report (15)'!$I$6=Adorer_Schedule!$AY$1,INDIRECT(R86),(""))))))))))))))</f>
        <v>0</v>
      </c>
      <c r="Y86" s="1">
        <v>3</v>
      </c>
      <c r="Z86" s="1" t="e">
        <f t="shared" ca="1" si="34"/>
        <v>#N/A</v>
      </c>
      <c r="AA86" s="1" t="b">
        <f t="shared" ca="1" si="35"/>
        <v>0</v>
      </c>
      <c r="AC86" s="214" t="str">
        <f ca="1">IF(AA86=FALSE,(""),(PROPER(Z86)))</f>
        <v/>
      </c>
    </row>
    <row r="87" spans="1:29" x14ac:dyDescent="0.2">
      <c r="A87" s="210"/>
      <c r="B87" s="211"/>
      <c r="C87" s="211"/>
      <c r="D87" s="211"/>
      <c r="E87" s="211"/>
      <c r="F87" s="212"/>
      <c r="G87" s="2"/>
      <c r="H87" s="2"/>
      <c r="I87" s="2"/>
      <c r="J87" s="2"/>
      <c r="K87" s="1">
        <f t="shared" si="38"/>
        <v>401</v>
      </c>
      <c r="L87" s="83" t="str">
        <f t="shared" si="27"/>
        <v>Adorer_Schedule!C401</v>
      </c>
      <c r="M87" s="83" t="str">
        <f t="shared" si="28"/>
        <v>Adorer_Schedule!K401</v>
      </c>
      <c r="N87" s="83" t="str">
        <f t="shared" si="29"/>
        <v>Adorer_Schedule!S401</v>
      </c>
      <c r="O87" s="83" t="str">
        <f t="shared" si="30"/>
        <v>Adorer_Schedule!AA401</v>
      </c>
      <c r="P87" s="83" t="str">
        <f t="shared" si="31"/>
        <v>Adorer_Schedule!AI401</v>
      </c>
      <c r="Q87" s="83" t="str">
        <f t="shared" si="32"/>
        <v>Adorer_Schedule!AQ401</v>
      </c>
      <c r="R87" s="83" t="str">
        <f t="shared" si="33"/>
        <v>Adorer_Schedule!AY401</v>
      </c>
      <c r="S87" s="1">
        <f t="shared" ca="1" si="37"/>
        <v>0</v>
      </c>
      <c r="T87" s="1" t="str">
        <f ca="1">IF(OR(V87="",V87=0),(""),(MAX($T$8:T86)+1))</f>
        <v/>
      </c>
      <c r="V87" s="1">
        <f ca="1">IF($I$6=Adorer_Schedule!$C$1,INDIRECT(L87),(IF('Daily Report (15)'!$I$6=Adorer_Schedule!$K$1,INDIRECT(M87),(IF('Daily Report (15)'!$I$6=Adorer_Schedule!$S$1,INDIRECT(N87),(IF('Daily Report (15)'!$I$6=Adorer_Schedule!$AA$1,INDIRECT(O87),(IF('Daily Report (15)'!$I$6=Adorer_Schedule!$AI$1,INDIRECT(P87),(IF('Daily Report (15)'!$I$6=Adorer_Schedule!$AQ$1,INDIRECT(Q87),(IF('Daily Report (15)'!$I$6=Adorer_Schedule!$AY$1,INDIRECT(R87),(""))))))))))))))</f>
        <v>0</v>
      </c>
      <c r="Y87" s="1">
        <v>4</v>
      </c>
      <c r="Z87" s="1" t="e">
        <f t="shared" ca="1" si="34"/>
        <v>#N/A</v>
      </c>
      <c r="AA87" s="1" t="b">
        <f t="shared" ca="1" si="35"/>
        <v>0</v>
      </c>
      <c r="AC87" s="214" t="str">
        <f ca="1">IF(AA87=FALSE,(""),(PROPER(Z87)))</f>
        <v/>
      </c>
    </row>
    <row r="88" spans="1:29" ht="15.75" thickBot="1" x14ac:dyDescent="0.25">
      <c r="A88" s="222"/>
      <c r="B88" s="223"/>
      <c r="C88" s="223"/>
      <c r="D88" s="223"/>
      <c r="E88" s="223"/>
      <c r="F88" s="224"/>
      <c r="G88" s="2"/>
      <c r="H88" s="2"/>
      <c r="I88" s="2"/>
      <c r="J88" s="2"/>
      <c r="K88" s="1">
        <f t="shared" si="38"/>
        <v>402</v>
      </c>
      <c r="L88" s="83" t="str">
        <f t="shared" si="27"/>
        <v>Adorer_Schedule!C402</v>
      </c>
      <c r="M88" s="83" t="str">
        <f t="shared" si="28"/>
        <v>Adorer_Schedule!K402</v>
      </c>
      <c r="N88" s="83" t="str">
        <f t="shared" si="29"/>
        <v>Adorer_Schedule!S402</v>
      </c>
      <c r="O88" s="83" t="str">
        <f t="shared" si="30"/>
        <v>Adorer_Schedule!AA402</v>
      </c>
      <c r="P88" s="83" t="str">
        <f t="shared" si="31"/>
        <v>Adorer_Schedule!AI402</v>
      </c>
      <c r="Q88" s="83" t="str">
        <f t="shared" si="32"/>
        <v>Adorer_Schedule!AQ402</v>
      </c>
      <c r="R88" s="83" t="str">
        <f t="shared" si="33"/>
        <v>Adorer_Schedule!AY402</v>
      </c>
      <c r="S88" s="1">
        <f t="shared" ca="1" si="37"/>
        <v>0</v>
      </c>
      <c r="T88" s="1" t="str">
        <f ca="1">IF(OR(V88="",V88=0),(""),(MAX($T$8:T87)+1))</f>
        <v/>
      </c>
      <c r="V88" s="1">
        <f ca="1">IF($I$6=Adorer_Schedule!$C$1,INDIRECT(L88),(IF('Daily Report (15)'!$I$6=Adorer_Schedule!$K$1,INDIRECT(M88),(IF('Daily Report (15)'!$I$6=Adorer_Schedule!$S$1,INDIRECT(N88),(IF('Daily Report (15)'!$I$6=Adorer_Schedule!$AA$1,INDIRECT(O88),(IF('Daily Report (15)'!$I$6=Adorer_Schedule!$AI$1,INDIRECT(P88),(IF('Daily Report (15)'!$I$6=Adorer_Schedule!$AQ$1,INDIRECT(Q88),(IF('Daily Report (15)'!$I$6=Adorer_Schedule!$AY$1,INDIRECT(R88),(""))))))))))))))</f>
        <v>0</v>
      </c>
      <c r="Y88" s="1">
        <v>5</v>
      </c>
      <c r="Z88" s="1" t="e">
        <f t="shared" ca="1" si="34"/>
        <v>#N/A</v>
      </c>
      <c r="AA88" s="1" t="b">
        <f t="shared" ca="1" si="35"/>
        <v>0</v>
      </c>
      <c r="AC88" s="214" t="str">
        <f ca="1">IF(AA88=FALSE,(""),(PROPER(Z88)))</f>
        <v/>
      </c>
    </row>
    <row r="89" spans="1:29" ht="12.75" customHeight="1" x14ac:dyDescent="0.25">
      <c r="A89" s="284" t="s">
        <v>98</v>
      </c>
      <c r="B89" s="284"/>
      <c r="C89" s="284"/>
      <c r="D89" s="284"/>
      <c r="E89" s="284"/>
      <c r="F89" s="284"/>
      <c r="G89" s="2"/>
      <c r="H89" s="2"/>
      <c r="I89" s="2"/>
      <c r="J89" s="2"/>
      <c r="K89" s="1">
        <f t="shared" si="38"/>
        <v>403</v>
      </c>
      <c r="L89" s="83" t="str">
        <f t="shared" si="27"/>
        <v>Adorer_Schedule!C403</v>
      </c>
      <c r="M89" s="83" t="str">
        <f t="shared" si="28"/>
        <v>Adorer_Schedule!K403</v>
      </c>
      <c r="N89" s="83" t="str">
        <f t="shared" si="29"/>
        <v>Adorer_Schedule!S403</v>
      </c>
      <c r="O89" s="83" t="str">
        <f t="shared" si="30"/>
        <v>Adorer_Schedule!AA403</v>
      </c>
      <c r="P89" s="83" t="str">
        <f t="shared" si="31"/>
        <v>Adorer_Schedule!AI403</v>
      </c>
      <c r="Q89" s="83" t="str">
        <f t="shared" si="32"/>
        <v>Adorer_Schedule!AQ403</v>
      </c>
      <c r="R89" s="83" t="str">
        <f t="shared" si="33"/>
        <v>Adorer_Schedule!AY403</v>
      </c>
      <c r="S89" s="1">
        <f t="shared" ca="1" si="37"/>
        <v>0</v>
      </c>
      <c r="T89" s="1" t="str">
        <f ca="1">IF(OR(V89="",V89=0),(""),(MAX($T$8:T88)+1))</f>
        <v/>
      </c>
      <c r="V89" s="1">
        <f ca="1">IF($I$6=Adorer_Schedule!$C$1,INDIRECT(L89),(IF('Daily Report (15)'!$I$6=Adorer_Schedule!$K$1,INDIRECT(M89),(IF('Daily Report (15)'!$I$6=Adorer_Schedule!$S$1,INDIRECT(N89),(IF('Daily Report (15)'!$I$6=Adorer_Schedule!$AA$1,INDIRECT(O89),(IF('Daily Report (15)'!$I$6=Adorer_Schedule!$AI$1,INDIRECT(P89),(IF('Daily Report (15)'!$I$6=Adorer_Schedule!$AQ$1,INDIRECT(Q89),(IF('Daily Report (15)'!$I$6=Adorer_Schedule!$AY$1,INDIRECT(R89),(""))))))))))))))</f>
        <v>0</v>
      </c>
      <c r="Y89" s="1">
        <v>6</v>
      </c>
      <c r="Z89" s="1" t="e">
        <f t="shared" ca="1" si="34"/>
        <v>#N/A</v>
      </c>
      <c r="AA89" s="1" t="b">
        <f t="shared" ca="1" si="35"/>
        <v>0</v>
      </c>
      <c r="AC89" s="214" t="str">
        <f t="shared" ref="AC89:AC98" ca="1" si="39">IF(AA89=FALSE,(""),(PROPER(Z89)))</f>
        <v/>
      </c>
    </row>
    <row r="90" spans="1:29" ht="15.75" x14ac:dyDescent="0.25">
      <c r="A90" s="283">
        <f>$U$2</f>
        <v>0</v>
      </c>
      <c r="B90" s="283"/>
      <c r="C90" s="283"/>
      <c r="D90" s="283"/>
      <c r="E90" s="283"/>
      <c r="F90" s="283"/>
      <c r="G90" s="2"/>
      <c r="H90" s="2"/>
      <c r="I90" s="2"/>
      <c r="J90" s="2"/>
      <c r="K90" s="1">
        <f t="shared" si="38"/>
        <v>404</v>
      </c>
      <c r="L90" s="83" t="str">
        <f t="shared" si="27"/>
        <v>Adorer_Schedule!C404</v>
      </c>
      <c r="M90" s="83" t="str">
        <f t="shared" si="28"/>
        <v>Adorer_Schedule!K404</v>
      </c>
      <c r="N90" s="83" t="str">
        <f t="shared" si="29"/>
        <v>Adorer_Schedule!S404</v>
      </c>
      <c r="O90" s="83" t="str">
        <f t="shared" si="30"/>
        <v>Adorer_Schedule!AA404</v>
      </c>
      <c r="P90" s="83" t="str">
        <f t="shared" si="31"/>
        <v>Adorer_Schedule!AI404</v>
      </c>
      <c r="Q90" s="83" t="str">
        <f t="shared" si="32"/>
        <v>Adorer_Schedule!AQ404</v>
      </c>
      <c r="R90" s="83" t="str">
        <f t="shared" si="33"/>
        <v>Adorer_Schedule!AY404</v>
      </c>
      <c r="S90" s="1">
        <f t="shared" ca="1" si="37"/>
        <v>0</v>
      </c>
      <c r="T90" s="1" t="str">
        <f ca="1">IF(OR(V90="",V90=0),(""),(MAX($T$8:T89)+1))</f>
        <v/>
      </c>
      <c r="V90" s="1">
        <f ca="1">IF($I$6=Adorer_Schedule!$C$1,INDIRECT(L90),(IF('Daily Report (15)'!$I$6=Adorer_Schedule!$K$1,INDIRECT(M90),(IF('Daily Report (15)'!$I$6=Adorer_Schedule!$S$1,INDIRECT(N90),(IF('Daily Report (15)'!$I$6=Adorer_Schedule!$AA$1,INDIRECT(O90),(IF('Daily Report (15)'!$I$6=Adorer_Schedule!$AI$1,INDIRECT(P90),(IF('Daily Report (15)'!$I$6=Adorer_Schedule!$AQ$1,INDIRECT(Q90),(IF('Daily Report (15)'!$I$6=Adorer_Schedule!$AY$1,INDIRECT(R90),(""))))))))))))))</f>
        <v>0</v>
      </c>
      <c r="Y90" s="1">
        <v>7</v>
      </c>
      <c r="Z90" s="1" t="e">
        <f t="shared" ca="1" si="34"/>
        <v>#N/A</v>
      </c>
      <c r="AA90" s="1" t="b">
        <f t="shared" ca="1" si="35"/>
        <v>0</v>
      </c>
      <c r="AC90" s="214" t="str">
        <f t="shared" ca="1" si="39"/>
        <v/>
      </c>
    </row>
    <row r="91" spans="1:29" ht="15.75" x14ac:dyDescent="0.25">
      <c r="A91" s="276" t="str">
        <f>UPPER(CONCATENATE($U$1&amp;" perpetual eucharistic adoration"))</f>
        <v xml:space="preserve"> PERPETUAL EUCHARISTIC ADORATION</v>
      </c>
      <c r="B91" s="276"/>
      <c r="C91" s="276"/>
      <c r="D91" s="276"/>
      <c r="E91" s="276"/>
      <c r="F91" s="276"/>
      <c r="G91" s="2"/>
      <c r="H91" s="2"/>
      <c r="I91" s="2"/>
      <c r="J91" s="2"/>
      <c r="K91" s="1">
        <f t="shared" si="38"/>
        <v>405</v>
      </c>
      <c r="L91" s="83" t="str">
        <f t="shared" si="27"/>
        <v>Adorer_Schedule!C405</v>
      </c>
      <c r="M91" s="83" t="str">
        <f t="shared" si="28"/>
        <v>Adorer_Schedule!K405</v>
      </c>
      <c r="N91" s="83" t="str">
        <f t="shared" si="29"/>
        <v>Adorer_Schedule!S405</v>
      </c>
      <c r="O91" s="83" t="str">
        <f t="shared" si="30"/>
        <v>Adorer_Schedule!AA405</v>
      </c>
      <c r="P91" s="83" t="str">
        <f t="shared" si="31"/>
        <v>Adorer_Schedule!AI405</v>
      </c>
      <c r="Q91" s="83" t="str">
        <f t="shared" si="32"/>
        <v>Adorer_Schedule!AQ405</v>
      </c>
      <c r="R91" s="83" t="str">
        <f t="shared" si="33"/>
        <v>Adorer_Schedule!AY405</v>
      </c>
      <c r="S91" s="1">
        <f t="shared" ca="1" si="37"/>
        <v>0</v>
      </c>
      <c r="T91" s="1" t="str">
        <f ca="1">IF(OR(V91="",V91=0),(""),(MAX($T$8:T90)+1))</f>
        <v/>
      </c>
      <c r="V91" s="1">
        <f ca="1">IF($I$6=Adorer_Schedule!$C$1,INDIRECT(L91),(IF('Daily Report (15)'!$I$6=Adorer_Schedule!$K$1,INDIRECT(M91),(IF('Daily Report (15)'!$I$6=Adorer_Schedule!$S$1,INDIRECT(N91),(IF('Daily Report (15)'!$I$6=Adorer_Schedule!$AA$1,INDIRECT(O91),(IF('Daily Report (15)'!$I$6=Adorer_Schedule!$AI$1,INDIRECT(P91),(IF('Daily Report (15)'!$I$6=Adorer_Schedule!$AQ$1,INDIRECT(Q91),(IF('Daily Report (15)'!$I$6=Adorer_Schedule!$AY$1,INDIRECT(R91),(""))))))))))))))</f>
        <v>0</v>
      </c>
      <c r="Y91" s="1">
        <v>8</v>
      </c>
      <c r="Z91" s="1" t="e">
        <f t="shared" ca="1" si="34"/>
        <v>#N/A</v>
      </c>
      <c r="AA91" s="1" t="b">
        <f t="shared" ca="1" si="35"/>
        <v>0</v>
      </c>
      <c r="AC91" s="214" t="str">
        <f t="shared" ca="1" si="39"/>
        <v/>
      </c>
    </row>
    <row r="92" spans="1:29" x14ac:dyDescent="0.2">
      <c r="A92" s="285" t="s">
        <v>78</v>
      </c>
      <c r="B92" s="285"/>
      <c r="C92" s="285"/>
      <c r="D92" s="285"/>
      <c r="E92" s="285"/>
      <c r="F92" s="285"/>
      <c r="G92" s="2"/>
      <c r="H92" s="2"/>
      <c r="I92" s="2"/>
      <c r="J92" s="2"/>
      <c r="K92" s="1">
        <f t="shared" si="38"/>
        <v>406</v>
      </c>
      <c r="L92" s="83" t="str">
        <f t="shared" si="27"/>
        <v>Adorer_Schedule!C406</v>
      </c>
      <c r="M92" s="83" t="str">
        <f t="shared" si="28"/>
        <v>Adorer_Schedule!K406</v>
      </c>
      <c r="N92" s="83" t="str">
        <f t="shared" si="29"/>
        <v>Adorer_Schedule!S406</v>
      </c>
      <c r="O92" s="83" t="str">
        <f t="shared" si="30"/>
        <v>Adorer_Schedule!AA406</v>
      </c>
      <c r="P92" s="83" t="str">
        <f t="shared" si="31"/>
        <v>Adorer_Schedule!AI406</v>
      </c>
      <c r="Q92" s="83" t="str">
        <f t="shared" si="32"/>
        <v>Adorer_Schedule!AQ406</v>
      </c>
      <c r="R92" s="83" t="str">
        <f t="shared" si="33"/>
        <v>Adorer_Schedule!AY406</v>
      </c>
      <c r="S92" s="1">
        <f t="shared" ca="1" si="37"/>
        <v>0</v>
      </c>
      <c r="T92" s="1" t="str">
        <f ca="1">IF(OR(V92="",V92=0),(""),(MAX($T$8:T91)+1))</f>
        <v/>
      </c>
      <c r="V92" s="1">
        <f ca="1">IF($I$6=Adorer_Schedule!$C$1,INDIRECT(L92),(IF('Daily Report (15)'!$I$6=Adorer_Schedule!$K$1,INDIRECT(M92),(IF('Daily Report (15)'!$I$6=Adorer_Schedule!$S$1,INDIRECT(N92),(IF('Daily Report (15)'!$I$6=Adorer_Schedule!$AA$1,INDIRECT(O92),(IF('Daily Report (15)'!$I$6=Adorer_Schedule!$AI$1,INDIRECT(P92),(IF('Daily Report (15)'!$I$6=Adorer_Schedule!$AQ$1,INDIRECT(Q92),(IF('Daily Report (15)'!$I$6=Adorer_Schedule!$AY$1,INDIRECT(R92),(""))))))))))))))</f>
        <v>0</v>
      </c>
      <c r="Y92" s="1">
        <v>9</v>
      </c>
      <c r="Z92" s="1" t="e">
        <f t="shared" ca="1" si="34"/>
        <v>#N/A</v>
      </c>
      <c r="AA92" s="1" t="b">
        <f t="shared" ca="1" si="35"/>
        <v>0</v>
      </c>
      <c r="AC92" s="214" t="str">
        <f t="shared" ca="1" si="39"/>
        <v/>
      </c>
    </row>
    <row r="93" spans="1:29" x14ac:dyDescent="0.2">
      <c r="A93" s="2"/>
      <c r="B93" s="2"/>
      <c r="C93" s="2"/>
      <c r="D93" s="2"/>
      <c r="E93" s="2"/>
      <c r="F93" s="2"/>
      <c r="G93" s="2"/>
      <c r="H93" s="2"/>
      <c r="I93" s="2"/>
      <c r="J93" s="2"/>
      <c r="K93" s="1">
        <f t="shared" si="38"/>
        <v>407</v>
      </c>
      <c r="L93" s="83" t="str">
        <f t="shared" si="27"/>
        <v>Adorer_Schedule!C407</v>
      </c>
      <c r="M93" s="83" t="str">
        <f t="shared" si="28"/>
        <v>Adorer_Schedule!K407</v>
      </c>
      <c r="N93" s="83" t="str">
        <f t="shared" si="29"/>
        <v>Adorer_Schedule!S407</v>
      </c>
      <c r="O93" s="83" t="str">
        <f t="shared" si="30"/>
        <v>Adorer_Schedule!AA407</v>
      </c>
      <c r="P93" s="83" t="str">
        <f t="shared" si="31"/>
        <v>Adorer_Schedule!AI407</v>
      </c>
      <c r="Q93" s="83" t="str">
        <f t="shared" si="32"/>
        <v>Adorer_Schedule!AQ407</v>
      </c>
      <c r="R93" s="83" t="str">
        <f t="shared" si="33"/>
        <v>Adorer_Schedule!AY407</v>
      </c>
      <c r="S93" s="1">
        <f t="shared" ca="1" si="37"/>
        <v>0</v>
      </c>
      <c r="T93" s="1" t="str">
        <f ca="1">IF(OR(V93="",V93=0),(""),(MAX($T$8:T92)+1))</f>
        <v/>
      </c>
      <c r="V93" s="1">
        <f ca="1">IF($I$6=Adorer_Schedule!$C$1,INDIRECT(L93),(IF('Daily Report (15)'!$I$6=Adorer_Schedule!$K$1,INDIRECT(M93),(IF('Daily Report (15)'!$I$6=Adorer_Schedule!$S$1,INDIRECT(N93),(IF('Daily Report (15)'!$I$6=Adorer_Schedule!$AA$1,INDIRECT(O93),(IF('Daily Report (15)'!$I$6=Adorer_Schedule!$AI$1,INDIRECT(P93),(IF('Daily Report (15)'!$I$6=Adorer_Schedule!$AQ$1,INDIRECT(Q93),(IF('Daily Report (15)'!$I$6=Adorer_Schedule!$AY$1,INDIRECT(R93),(""))))))))))))))</f>
        <v>0</v>
      </c>
      <c r="Y93" s="1">
        <v>10</v>
      </c>
      <c r="Z93" s="1" t="e">
        <f t="shared" ca="1" si="34"/>
        <v>#N/A</v>
      </c>
      <c r="AA93" s="1" t="b">
        <f t="shared" ca="1" si="35"/>
        <v>0</v>
      </c>
      <c r="AC93" s="214" t="str">
        <f t="shared" ca="1" si="39"/>
        <v/>
      </c>
    </row>
    <row r="94" spans="1:29" x14ac:dyDescent="0.2">
      <c r="A94" s="2"/>
      <c r="B94" s="2"/>
      <c r="C94" s="2"/>
      <c r="D94" s="2"/>
      <c r="E94" s="2"/>
      <c r="F94" s="2"/>
      <c r="G94" s="2"/>
      <c r="H94" s="2"/>
      <c r="I94" s="2"/>
      <c r="J94" s="2"/>
      <c r="K94" s="1">
        <f t="shared" si="38"/>
        <v>408</v>
      </c>
      <c r="L94" s="83" t="str">
        <f t="shared" si="27"/>
        <v>Adorer_Schedule!C408</v>
      </c>
      <c r="M94" s="83" t="str">
        <f t="shared" si="28"/>
        <v>Adorer_Schedule!K408</v>
      </c>
      <c r="N94" s="83" t="str">
        <f t="shared" si="29"/>
        <v>Adorer_Schedule!S408</v>
      </c>
      <c r="O94" s="83" t="str">
        <f t="shared" si="30"/>
        <v>Adorer_Schedule!AA408</v>
      </c>
      <c r="P94" s="83" t="str">
        <f t="shared" si="31"/>
        <v>Adorer_Schedule!AI408</v>
      </c>
      <c r="Q94" s="83" t="str">
        <f t="shared" si="32"/>
        <v>Adorer_Schedule!AQ408</v>
      </c>
      <c r="R94" s="83" t="str">
        <f t="shared" si="33"/>
        <v>Adorer_Schedule!AY408</v>
      </c>
      <c r="S94" s="1">
        <f t="shared" ca="1" si="37"/>
        <v>0</v>
      </c>
      <c r="T94" s="1" t="str">
        <f ca="1">IF(OR(V94="",V94=0),(""),(MAX($T$8:T93)+1))</f>
        <v/>
      </c>
      <c r="V94" s="1">
        <f ca="1">IF($I$6=Adorer_Schedule!$C$1,INDIRECT(L94),(IF('Daily Report (15)'!$I$6=Adorer_Schedule!$K$1,INDIRECT(M94),(IF('Daily Report (15)'!$I$6=Adorer_Schedule!$S$1,INDIRECT(N94),(IF('Daily Report (15)'!$I$6=Adorer_Schedule!$AA$1,INDIRECT(O94),(IF('Daily Report (15)'!$I$6=Adorer_Schedule!$AI$1,INDIRECT(P94),(IF('Daily Report (15)'!$I$6=Adorer_Schedule!$AQ$1,INDIRECT(Q94),(IF('Daily Report (15)'!$I$6=Adorer_Schedule!$AY$1,INDIRECT(R94),(""))))))))))))))</f>
        <v>0</v>
      </c>
      <c r="Y94" s="1">
        <v>11</v>
      </c>
      <c r="Z94" s="1" t="e">
        <f t="shared" ca="1" si="34"/>
        <v>#N/A</v>
      </c>
      <c r="AA94" s="1" t="b">
        <f t="shared" ca="1" si="35"/>
        <v>0</v>
      </c>
      <c r="AC94" s="214" t="str">
        <f t="shared" ca="1" si="39"/>
        <v/>
      </c>
    </row>
    <row r="95" spans="1:29" ht="15.75" thickBot="1" x14ac:dyDescent="0.25">
      <c r="A95" s="2"/>
      <c r="B95" s="2"/>
      <c r="C95" s="2"/>
      <c r="D95" s="2"/>
      <c r="E95" s="2"/>
      <c r="F95" s="2"/>
      <c r="G95" s="2"/>
      <c r="H95" s="2"/>
      <c r="I95" s="2"/>
      <c r="J95" s="2"/>
      <c r="K95" s="1">
        <f t="shared" si="38"/>
        <v>409</v>
      </c>
      <c r="L95" s="83" t="str">
        <f t="shared" si="27"/>
        <v>Adorer_Schedule!C409</v>
      </c>
      <c r="M95" s="83" t="str">
        <f t="shared" si="28"/>
        <v>Adorer_Schedule!K409</v>
      </c>
      <c r="N95" s="83" t="str">
        <f t="shared" si="29"/>
        <v>Adorer_Schedule!S409</v>
      </c>
      <c r="O95" s="83" t="str">
        <f t="shared" si="30"/>
        <v>Adorer_Schedule!AA409</v>
      </c>
      <c r="P95" s="83" t="str">
        <f t="shared" si="31"/>
        <v>Adorer_Schedule!AI409</v>
      </c>
      <c r="Q95" s="83" t="str">
        <f t="shared" si="32"/>
        <v>Adorer_Schedule!AQ409</v>
      </c>
      <c r="R95" s="83" t="str">
        <f t="shared" si="33"/>
        <v>Adorer_Schedule!AY409</v>
      </c>
      <c r="S95" s="1">
        <f t="shared" ca="1" si="37"/>
        <v>0</v>
      </c>
      <c r="T95" s="1" t="str">
        <f ca="1">IF(OR(V95="",V95=0),(""),(MAX($T$8:T94)+1))</f>
        <v/>
      </c>
      <c r="V95" s="1">
        <f ca="1">IF($I$6=Adorer_Schedule!$C$1,INDIRECT(L95),(IF('Daily Report (15)'!$I$6=Adorer_Schedule!$K$1,INDIRECT(M95),(IF('Daily Report (15)'!$I$6=Adorer_Schedule!$S$1,INDIRECT(N95),(IF('Daily Report (15)'!$I$6=Adorer_Schedule!$AA$1,INDIRECT(O95),(IF('Daily Report (15)'!$I$6=Adorer_Schedule!$AI$1,INDIRECT(P95),(IF('Daily Report (15)'!$I$6=Adorer_Schedule!$AQ$1,INDIRECT(Q95),(IF('Daily Report (15)'!$I$6=Adorer_Schedule!$AY$1,INDIRECT(R95),(""))))))))))))))</f>
        <v>0</v>
      </c>
      <c r="Y95" s="1">
        <v>12</v>
      </c>
      <c r="Z95" s="1" t="e">
        <f t="shared" ca="1" si="34"/>
        <v>#N/A</v>
      </c>
      <c r="AA95" s="1" t="b">
        <f t="shared" ca="1" si="35"/>
        <v>0</v>
      </c>
      <c r="AC95" s="214" t="str">
        <f t="shared" ca="1" si="39"/>
        <v/>
      </c>
    </row>
    <row r="96" spans="1:29" ht="16.5" thickBot="1" x14ac:dyDescent="0.3">
      <c r="A96" s="286" t="s">
        <v>80</v>
      </c>
      <c r="B96" s="286"/>
      <c r="C96" s="201" t="s">
        <v>81</v>
      </c>
      <c r="D96" s="226"/>
      <c r="E96" s="226"/>
      <c r="F96" s="227"/>
      <c r="G96" s="2"/>
      <c r="H96" s="2"/>
      <c r="I96" s="2"/>
      <c r="J96" s="2"/>
      <c r="K96" s="1">
        <f t="shared" si="38"/>
        <v>410</v>
      </c>
      <c r="L96" s="83" t="str">
        <f t="shared" si="27"/>
        <v>Adorer_Schedule!C410</v>
      </c>
      <c r="M96" s="83" t="str">
        <f t="shared" si="28"/>
        <v>Adorer_Schedule!K410</v>
      </c>
      <c r="N96" s="83" t="str">
        <f t="shared" si="29"/>
        <v>Adorer_Schedule!S410</v>
      </c>
      <c r="O96" s="83" t="str">
        <f t="shared" si="30"/>
        <v>Adorer_Schedule!AA410</v>
      </c>
      <c r="P96" s="83" t="str">
        <f t="shared" si="31"/>
        <v>Adorer_Schedule!AI410</v>
      </c>
      <c r="Q96" s="83" t="str">
        <f t="shared" si="32"/>
        <v>Adorer_Schedule!AQ410</v>
      </c>
      <c r="R96" s="83" t="str">
        <f t="shared" si="33"/>
        <v>Adorer_Schedule!AY410</v>
      </c>
      <c r="S96" s="1">
        <f t="shared" ca="1" si="37"/>
        <v>0</v>
      </c>
      <c r="T96" s="1" t="str">
        <f ca="1">IF(OR(V96="",V96=0),(""),(MAX($T$8:T95)+1))</f>
        <v/>
      </c>
      <c r="V96" s="1">
        <f ca="1">IF($I$6=Adorer_Schedule!$C$1,INDIRECT(L96),(IF('Daily Report (15)'!$I$6=Adorer_Schedule!$K$1,INDIRECT(M96),(IF('Daily Report (15)'!$I$6=Adorer_Schedule!$S$1,INDIRECT(N96),(IF('Daily Report (15)'!$I$6=Adorer_Schedule!$AA$1,INDIRECT(O96),(IF('Daily Report (15)'!$I$6=Adorer_Schedule!$AI$1,INDIRECT(P96),(IF('Daily Report (15)'!$I$6=Adorer_Schedule!$AQ$1,INDIRECT(Q96),(IF('Daily Report (15)'!$I$6=Adorer_Schedule!$AY$1,INDIRECT(R96),(""))))))))))))))</f>
        <v>0</v>
      </c>
      <c r="Y96" s="1">
        <v>13</v>
      </c>
      <c r="Z96" s="1" t="e">
        <f t="shared" ca="1" si="34"/>
        <v>#N/A</v>
      </c>
      <c r="AA96" s="1" t="b">
        <f t="shared" ca="1" si="35"/>
        <v>0</v>
      </c>
      <c r="AC96" s="214" t="str">
        <f t="shared" ca="1" si="39"/>
        <v/>
      </c>
    </row>
    <row r="97" spans="1:29" ht="32.25" thickBot="1" x14ac:dyDescent="0.3">
      <c r="A97" s="203"/>
      <c r="B97" s="203" t="s">
        <v>83</v>
      </c>
      <c r="C97" s="203"/>
      <c r="D97" s="204" t="s">
        <v>84</v>
      </c>
      <c r="E97" s="203" t="s">
        <v>85</v>
      </c>
      <c r="F97" s="203" t="s">
        <v>86</v>
      </c>
      <c r="G97" s="2"/>
      <c r="H97" s="2"/>
      <c r="I97" s="2"/>
      <c r="J97" s="2"/>
      <c r="K97" s="1">
        <f t="shared" si="38"/>
        <v>411</v>
      </c>
      <c r="L97" s="83" t="str">
        <f t="shared" si="27"/>
        <v>Adorer_Schedule!C411</v>
      </c>
      <c r="M97" s="83" t="str">
        <f t="shared" si="28"/>
        <v>Adorer_Schedule!K411</v>
      </c>
      <c r="N97" s="83" t="str">
        <f t="shared" si="29"/>
        <v>Adorer_Schedule!S411</v>
      </c>
      <c r="O97" s="83" t="str">
        <f t="shared" si="30"/>
        <v>Adorer_Schedule!AA411</v>
      </c>
      <c r="P97" s="83" t="str">
        <f t="shared" si="31"/>
        <v>Adorer_Schedule!AI411</v>
      </c>
      <c r="Q97" s="83" t="str">
        <f t="shared" si="32"/>
        <v>Adorer_Schedule!AQ411</v>
      </c>
      <c r="R97" s="83" t="str">
        <f t="shared" si="33"/>
        <v>Adorer_Schedule!AY411</v>
      </c>
      <c r="S97" s="1">
        <f t="shared" ca="1" si="37"/>
        <v>0</v>
      </c>
      <c r="T97" s="1" t="str">
        <f ca="1">IF(OR(V97="",V97=0),(""),(MAX($T$8:T96)+1))</f>
        <v/>
      </c>
      <c r="V97" s="1">
        <f ca="1">IF($I$6=Adorer_Schedule!$C$1,INDIRECT(L97),(IF('Daily Report (15)'!$I$6=Adorer_Schedule!$K$1,INDIRECT(M97),(IF('Daily Report (15)'!$I$6=Adorer_Schedule!$S$1,INDIRECT(N97),(IF('Daily Report (15)'!$I$6=Adorer_Schedule!$AA$1,INDIRECT(O97),(IF('Daily Report (15)'!$I$6=Adorer_Schedule!$AI$1,INDIRECT(P97),(IF('Daily Report (15)'!$I$6=Adorer_Schedule!$AQ$1,INDIRECT(Q97),(IF('Daily Report (15)'!$I$6=Adorer_Schedule!$AY$1,INDIRECT(R97),(""))))))))))))))</f>
        <v>0</v>
      </c>
      <c r="Y97" s="1">
        <v>14</v>
      </c>
      <c r="Z97" s="1" t="e">
        <f t="shared" ca="1" si="34"/>
        <v>#N/A</v>
      </c>
      <c r="AA97" s="1" t="b">
        <f t="shared" ca="1" si="35"/>
        <v>0</v>
      </c>
      <c r="AC97" s="214" t="str">
        <f t="shared" ca="1" si="39"/>
        <v/>
      </c>
    </row>
    <row r="98" spans="1:29" ht="16.5" thickBot="1" x14ac:dyDescent="0.3">
      <c r="A98" s="205" t="str">
        <f>CONCATENATE($I$6&amp;" 4 - 5 AM")</f>
        <v>Monday 4 - 5 AM</v>
      </c>
      <c r="B98" s="206"/>
      <c r="C98" s="206"/>
      <c r="D98" s="206"/>
      <c r="E98" s="206"/>
      <c r="F98" s="207"/>
      <c r="G98" s="2"/>
      <c r="H98" s="2"/>
      <c r="I98" s="2"/>
      <c r="J98" s="2"/>
      <c r="K98" s="1">
        <f t="shared" si="38"/>
        <v>412</v>
      </c>
      <c r="L98" s="83" t="str">
        <f t="shared" si="27"/>
        <v>Adorer_Schedule!C412</v>
      </c>
      <c r="M98" s="83" t="str">
        <f t="shared" si="28"/>
        <v>Adorer_Schedule!K412</v>
      </c>
      <c r="N98" s="83" t="str">
        <f t="shared" si="29"/>
        <v>Adorer_Schedule!S412</v>
      </c>
      <c r="O98" s="83" t="str">
        <f t="shared" si="30"/>
        <v>Adorer_Schedule!AA412</v>
      </c>
      <c r="P98" s="83" t="str">
        <f t="shared" si="31"/>
        <v>Adorer_Schedule!AI412</v>
      </c>
      <c r="Q98" s="83" t="str">
        <f t="shared" si="32"/>
        <v>Adorer_Schedule!AQ412</v>
      </c>
      <c r="R98" s="83" t="str">
        <f t="shared" si="33"/>
        <v>Adorer_Schedule!AY412</v>
      </c>
      <c r="S98" s="1">
        <f t="shared" ca="1" si="37"/>
        <v>0</v>
      </c>
      <c r="T98" s="1" t="str">
        <f ca="1">IF(OR(V98="",V98=0),(""),(MAX($T$8:T97)+1))</f>
        <v/>
      </c>
      <c r="V98" s="1">
        <f ca="1">IF($I$6=Adorer_Schedule!$C$1,INDIRECT(L98),(IF('Daily Report (15)'!$I$6=Adorer_Schedule!$K$1,INDIRECT(M98),(IF('Daily Report (15)'!$I$6=Adorer_Schedule!$S$1,INDIRECT(N98),(IF('Daily Report (15)'!$I$6=Adorer_Schedule!$AA$1,INDIRECT(O98),(IF('Daily Report (15)'!$I$6=Adorer_Schedule!$AI$1,INDIRECT(P98),(IF('Daily Report (15)'!$I$6=Adorer_Schedule!$AQ$1,INDIRECT(Q98),(IF('Daily Report (15)'!$I$6=Adorer_Schedule!$AY$1,INDIRECT(R98),(""))))))))))))))</f>
        <v>0</v>
      </c>
      <c r="Y98" s="1">
        <v>15</v>
      </c>
      <c r="Z98" s="1" t="e">
        <f t="shared" ca="1" si="34"/>
        <v>#N/A</v>
      </c>
      <c r="AA98" s="1" t="b">
        <f t="shared" ca="1" si="35"/>
        <v>0</v>
      </c>
      <c r="AC98" s="225" t="str">
        <f t="shared" ca="1" si="39"/>
        <v/>
      </c>
    </row>
    <row r="99" spans="1:29" x14ac:dyDescent="0.2">
      <c r="A99" s="210" t="str">
        <f ca="1">AC69</f>
        <v/>
      </c>
      <c r="B99" s="211"/>
      <c r="C99" s="211"/>
      <c r="D99" s="211"/>
      <c r="E99" s="211"/>
      <c r="F99" s="212"/>
      <c r="G99" s="2"/>
      <c r="H99" s="2"/>
      <c r="I99" s="2"/>
      <c r="J99" s="2"/>
      <c r="K99" s="1">
        <v>4</v>
      </c>
      <c r="L99" s="83" t="str">
        <f t="shared" si="27"/>
        <v>Adorer_Schedule!C4</v>
      </c>
      <c r="M99" s="83" t="str">
        <f t="shared" si="28"/>
        <v>Adorer_Schedule!K4</v>
      </c>
      <c r="N99" s="83" t="str">
        <f t="shared" si="29"/>
        <v>Adorer_Schedule!S4</v>
      </c>
      <c r="O99" s="83" t="str">
        <f t="shared" si="30"/>
        <v>Adorer_Schedule!AA4</v>
      </c>
      <c r="P99" s="83" t="str">
        <f t="shared" si="31"/>
        <v>Adorer_Schedule!AI4</v>
      </c>
      <c r="Q99" s="83" t="str">
        <f t="shared" si="32"/>
        <v>Adorer_Schedule!AQ4</v>
      </c>
      <c r="R99" s="83" t="str">
        <f t="shared" si="33"/>
        <v>Adorer_Schedule!AY4</v>
      </c>
      <c r="S99" s="1">
        <f ca="1">IF(T99="",(0),(RANK(T99,$T$99:$T$113,(1))))</f>
        <v>0</v>
      </c>
      <c r="T99" s="1" t="str">
        <f ca="1">IF(OR(V99="",V99=0),(""),(MAX($T$8:T98)+1))</f>
        <v/>
      </c>
      <c r="U99" s="1" t="s">
        <v>97</v>
      </c>
      <c r="V99" s="1">
        <f ca="1">IF($I$6=Adorer_Schedule!$C$1,INDIRECT(L99),(IF('Daily Report (15)'!$I$6=Adorer_Schedule!$K$1,INDIRECT(M99),(IF('Daily Report (15)'!$I$6=Adorer_Schedule!$S$1,INDIRECT(N99),(IF('Daily Report (15)'!$I$6=Adorer_Schedule!$AA$1,INDIRECT(O99),(IF('Daily Report (15)'!$I$6=Adorer_Schedule!$AI$1,INDIRECT(P99),(IF('Daily Report (15)'!$I$6=Adorer_Schedule!$AQ$1,INDIRECT(Q99),(IF('Daily Report (15)'!$I$6=Adorer_Schedule!$AY$1,INDIRECT(R99),(""))))))))))))))</f>
        <v>0</v>
      </c>
      <c r="Y99" s="1">
        <v>1</v>
      </c>
      <c r="Z99" s="1" t="e">
        <f t="shared" ca="1" si="34"/>
        <v>#N/A</v>
      </c>
      <c r="AA99" s="1" t="b">
        <f t="shared" ca="1" si="35"/>
        <v>0</v>
      </c>
      <c r="AC99" s="209" t="str">
        <f ca="1">IF(AA99=FALSE,(""),(PROPER(Z99)))</f>
        <v/>
      </c>
    </row>
    <row r="100" spans="1:29" x14ac:dyDescent="0.2">
      <c r="A100" s="210" t="str">
        <f t="shared" ref="A100:A113" ca="1" si="40">AC70</f>
        <v/>
      </c>
      <c r="B100" s="211"/>
      <c r="C100" s="211"/>
      <c r="D100" s="211"/>
      <c r="E100" s="211"/>
      <c r="F100" s="212"/>
      <c r="G100" s="2"/>
      <c r="H100" s="2"/>
      <c r="I100" s="2"/>
      <c r="J100" s="2"/>
      <c r="K100" s="1">
        <f>K99+1</f>
        <v>5</v>
      </c>
      <c r="L100" s="83" t="str">
        <f t="shared" si="27"/>
        <v>Adorer_Schedule!C5</v>
      </c>
      <c r="M100" s="83" t="str">
        <f t="shared" si="28"/>
        <v>Adorer_Schedule!K5</v>
      </c>
      <c r="N100" s="83" t="str">
        <f t="shared" si="29"/>
        <v>Adorer_Schedule!S5</v>
      </c>
      <c r="O100" s="83" t="str">
        <f t="shared" si="30"/>
        <v>Adorer_Schedule!AA5</v>
      </c>
      <c r="P100" s="83" t="str">
        <f t="shared" si="31"/>
        <v>Adorer_Schedule!AI5</v>
      </c>
      <c r="Q100" s="83" t="str">
        <f t="shared" si="32"/>
        <v>Adorer_Schedule!AQ5</v>
      </c>
      <c r="R100" s="83" t="str">
        <f t="shared" si="33"/>
        <v>Adorer_Schedule!AY5</v>
      </c>
      <c r="S100" s="1">
        <f t="shared" ref="S100:S113" ca="1" si="41">IF(T100="",(0),(RANK(T100,$T$99:$T$113,(1))))</f>
        <v>0</v>
      </c>
      <c r="T100" s="1" t="str">
        <f ca="1">IF(OR(V100="",V100=0),(""),(MAX($T$8:T99)+1))</f>
        <v/>
      </c>
      <c r="V100" s="1">
        <f ca="1">IF($I$6=Adorer_Schedule!$C$1,INDIRECT(L100),(IF('Daily Report (15)'!$I$6=Adorer_Schedule!$K$1,INDIRECT(M100),(IF('Daily Report (15)'!$I$6=Adorer_Schedule!$S$1,INDIRECT(N100),(IF('Daily Report (15)'!$I$6=Adorer_Schedule!$AA$1,INDIRECT(O100),(IF('Daily Report (15)'!$I$6=Adorer_Schedule!$AI$1,INDIRECT(P100),(IF('Daily Report (15)'!$I$6=Adorer_Schedule!$AQ$1,INDIRECT(Q100),(IF('Daily Report (15)'!$I$6=Adorer_Schedule!$AY$1,INDIRECT(R100),(""))))))))))))))</f>
        <v>0</v>
      </c>
      <c r="Y100" s="1">
        <v>2</v>
      </c>
      <c r="Z100" s="1" t="e">
        <f t="shared" ca="1" si="34"/>
        <v>#N/A</v>
      </c>
      <c r="AA100" s="1" t="b">
        <f t="shared" ca="1" si="35"/>
        <v>0</v>
      </c>
      <c r="AC100" s="214" t="str">
        <f ca="1">IF(AA100=FALSE,(""),(PROPER(Z100)))</f>
        <v/>
      </c>
    </row>
    <row r="101" spans="1:29" x14ac:dyDescent="0.2">
      <c r="A101" s="210" t="str">
        <f t="shared" ca="1" si="40"/>
        <v/>
      </c>
      <c r="B101" s="211"/>
      <c r="C101" s="211"/>
      <c r="D101" s="211"/>
      <c r="E101" s="211"/>
      <c r="F101" s="212"/>
      <c r="G101" s="2"/>
      <c r="H101" s="2"/>
      <c r="I101" s="2"/>
      <c r="J101" s="2"/>
      <c r="K101" s="1">
        <f t="shared" ref="K101:K113" si="42">K100+1</f>
        <v>6</v>
      </c>
      <c r="L101" s="83" t="str">
        <f t="shared" si="27"/>
        <v>Adorer_Schedule!C6</v>
      </c>
      <c r="M101" s="83" t="str">
        <f t="shared" si="28"/>
        <v>Adorer_Schedule!K6</v>
      </c>
      <c r="N101" s="83" t="str">
        <f t="shared" si="29"/>
        <v>Adorer_Schedule!S6</v>
      </c>
      <c r="O101" s="83" t="str">
        <f t="shared" si="30"/>
        <v>Adorer_Schedule!AA6</v>
      </c>
      <c r="P101" s="83" t="str">
        <f t="shared" si="31"/>
        <v>Adorer_Schedule!AI6</v>
      </c>
      <c r="Q101" s="83" t="str">
        <f t="shared" si="32"/>
        <v>Adorer_Schedule!AQ6</v>
      </c>
      <c r="R101" s="83" t="str">
        <f t="shared" si="33"/>
        <v>Adorer_Schedule!AY6</v>
      </c>
      <c r="S101" s="1">
        <f t="shared" ca="1" si="41"/>
        <v>0</v>
      </c>
      <c r="T101" s="1" t="str">
        <f ca="1">IF(OR(V101="",V101=0),(""),(MAX($T$8:T100)+1))</f>
        <v/>
      </c>
      <c r="V101" s="1">
        <f ca="1">IF($I$6=Adorer_Schedule!$C$1,INDIRECT(L101),(IF('Daily Report (15)'!$I$6=Adorer_Schedule!$K$1,INDIRECT(M101),(IF('Daily Report (15)'!$I$6=Adorer_Schedule!$S$1,INDIRECT(N101),(IF('Daily Report (15)'!$I$6=Adorer_Schedule!$AA$1,INDIRECT(O101),(IF('Daily Report (15)'!$I$6=Adorer_Schedule!$AI$1,INDIRECT(P101),(IF('Daily Report (15)'!$I$6=Adorer_Schedule!$AQ$1,INDIRECT(Q101),(IF('Daily Report (15)'!$I$6=Adorer_Schedule!$AY$1,INDIRECT(R101),(""))))))))))))))</f>
        <v>0</v>
      </c>
      <c r="Y101" s="1">
        <v>3</v>
      </c>
      <c r="Z101" s="1" t="e">
        <f t="shared" ca="1" si="34"/>
        <v>#N/A</v>
      </c>
      <c r="AA101" s="1" t="b">
        <f t="shared" ca="1" si="35"/>
        <v>0</v>
      </c>
      <c r="AC101" s="214" t="str">
        <f ca="1">IF(AA101=FALSE,(""),(PROPER(Z101)))</f>
        <v/>
      </c>
    </row>
    <row r="102" spans="1:29" x14ac:dyDescent="0.2">
      <c r="A102" s="210" t="str">
        <f t="shared" ca="1" si="40"/>
        <v/>
      </c>
      <c r="B102" s="211"/>
      <c r="C102" s="211"/>
      <c r="D102" s="211"/>
      <c r="E102" s="211"/>
      <c r="F102" s="212"/>
      <c r="G102" s="2"/>
      <c r="H102" s="2"/>
      <c r="I102" s="2"/>
      <c r="J102" s="2"/>
      <c r="K102" s="1">
        <f t="shared" si="42"/>
        <v>7</v>
      </c>
      <c r="L102" s="83" t="str">
        <f t="shared" si="27"/>
        <v>Adorer_Schedule!C7</v>
      </c>
      <c r="M102" s="83" t="str">
        <f t="shared" si="28"/>
        <v>Adorer_Schedule!K7</v>
      </c>
      <c r="N102" s="83" t="str">
        <f t="shared" si="29"/>
        <v>Adorer_Schedule!S7</v>
      </c>
      <c r="O102" s="83" t="str">
        <f t="shared" si="30"/>
        <v>Adorer_Schedule!AA7</v>
      </c>
      <c r="P102" s="83" t="str">
        <f t="shared" si="31"/>
        <v>Adorer_Schedule!AI7</v>
      </c>
      <c r="Q102" s="83" t="str">
        <f t="shared" si="32"/>
        <v>Adorer_Schedule!AQ7</v>
      </c>
      <c r="R102" s="83" t="str">
        <f t="shared" si="33"/>
        <v>Adorer_Schedule!AY7</v>
      </c>
      <c r="S102" s="1">
        <f t="shared" ca="1" si="41"/>
        <v>0</v>
      </c>
      <c r="T102" s="1" t="str">
        <f ca="1">IF(OR(V102="",V102=0),(""),(MAX($T$8:T101)+1))</f>
        <v/>
      </c>
      <c r="V102" s="1">
        <f ca="1">IF($I$6=Adorer_Schedule!$C$1,INDIRECT(L102),(IF('Daily Report (15)'!$I$6=Adorer_Schedule!$K$1,INDIRECT(M102),(IF('Daily Report (15)'!$I$6=Adorer_Schedule!$S$1,INDIRECT(N102),(IF('Daily Report (15)'!$I$6=Adorer_Schedule!$AA$1,INDIRECT(O102),(IF('Daily Report (15)'!$I$6=Adorer_Schedule!$AI$1,INDIRECT(P102),(IF('Daily Report (15)'!$I$6=Adorer_Schedule!$AQ$1,INDIRECT(Q102),(IF('Daily Report (15)'!$I$6=Adorer_Schedule!$AY$1,INDIRECT(R102),(""))))))))))))))</f>
        <v>0</v>
      </c>
      <c r="Y102" s="1">
        <v>4</v>
      </c>
      <c r="Z102" s="1" t="e">
        <f t="shared" ca="1" si="34"/>
        <v>#N/A</v>
      </c>
      <c r="AA102" s="1" t="b">
        <f t="shared" ca="1" si="35"/>
        <v>0</v>
      </c>
      <c r="AC102" s="214" t="str">
        <f ca="1">IF(AA102=FALSE,(""),(PROPER(Z102)))</f>
        <v/>
      </c>
    </row>
    <row r="103" spans="1:29" x14ac:dyDescent="0.2">
      <c r="A103" s="210" t="str">
        <f t="shared" ca="1" si="40"/>
        <v/>
      </c>
      <c r="B103" s="211"/>
      <c r="C103" s="211"/>
      <c r="D103" s="211"/>
      <c r="E103" s="211"/>
      <c r="F103" s="212"/>
      <c r="G103" s="2"/>
      <c r="H103" s="2"/>
      <c r="I103" s="2"/>
      <c r="J103" s="2"/>
      <c r="K103" s="1">
        <f t="shared" si="42"/>
        <v>8</v>
      </c>
      <c r="L103" s="83" t="str">
        <f t="shared" si="27"/>
        <v>Adorer_Schedule!C8</v>
      </c>
      <c r="M103" s="83" t="str">
        <f t="shared" si="28"/>
        <v>Adorer_Schedule!K8</v>
      </c>
      <c r="N103" s="83" t="str">
        <f t="shared" si="29"/>
        <v>Adorer_Schedule!S8</v>
      </c>
      <c r="O103" s="83" t="str">
        <f t="shared" si="30"/>
        <v>Adorer_Schedule!AA8</v>
      </c>
      <c r="P103" s="83" t="str">
        <f t="shared" si="31"/>
        <v>Adorer_Schedule!AI8</v>
      </c>
      <c r="Q103" s="83" t="str">
        <f t="shared" si="32"/>
        <v>Adorer_Schedule!AQ8</v>
      </c>
      <c r="R103" s="83" t="str">
        <f t="shared" si="33"/>
        <v>Adorer_Schedule!AY8</v>
      </c>
      <c r="S103" s="1">
        <f t="shared" ca="1" si="41"/>
        <v>0</v>
      </c>
      <c r="T103" s="1" t="str">
        <f ca="1">IF(OR(V103="",V103=0),(""),(MAX($T$8:T102)+1))</f>
        <v/>
      </c>
      <c r="V103" s="1">
        <f ca="1">IF($I$6=Adorer_Schedule!$C$1,INDIRECT(L103),(IF('Daily Report (15)'!$I$6=Adorer_Schedule!$K$1,INDIRECT(M103),(IF('Daily Report (15)'!$I$6=Adorer_Schedule!$S$1,INDIRECT(N103),(IF('Daily Report (15)'!$I$6=Adorer_Schedule!$AA$1,INDIRECT(O103),(IF('Daily Report (15)'!$I$6=Adorer_Schedule!$AI$1,INDIRECT(P103),(IF('Daily Report (15)'!$I$6=Adorer_Schedule!$AQ$1,INDIRECT(Q103),(IF('Daily Report (15)'!$I$6=Adorer_Schedule!$AY$1,INDIRECT(R103),(""))))))))))))))</f>
        <v>0</v>
      </c>
      <c r="Y103" s="1">
        <v>5</v>
      </c>
      <c r="Z103" s="1" t="e">
        <f t="shared" ca="1" si="34"/>
        <v>#N/A</v>
      </c>
      <c r="AA103" s="1" t="b">
        <f t="shared" ca="1" si="35"/>
        <v>0</v>
      </c>
      <c r="AC103" s="214" t="str">
        <f ca="1">IF(AA103=FALSE,(""),(PROPER(Z103)))</f>
        <v/>
      </c>
    </row>
    <row r="104" spans="1:29" x14ac:dyDescent="0.2">
      <c r="A104" s="210" t="str">
        <f t="shared" ca="1" si="40"/>
        <v/>
      </c>
      <c r="B104" s="211"/>
      <c r="C104" s="211"/>
      <c r="D104" s="211"/>
      <c r="E104" s="211"/>
      <c r="F104" s="212"/>
      <c r="G104" s="2"/>
      <c r="H104" s="2"/>
      <c r="I104" s="2"/>
      <c r="J104" s="2"/>
      <c r="K104" s="1">
        <f t="shared" si="42"/>
        <v>9</v>
      </c>
      <c r="L104" s="83" t="str">
        <f t="shared" si="27"/>
        <v>Adorer_Schedule!C9</v>
      </c>
      <c r="M104" s="83" t="str">
        <f t="shared" si="28"/>
        <v>Adorer_Schedule!K9</v>
      </c>
      <c r="N104" s="83" t="str">
        <f t="shared" si="29"/>
        <v>Adorer_Schedule!S9</v>
      </c>
      <c r="O104" s="83" t="str">
        <f t="shared" si="30"/>
        <v>Adorer_Schedule!AA9</v>
      </c>
      <c r="P104" s="83" t="str">
        <f t="shared" si="31"/>
        <v>Adorer_Schedule!AI9</v>
      </c>
      <c r="Q104" s="83" t="str">
        <f t="shared" si="32"/>
        <v>Adorer_Schedule!AQ9</v>
      </c>
      <c r="R104" s="83" t="str">
        <f t="shared" si="33"/>
        <v>Adorer_Schedule!AY9</v>
      </c>
      <c r="S104" s="1">
        <f t="shared" ca="1" si="41"/>
        <v>0</v>
      </c>
      <c r="T104" s="1" t="str">
        <f ca="1">IF(OR(V104="",V104=0),(""),(MAX($T$8:T103)+1))</f>
        <v/>
      </c>
      <c r="V104" s="1">
        <f ca="1">IF($I$6=Adorer_Schedule!$C$1,INDIRECT(L104),(IF('Daily Report (15)'!$I$6=Adorer_Schedule!$K$1,INDIRECT(M104),(IF('Daily Report (15)'!$I$6=Adorer_Schedule!$S$1,INDIRECT(N104),(IF('Daily Report (15)'!$I$6=Adorer_Schedule!$AA$1,INDIRECT(O104),(IF('Daily Report (15)'!$I$6=Adorer_Schedule!$AI$1,INDIRECT(P104),(IF('Daily Report (15)'!$I$6=Adorer_Schedule!$AQ$1,INDIRECT(Q104),(IF('Daily Report (15)'!$I$6=Adorer_Schedule!$AY$1,INDIRECT(R104),(""))))))))))))))</f>
        <v>0</v>
      </c>
      <c r="Y104" s="1">
        <v>6</v>
      </c>
      <c r="Z104" s="1" t="e">
        <f t="shared" ca="1" si="34"/>
        <v>#N/A</v>
      </c>
      <c r="AA104" s="1" t="b">
        <f t="shared" ca="1" si="35"/>
        <v>0</v>
      </c>
      <c r="AC104" s="214" t="str">
        <f t="shared" ref="AC104:AC113" ca="1" si="43">IF(AA104=FALSE,(""),(PROPER(Z104)))</f>
        <v/>
      </c>
    </row>
    <row r="105" spans="1:29" x14ac:dyDescent="0.2">
      <c r="A105" s="210" t="str">
        <f t="shared" ca="1" si="40"/>
        <v/>
      </c>
      <c r="B105" s="211"/>
      <c r="C105" s="211"/>
      <c r="D105" s="211"/>
      <c r="E105" s="211"/>
      <c r="F105" s="212"/>
      <c r="G105" s="2"/>
      <c r="H105" s="2"/>
      <c r="I105" s="2"/>
      <c r="J105" s="2"/>
      <c r="K105" s="1">
        <f t="shared" si="42"/>
        <v>10</v>
      </c>
      <c r="L105" s="83" t="str">
        <f t="shared" si="27"/>
        <v>Adorer_Schedule!C10</v>
      </c>
      <c r="M105" s="83" t="str">
        <f t="shared" si="28"/>
        <v>Adorer_Schedule!K10</v>
      </c>
      <c r="N105" s="83" t="str">
        <f t="shared" si="29"/>
        <v>Adorer_Schedule!S10</v>
      </c>
      <c r="O105" s="83" t="str">
        <f t="shared" si="30"/>
        <v>Adorer_Schedule!AA10</v>
      </c>
      <c r="P105" s="83" t="str">
        <f t="shared" si="31"/>
        <v>Adorer_Schedule!AI10</v>
      </c>
      <c r="Q105" s="83" t="str">
        <f t="shared" si="32"/>
        <v>Adorer_Schedule!AQ10</v>
      </c>
      <c r="R105" s="83" t="str">
        <f t="shared" si="33"/>
        <v>Adorer_Schedule!AY10</v>
      </c>
      <c r="S105" s="1">
        <f t="shared" ca="1" si="41"/>
        <v>0</v>
      </c>
      <c r="T105" s="1" t="str">
        <f ca="1">IF(OR(V105="",V105=0),(""),(MAX($T$8:T104)+1))</f>
        <v/>
      </c>
      <c r="V105" s="1">
        <f ca="1">IF($I$6=Adorer_Schedule!$C$1,INDIRECT(L105),(IF('Daily Report (15)'!$I$6=Adorer_Schedule!$K$1,INDIRECT(M105),(IF('Daily Report (15)'!$I$6=Adorer_Schedule!$S$1,INDIRECT(N105),(IF('Daily Report (15)'!$I$6=Adorer_Schedule!$AA$1,INDIRECT(O105),(IF('Daily Report (15)'!$I$6=Adorer_Schedule!$AI$1,INDIRECT(P105),(IF('Daily Report (15)'!$I$6=Adorer_Schedule!$AQ$1,INDIRECT(Q105),(IF('Daily Report (15)'!$I$6=Adorer_Schedule!$AY$1,INDIRECT(R105),(""))))))))))))))</f>
        <v>0</v>
      </c>
      <c r="Y105" s="1">
        <v>7</v>
      </c>
      <c r="Z105" s="1" t="e">
        <f t="shared" ca="1" si="34"/>
        <v>#N/A</v>
      </c>
      <c r="AA105" s="1" t="b">
        <f t="shared" ca="1" si="35"/>
        <v>0</v>
      </c>
      <c r="AC105" s="214" t="str">
        <f t="shared" ca="1" si="43"/>
        <v/>
      </c>
    </row>
    <row r="106" spans="1:29" x14ac:dyDescent="0.2">
      <c r="A106" s="210" t="str">
        <f t="shared" ca="1" si="40"/>
        <v/>
      </c>
      <c r="B106" s="211"/>
      <c r="C106" s="211"/>
      <c r="D106" s="211"/>
      <c r="E106" s="211"/>
      <c r="F106" s="212"/>
      <c r="G106" s="2"/>
      <c r="H106" s="2"/>
      <c r="I106" s="2"/>
      <c r="J106" s="2"/>
      <c r="K106" s="1">
        <f t="shared" si="42"/>
        <v>11</v>
      </c>
      <c r="L106" s="83" t="str">
        <f t="shared" si="27"/>
        <v>Adorer_Schedule!C11</v>
      </c>
      <c r="M106" s="83" t="str">
        <f t="shared" si="28"/>
        <v>Adorer_Schedule!K11</v>
      </c>
      <c r="N106" s="83" t="str">
        <f t="shared" si="29"/>
        <v>Adorer_Schedule!S11</v>
      </c>
      <c r="O106" s="83" t="str">
        <f t="shared" si="30"/>
        <v>Adorer_Schedule!AA11</v>
      </c>
      <c r="P106" s="83" t="str">
        <f t="shared" si="31"/>
        <v>Adorer_Schedule!AI11</v>
      </c>
      <c r="Q106" s="83" t="str">
        <f t="shared" si="32"/>
        <v>Adorer_Schedule!AQ11</v>
      </c>
      <c r="R106" s="83" t="str">
        <f t="shared" si="33"/>
        <v>Adorer_Schedule!AY11</v>
      </c>
      <c r="S106" s="1">
        <f t="shared" ca="1" si="41"/>
        <v>0</v>
      </c>
      <c r="T106" s="1" t="str">
        <f ca="1">IF(OR(V106="",V106=0),(""),(MAX($T$8:T105)+1))</f>
        <v/>
      </c>
      <c r="V106" s="1">
        <f ca="1">IF($I$6=Adorer_Schedule!$C$1,INDIRECT(L106),(IF('Daily Report (15)'!$I$6=Adorer_Schedule!$K$1,INDIRECT(M106),(IF('Daily Report (15)'!$I$6=Adorer_Schedule!$S$1,INDIRECT(N106),(IF('Daily Report (15)'!$I$6=Adorer_Schedule!$AA$1,INDIRECT(O106),(IF('Daily Report (15)'!$I$6=Adorer_Schedule!$AI$1,INDIRECT(P106),(IF('Daily Report (15)'!$I$6=Adorer_Schedule!$AQ$1,INDIRECT(Q106),(IF('Daily Report (15)'!$I$6=Adorer_Schedule!$AY$1,INDIRECT(R106),(""))))))))))))))</f>
        <v>0</v>
      </c>
      <c r="Y106" s="1">
        <v>8</v>
      </c>
      <c r="Z106" s="1" t="e">
        <f t="shared" ca="1" si="34"/>
        <v>#N/A</v>
      </c>
      <c r="AA106" s="1" t="b">
        <f t="shared" ca="1" si="35"/>
        <v>0</v>
      </c>
      <c r="AC106" s="214" t="str">
        <f t="shared" ca="1" si="43"/>
        <v/>
      </c>
    </row>
    <row r="107" spans="1:29" x14ac:dyDescent="0.2">
      <c r="A107" s="210" t="str">
        <f t="shared" ca="1" si="40"/>
        <v/>
      </c>
      <c r="B107" s="211"/>
      <c r="C107" s="211"/>
      <c r="D107" s="211"/>
      <c r="E107" s="211"/>
      <c r="F107" s="212"/>
      <c r="G107" s="2"/>
      <c r="H107" s="2"/>
      <c r="I107" s="2"/>
      <c r="J107" s="2"/>
      <c r="K107" s="1">
        <f t="shared" si="42"/>
        <v>12</v>
      </c>
      <c r="L107" s="83" t="str">
        <f t="shared" si="27"/>
        <v>Adorer_Schedule!C12</v>
      </c>
      <c r="M107" s="83" t="str">
        <f t="shared" si="28"/>
        <v>Adorer_Schedule!K12</v>
      </c>
      <c r="N107" s="83" t="str">
        <f t="shared" si="29"/>
        <v>Adorer_Schedule!S12</v>
      </c>
      <c r="O107" s="83" t="str">
        <f t="shared" si="30"/>
        <v>Adorer_Schedule!AA12</v>
      </c>
      <c r="P107" s="83" t="str">
        <f t="shared" si="31"/>
        <v>Adorer_Schedule!AI12</v>
      </c>
      <c r="Q107" s="83" t="str">
        <f t="shared" si="32"/>
        <v>Adorer_Schedule!AQ12</v>
      </c>
      <c r="R107" s="83" t="str">
        <f t="shared" si="33"/>
        <v>Adorer_Schedule!AY12</v>
      </c>
      <c r="S107" s="1">
        <f t="shared" ca="1" si="41"/>
        <v>0</v>
      </c>
      <c r="T107" s="1" t="str">
        <f ca="1">IF(OR(V107="",V107=0),(""),(MAX($T$8:T106)+1))</f>
        <v/>
      </c>
      <c r="V107" s="1">
        <f ca="1">IF($I$6=Adorer_Schedule!$C$1,INDIRECT(L107),(IF('Daily Report (15)'!$I$6=Adorer_Schedule!$K$1,INDIRECT(M107),(IF('Daily Report (15)'!$I$6=Adorer_Schedule!$S$1,INDIRECT(N107),(IF('Daily Report (15)'!$I$6=Adorer_Schedule!$AA$1,INDIRECT(O107),(IF('Daily Report (15)'!$I$6=Adorer_Schedule!$AI$1,INDIRECT(P107),(IF('Daily Report (15)'!$I$6=Adorer_Schedule!$AQ$1,INDIRECT(Q107),(IF('Daily Report (15)'!$I$6=Adorer_Schedule!$AY$1,INDIRECT(R107),(""))))))))))))))</f>
        <v>0</v>
      </c>
      <c r="Y107" s="1">
        <v>9</v>
      </c>
      <c r="Z107" s="1" t="e">
        <f t="shared" ca="1" si="34"/>
        <v>#N/A</v>
      </c>
      <c r="AA107" s="1" t="b">
        <f t="shared" ca="1" si="35"/>
        <v>0</v>
      </c>
      <c r="AC107" s="214" t="str">
        <f t="shared" ca="1" si="43"/>
        <v/>
      </c>
    </row>
    <row r="108" spans="1:29" x14ac:dyDescent="0.2">
      <c r="A108" s="210" t="str">
        <f t="shared" ca="1" si="40"/>
        <v/>
      </c>
      <c r="B108" s="211"/>
      <c r="C108" s="211"/>
      <c r="D108" s="211"/>
      <c r="E108" s="211"/>
      <c r="F108" s="212"/>
      <c r="G108" s="2"/>
      <c r="H108" s="2"/>
      <c r="I108" s="2"/>
      <c r="J108" s="2"/>
      <c r="K108" s="1">
        <f t="shared" si="42"/>
        <v>13</v>
      </c>
      <c r="L108" s="83" t="str">
        <f t="shared" si="27"/>
        <v>Adorer_Schedule!C13</v>
      </c>
      <c r="M108" s="83" t="str">
        <f t="shared" si="28"/>
        <v>Adorer_Schedule!K13</v>
      </c>
      <c r="N108" s="83" t="str">
        <f t="shared" si="29"/>
        <v>Adorer_Schedule!S13</v>
      </c>
      <c r="O108" s="83" t="str">
        <f t="shared" si="30"/>
        <v>Adorer_Schedule!AA13</v>
      </c>
      <c r="P108" s="83" t="str">
        <f t="shared" si="31"/>
        <v>Adorer_Schedule!AI13</v>
      </c>
      <c r="Q108" s="83" t="str">
        <f t="shared" si="32"/>
        <v>Adorer_Schedule!AQ13</v>
      </c>
      <c r="R108" s="83" t="str">
        <f t="shared" si="33"/>
        <v>Adorer_Schedule!AY13</v>
      </c>
      <c r="S108" s="1">
        <f t="shared" ca="1" si="41"/>
        <v>0</v>
      </c>
      <c r="T108" s="1" t="str">
        <f ca="1">IF(OR(V108="",V108=0),(""),(MAX($T$8:T107)+1))</f>
        <v/>
      </c>
      <c r="V108" s="1">
        <f ca="1">IF($I$6=Adorer_Schedule!$C$1,INDIRECT(L108),(IF('Daily Report (15)'!$I$6=Adorer_Schedule!$K$1,INDIRECT(M108),(IF('Daily Report (15)'!$I$6=Adorer_Schedule!$S$1,INDIRECT(N108),(IF('Daily Report (15)'!$I$6=Adorer_Schedule!$AA$1,INDIRECT(O108),(IF('Daily Report (15)'!$I$6=Adorer_Schedule!$AI$1,INDIRECT(P108),(IF('Daily Report (15)'!$I$6=Adorer_Schedule!$AQ$1,INDIRECT(Q108),(IF('Daily Report (15)'!$I$6=Adorer_Schedule!$AY$1,INDIRECT(R108),(""))))))))))))))</f>
        <v>0</v>
      </c>
      <c r="Y108" s="1">
        <v>10</v>
      </c>
      <c r="Z108" s="1" t="e">
        <f t="shared" ca="1" si="34"/>
        <v>#N/A</v>
      </c>
      <c r="AA108" s="1" t="b">
        <f t="shared" ca="1" si="35"/>
        <v>0</v>
      </c>
      <c r="AC108" s="214" t="str">
        <f t="shared" ca="1" si="43"/>
        <v/>
      </c>
    </row>
    <row r="109" spans="1:29" x14ac:dyDescent="0.2">
      <c r="A109" s="210" t="str">
        <f t="shared" ca="1" si="40"/>
        <v/>
      </c>
      <c r="B109" s="211"/>
      <c r="C109" s="211"/>
      <c r="D109" s="211"/>
      <c r="E109" s="211"/>
      <c r="F109" s="212"/>
      <c r="G109" s="2"/>
      <c r="H109" s="2"/>
      <c r="I109" s="2"/>
      <c r="J109" s="2"/>
      <c r="K109" s="1">
        <f t="shared" si="42"/>
        <v>14</v>
      </c>
      <c r="L109" s="83" t="str">
        <f t="shared" si="27"/>
        <v>Adorer_Schedule!C14</v>
      </c>
      <c r="M109" s="83" t="str">
        <f t="shared" si="28"/>
        <v>Adorer_Schedule!K14</v>
      </c>
      <c r="N109" s="83" t="str">
        <f t="shared" si="29"/>
        <v>Adorer_Schedule!S14</v>
      </c>
      <c r="O109" s="83" t="str">
        <f t="shared" si="30"/>
        <v>Adorer_Schedule!AA14</v>
      </c>
      <c r="P109" s="83" t="str">
        <f t="shared" si="31"/>
        <v>Adorer_Schedule!AI14</v>
      </c>
      <c r="Q109" s="83" t="str">
        <f t="shared" si="32"/>
        <v>Adorer_Schedule!AQ14</v>
      </c>
      <c r="R109" s="83" t="str">
        <f t="shared" si="33"/>
        <v>Adorer_Schedule!AY14</v>
      </c>
      <c r="S109" s="1">
        <f t="shared" ca="1" si="41"/>
        <v>0</v>
      </c>
      <c r="T109" s="1" t="str">
        <f ca="1">IF(OR(V109="",V109=0),(""),(MAX($T$8:T108)+1))</f>
        <v/>
      </c>
      <c r="V109" s="1">
        <f ca="1">IF($I$6=Adorer_Schedule!$C$1,INDIRECT(L109),(IF('Daily Report (15)'!$I$6=Adorer_Schedule!$K$1,INDIRECT(M109),(IF('Daily Report (15)'!$I$6=Adorer_Schedule!$S$1,INDIRECT(N109),(IF('Daily Report (15)'!$I$6=Adorer_Schedule!$AA$1,INDIRECT(O109),(IF('Daily Report (15)'!$I$6=Adorer_Schedule!$AI$1,INDIRECT(P109),(IF('Daily Report (15)'!$I$6=Adorer_Schedule!$AQ$1,INDIRECT(Q109),(IF('Daily Report (15)'!$I$6=Adorer_Schedule!$AY$1,INDIRECT(R109),(""))))))))))))))</f>
        <v>0</v>
      </c>
      <c r="Y109" s="1">
        <v>11</v>
      </c>
      <c r="Z109" s="1" t="e">
        <f t="shared" ca="1" si="34"/>
        <v>#N/A</v>
      </c>
      <c r="AA109" s="1" t="b">
        <f t="shared" ca="1" si="35"/>
        <v>0</v>
      </c>
      <c r="AC109" s="214" t="str">
        <f t="shared" ca="1" si="43"/>
        <v/>
      </c>
    </row>
    <row r="110" spans="1:29" x14ac:dyDescent="0.2">
      <c r="A110" s="210" t="str">
        <f t="shared" ca="1" si="40"/>
        <v/>
      </c>
      <c r="B110" s="211"/>
      <c r="C110" s="211"/>
      <c r="D110" s="211"/>
      <c r="E110" s="211"/>
      <c r="F110" s="212"/>
      <c r="G110" s="2"/>
      <c r="H110" s="2"/>
      <c r="I110" s="2"/>
      <c r="J110" s="2"/>
      <c r="K110" s="1">
        <f t="shared" si="42"/>
        <v>15</v>
      </c>
      <c r="L110" s="83" t="str">
        <f t="shared" si="27"/>
        <v>Adorer_Schedule!C15</v>
      </c>
      <c r="M110" s="83" t="str">
        <f t="shared" si="28"/>
        <v>Adorer_Schedule!K15</v>
      </c>
      <c r="N110" s="83" t="str">
        <f t="shared" si="29"/>
        <v>Adorer_Schedule!S15</v>
      </c>
      <c r="O110" s="83" t="str">
        <f t="shared" si="30"/>
        <v>Adorer_Schedule!AA15</v>
      </c>
      <c r="P110" s="83" t="str">
        <f t="shared" si="31"/>
        <v>Adorer_Schedule!AI15</v>
      </c>
      <c r="Q110" s="83" t="str">
        <f t="shared" si="32"/>
        <v>Adorer_Schedule!AQ15</v>
      </c>
      <c r="R110" s="83" t="str">
        <f t="shared" si="33"/>
        <v>Adorer_Schedule!AY15</v>
      </c>
      <c r="S110" s="1">
        <f t="shared" ca="1" si="41"/>
        <v>0</v>
      </c>
      <c r="T110" s="1" t="str">
        <f ca="1">IF(OR(V110="",V110=0),(""),(MAX($T$8:T109)+1))</f>
        <v/>
      </c>
      <c r="V110" s="1">
        <f ca="1">IF($I$6=Adorer_Schedule!$C$1,INDIRECT(L110),(IF('Daily Report (15)'!$I$6=Adorer_Schedule!$K$1,INDIRECT(M110),(IF('Daily Report (15)'!$I$6=Adorer_Schedule!$S$1,INDIRECT(N110),(IF('Daily Report (15)'!$I$6=Adorer_Schedule!$AA$1,INDIRECT(O110),(IF('Daily Report (15)'!$I$6=Adorer_Schedule!$AI$1,INDIRECT(P110),(IF('Daily Report (15)'!$I$6=Adorer_Schedule!$AQ$1,INDIRECT(Q110),(IF('Daily Report (15)'!$I$6=Adorer_Schedule!$AY$1,INDIRECT(R110),(""))))))))))))))</f>
        <v>0</v>
      </c>
      <c r="Y110" s="1">
        <v>12</v>
      </c>
      <c r="Z110" s="1" t="e">
        <f t="shared" ca="1" si="34"/>
        <v>#N/A</v>
      </c>
      <c r="AA110" s="1" t="b">
        <f t="shared" ca="1" si="35"/>
        <v>0</v>
      </c>
      <c r="AC110" s="214" t="str">
        <f t="shared" ca="1" si="43"/>
        <v/>
      </c>
    </row>
    <row r="111" spans="1:29" x14ac:dyDescent="0.2">
      <c r="A111" s="210" t="str">
        <f t="shared" ca="1" si="40"/>
        <v/>
      </c>
      <c r="B111" s="211"/>
      <c r="C111" s="211"/>
      <c r="D111" s="211"/>
      <c r="E111" s="211"/>
      <c r="F111" s="212"/>
      <c r="G111" s="2"/>
      <c r="H111" s="2"/>
      <c r="I111" s="2"/>
      <c r="J111" s="2"/>
      <c r="K111" s="1">
        <f t="shared" si="42"/>
        <v>16</v>
      </c>
      <c r="L111" s="83" t="str">
        <f t="shared" si="27"/>
        <v>Adorer_Schedule!C16</v>
      </c>
      <c r="M111" s="83" t="str">
        <f t="shared" si="28"/>
        <v>Adorer_Schedule!K16</v>
      </c>
      <c r="N111" s="83" t="str">
        <f t="shared" si="29"/>
        <v>Adorer_Schedule!S16</v>
      </c>
      <c r="O111" s="83" t="str">
        <f t="shared" si="30"/>
        <v>Adorer_Schedule!AA16</v>
      </c>
      <c r="P111" s="83" t="str">
        <f t="shared" si="31"/>
        <v>Adorer_Schedule!AI16</v>
      </c>
      <c r="Q111" s="83" t="str">
        <f t="shared" si="32"/>
        <v>Adorer_Schedule!AQ16</v>
      </c>
      <c r="R111" s="83" t="str">
        <f t="shared" si="33"/>
        <v>Adorer_Schedule!AY16</v>
      </c>
      <c r="S111" s="1">
        <f t="shared" ca="1" si="41"/>
        <v>0</v>
      </c>
      <c r="T111" s="1" t="str">
        <f ca="1">IF(OR(V111="",V111=0),(""),(MAX($T$8:T110)+1))</f>
        <v/>
      </c>
      <c r="V111" s="1">
        <f ca="1">IF($I$6=Adorer_Schedule!$C$1,INDIRECT(L111),(IF('Daily Report (15)'!$I$6=Adorer_Schedule!$K$1,INDIRECT(M111),(IF('Daily Report (15)'!$I$6=Adorer_Schedule!$S$1,INDIRECT(N111),(IF('Daily Report (15)'!$I$6=Adorer_Schedule!$AA$1,INDIRECT(O111),(IF('Daily Report (15)'!$I$6=Adorer_Schedule!$AI$1,INDIRECT(P111),(IF('Daily Report (15)'!$I$6=Adorer_Schedule!$AQ$1,INDIRECT(Q111),(IF('Daily Report (15)'!$I$6=Adorer_Schedule!$AY$1,INDIRECT(R111),(""))))))))))))))</f>
        <v>0</v>
      </c>
      <c r="Y111" s="1">
        <v>13</v>
      </c>
      <c r="Z111" s="1" t="e">
        <f t="shared" ca="1" si="34"/>
        <v>#N/A</v>
      </c>
      <c r="AA111" s="1" t="b">
        <f t="shared" ca="1" si="35"/>
        <v>0</v>
      </c>
      <c r="AC111" s="214" t="str">
        <f t="shared" ca="1" si="43"/>
        <v/>
      </c>
    </row>
    <row r="112" spans="1:29" x14ac:dyDescent="0.2">
      <c r="A112" s="210" t="str">
        <f t="shared" ca="1" si="40"/>
        <v/>
      </c>
      <c r="B112" s="211"/>
      <c r="C112" s="211"/>
      <c r="D112" s="211"/>
      <c r="E112" s="211"/>
      <c r="F112" s="212"/>
      <c r="G112" s="2"/>
      <c r="H112" s="2"/>
      <c r="I112" s="2"/>
      <c r="J112" s="2"/>
      <c r="K112" s="1">
        <f t="shared" si="42"/>
        <v>17</v>
      </c>
      <c r="L112" s="83" t="str">
        <f t="shared" si="27"/>
        <v>Adorer_Schedule!C17</v>
      </c>
      <c r="M112" s="83" t="str">
        <f t="shared" si="28"/>
        <v>Adorer_Schedule!K17</v>
      </c>
      <c r="N112" s="83" t="str">
        <f t="shared" si="29"/>
        <v>Adorer_Schedule!S17</v>
      </c>
      <c r="O112" s="83" t="str">
        <f t="shared" si="30"/>
        <v>Adorer_Schedule!AA17</v>
      </c>
      <c r="P112" s="83" t="str">
        <f t="shared" si="31"/>
        <v>Adorer_Schedule!AI17</v>
      </c>
      <c r="Q112" s="83" t="str">
        <f t="shared" si="32"/>
        <v>Adorer_Schedule!AQ17</v>
      </c>
      <c r="R112" s="83" t="str">
        <f t="shared" si="33"/>
        <v>Adorer_Schedule!AY17</v>
      </c>
      <c r="S112" s="1">
        <f t="shared" ca="1" si="41"/>
        <v>0</v>
      </c>
      <c r="T112" s="1" t="str">
        <f ca="1">IF(OR(V112="",V112=0),(""),(MAX($T$8:T111)+1))</f>
        <v/>
      </c>
      <c r="V112" s="1">
        <f ca="1">IF($I$6=Adorer_Schedule!$C$1,INDIRECT(L112),(IF('Daily Report (15)'!$I$6=Adorer_Schedule!$K$1,INDIRECT(M112),(IF('Daily Report (15)'!$I$6=Adorer_Schedule!$S$1,INDIRECT(N112),(IF('Daily Report (15)'!$I$6=Adorer_Schedule!$AA$1,INDIRECT(O112),(IF('Daily Report (15)'!$I$6=Adorer_Schedule!$AI$1,INDIRECT(P112),(IF('Daily Report (15)'!$I$6=Adorer_Schedule!$AQ$1,INDIRECT(Q112),(IF('Daily Report (15)'!$I$6=Adorer_Schedule!$AY$1,INDIRECT(R112),(""))))))))))))))</f>
        <v>0</v>
      </c>
      <c r="Y112" s="1">
        <v>14</v>
      </c>
      <c r="Z112" s="1" t="e">
        <f t="shared" ca="1" si="34"/>
        <v>#N/A</v>
      </c>
      <c r="AA112" s="1" t="b">
        <f t="shared" ca="1" si="35"/>
        <v>0</v>
      </c>
      <c r="AC112" s="214" t="str">
        <f t="shared" ca="1" si="43"/>
        <v/>
      </c>
    </row>
    <row r="113" spans="1:29" ht="15.75" thickBot="1" x14ac:dyDescent="0.25">
      <c r="A113" s="210" t="str">
        <f t="shared" ca="1" si="40"/>
        <v/>
      </c>
      <c r="B113" s="211"/>
      <c r="C113" s="211"/>
      <c r="D113" s="211"/>
      <c r="E113" s="211"/>
      <c r="F113" s="212"/>
      <c r="G113" s="2"/>
      <c r="H113" s="2"/>
      <c r="I113" s="2"/>
      <c r="J113" s="2"/>
      <c r="K113" s="1">
        <f t="shared" si="42"/>
        <v>18</v>
      </c>
      <c r="L113" s="83" t="str">
        <f t="shared" si="27"/>
        <v>Adorer_Schedule!C18</v>
      </c>
      <c r="M113" s="83" t="str">
        <f t="shared" si="28"/>
        <v>Adorer_Schedule!K18</v>
      </c>
      <c r="N113" s="83" t="str">
        <f t="shared" si="29"/>
        <v>Adorer_Schedule!S18</v>
      </c>
      <c r="O113" s="83" t="str">
        <f t="shared" si="30"/>
        <v>Adorer_Schedule!AA18</v>
      </c>
      <c r="P113" s="83" t="str">
        <f t="shared" si="31"/>
        <v>Adorer_Schedule!AI18</v>
      </c>
      <c r="Q113" s="83" t="str">
        <f t="shared" si="32"/>
        <v>Adorer_Schedule!AQ18</v>
      </c>
      <c r="R113" s="83" t="str">
        <f t="shared" si="33"/>
        <v>Adorer_Schedule!AY18</v>
      </c>
      <c r="S113" s="1">
        <f t="shared" ca="1" si="41"/>
        <v>0</v>
      </c>
      <c r="T113" s="1" t="str">
        <f ca="1">IF(OR(V113="",V113=0),(""),(MAX($T$8:T112)+1))</f>
        <v/>
      </c>
      <c r="V113" s="1">
        <f ca="1">IF($I$6=Adorer_Schedule!$C$1,INDIRECT(L113),(IF('Daily Report (15)'!$I$6=Adorer_Schedule!$K$1,INDIRECT(M113),(IF('Daily Report (15)'!$I$6=Adorer_Schedule!$S$1,INDIRECT(N113),(IF('Daily Report (15)'!$I$6=Adorer_Schedule!$AA$1,INDIRECT(O113),(IF('Daily Report (15)'!$I$6=Adorer_Schedule!$AI$1,INDIRECT(P113),(IF('Daily Report (15)'!$I$6=Adorer_Schedule!$AQ$1,INDIRECT(Q113),(IF('Daily Report (15)'!$I$6=Adorer_Schedule!$AY$1,INDIRECT(R113),(""))))))))))))))</f>
        <v>0</v>
      </c>
      <c r="Y113" s="1">
        <v>15</v>
      </c>
      <c r="Z113" s="1" t="e">
        <f t="shared" ca="1" si="34"/>
        <v>#N/A</v>
      </c>
      <c r="AA113" s="1" t="b">
        <f t="shared" ca="1" si="35"/>
        <v>0</v>
      </c>
      <c r="AC113" s="225" t="str">
        <f t="shared" ca="1" si="43"/>
        <v/>
      </c>
    </row>
    <row r="114" spans="1:29" x14ac:dyDescent="0.2">
      <c r="A114" s="210"/>
      <c r="B114" s="211"/>
      <c r="C114" s="211"/>
      <c r="D114" s="211"/>
      <c r="E114" s="211"/>
      <c r="F114" s="212"/>
      <c r="G114" s="2"/>
      <c r="H114" s="2"/>
      <c r="I114" s="2"/>
      <c r="J114" s="2"/>
      <c r="K114" s="1">
        <v>21</v>
      </c>
      <c r="L114" s="83" t="str">
        <f t="shared" si="27"/>
        <v>Adorer_Schedule!C21</v>
      </c>
      <c r="M114" s="83" t="str">
        <f t="shared" si="28"/>
        <v>Adorer_Schedule!K21</v>
      </c>
      <c r="N114" s="83" t="str">
        <f t="shared" si="29"/>
        <v>Adorer_Schedule!S21</v>
      </c>
      <c r="O114" s="83" t="str">
        <f t="shared" si="30"/>
        <v>Adorer_Schedule!AA21</v>
      </c>
      <c r="P114" s="83" t="str">
        <f t="shared" si="31"/>
        <v>Adorer_Schedule!AI21</v>
      </c>
      <c r="Q114" s="83" t="str">
        <f t="shared" si="32"/>
        <v>Adorer_Schedule!AQ21</v>
      </c>
      <c r="R114" s="83" t="str">
        <f t="shared" si="33"/>
        <v>Adorer_Schedule!AY21</v>
      </c>
      <c r="S114" s="1">
        <f ca="1">IF(T114="",(0),(RANK(T114,$T$114:$T$128,(1))))</f>
        <v>0</v>
      </c>
      <c r="T114" s="1" t="str">
        <f ca="1">IF(OR(V114="",V114=0),(""),(MAX($T$8:T113)+1))</f>
        <v/>
      </c>
      <c r="U114" s="1" t="s">
        <v>99</v>
      </c>
      <c r="V114" s="1">
        <f ca="1">IF($I$6=Adorer_Schedule!$C$1,INDIRECT(L114),(IF('Daily Report (15)'!$I$6=Adorer_Schedule!$K$1,INDIRECT(M114),(IF('Daily Report (15)'!$I$6=Adorer_Schedule!$S$1,INDIRECT(N114),(IF('Daily Report (15)'!$I$6=Adorer_Schedule!$AA$1,INDIRECT(O114),(IF('Daily Report (15)'!$I$6=Adorer_Schedule!$AI$1,INDIRECT(P114),(IF('Daily Report (15)'!$I$6=Adorer_Schedule!$AQ$1,INDIRECT(Q114),(IF('Daily Report (15)'!$I$6=Adorer_Schedule!$AY$1,INDIRECT(R114),(""))))))))))))))</f>
        <v>0</v>
      </c>
      <c r="Y114" s="1">
        <v>1</v>
      </c>
      <c r="Z114" s="1" t="e">
        <f t="shared" ca="1" si="34"/>
        <v>#N/A</v>
      </c>
      <c r="AA114" s="1" t="b">
        <f t="shared" ca="1" si="35"/>
        <v>0</v>
      </c>
      <c r="AC114" s="209" t="str">
        <f ca="1">IF(AA114=FALSE,(""),(PROPER(Z114)))</f>
        <v/>
      </c>
    </row>
    <row r="115" spans="1:29" ht="15.75" thickBot="1" x14ac:dyDescent="0.25">
      <c r="A115" s="222"/>
      <c r="B115" s="223"/>
      <c r="C115" s="223"/>
      <c r="D115" s="223"/>
      <c r="E115" s="223"/>
      <c r="F115" s="224"/>
      <c r="G115" s="2"/>
      <c r="H115" s="2"/>
      <c r="I115" s="2"/>
      <c r="J115" s="2"/>
      <c r="K115" s="1">
        <f>K114+1</f>
        <v>22</v>
      </c>
      <c r="L115" s="83" t="str">
        <f t="shared" si="27"/>
        <v>Adorer_Schedule!C22</v>
      </c>
      <c r="M115" s="83" t="str">
        <f t="shared" si="28"/>
        <v>Adorer_Schedule!K22</v>
      </c>
      <c r="N115" s="83" t="str">
        <f t="shared" si="29"/>
        <v>Adorer_Schedule!S22</v>
      </c>
      <c r="O115" s="83" t="str">
        <f t="shared" si="30"/>
        <v>Adorer_Schedule!AA22</v>
      </c>
      <c r="P115" s="83" t="str">
        <f t="shared" si="31"/>
        <v>Adorer_Schedule!AI22</v>
      </c>
      <c r="Q115" s="83" t="str">
        <f t="shared" si="32"/>
        <v>Adorer_Schedule!AQ22</v>
      </c>
      <c r="R115" s="83" t="str">
        <f t="shared" si="33"/>
        <v>Adorer_Schedule!AY22</v>
      </c>
      <c r="S115" s="1">
        <f t="shared" ref="S115:S128" ca="1" si="44">IF(T115="",(0),(RANK(T115,$T$114:$T$128,(1))))</f>
        <v>0</v>
      </c>
      <c r="T115" s="1" t="str">
        <f ca="1">IF(OR(V115="",V115=0),(""),(MAX($T$8:T114)+1))</f>
        <v/>
      </c>
      <c r="V115" s="1">
        <f ca="1">IF($I$6=Adorer_Schedule!$C$1,INDIRECT(L115),(IF('Daily Report (15)'!$I$6=Adorer_Schedule!$K$1,INDIRECT(M115),(IF('Daily Report (15)'!$I$6=Adorer_Schedule!$S$1,INDIRECT(N115),(IF('Daily Report (15)'!$I$6=Adorer_Schedule!$AA$1,INDIRECT(O115),(IF('Daily Report (15)'!$I$6=Adorer_Schedule!$AI$1,INDIRECT(P115),(IF('Daily Report (15)'!$I$6=Adorer_Schedule!$AQ$1,INDIRECT(Q115),(IF('Daily Report (15)'!$I$6=Adorer_Schedule!$AY$1,INDIRECT(R115),(""))))))))))))))</f>
        <v>0</v>
      </c>
      <c r="Y115" s="1">
        <v>2</v>
      </c>
      <c r="Z115" s="1" t="e">
        <f t="shared" ca="1" si="34"/>
        <v>#N/A</v>
      </c>
      <c r="AA115" s="1" t="b">
        <f t="shared" ca="1" si="35"/>
        <v>0</v>
      </c>
      <c r="AC115" s="214" t="str">
        <f ca="1">IF(AA115=FALSE,(""),(PROPER(Z115)))</f>
        <v/>
      </c>
    </row>
    <row r="116" spans="1:29" ht="15.75" x14ac:dyDescent="0.25">
      <c r="A116" s="205" t="str">
        <f>CONCATENATE($I$6&amp;" 5 - 6 AM")</f>
        <v>Monday 5 - 6 AM</v>
      </c>
      <c r="B116" s="206"/>
      <c r="C116" s="206"/>
      <c r="D116" s="206"/>
      <c r="E116" s="206"/>
      <c r="F116" s="207"/>
      <c r="G116" s="2"/>
      <c r="H116" s="2"/>
      <c r="I116" s="2"/>
      <c r="J116" s="2"/>
      <c r="K116" s="1">
        <f t="shared" ref="K116:K128" si="45">K115+1</f>
        <v>23</v>
      </c>
      <c r="L116" s="83" t="str">
        <f t="shared" si="27"/>
        <v>Adorer_Schedule!C23</v>
      </c>
      <c r="M116" s="83" t="str">
        <f t="shared" si="28"/>
        <v>Adorer_Schedule!K23</v>
      </c>
      <c r="N116" s="83" t="str">
        <f t="shared" si="29"/>
        <v>Adorer_Schedule!S23</v>
      </c>
      <c r="O116" s="83" t="str">
        <f t="shared" si="30"/>
        <v>Adorer_Schedule!AA23</v>
      </c>
      <c r="P116" s="83" t="str">
        <f t="shared" si="31"/>
        <v>Adorer_Schedule!AI23</v>
      </c>
      <c r="Q116" s="83" t="str">
        <f t="shared" si="32"/>
        <v>Adorer_Schedule!AQ23</v>
      </c>
      <c r="R116" s="83" t="str">
        <f t="shared" si="33"/>
        <v>Adorer_Schedule!AY23</v>
      </c>
      <c r="S116" s="1">
        <f t="shared" ca="1" si="44"/>
        <v>0</v>
      </c>
      <c r="T116" s="1" t="str">
        <f ca="1">IF(OR(V116="",V116=0),(""),(MAX($T$8:T115)+1))</f>
        <v/>
      </c>
      <c r="V116" s="1">
        <f ca="1">IF($I$6=Adorer_Schedule!$C$1,INDIRECT(L116),(IF('Daily Report (15)'!$I$6=Adorer_Schedule!$K$1,INDIRECT(M116),(IF('Daily Report (15)'!$I$6=Adorer_Schedule!$S$1,INDIRECT(N116),(IF('Daily Report (15)'!$I$6=Adorer_Schedule!$AA$1,INDIRECT(O116),(IF('Daily Report (15)'!$I$6=Adorer_Schedule!$AI$1,INDIRECT(P116),(IF('Daily Report (15)'!$I$6=Adorer_Schedule!$AQ$1,INDIRECT(Q116),(IF('Daily Report (15)'!$I$6=Adorer_Schedule!$AY$1,INDIRECT(R116),(""))))))))))))))</f>
        <v>0</v>
      </c>
      <c r="Y116" s="1">
        <v>3</v>
      </c>
      <c r="Z116" s="1" t="e">
        <f t="shared" ca="1" si="34"/>
        <v>#N/A</v>
      </c>
      <c r="AA116" s="1" t="b">
        <f t="shared" ca="1" si="35"/>
        <v>0</v>
      </c>
      <c r="AC116" s="214" t="str">
        <f ca="1">IF(AA116=FALSE,(""),(PROPER(Z116)))</f>
        <v/>
      </c>
    </row>
    <row r="117" spans="1:29" x14ac:dyDescent="0.2">
      <c r="A117" s="210" t="str">
        <f ca="1">AC84</f>
        <v/>
      </c>
      <c r="B117" s="211"/>
      <c r="C117" s="211"/>
      <c r="D117" s="211"/>
      <c r="E117" s="211"/>
      <c r="F117" s="212"/>
      <c r="G117" s="2"/>
      <c r="H117" s="2"/>
      <c r="I117" s="2"/>
      <c r="J117" s="2"/>
      <c r="K117" s="1">
        <f t="shared" si="45"/>
        <v>24</v>
      </c>
      <c r="L117" s="83" t="str">
        <f t="shared" si="27"/>
        <v>Adorer_Schedule!C24</v>
      </c>
      <c r="M117" s="83" t="str">
        <f t="shared" si="28"/>
        <v>Adorer_Schedule!K24</v>
      </c>
      <c r="N117" s="83" t="str">
        <f t="shared" si="29"/>
        <v>Adorer_Schedule!S24</v>
      </c>
      <c r="O117" s="83" t="str">
        <f t="shared" si="30"/>
        <v>Adorer_Schedule!AA24</v>
      </c>
      <c r="P117" s="83" t="str">
        <f t="shared" si="31"/>
        <v>Adorer_Schedule!AI24</v>
      </c>
      <c r="Q117" s="83" t="str">
        <f t="shared" si="32"/>
        <v>Adorer_Schedule!AQ24</v>
      </c>
      <c r="R117" s="83" t="str">
        <f t="shared" si="33"/>
        <v>Adorer_Schedule!AY24</v>
      </c>
      <c r="S117" s="1">
        <f t="shared" ca="1" si="44"/>
        <v>0</v>
      </c>
      <c r="T117" s="1" t="str">
        <f ca="1">IF(OR(V117="",V117=0),(""),(MAX($T$8:T116)+1))</f>
        <v/>
      </c>
      <c r="V117" s="1">
        <f ca="1">IF($I$6=Adorer_Schedule!$C$1,INDIRECT(L117),(IF('Daily Report (15)'!$I$6=Adorer_Schedule!$K$1,INDIRECT(M117),(IF('Daily Report (15)'!$I$6=Adorer_Schedule!$S$1,INDIRECT(N117),(IF('Daily Report (15)'!$I$6=Adorer_Schedule!$AA$1,INDIRECT(O117),(IF('Daily Report (15)'!$I$6=Adorer_Schedule!$AI$1,INDIRECT(P117),(IF('Daily Report (15)'!$I$6=Adorer_Schedule!$AQ$1,INDIRECT(Q117),(IF('Daily Report (15)'!$I$6=Adorer_Schedule!$AY$1,INDIRECT(R117),(""))))))))))))))</f>
        <v>0</v>
      </c>
      <c r="Y117" s="1">
        <v>4</v>
      </c>
      <c r="Z117" s="1" t="e">
        <f t="shared" ca="1" si="34"/>
        <v>#N/A</v>
      </c>
      <c r="AA117" s="1" t="b">
        <f t="shared" ca="1" si="35"/>
        <v>0</v>
      </c>
      <c r="AC117" s="214" t="str">
        <f ca="1">IF(AA117=FALSE,(""),(PROPER(Z117)))</f>
        <v/>
      </c>
    </row>
    <row r="118" spans="1:29" x14ac:dyDescent="0.2">
      <c r="A118" s="210" t="str">
        <f t="shared" ref="A118:A131" ca="1" si="46">AC85</f>
        <v/>
      </c>
      <c r="B118" s="211"/>
      <c r="C118" s="211"/>
      <c r="D118" s="211"/>
      <c r="E118" s="211"/>
      <c r="F118" s="212"/>
      <c r="G118" s="2"/>
      <c r="H118" s="2"/>
      <c r="I118" s="2"/>
      <c r="J118" s="2"/>
      <c r="K118" s="1">
        <f t="shared" si="45"/>
        <v>25</v>
      </c>
      <c r="L118" s="83" t="str">
        <f t="shared" si="27"/>
        <v>Adorer_Schedule!C25</v>
      </c>
      <c r="M118" s="83" t="str">
        <f t="shared" si="28"/>
        <v>Adorer_Schedule!K25</v>
      </c>
      <c r="N118" s="83" t="str">
        <f t="shared" si="29"/>
        <v>Adorer_Schedule!S25</v>
      </c>
      <c r="O118" s="83" t="str">
        <f t="shared" si="30"/>
        <v>Adorer_Schedule!AA25</v>
      </c>
      <c r="P118" s="83" t="str">
        <f t="shared" si="31"/>
        <v>Adorer_Schedule!AI25</v>
      </c>
      <c r="Q118" s="83" t="str">
        <f t="shared" si="32"/>
        <v>Adorer_Schedule!AQ25</v>
      </c>
      <c r="R118" s="83" t="str">
        <f t="shared" si="33"/>
        <v>Adorer_Schedule!AY25</v>
      </c>
      <c r="S118" s="1">
        <f t="shared" ca="1" si="44"/>
        <v>0</v>
      </c>
      <c r="T118" s="1" t="str">
        <f ca="1">IF(OR(V118="",V118=0),(""),(MAX($T$8:T117)+1))</f>
        <v/>
      </c>
      <c r="V118" s="1">
        <f ca="1">IF($I$6=Adorer_Schedule!$C$1,INDIRECT(L118),(IF('Daily Report (15)'!$I$6=Adorer_Schedule!$K$1,INDIRECT(M118),(IF('Daily Report (15)'!$I$6=Adorer_Schedule!$S$1,INDIRECT(N118),(IF('Daily Report (15)'!$I$6=Adorer_Schedule!$AA$1,INDIRECT(O118),(IF('Daily Report (15)'!$I$6=Adorer_Schedule!$AI$1,INDIRECT(P118),(IF('Daily Report (15)'!$I$6=Adorer_Schedule!$AQ$1,INDIRECT(Q118),(IF('Daily Report (15)'!$I$6=Adorer_Schedule!$AY$1,INDIRECT(R118),(""))))))))))))))</f>
        <v>0</v>
      </c>
      <c r="Y118" s="1">
        <v>5</v>
      </c>
      <c r="Z118" s="1" t="e">
        <f t="shared" ca="1" si="34"/>
        <v>#N/A</v>
      </c>
      <c r="AA118" s="1" t="b">
        <f t="shared" ca="1" si="35"/>
        <v>0</v>
      </c>
      <c r="AC118" s="214" t="str">
        <f ca="1">IF(AA118=FALSE,(""),(PROPER(Z118)))</f>
        <v/>
      </c>
    </row>
    <row r="119" spans="1:29" x14ac:dyDescent="0.2">
      <c r="A119" s="210" t="str">
        <f t="shared" ca="1" si="46"/>
        <v/>
      </c>
      <c r="B119" s="211"/>
      <c r="C119" s="211"/>
      <c r="D119" s="211"/>
      <c r="E119" s="211"/>
      <c r="F119" s="212"/>
      <c r="G119" s="2"/>
      <c r="H119" s="2"/>
      <c r="I119" s="2"/>
      <c r="J119" s="2"/>
      <c r="K119" s="1">
        <f t="shared" si="45"/>
        <v>26</v>
      </c>
      <c r="L119" s="83" t="str">
        <f t="shared" si="27"/>
        <v>Adorer_Schedule!C26</v>
      </c>
      <c r="M119" s="83" t="str">
        <f t="shared" si="28"/>
        <v>Adorer_Schedule!K26</v>
      </c>
      <c r="N119" s="83" t="str">
        <f t="shared" si="29"/>
        <v>Adorer_Schedule!S26</v>
      </c>
      <c r="O119" s="83" t="str">
        <f t="shared" si="30"/>
        <v>Adorer_Schedule!AA26</v>
      </c>
      <c r="P119" s="83" t="str">
        <f t="shared" si="31"/>
        <v>Adorer_Schedule!AI26</v>
      </c>
      <c r="Q119" s="83" t="str">
        <f t="shared" si="32"/>
        <v>Adorer_Schedule!AQ26</v>
      </c>
      <c r="R119" s="83" t="str">
        <f t="shared" si="33"/>
        <v>Adorer_Schedule!AY26</v>
      </c>
      <c r="S119" s="1">
        <f t="shared" ca="1" si="44"/>
        <v>0</v>
      </c>
      <c r="T119" s="1" t="str">
        <f ca="1">IF(OR(V119="",V119=0),(""),(MAX($T$8:T118)+1))</f>
        <v/>
      </c>
      <c r="V119" s="1">
        <f ca="1">IF($I$6=Adorer_Schedule!$C$1,INDIRECT(L119),(IF('Daily Report (15)'!$I$6=Adorer_Schedule!$K$1,INDIRECT(M119),(IF('Daily Report (15)'!$I$6=Adorer_Schedule!$S$1,INDIRECT(N119),(IF('Daily Report (15)'!$I$6=Adorer_Schedule!$AA$1,INDIRECT(O119),(IF('Daily Report (15)'!$I$6=Adorer_Schedule!$AI$1,INDIRECT(P119),(IF('Daily Report (15)'!$I$6=Adorer_Schedule!$AQ$1,INDIRECT(Q119),(IF('Daily Report (15)'!$I$6=Adorer_Schedule!$AY$1,INDIRECT(R119),(""))))))))))))))</f>
        <v>0</v>
      </c>
      <c r="Y119" s="1">
        <v>6</v>
      </c>
      <c r="Z119" s="1" t="e">
        <f t="shared" ca="1" si="34"/>
        <v>#N/A</v>
      </c>
      <c r="AA119" s="1" t="b">
        <f t="shared" ca="1" si="35"/>
        <v>0</v>
      </c>
      <c r="AC119" s="214" t="str">
        <f t="shared" ref="AC119:AC128" ca="1" si="47">IF(AA119=FALSE,(""),(PROPER(Z119)))</f>
        <v/>
      </c>
    </row>
    <row r="120" spans="1:29" x14ac:dyDescent="0.2">
      <c r="A120" s="210" t="str">
        <f t="shared" ca="1" si="46"/>
        <v/>
      </c>
      <c r="B120" s="211"/>
      <c r="C120" s="211"/>
      <c r="D120" s="211"/>
      <c r="E120" s="211"/>
      <c r="F120" s="212"/>
      <c r="G120" s="2"/>
      <c r="H120" s="2"/>
      <c r="I120" s="2"/>
      <c r="J120" s="2"/>
      <c r="K120" s="1">
        <f t="shared" si="45"/>
        <v>27</v>
      </c>
      <c r="L120" s="83" t="str">
        <f t="shared" si="27"/>
        <v>Adorer_Schedule!C27</v>
      </c>
      <c r="M120" s="83" t="str">
        <f t="shared" si="28"/>
        <v>Adorer_Schedule!K27</v>
      </c>
      <c r="N120" s="83" t="str">
        <f t="shared" si="29"/>
        <v>Adorer_Schedule!S27</v>
      </c>
      <c r="O120" s="83" t="str">
        <f t="shared" si="30"/>
        <v>Adorer_Schedule!AA27</v>
      </c>
      <c r="P120" s="83" t="str">
        <f t="shared" si="31"/>
        <v>Adorer_Schedule!AI27</v>
      </c>
      <c r="Q120" s="83" t="str">
        <f t="shared" si="32"/>
        <v>Adorer_Schedule!AQ27</v>
      </c>
      <c r="R120" s="83" t="str">
        <f t="shared" si="33"/>
        <v>Adorer_Schedule!AY27</v>
      </c>
      <c r="S120" s="1">
        <f t="shared" ca="1" si="44"/>
        <v>0</v>
      </c>
      <c r="T120" s="1" t="str">
        <f ca="1">IF(OR(V120="",V120=0),(""),(MAX($T$8:T119)+1))</f>
        <v/>
      </c>
      <c r="V120" s="1">
        <f ca="1">IF($I$6=Adorer_Schedule!$C$1,INDIRECT(L120),(IF('Daily Report (15)'!$I$6=Adorer_Schedule!$K$1,INDIRECT(M120),(IF('Daily Report (15)'!$I$6=Adorer_Schedule!$S$1,INDIRECT(N120),(IF('Daily Report (15)'!$I$6=Adorer_Schedule!$AA$1,INDIRECT(O120),(IF('Daily Report (15)'!$I$6=Adorer_Schedule!$AI$1,INDIRECT(P120),(IF('Daily Report (15)'!$I$6=Adorer_Schedule!$AQ$1,INDIRECT(Q120),(IF('Daily Report (15)'!$I$6=Adorer_Schedule!$AY$1,INDIRECT(R120),(""))))))))))))))</f>
        <v>0</v>
      </c>
      <c r="Y120" s="1">
        <v>7</v>
      </c>
      <c r="Z120" s="1" t="e">
        <f t="shared" ca="1" si="34"/>
        <v>#N/A</v>
      </c>
      <c r="AA120" s="1" t="b">
        <f t="shared" ca="1" si="35"/>
        <v>0</v>
      </c>
      <c r="AC120" s="214" t="str">
        <f t="shared" ca="1" si="47"/>
        <v/>
      </c>
    </row>
    <row r="121" spans="1:29" x14ac:dyDescent="0.2">
      <c r="A121" s="210" t="str">
        <f t="shared" ca="1" si="46"/>
        <v/>
      </c>
      <c r="B121" s="211"/>
      <c r="C121" s="211"/>
      <c r="D121" s="211"/>
      <c r="E121" s="211"/>
      <c r="F121" s="212"/>
      <c r="G121" s="2"/>
      <c r="H121" s="2"/>
      <c r="I121" s="2"/>
      <c r="J121" s="2"/>
      <c r="K121" s="1">
        <f t="shared" si="45"/>
        <v>28</v>
      </c>
      <c r="L121" s="83" t="str">
        <f t="shared" si="27"/>
        <v>Adorer_Schedule!C28</v>
      </c>
      <c r="M121" s="83" t="str">
        <f t="shared" si="28"/>
        <v>Adorer_Schedule!K28</v>
      </c>
      <c r="N121" s="83" t="str">
        <f t="shared" si="29"/>
        <v>Adorer_Schedule!S28</v>
      </c>
      <c r="O121" s="83" t="str">
        <f t="shared" si="30"/>
        <v>Adorer_Schedule!AA28</v>
      </c>
      <c r="P121" s="83" t="str">
        <f t="shared" si="31"/>
        <v>Adorer_Schedule!AI28</v>
      </c>
      <c r="Q121" s="83" t="str">
        <f t="shared" si="32"/>
        <v>Adorer_Schedule!AQ28</v>
      </c>
      <c r="R121" s="83" t="str">
        <f t="shared" si="33"/>
        <v>Adorer_Schedule!AY28</v>
      </c>
      <c r="S121" s="1">
        <f t="shared" ca="1" si="44"/>
        <v>0</v>
      </c>
      <c r="T121" s="1" t="str">
        <f ca="1">IF(OR(V121="",V121=0),(""),(MAX($T$8:T120)+1))</f>
        <v/>
      </c>
      <c r="V121" s="1">
        <f ca="1">IF($I$6=Adorer_Schedule!$C$1,INDIRECT(L121),(IF('Daily Report (15)'!$I$6=Adorer_Schedule!$K$1,INDIRECT(M121),(IF('Daily Report (15)'!$I$6=Adorer_Schedule!$S$1,INDIRECT(N121),(IF('Daily Report (15)'!$I$6=Adorer_Schedule!$AA$1,INDIRECT(O121),(IF('Daily Report (15)'!$I$6=Adorer_Schedule!$AI$1,INDIRECT(P121),(IF('Daily Report (15)'!$I$6=Adorer_Schedule!$AQ$1,INDIRECT(Q121),(IF('Daily Report (15)'!$I$6=Adorer_Schedule!$AY$1,INDIRECT(R121),(""))))))))))))))</f>
        <v>0</v>
      </c>
      <c r="Y121" s="1">
        <v>8</v>
      </c>
      <c r="Z121" s="1" t="e">
        <f t="shared" ca="1" si="34"/>
        <v>#N/A</v>
      </c>
      <c r="AA121" s="1" t="b">
        <f t="shared" ca="1" si="35"/>
        <v>0</v>
      </c>
      <c r="AC121" s="214" t="str">
        <f t="shared" ca="1" si="47"/>
        <v/>
      </c>
    </row>
    <row r="122" spans="1:29" x14ac:dyDescent="0.2">
      <c r="A122" s="210" t="str">
        <f t="shared" ca="1" si="46"/>
        <v/>
      </c>
      <c r="B122" s="211"/>
      <c r="C122" s="211"/>
      <c r="D122" s="211"/>
      <c r="E122" s="211"/>
      <c r="F122" s="212"/>
      <c r="G122" s="2"/>
      <c r="H122" s="2"/>
      <c r="I122" s="2"/>
      <c r="J122" s="2"/>
      <c r="K122" s="1">
        <f t="shared" si="45"/>
        <v>29</v>
      </c>
      <c r="L122" s="83" t="str">
        <f t="shared" si="27"/>
        <v>Adorer_Schedule!C29</v>
      </c>
      <c r="M122" s="83" t="str">
        <f t="shared" si="28"/>
        <v>Adorer_Schedule!K29</v>
      </c>
      <c r="N122" s="83" t="str">
        <f t="shared" si="29"/>
        <v>Adorer_Schedule!S29</v>
      </c>
      <c r="O122" s="83" t="str">
        <f t="shared" si="30"/>
        <v>Adorer_Schedule!AA29</v>
      </c>
      <c r="P122" s="83" t="str">
        <f t="shared" si="31"/>
        <v>Adorer_Schedule!AI29</v>
      </c>
      <c r="Q122" s="83" t="str">
        <f t="shared" si="32"/>
        <v>Adorer_Schedule!AQ29</v>
      </c>
      <c r="R122" s="83" t="str">
        <f t="shared" si="33"/>
        <v>Adorer_Schedule!AY29</v>
      </c>
      <c r="S122" s="1">
        <f t="shared" ca="1" si="44"/>
        <v>0</v>
      </c>
      <c r="T122" s="1" t="str">
        <f ca="1">IF(OR(V122="",V122=0),(""),(MAX($T$8:T121)+1))</f>
        <v/>
      </c>
      <c r="V122" s="1">
        <f ca="1">IF($I$6=Adorer_Schedule!$C$1,INDIRECT(L122),(IF('Daily Report (15)'!$I$6=Adorer_Schedule!$K$1,INDIRECT(M122),(IF('Daily Report (15)'!$I$6=Adorer_Schedule!$S$1,INDIRECT(N122),(IF('Daily Report (15)'!$I$6=Adorer_Schedule!$AA$1,INDIRECT(O122),(IF('Daily Report (15)'!$I$6=Adorer_Schedule!$AI$1,INDIRECT(P122),(IF('Daily Report (15)'!$I$6=Adorer_Schedule!$AQ$1,INDIRECT(Q122),(IF('Daily Report (15)'!$I$6=Adorer_Schedule!$AY$1,INDIRECT(R122),(""))))))))))))))</f>
        <v>0</v>
      </c>
      <c r="Y122" s="1">
        <v>9</v>
      </c>
      <c r="Z122" s="1" t="e">
        <f t="shared" ca="1" si="34"/>
        <v>#N/A</v>
      </c>
      <c r="AA122" s="1" t="b">
        <f t="shared" ca="1" si="35"/>
        <v>0</v>
      </c>
      <c r="AC122" s="214" t="str">
        <f t="shared" ca="1" si="47"/>
        <v/>
      </c>
    </row>
    <row r="123" spans="1:29" x14ac:dyDescent="0.2">
      <c r="A123" s="210" t="str">
        <f t="shared" ca="1" si="46"/>
        <v/>
      </c>
      <c r="B123" s="211"/>
      <c r="C123" s="211"/>
      <c r="D123" s="211"/>
      <c r="E123" s="211"/>
      <c r="F123" s="212"/>
      <c r="G123" s="2"/>
      <c r="H123" s="2"/>
      <c r="I123" s="2"/>
      <c r="J123" s="2"/>
      <c r="K123" s="1">
        <f t="shared" si="45"/>
        <v>30</v>
      </c>
      <c r="L123" s="83" t="str">
        <f t="shared" si="27"/>
        <v>Adorer_Schedule!C30</v>
      </c>
      <c r="M123" s="83" t="str">
        <f t="shared" si="28"/>
        <v>Adorer_Schedule!K30</v>
      </c>
      <c r="N123" s="83" t="str">
        <f t="shared" si="29"/>
        <v>Adorer_Schedule!S30</v>
      </c>
      <c r="O123" s="83" t="str">
        <f t="shared" si="30"/>
        <v>Adorer_Schedule!AA30</v>
      </c>
      <c r="P123" s="83" t="str">
        <f t="shared" si="31"/>
        <v>Adorer_Schedule!AI30</v>
      </c>
      <c r="Q123" s="83" t="str">
        <f t="shared" si="32"/>
        <v>Adorer_Schedule!AQ30</v>
      </c>
      <c r="R123" s="83" t="str">
        <f t="shared" si="33"/>
        <v>Adorer_Schedule!AY30</v>
      </c>
      <c r="S123" s="1">
        <f t="shared" ca="1" si="44"/>
        <v>0</v>
      </c>
      <c r="T123" s="1" t="str">
        <f ca="1">IF(OR(V123="",V123=0),(""),(MAX($T$8:T122)+1))</f>
        <v/>
      </c>
      <c r="V123" s="1">
        <f ca="1">IF($I$6=Adorer_Schedule!$C$1,INDIRECT(L123),(IF('Daily Report (15)'!$I$6=Adorer_Schedule!$K$1,INDIRECT(M123),(IF('Daily Report (15)'!$I$6=Adorer_Schedule!$S$1,INDIRECT(N123),(IF('Daily Report (15)'!$I$6=Adorer_Schedule!$AA$1,INDIRECT(O123),(IF('Daily Report (15)'!$I$6=Adorer_Schedule!$AI$1,INDIRECT(P123),(IF('Daily Report (15)'!$I$6=Adorer_Schedule!$AQ$1,INDIRECT(Q123),(IF('Daily Report (15)'!$I$6=Adorer_Schedule!$AY$1,INDIRECT(R123),(""))))))))))))))</f>
        <v>0</v>
      </c>
      <c r="Y123" s="1">
        <v>10</v>
      </c>
      <c r="Z123" s="1" t="e">
        <f t="shared" ca="1" si="34"/>
        <v>#N/A</v>
      </c>
      <c r="AA123" s="1" t="b">
        <f t="shared" ca="1" si="35"/>
        <v>0</v>
      </c>
      <c r="AC123" s="214" t="str">
        <f t="shared" ca="1" si="47"/>
        <v/>
      </c>
    </row>
    <row r="124" spans="1:29" x14ac:dyDescent="0.2">
      <c r="A124" s="210" t="str">
        <f t="shared" ca="1" si="46"/>
        <v/>
      </c>
      <c r="B124" s="211"/>
      <c r="C124" s="211"/>
      <c r="D124" s="211"/>
      <c r="E124" s="211"/>
      <c r="F124" s="212"/>
      <c r="G124" s="2"/>
      <c r="H124" s="2"/>
      <c r="I124" s="2"/>
      <c r="J124" s="2"/>
      <c r="K124" s="1">
        <f t="shared" si="45"/>
        <v>31</v>
      </c>
      <c r="L124" s="83" t="str">
        <f t="shared" si="27"/>
        <v>Adorer_Schedule!C31</v>
      </c>
      <c r="M124" s="83" t="str">
        <f t="shared" si="28"/>
        <v>Adorer_Schedule!K31</v>
      </c>
      <c r="N124" s="83" t="str">
        <f t="shared" si="29"/>
        <v>Adorer_Schedule!S31</v>
      </c>
      <c r="O124" s="83" t="str">
        <f t="shared" si="30"/>
        <v>Adorer_Schedule!AA31</v>
      </c>
      <c r="P124" s="83" t="str">
        <f t="shared" si="31"/>
        <v>Adorer_Schedule!AI31</v>
      </c>
      <c r="Q124" s="83" t="str">
        <f t="shared" si="32"/>
        <v>Adorer_Schedule!AQ31</v>
      </c>
      <c r="R124" s="83" t="str">
        <f t="shared" si="33"/>
        <v>Adorer_Schedule!AY31</v>
      </c>
      <c r="S124" s="1">
        <f t="shared" ca="1" si="44"/>
        <v>0</v>
      </c>
      <c r="T124" s="1" t="str">
        <f ca="1">IF(OR(V124="",V124=0),(""),(MAX($T$8:T123)+1))</f>
        <v/>
      </c>
      <c r="V124" s="1">
        <f ca="1">IF($I$6=Adorer_Schedule!$C$1,INDIRECT(L124),(IF('Daily Report (15)'!$I$6=Adorer_Schedule!$K$1,INDIRECT(M124),(IF('Daily Report (15)'!$I$6=Adorer_Schedule!$S$1,INDIRECT(N124),(IF('Daily Report (15)'!$I$6=Adorer_Schedule!$AA$1,INDIRECT(O124),(IF('Daily Report (15)'!$I$6=Adorer_Schedule!$AI$1,INDIRECT(P124),(IF('Daily Report (15)'!$I$6=Adorer_Schedule!$AQ$1,INDIRECT(Q124),(IF('Daily Report (15)'!$I$6=Adorer_Schedule!$AY$1,INDIRECT(R124),(""))))))))))))))</f>
        <v>0</v>
      </c>
      <c r="Y124" s="1">
        <v>11</v>
      </c>
      <c r="Z124" s="1" t="e">
        <f t="shared" ca="1" si="34"/>
        <v>#N/A</v>
      </c>
      <c r="AA124" s="1" t="b">
        <f t="shared" ca="1" si="35"/>
        <v>0</v>
      </c>
      <c r="AC124" s="214" t="str">
        <f t="shared" ca="1" si="47"/>
        <v/>
      </c>
    </row>
    <row r="125" spans="1:29" x14ac:dyDescent="0.2">
      <c r="A125" s="210" t="str">
        <f t="shared" ca="1" si="46"/>
        <v/>
      </c>
      <c r="B125" s="211"/>
      <c r="C125" s="211"/>
      <c r="D125" s="211"/>
      <c r="E125" s="211"/>
      <c r="F125" s="212"/>
      <c r="G125" s="2"/>
      <c r="H125" s="2"/>
      <c r="I125" s="2"/>
      <c r="J125" s="2"/>
      <c r="K125" s="1">
        <f t="shared" si="45"/>
        <v>32</v>
      </c>
      <c r="L125" s="83" t="str">
        <f t="shared" si="27"/>
        <v>Adorer_Schedule!C32</v>
      </c>
      <c r="M125" s="83" t="str">
        <f t="shared" si="28"/>
        <v>Adorer_Schedule!K32</v>
      </c>
      <c r="N125" s="83" t="str">
        <f t="shared" si="29"/>
        <v>Adorer_Schedule!S32</v>
      </c>
      <c r="O125" s="83" t="str">
        <f t="shared" si="30"/>
        <v>Adorer_Schedule!AA32</v>
      </c>
      <c r="P125" s="83" t="str">
        <f t="shared" si="31"/>
        <v>Adorer_Schedule!AI32</v>
      </c>
      <c r="Q125" s="83" t="str">
        <f t="shared" si="32"/>
        <v>Adorer_Schedule!AQ32</v>
      </c>
      <c r="R125" s="83" t="str">
        <f t="shared" si="33"/>
        <v>Adorer_Schedule!AY32</v>
      </c>
      <c r="S125" s="1">
        <f t="shared" ca="1" si="44"/>
        <v>0</v>
      </c>
      <c r="T125" s="1" t="str">
        <f ca="1">IF(OR(V125="",V125=0),(""),(MAX($T$8:T124)+1))</f>
        <v/>
      </c>
      <c r="V125" s="1">
        <f ca="1">IF($I$6=Adorer_Schedule!$C$1,INDIRECT(L125),(IF('Daily Report (15)'!$I$6=Adorer_Schedule!$K$1,INDIRECT(M125),(IF('Daily Report (15)'!$I$6=Adorer_Schedule!$S$1,INDIRECT(N125),(IF('Daily Report (15)'!$I$6=Adorer_Schedule!$AA$1,INDIRECT(O125),(IF('Daily Report (15)'!$I$6=Adorer_Schedule!$AI$1,INDIRECT(P125),(IF('Daily Report (15)'!$I$6=Adorer_Schedule!$AQ$1,INDIRECT(Q125),(IF('Daily Report (15)'!$I$6=Adorer_Schedule!$AY$1,INDIRECT(R125),(""))))))))))))))</f>
        <v>0</v>
      </c>
      <c r="Y125" s="1">
        <v>12</v>
      </c>
      <c r="Z125" s="1" t="e">
        <f t="shared" ca="1" si="34"/>
        <v>#N/A</v>
      </c>
      <c r="AA125" s="1" t="b">
        <f t="shared" ca="1" si="35"/>
        <v>0</v>
      </c>
      <c r="AC125" s="214" t="str">
        <f t="shared" ca="1" si="47"/>
        <v/>
      </c>
    </row>
    <row r="126" spans="1:29" x14ac:dyDescent="0.2">
      <c r="A126" s="210" t="str">
        <f t="shared" ca="1" si="46"/>
        <v/>
      </c>
      <c r="B126" s="211"/>
      <c r="C126" s="211"/>
      <c r="D126" s="211"/>
      <c r="E126" s="211"/>
      <c r="F126" s="212"/>
      <c r="G126" s="2"/>
      <c r="H126" s="2"/>
      <c r="I126" s="2"/>
      <c r="J126" s="2"/>
      <c r="K126" s="1">
        <f t="shared" si="45"/>
        <v>33</v>
      </c>
      <c r="L126" s="83" t="str">
        <f t="shared" si="27"/>
        <v>Adorer_Schedule!C33</v>
      </c>
      <c r="M126" s="83" t="str">
        <f t="shared" si="28"/>
        <v>Adorer_Schedule!K33</v>
      </c>
      <c r="N126" s="83" t="str">
        <f t="shared" si="29"/>
        <v>Adorer_Schedule!S33</v>
      </c>
      <c r="O126" s="83" t="str">
        <f t="shared" si="30"/>
        <v>Adorer_Schedule!AA33</v>
      </c>
      <c r="P126" s="83" t="str">
        <f t="shared" si="31"/>
        <v>Adorer_Schedule!AI33</v>
      </c>
      <c r="Q126" s="83" t="str">
        <f t="shared" si="32"/>
        <v>Adorer_Schedule!AQ33</v>
      </c>
      <c r="R126" s="83" t="str">
        <f t="shared" si="33"/>
        <v>Adorer_Schedule!AY33</v>
      </c>
      <c r="S126" s="1">
        <f t="shared" ca="1" si="44"/>
        <v>0</v>
      </c>
      <c r="T126" s="1" t="str">
        <f ca="1">IF(OR(V126="",V126=0),(""),(MAX($T$8:T125)+1))</f>
        <v/>
      </c>
      <c r="V126" s="1">
        <f ca="1">IF($I$6=Adorer_Schedule!$C$1,INDIRECT(L126),(IF('Daily Report (15)'!$I$6=Adorer_Schedule!$K$1,INDIRECT(M126),(IF('Daily Report (15)'!$I$6=Adorer_Schedule!$S$1,INDIRECT(N126),(IF('Daily Report (15)'!$I$6=Adorer_Schedule!$AA$1,INDIRECT(O126),(IF('Daily Report (15)'!$I$6=Adorer_Schedule!$AI$1,INDIRECT(P126),(IF('Daily Report (15)'!$I$6=Adorer_Schedule!$AQ$1,INDIRECT(Q126),(IF('Daily Report (15)'!$I$6=Adorer_Schedule!$AY$1,INDIRECT(R126),(""))))))))))))))</f>
        <v>0</v>
      </c>
      <c r="Y126" s="1">
        <v>13</v>
      </c>
      <c r="Z126" s="1" t="e">
        <f t="shared" ca="1" si="34"/>
        <v>#N/A</v>
      </c>
      <c r="AA126" s="1" t="b">
        <f t="shared" ca="1" si="35"/>
        <v>0</v>
      </c>
      <c r="AC126" s="214" t="str">
        <f t="shared" ca="1" si="47"/>
        <v/>
      </c>
    </row>
    <row r="127" spans="1:29" x14ac:dyDescent="0.2">
      <c r="A127" s="210" t="str">
        <f t="shared" ca="1" si="46"/>
        <v/>
      </c>
      <c r="B127" s="211"/>
      <c r="C127" s="211"/>
      <c r="D127" s="211"/>
      <c r="E127" s="211"/>
      <c r="F127" s="212"/>
      <c r="G127" s="2"/>
      <c r="H127" s="2"/>
      <c r="I127" s="2"/>
      <c r="J127" s="2"/>
      <c r="K127" s="1">
        <f t="shared" si="45"/>
        <v>34</v>
      </c>
      <c r="L127" s="83" t="str">
        <f t="shared" si="27"/>
        <v>Adorer_Schedule!C34</v>
      </c>
      <c r="M127" s="83" t="str">
        <f t="shared" si="28"/>
        <v>Adorer_Schedule!K34</v>
      </c>
      <c r="N127" s="83" t="str">
        <f t="shared" si="29"/>
        <v>Adorer_Schedule!S34</v>
      </c>
      <c r="O127" s="83" t="str">
        <f t="shared" si="30"/>
        <v>Adorer_Schedule!AA34</v>
      </c>
      <c r="P127" s="83" t="str">
        <f t="shared" si="31"/>
        <v>Adorer_Schedule!AI34</v>
      </c>
      <c r="Q127" s="83" t="str">
        <f t="shared" si="32"/>
        <v>Adorer_Schedule!AQ34</v>
      </c>
      <c r="R127" s="83" t="str">
        <f t="shared" si="33"/>
        <v>Adorer_Schedule!AY34</v>
      </c>
      <c r="S127" s="1">
        <f t="shared" ca="1" si="44"/>
        <v>0</v>
      </c>
      <c r="T127" s="1" t="str">
        <f ca="1">IF(OR(V127="",V127=0),(""),(MAX($T$8:T126)+1))</f>
        <v/>
      </c>
      <c r="V127" s="1">
        <f ca="1">IF($I$6=Adorer_Schedule!$C$1,INDIRECT(L127),(IF('Daily Report (15)'!$I$6=Adorer_Schedule!$K$1,INDIRECT(M127),(IF('Daily Report (15)'!$I$6=Adorer_Schedule!$S$1,INDIRECT(N127),(IF('Daily Report (15)'!$I$6=Adorer_Schedule!$AA$1,INDIRECT(O127),(IF('Daily Report (15)'!$I$6=Adorer_Schedule!$AI$1,INDIRECT(P127),(IF('Daily Report (15)'!$I$6=Adorer_Schedule!$AQ$1,INDIRECT(Q127),(IF('Daily Report (15)'!$I$6=Adorer_Schedule!$AY$1,INDIRECT(R127),(""))))))))))))))</f>
        <v>0</v>
      </c>
      <c r="Y127" s="1">
        <v>14</v>
      </c>
      <c r="Z127" s="1" t="e">
        <f t="shared" ca="1" si="34"/>
        <v>#N/A</v>
      </c>
      <c r="AA127" s="1" t="b">
        <f t="shared" ca="1" si="35"/>
        <v>0</v>
      </c>
      <c r="AC127" s="214" t="str">
        <f t="shared" ca="1" si="47"/>
        <v/>
      </c>
    </row>
    <row r="128" spans="1:29" ht="15.75" thickBot="1" x14ac:dyDescent="0.25">
      <c r="A128" s="210" t="str">
        <f t="shared" ca="1" si="46"/>
        <v/>
      </c>
      <c r="B128" s="211"/>
      <c r="C128" s="211"/>
      <c r="D128" s="211"/>
      <c r="E128" s="211"/>
      <c r="F128" s="212"/>
      <c r="G128" s="2"/>
      <c r="H128" s="2"/>
      <c r="I128" s="2"/>
      <c r="J128" s="2"/>
      <c r="K128" s="1">
        <f t="shared" si="45"/>
        <v>35</v>
      </c>
      <c r="L128" s="83" t="str">
        <f t="shared" si="27"/>
        <v>Adorer_Schedule!C35</v>
      </c>
      <c r="M128" s="83" t="str">
        <f t="shared" si="28"/>
        <v>Adorer_Schedule!K35</v>
      </c>
      <c r="N128" s="83" t="str">
        <f t="shared" si="29"/>
        <v>Adorer_Schedule!S35</v>
      </c>
      <c r="O128" s="83" t="str">
        <f t="shared" si="30"/>
        <v>Adorer_Schedule!AA35</v>
      </c>
      <c r="P128" s="83" t="str">
        <f t="shared" si="31"/>
        <v>Adorer_Schedule!AI35</v>
      </c>
      <c r="Q128" s="83" t="str">
        <f t="shared" si="32"/>
        <v>Adorer_Schedule!AQ35</v>
      </c>
      <c r="R128" s="83" t="str">
        <f t="shared" si="33"/>
        <v>Adorer_Schedule!AY35</v>
      </c>
      <c r="S128" s="1">
        <f t="shared" ca="1" si="44"/>
        <v>0</v>
      </c>
      <c r="T128" s="1" t="str">
        <f ca="1">IF(OR(V128="",V128=0),(""),(MAX($T$8:T127)+1))</f>
        <v/>
      </c>
      <c r="V128" s="1">
        <f ca="1">IF($I$6=Adorer_Schedule!$C$1,INDIRECT(L128),(IF('Daily Report (15)'!$I$6=Adorer_Schedule!$K$1,INDIRECT(M128),(IF('Daily Report (15)'!$I$6=Adorer_Schedule!$S$1,INDIRECT(N128),(IF('Daily Report (15)'!$I$6=Adorer_Schedule!$AA$1,INDIRECT(O128),(IF('Daily Report (15)'!$I$6=Adorer_Schedule!$AI$1,INDIRECT(P128),(IF('Daily Report (15)'!$I$6=Adorer_Schedule!$AQ$1,INDIRECT(Q128),(IF('Daily Report (15)'!$I$6=Adorer_Schedule!$AY$1,INDIRECT(R128),(""))))))))))))))</f>
        <v>0</v>
      </c>
      <c r="Y128" s="1">
        <v>15</v>
      </c>
      <c r="Z128" s="1" t="e">
        <f t="shared" ca="1" si="34"/>
        <v>#N/A</v>
      </c>
      <c r="AA128" s="1" t="b">
        <f t="shared" ca="1" si="35"/>
        <v>0</v>
      </c>
      <c r="AC128" s="225" t="str">
        <f t="shared" ca="1" si="47"/>
        <v/>
      </c>
    </row>
    <row r="129" spans="1:29" x14ac:dyDescent="0.2">
      <c r="A129" s="210" t="str">
        <f t="shared" ca="1" si="46"/>
        <v/>
      </c>
      <c r="B129" s="211"/>
      <c r="C129" s="211"/>
      <c r="D129" s="211"/>
      <c r="E129" s="211"/>
      <c r="F129" s="212"/>
      <c r="G129" s="2"/>
      <c r="H129" s="2"/>
      <c r="I129" s="2"/>
      <c r="J129" s="2"/>
      <c r="K129" s="1">
        <v>38</v>
      </c>
      <c r="L129" s="83" t="str">
        <f t="shared" si="27"/>
        <v>Adorer_Schedule!C38</v>
      </c>
      <c r="M129" s="83" t="str">
        <f t="shared" si="28"/>
        <v>Adorer_Schedule!K38</v>
      </c>
      <c r="N129" s="83" t="str">
        <f t="shared" si="29"/>
        <v>Adorer_Schedule!S38</v>
      </c>
      <c r="O129" s="83" t="str">
        <f t="shared" si="30"/>
        <v>Adorer_Schedule!AA38</v>
      </c>
      <c r="P129" s="83" t="str">
        <f t="shared" si="31"/>
        <v>Adorer_Schedule!AI38</v>
      </c>
      <c r="Q129" s="83" t="str">
        <f t="shared" si="32"/>
        <v>Adorer_Schedule!AQ38</v>
      </c>
      <c r="R129" s="83" t="str">
        <f t="shared" si="33"/>
        <v>Adorer_Schedule!AY38</v>
      </c>
      <c r="S129" s="1">
        <f ca="1">IF(T129="",(0),(RANK(T129,$T$129:$T$143,(1))))</f>
        <v>0</v>
      </c>
      <c r="T129" s="1" t="str">
        <f ca="1">IF(OR(V129="",V129=0),(""),(MAX($T$8:T128)+1))</f>
        <v/>
      </c>
      <c r="U129" s="1" t="s">
        <v>100</v>
      </c>
      <c r="V129" s="1">
        <f ca="1">IF($I$6=Adorer_Schedule!$C$1,INDIRECT(L129),(IF('Daily Report (15)'!$I$6=Adorer_Schedule!$K$1,INDIRECT(M129),(IF('Daily Report (15)'!$I$6=Adorer_Schedule!$S$1,INDIRECT(N129),(IF('Daily Report (15)'!$I$6=Adorer_Schedule!$AA$1,INDIRECT(O129),(IF('Daily Report (15)'!$I$6=Adorer_Schedule!$AI$1,INDIRECT(P129),(IF('Daily Report (15)'!$I$6=Adorer_Schedule!$AQ$1,INDIRECT(Q129),(IF('Daily Report (15)'!$I$6=Adorer_Schedule!$AY$1,INDIRECT(R129),(""))))))))))))))</f>
        <v>0</v>
      </c>
      <c r="Y129" s="1">
        <v>1</v>
      </c>
      <c r="Z129" s="1" t="e">
        <f t="shared" ca="1" si="34"/>
        <v>#N/A</v>
      </c>
      <c r="AA129" s="1" t="b">
        <f t="shared" ca="1" si="35"/>
        <v>0</v>
      </c>
      <c r="AC129" s="209" t="str">
        <f ca="1">IF(AA129=FALSE,(""),(PROPER(Z129)))</f>
        <v/>
      </c>
    </row>
    <row r="130" spans="1:29" x14ac:dyDescent="0.2">
      <c r="A130" s="210" t="str">
        <f t="shared" ca="1" si="46"/>
        <v/>
      </c>
      <c r="B130" s="211"/>
      <c r="C130" s="211"/>
      <c r="D130" s="211"/>
      <c r="E130" s="211"/>
      <c r="F130" s="212"/>
      <c r="G130" s="2"/>
      <c r="H130" s="2"/>
      <c r="I130" s="2"/>
      <c r="J130" s="2"/>
      <c r="K130" s="1">
        <f>K129+1</f>
        <v>39</v>
      </c>
      <c r="L130" s="83" t="str">
        <f t="shared" si="27"/>
        <v>Adorer_Schedule!C39</v>
      </c>
      <c r="M130" s="83" t="str">
        <f t="shared" si="28"/>
        <v>Adorer_Schedule!K39</v>
      </c>
      <c r="N130" s="83" t="str">
        <f t="shared" si="29"/>
        <v>Adorer_Schedule!S39</v>
      </c>
      <c r="O130" s="83" t="str">
        <f t="shared" si="30"/>
        <v>Adorer_Schedule!AA39</v>
      </c>
      <c r="P130" s="83" t="str">
        <f t="shared" si="31"/>
        <v>Adorer_Schedule!AI39</v>
      </c>
      <c r="Q130" s="83" t="str">
        <f t="shared" si="32"/>
        <v>Adorer_Schedule!AQ39</v>
      </c>
      <c r="R130" s="83" t="str">
        <f t="shared" si="33"/>
        <v>Adorer_Schedule!AY39</v>
      </c>
      <c r="S130" s="1">
        <f t="shared" ref="S130:S143" ca="1" si="48">IF(T130="",(0),(RANK(T130,$T$129:$T$143,(1))))</f>
        <v>0</v>
      </c>
      <c r="T130" s="1" t="str">
        <f ca="1">IF(OR(V130="",V130=0),(""),(MAX($T$8:T129)+1))</f>
        <v/>
      </c>
      <c r="V130" s="1">
        <f ca="1">IF($I$6=Adorer_Schedule!$C$1,INDIRECT(L130),(IF('Daily Report (15)'!$I$6=Adorer_Schedule!$K$1,INDIRECT(M130),(IF('Daily Report (15)'!$I$6=Adorer_Schedule!$S$1,INDIRECT(N130),(IF('Daily Report (15)'!$I$6=Adorer_Schedule!$AA$1,INDIRECT(O130),(IF('Daily Report (15)'!$I$6=Adorer_Schedule!$AI$1,INDIRECT(P130),(IF('Daily Report (15)'!$I$6=Adorer_Schedule!$AQ$1,INDIRECT(Q130),(IF('Daily Report (15)'!$I$6=Adorer_Schedule!$AY$1,INDIRECT(R130),(""))))))))))))))</f>
        <v>0</v>
      </c>
      <c r="Y130" s="1">
        <v>2</v>
      </c>
      <c r="Z130" s="1" t="e">
        <f t="shared" ca="1" si="34"/>
        <v>#N/A</v>
      </c>
      <c r="AA130" s="1" t="b">
        <f t="shared" ca="1" si="35"/>
        <v>0</v>
      </c>
      <c r="AC130" s="214" t="str">
        <f ca="1">IF(AA130=FALSE,(""),(PROPER(Z130)))</f>
        <v/>
      </c>
    </row>
    <row r="131" spans="1:29" x14ac:dyDescent="0.2">
      <c r="A131" s="210" t="str">
        <f t="shared" ca="1" si="46"/>
        <v/>
      </c>
      <c r="B131" s="211"/>
      <c r="C131" s="211"/>
      <c r="D131" s="211"/>
      <c r="E131" s="211"/>
      <c r="F131" s="212"/>
      <c r="G131" s="2"/>
      <c r="H131" s="2"/>
      <c r="I131" s="2"/>
      <c r="J131" s="2"/>
      <c r="K131" s="1">
        <f t="shared" ref="K131:K143" si="49">K130+1</f>
        <v>40</v>
      </c>
      <c r="L131" s="83" t="str">
        <f t="shared" si="27"/>
        <v>Adorer_Schedule!C40</v>
      </c>
      <c r="M131" s="83" t="str">
        <f t="shared" si="28"/>
        <v>Adorer_Schedule!K40</v>
      </c>
      <c r="N131" s="83" t="str">
        <f t="shared" si="29"/>
        <v>Adorer_Schedule!S40</v>
      </c>
      <c r="O131" s="83" t="str">
        <f t="shared" si="30"/>
        <v>Adorer_Schedule!AA40</v>
      </c>
      <c r="P131" s="83" t="str">
        <f t="shared" si="31"/>
        <v>Adorer_Schedule!AI40</v>
      </c>
      <c r="Q131" s="83" t="str">
        <f t="shared" si="32"/>
        <v>Adorer_Schedule!AQ40</v>
      </c>
      <c r="R131" s="83" t="str">
        <f t="shared" si="33"/>
        <v>Adorer_Schedule!AY40</v>
      </c>
      <c r="S131" s="1">
        <f t="shared" ca="1" si="48"/>
        <v>0</v>
      </c>
      <c r="T131" s="1" t="str">
        <f ca="1">IF(OR(V131="",V131=0),(""),(MAX($T$8:T130)+1))</f>
        <v/>
      </c>
      <c r="V131" s="1">
        <f ca="1">IF($I$6=Adorer_Schedule!$C$1,INDIRECT(L131),(IF('Daily Report (15)'!$I$6=Adorer_Schedule!$K$1,INDIRECT(M131),(IF('Daily Report (15)'!$I$6=Adorer_Schedule!$S$1,INDIRECT(N131),(IF('Daily Report (15)'!$I$6=Adorer_Schedule!$AA$1,INDIRECT(O131),(IF('Daily Report (15)'!$I$6=Adorer_Schedule!$AI$1,INDIRECT(P131),(IF('Daily Report (15)'!$I$6=Adorer_Schedule!$AQ$1,INDIRECT(Q131),(IF('Daily Report (15)'!$I$6=Adorer_Schedule!$AY$1,INDIRECT(R131),(""))))))))))))))</f>
        <v>0</v>
      </c>
      <c r="Y131" s="1">
        <v>3</v>
      </c>
      <c r="Z131" s="1" t="e">
        <f t="shared" ca="1" si="34"/>
        <v>#N/A</v>
      </c>
      <c r="AA131" s="1" t="b">
        <f t="shared" ca="1" si="35"/>
        <v>0</v>
      </c>
      <c r="AC131" s="214" t="str">
        <f ca="1">IF(AA131=FALSE,(""),(PROPER(Z131)))</f>
        <v/>
      </c>
    </row>
    <row r="132" spans="1:29" x14ac:dyDescent="0.2">
      <c r="A132" s="210"/>
      <c r="B132" s="211"/>
      <c r="C132" s="211"/>
      <c r="D132" s="211"/>
      <c r="E132" s="211"/>
      <c r="F132" s="212"/>
      <c r="G132" s="2"/>
      <c r="H132" s="2"/>
      <c r="I132" s="2"/>
      <c r="J132" s="2"/>
      <c r="K132" s="1">
        <f t="shared" si="49"/>
        <v>41</v>
      </c>
      <c r="L132" s="83" t="str">
        <f t="shared" si="27"/>
        <v>Adorer_Schedule!C41</v>
      </c>
      <c r="M132" s="83" t="str">
        <f t="shared" si="28"/>
        <v>Adorer_Schedule!K41</v>
      </c>
      <c r="N132" s="83" t="str">
        <f t="shared" si="29"/>
        <v>Adorer_Schedule!S41</v>
      </c>
      <c r="O132" s="83" t="str">
        <f t="shared" si="30"/>
        <v>Adorer_Schedule!AA41</v>
      </c>
      <c r="P132" s="83" t="str">
        <f t="shared" si="31"/>
        <v>Adorer_Schedule!AI41</v>
      </c>
      <c r="Q132" s="83" t="str">
        <f t="shared" si="32"/>
        <v>Adorer_Schedule!AQ41</v>
      </c>
      <c r="R132" s="83" t="str">
        <f t="shared" si="33"/>
        <v>Adorer_Schedule!AY41</v>
      </c>
      <c r="S132" s="1">
        <f t="shared" ca="1" si="48"/>
        <v>0</v>
      </c>
      <c r="T132" s="1" t="str">
        <f ca="1">IF(OR(V132="",V132=0),(""),(MAX($T$8:T131)+1))</f>
        <v/>
      </c>
      <c r="V132" s="1">
        <f ca="1">IF($I$6=Adorer_Schedule!$C$1,INDIRECT(L132),(IF('Daily Report (15)'!$I$6=Adorer_Schedule!$K$1,INDIRECT(M132),(IF('Daily Report (15)'!$I$6=Adorer_Schedule!$S$1,INDIRECT(N132),(IF('Daily Report (15)'!$I$6=Adorer_Schedule!$AA$1,INDIRECT(O132),(IF('Daily Report (15)'!$I$6=Adorer_Schedule!$AI$1,INDIRECT(P132),(IF('Daily Report (15)'!$I$6=Adorer_Schedule!$AQ$1,INDIRECT(Q132),(IF('Daily Report (15)'!$I$6=Adorer_Schedule!$AY$1,INDIRECT(R132),(""))))))))))))))</f>
        <v>0</v>
      </c>
      <c r="Y132" s="1">
        <v>4</v>
      </c>
      <c r="Z132" s="1" t="e">
        <f t="shared" ca="1" si="34"/>
        <v>#N/A</v>
      </c>
      <c r="AA132" s="1" t="b">
        <f t="shared" ca="1" si="35"/>
        <v>0</v>
      </c>
      <c r="AC132" s="214" t="str">
        <f ca="1">IF(AA132=FALSE,(""),(PROPER(Z132)))</f>
        <v/>
      </c>
    </row>
    <row r="133" spans="1:29" ht="15.75" thickBot="1" x14ac:dyDescent="0.25">
      <c r="A133" s="222"/>
      <c r="B133" s="223"/>
      <c r="C133" s="223"/>
      <c r="D133" s="223"/>
      <c r="E133" s="223"/>
      <c r="F133" s="224"/>
      <c r="G133" s="2"/>
      <c r="H133" s="2"/>
      <c r="I133" s="2"/>
      <c r="J133" s="2"/>
      <c r="K133" s="1">
        <f t="shared" si="49"/>
        <v>42</v>
      </c>
      <c r="L133" s="83" t="str">
        <f t="shared" si="27"/>
        <v>Adorer_Schedule!C42</v>
      </c>
      <c r="M133" s="83" t="str">
        <f t="shared" si="28"/>
        <v>Adorer_Schedule!K42</v>
      </c>
      <c r="N133" s="83" t="str">
        <f t="shared" si="29"/>
        <v>Adorer_Schedule!S42</v>
      </c>
      <c r="O133" s="83" t="str">
        <f t="shared" si="30"/>
        <v>Adorer_Schedule!AA42</v>
      </c>
      <c r="P133" s="83" t="str">
        <f t="shared" si="31"/>
        <v>Adorer_Schedule!AI42</v>
      </c>
      <c r="Q133" s="83" t="str">
        <f t="shared" si="32"/>
        <v>Adorer_Schedule!AQ42</v>
      </c>
      <c r="R133" s="83" t="str">
        <f t="shared" si="33"/>
        <v>Adorer_Schedule!AY42</v>
      </c>
      <c r="S133" s="1">
        <f t="shared" ca="1" si="48"/>
        <v>0</v>
      </c>
      <c r="T133" s="1" t="str">
        <f ca="1">IF(OR(V133="",V133=0),(""),(MAX($T$8:T132)+1))</f>
        <v/>
      </c>
      <c r="V133" s="1">
        <f ca="1">IF($I$6=Adorer_Schedule!$C$1,INDIRECT(L133),(IF('Daily Report (15)'!$I$6=Adorer_Schedule!$K$1,INDIRECT(M133),(IF('Daily Report (15)'!$I$6=Adorer_Schedule!$S$1,INDIRECT(N133),(IF('Daily Report (15)'!$I$6=Adorer_Schedule!$AA$1,INDIRECT(O133),(IF('Daily Report (15)'!$I$6=Adorer_Schedule!$AI$1,INDIRECT(P133),(IF('Daily Report (15)'!$I$6=Adorer_Schedule!$AQ$1,INDIRECT(Q133),(IF('Daily Report (15)'!$I$6=Adorer_Schedule!$AY$1,INDIRECT(R133),(""))))))))))))))</f>
        <v>0</v>
      </c>
      <c r="Y133" s="1">
        <v>5</v>
      </c>
      <c r="Z133" s="1" t="e">
        <f t="shared" ca="1" si="34"/>
        <v>#N/A</v>
      </c>
      <c r="AA133" s="1" t="b">
        <f t="shared" ca="1" si="35"/>
        <v>0</v>
      </c>
      <c r="AC133" s="214" t="str">
        <f ca="1">IF(AA133=FALSE,(""),(PROPER(Z133)))</f>
        <v/>
      </c>
    </row>
    <row r="134" spans="1:29" ht="12.75" customHeight="1" x14ac:dyDescent="0.25">
      <c r="A134" s="284" t="s">
        <v>98</v>
      </c>
      <c r="B134" s="284"/>
      <c r="C134" s="284"/>
      <c r="D134" s="284"/>
      <c r="E134" s="284"/>
      <c r="F134" s="284"/>
      <c r="G134" s="2"/>
      <c r="H134" s="2"/>
      <c r="I134" s="2"/>
      <c r="J134" s="2"/>
      <c r="K134" s="1">
        <f t="shared" si="49"/>
        <v>43</v>
      </c>
      <c r="L134" s="83" t="str">
        <f t="shared" si="27"/>
        <v>Adorer_Schedule!C43</v>
      </c>
      <c r="M134" s="83" t="str">
        <f t="shared" si="28"/>
        <v>Adorer_Schedule!K43</v>
      </c>
      <c r="N134" s="83" t="str">
        <f t="shared" si="29"/>
        <v>Adorer_Schedule!S43</v>
      </c>
      <c r="O134" s="83" t="str">
        <f t="shared" si="30"/>
        <v>Adorer_Schedule!AA43</v>
      </c>
      <c r="P134" s="83" t="str">
        <f t="shared" si="31"/>
        <v>Adorer_Schedule!AI43</v>
      </c>
      <c r="Q134" s="83" t="str">
        <f t="shared" si="32"/>
        <v>Adorer_Schedule!AQ43</v>
      </c>
      <c r="R134" s="83" t="str">
        <f t="shared" si="33"/>
        <v>Adorer_Schedule!AY43</v>
      </c>
      <c r="S134" s="1">
        <f t="shared" ca="1" si="48"/>
        <v>0</v>
      </c>
      <c r="T134" s="1" t="str">
        <f ca="1">IF(OR(V134="",V134=0),(""),(MAX($T$8:T133)+1))</f>
        <v/>
      </c>
      <c r="V134" s="1">
        <f ca="1">IF($I$6=Adorer_Schedule!$C$1,INDIRECT(L134),(IF('Daily Report (15)'!$I$6=Adorer_Schedule!$K$1,INDIRECT(M134),(IF('Daily Report (15)'!$I$6=Adorer_Schedule!$S$1,INDIRECT(N134),(IF('Daily Report (15)'!$I$6=Adorer_Schedule!$AA$1,INDIRECT(O134),(IF('Daily Report (15)'!$I$6=Adorer_Schedule!$AI$1,INDIRECT(P134),(IF('Daily Report (15)'!$I$6=Adorer_Schedule!$AQ$1,INDIRECT(Q134),(IF('Daily Report (15)'!$I$6=Adorer_Schedule!$AY$1,INDIRECT(R134),(""))))))))))))))</f>
        <v>0</v>
      </c>
      <c r="Y134" s="1">
        <v>6</v>
      </c>
      <c r="Z134" s="1" t="e">
        <f t="shared" ca="1" si="34"/>
        <v>#N/A</v>
      </c>
      <c r="AA134" s="1" t="b">
        <f t="shared" ca="1" si="35"/>
        <v>0</v>
      </c>
      <c r="AC134" s="214" t="str">
        <f t="shared" ref="AC134:AC143" ca="1" si="50">IF(AA134=FALSE,(""),(PROPER(Z134)))</f>
        <v/>
      </c>
    </row>
    <row r="135" spans="1:29" ht="15.75" x14ac:dyDescent="0.25">
      <c r="A135" s="283">
        <f>$U$2</f>
        <v>0</v>
      </c>
      <c r="B135" s="283"/>
      <c r="C135" s="283"/>
      <c r="D135" s="283"/>
      <c r="E135" s="283"/>
      <c r="F135" s="283"/>
      <c r="G135" s="2"/>
      <c r="H135" s="2"/>
      <c r="I135" s="2"/>
      <c r="J135" s="2"/>
      <c r="K135" s="1">
        <f t="shared" si="49"/>
        <v>44</v>
      </c>
      <c r="L135" s="83" t="str">
        <f t="shared" si="27"/>
        <v>Adorer_Schedule!C44</v>
      </c>
      <c r="M135" s="83" t="str">
        <f t="shared" si="28"/>
        <v>Adorer_Schedule!K44</v>
      </c>
      <c r="N135" s="83" t="str">
        <f t="shared" si="29"/>
        <v>Adorer_Schedule!S44</v>
      </c>
      <c r="O135" s="83" t="str">
        <f t="shared" si="30"/>
        <v>Adorer_Schedule!AA44</v>
      </c>
      <c r="P135" s="83" t="str">
        <f t="shared" si="31"/>
        <v>Adorer_Schedule!AI44</v>
      </c>
      <c r="Q135" s="83" t="str">
        <f t="shared" si="32"/>
        <v>Adorer_Schedule!AQ44</v>
      </c>
      <c r="R135" s="83" t="str">
        <f t="shared" si="33"/>
        <v>Adorer_Schedule!AY44</v>
      </c>
      <c r="S135" s="1">
        <f t="shared" ca="1" si="48"/>
        <v>0</v>
      </c>
      <c r="T135" s="1" t="str">
        <f ca="1">IF(OR(V135="",V135=0),(""),(MAX($T$8:T134)+1))</f>
        <v/>
      </c>
      <c r="V135" s="1">
        <f ca="1">IF($I$6=Adorer_Schedule!$C$1,INDIRECT(L135),(IF('Daily Report (15)'!$I$6=Adorer_Schedule!$K$1,INDIRECT(M135),(IF('Daily Report (15)'!$I$6=Adorer_Schedule!$S$1,INDIRECT(N135),(IF('Daily Report (15)'!$I$6=Adorer_Schedule!$AA$1,INDIRECT(O135),(IF('Daily Report (15)'!$I$6=Adorer_Schedule!$AI$1,INDIRECT(P135),(IF('Daily Report (15)'!$I$6=Adorer_Schedule!$AQ$1,INDIRECT(Q135),(IF('Daily Report (15)'!$I$6=Adorer_Schedule!$AY$1,INDIRECT(R135),(""))))))))))))))</f>
        <v>0</v>
      </c>
      <c r="Y135" s="1">
        <v>7</v>
      </c>
      <c r="Z135" s="1" t="e">
        <f t="shared" ca="1" si="34"/>
        <v>#N/A</v>
      </c>
      <c r="AA135" s="1" t="b">
        <f t="shared" ca="1" si="35"/>
        <v>0</v>
      </c>
      <c r="AC135" s="214" t="str">
        <f t="shared" ca="1" si="50"/>
        <v/>
      </c>
    </row>
    <row r="136" spans="1:29" ht="15.75" x14ac:dyDescent="0.25">
      <c r="A136" s="276" t="str">
        <f>UPPER(CONCATENATE($U$1&amp;" perpetual eucharistic adoration"))</f>
        <v xml:space="preserve"> PERPETUAL EUCHARISTIC ADORATION</v>
      </c>
      <c r="B136" s="276"/>
      <c r="C136" s="276"/>
      <c r="D136" s="276"/>
      <c r="E136" s="276"/>
      <c r="F136" s="276"/>
      <c r="G136" s="2"/>
      <c r="H136" s="2"/>
      <c r="I136" s="2"/>
      <c r="J136" s="2"/>
      <c r="K136" s="1">
        <f t="shared" si="49"/>
        <v>45</v>
      </c>
      <c r="L136" s="83" t="str">
        <f t="shared" si="27"/>
        <v>Adorer_Schedule!C45</v>
      </c>
      <c r="M136" s="83" t="str">
        <f t="shared" si="28"/>
        <v>Adorer_Schedule!K45</v>
      </c>
      <c r="N136" s="83" t="str">
        <f t="shared" si="29"/>
        <v>Adorer_Schedule!S45</v>
      </c>
      <c r="O136" s="83" t="str">
        <f t="shared" si="30"/>
        <v>Adorer_Schedule!AA45</v>
      </c>
      <c r="P136" s="83" t="str">
        <f t="shared" si="31"/>
        <v>Adorer_Schedule!AI45</v>
      </c>
      <c r="Q136" s="83" t="str">
        <f t="shared" si="32"/>
        <v>Adorer_Schedule!AQ45</v>
      </c>
      <c r="R136" s="83" t="str">
        <f t="shared" si="33"/>
        <v>Adorer_Schedule!AY45</v>
      </c>
      <c r="S136" s="1">
        <f t="shared" ca="1" si="48"/>
        <v>0</v>
      </c>
      <c r="T136" s="1" t="str">
        <f ca="1">IF(OR(V136="",V136=0),(""),(MAX($T$8:T135)+1))</f>
        <v/>
      </c>
      <c r="V136" s="1">
        <f ca="1">IF($I$6=Adorer_Schedule!$C$1,INDIRECT(L136),(IF('Daily Report (15)'!$I$6=Adorer_Schedule!$K$1,INDIRECT(M136),(IF('Daily Report (15)'!$I$6=Adorer_Schedule!$S$1,INDIRECT(N136),(IF('Daily Report (15)'!$I$6=Adorer_Schedule!$AA$1,INDIRECT(O136),(IF('Daily Report (15)'!$I$6=Adorer_Schedule!$AI$1,INDIRECT(P136),(IF('Daily Report (15)'!$I$6=Adorer_Schedule!$AQ$1,INDIRECT(Q136),(IF('Daily Report (15)'!$I$6=Adorer_Schedule!$AY$1,INDIRECT(R136),(""))))))))))))))</f>
        <v>0</v>
      </c>
      <c r="Y136" s="1">
        <v>8</v>
      </c>
      <c r="Z136" s="1" t="e">
        <f t="shared" ca="1" si="34"/>
        <v>#N/A</v>
      </c>
      <c r="AA136" s="1" t="b">
        <f t="shared" ca="1" si="35"/>
        <v>0</v>
      </c>
      <c r="AC136" s="214" t="str">
        <f t="shared" ca="1" si="50"/>
        <v/>
      </c>
    </row>
    <row r="137" spans="1:29" x14ac:dyDescent="0.2">
      <c r="A137" s="285" t="s">
        <v>78</v>
      </c>
      <c r="B137" s="285"/>
      <c r="C137" s="285"/>
      <c r="D137" s="285"/>
      <c r="E137" s="285"/>
      <c r="F137" s="285"/>
      <c r="G137" s="2"/>
      <c r="H137" s="2"/>
      <c r="I137" s="2"/>
      <c r="J137" s="2"/>
      <c r="K137" s="1">
        <f t="shared" si="49"/>
        <v>46</v>
      </c>
      <c r="L137" s="83" t="str">
        <f t="shared" si="27"/>
        <v>Adorer_Schedule!C46</v>
      </c>
      <c r="M137" s="83" t="str">
        <f t="shared" si="28"/>
        <v>Adorer_Schedule!K46</v>
      </c>
      <c r="N137" s="83" t="str">
        <f t="shared" si="29"/>
        <v>Adorer_Schedule!S46</v>
      </c>
      <c r="O137" s="83" t="str">
        <f t="shared" si="30"/>
        <v>Adorer_Schedule!AA46</v>
      </c>
      <c r="P137" s="83" t="str">
        <f t="shared" si="31"/>
        <v>Adorer_Schedule!AI46</v>
      </c>
      <c r="Q137" s="83" t="str">
        <f t="shared" si="32"/>
        <v>Adorer_Schedule!AQ46</v>
      </c>
      <c r="R137" s="83" t="str">
        <f t="shared" si="33"/>
        <v>Adorer_Schedule!AY46</v>
      </c>
      <c r="S137" s="1">
        <f t="shared" ca="1" si="48"/>
        <v>0</v>
      </c>
      <c r="T137" s="1" t="str">
        <f ca="1">IF(OR(V137="",V137=0),(""),(MAX($T$8:T136)+1))</f>
        <v/>
      </c>
      <c r="V137" s="1">
        <f ca="1">IF($I$6=Adorer_Schedule!$C$1,INDIRECT(L137),(IF('Daily Report (15)'!$I$6=Adorer_Schedule!$K$1,INDIRECT(M137),(IF('Daily Report (15)'!$I$6=Adorer_Schedule!$S$1,INDIRECT(N137),(IF('Daily Report (15)'!$I$6=Adorer_Schedule!$AA$1,INDIRECT(O137),(IF('Daily Report (15)'!$I$6=Adorer_Schedule!$AI$1,INDIRECT(P137),(IF('Daily Report (15)'!$I$6=Adorer_Schedule!$AQ$1,INDIRECT(Q137),(IF('Daily Report (15)'!$I$6=Adorer_Schedule!$AY$1,INDIRECT(R137),(""))))))))))))))</f>
        <v>0</v>
      </c>
      <c r="Y137" s="1">
        <v>9</v>
      </c>
      <c r="Z137" s="1" t="e">
        <f t="shared" ca="1" si="34"/>
        <v>#N/A</v>
      </c>
      <c r="AA137" s="1" t="b">
        <f t="shared" ca="1" si="35"/>
        <v>0</v>
      </c>
      <c r="AC137" s="214" t="str">
        <f t="shared" ca="1" si="50"/>
        <v/>
      </c>
    </row>
    <row r="138" spans="1:29" x14ac:dyDescent="0.2">
      <c r="A138" s="2"/>
      <c r="B138" s="2"/>
      <c r="C138" s="2"/>
      <c r="D138" s="2"/>
      <c r="E138" s="2"/>
      <c r="F138" s="2"/>
      <c r="G138" s="2"/>
      <c r="H138" s="2"/>
      <c r="I138" s="2"/>
      <c r="J138" s="2"/>
      <c r="K138" s="1">
        <f t="shared" si="49"/>
        <v>47</v>
      </c>
      <c r="L138" s="83" t="str">
        <f t="shared" ref="L138:L201" si="51">CONCATENATE("Adorer_Schedule!C",$K138)</f>
        <v>Adorer_Schedule!C47</v>
      </c>
      <c r="M138" s="83" t="str">
        <f t="shared" ref="M138:M201" si="52">CONCATENATE("Adorer_Schedule!K",$K138)</f>
        <v>Adorer_Schedule!K47</v>
      </c>
      <c r="N138" s="83" t="str">
        <f t="shared" ref="N138:N201" si="53">CONCATENATE("Adorer_Schedule!S",$K138)</f>
        <v>Adorer_Schedule!S47</v>
      </c>
      <c r="O138" s="83" t="str">
        <f t="shared" ref="O138:O201" si="54">CONCATENATE("Adorer_Schedule!AA",$K138)</f>
        <v>Adorer_Schedule!AA47</v>
      </c>
      <c r="P138" s="83" t="str">
        <f t="shared" ref="P138:P201" si="55">CONCATENATE("Adorer_Schedule!AI",$K138)</f>
        <v>Adorer_Schedule!AI47</v>
      </c>
      <c r="Q138" s="83" t="str">
        <f t="shared" ref="Q138:Q201" si="56">CONCATENATE("Adorer_Schedule!AQ",$K138)</f>
        <v>Adorer_Schedule!AQ47</v>
      </c>
      <c r="R138" s="83" t="str">
        <f t="shared" ref="R138:R201" si="57">CONCATENATE("Adorer_Schedule!AY",$K138)</f>
        <v>Adorer_Schedule!AY47</v>
      </c>
      <c r="S138" s="1">
        <f t="shared" ca="1" si="48"/>
        <v>0</v>
      </c>
      <c r="T138" s="1" t="str">
        <f ca="1">IF(OR(V138="",V138=0),(""),(MAX($T$8:T137)+1))</f>
        <v/>
      </c>
      <c r="V138" s="1">
        <f ca="1">IF($I$6=Adorer_Schedule!$C$1,INDIRECT(L138),(IF('Daily Report (15)'!$I$6=Adorer_Schedule!$K$1,INDIRECT(M138),(IF('Daily Report (15)'!$I$6=Adorer_Schedule!$S$1,INDIRECT(N138),(IF('Daily Report (15)'!$I$6=Adorer_Schedule!$AA$1,INDIRECT(O138),(IF('Daily Report (15)'!$I$6=Adorer_Schedule!$AI$1,INDIRECT(P138),(IF('Daily Report (15)'!$I$6=Adorer_Schedule!$AQ$1,INDIRECT(Q138),(IF('Daily Report (15)'!$I$6=Adorer_Schedule!$AY$1,INDIRECT(R138),(""))))))))))))))</f>
        <v>0</v>
      </c>
      <c r="Y138" s="1">
        <v>10</v>
      </c>
      <c r="Z138" s="1" t="e">
        <f t="shared" ref="Z138:Z201" ca="1" si="58">VLOOKUP(Y138,S138:V152,4,(FALSE))</f>
        <v>#N/A</v>
      </c>
      <c r="AA138" s="1" t="b">
        <f t="shared" ref="AA138:AA201" ca="1" si="59">OR(COUNTIF(Z138,"*"),COUNT(Z138))</f>
        <v>0</v>
      </c>
      <c r="AC138" s="214" t="str">
        <f t="shared" ca="1" si="50"/>
        <v/>
      </c>
    </row>
    <row r="139" spans="1:29" x14ac:dyDescent="0.2">
      <c r="A139" s="2"/>
      <c r="B139" s="2"/>
      <c r="C139" s="2"/>
      <c r="D139" s="2"/>
      <c r="E139" s="2"/>
      <c r="F139" s="2"/>
      <c r="G139" s="2"/>
      <c r="H139" s="2"/>
      <c r="I139" s="2"/>
      <c r="J139" s="2"/>
      <c r="K139" s="1">
        <f t="shared" si="49"/>
        <v>48</v>
      </c>
      <c r="L139" s="83" t="str">
        <f t="shared" si="51"/>
        <v>Adorer_Schedule!C48</v>
      </c>
      <c r="M139" s="83" t="str">
        <f t="shared" si="52"/>
        <v>Adorer_Schedule!K48</v>
      </c>
      <c r="N139" s="83" t="str">
        <f t="shared" si="53"/>
        <v>Adorer_Schedule!S48</v>
      </c>
      <c r="O139" s="83" t="str">
        <f t="shared" si="54"/>
        <v>Adorer_Schedule!AA48</v>
      </c>
      <c r="P139" s="83" t="str">
        <f t="shared" si="55"/>
        <v>Adorer_Schedule!AI48</v>
      </c>
      <c r="Q139" s="83" t="str">
        <f t="shared" si="56"/>
        <v>Adorer_Schedule!AQ48</v>
      </c>
      <c r="R139" s="83" t="str">
        <f t="shared" si="57"/>
        <v>Adorer_Schedule!AY48</v>
      </c>
      <c r="S139" s="1">
        <f t="shared" ca="1" si="48"/>
        <v>0</v>
      </c>
      <c r="T139" s="1" t="str">
        <f ca="1">IF(OR(V139="",V139=0),(""),(MAX($T$8:T138)+1))</f>
        <v/>
      </c>
      <c r="V139" s="1">
        <f ca="1">IF($I$6=Adorer_Schedule!$C$1,INDIRECT(L139),(IF('Daily Report (15)'!$I$6=Adorer_Schedule!$K$1,INDIRECT(M139),(IF('Daily Report (15)'!$I$6=Adorer_Schedule!$S$1,INDIRECT(N139),(IF('Daily Report (15)'!$I$6=Adorer_Schedule!$AA$1,INDIRECT(O139),(IF('Daily Report (15)'!$I$6=Adorer_Schedule!$AI$1,INDIRECT(P139),(IF('Daily Report (15)'!$I$6=Adorer_Schedule!$AQ$1,INDIRECT(Q139),(IF('Daily Report (15)'!$I$6=Adorer_Schedule!$AY$1,INDIRECT(R139),(""))))))))))))))</f>
        <v>0</v>
      </c>
      <c r="Y139" s="1">
        <v>11</v>
      </c>
      <c r="Z139" s="1" t="e">
        <f t="shared" ca="1" si="58"/>
        <v>#N/A</v>
      </c>
      <c r="AA139" s="1" t="b">
        <f t="shared" ca="1" si="59"/>
        <v>0</v>
      </c>
      <c r="AC139" s="214" t="str">
        <f t="shared" ca="1" si="50"/>
        <v/>
      </c>
    </row>
    <row r="140" spans="1:29" ht="15.75" thickBot="1" x14ac:dyDescent="0.25">
      <c r="A140" s="2"/>
      <c r="B140" s="2"/>
      <c r="C140" s="2"/>
      <c r="D140" s="2"/>
      <c r="E140" s="2"/>
      <c r="F140" s="2"/>
      <c r="G140" s="2"/>
      <c r="H140" s="2"/>
      <c r="I140" s="2"/>
      <c r="J140" s="2"/>
      <c r="K140" s="1">
        <f t="shared" si="49"/>
        <v>49</v>
      </c>
      <c r="L140" s="83" t="str">
        <f t="shared" si="51"/>
        <v>Adorer_Schedule!C49</v>
      </c>
      <c r="M140" s="83" t="str">
        <f t="shared" si="52"/>
        <v>Adorer_Schedule!K49</v>
      </c>
      <c r="N140" s="83" t="str">
        <f t="shared" si="53"/>
        <v>Adorer_Schedule!S49</v>
      </c>
      <c r="O140" s="83" t="str">
        <f t="shared" si="54"/>
        <v>Adorer_Schedule!AA49</v>
      </c>
      <c r="P140" s="83" t="str">
        <f t="shared" si="55"/>
        <v>Adorer_Schedule!AI49</v>
      </c>
      <c r="Q140" s="83" t="str">
        <f t="shared" si="56"/>
        <v>Adorer_Schedule!AQ49</v>
      </c>
      <c r="R140" s="83" t="str">
        <f t="shared" si="57"/>
        <v>Adorer_Schedule!AY49</v>
      </c>
      <c r="S140" s="1">
        <f t="shared" ca="1" si="48"/>
        <v>0</v>
      </c>
      <c r="T140" s="1" t="str">
        <f ca="1">IF(OR(V140="",V140=0),(""),(MAX($T$8:T139)+1))</f>
        <v/>
      </c>
      <c r="V140" s="1">
        <f ca="1">IF($I$6=Adorer_Schedule!$C$1,INDIRECT(L140),(IF('Daily Report (15)'!$I$6=Adorer_Schedule!$K$1,INDIRECT(M140),(IF('Daily Report (15)'!$I$6=Adorer_Schedule!$S$1,INDIRECT(N140),(IF('Daily Report (15)'!$I$6=Adorer_Schedule!$AA$1,INDIRECT(O140),(IF('Daily Report (15)'!$I$6=Adorer_Schedule!$AI$1,INDIRECT(P140),(IF('Daily Report (15)'!$I$6=Adorer_Schedule!$AQ$1,INDIRECT(Q140),(IF('Daily Report (15)'!$I$6=Adorer_Schedule!$AY$1,INDIRECT(R140),(""))))))))))))))</f>
        <v>0</v>
      </c>
      <c r="Y140" s="1">
        <v>12</v>
      </c>
      <c r="Z140" s="1" t="e">
        <f t="shared" ca="1" si="58"/>
        <v>#N/A</v>
      </c>
      <c r="AA140" s="1" t="b">
        <f t="shared" ca="1" si="59"/>
        <v>0</v>
      </c>
      <c r="AC140" s="214" t="str">
        <f t="shared" ca="1" si="50"/>
        <v/>
      </c>
    </row>
    <row r="141" spans="1:29" ht="16.5" thickBot="1" x14ac:dyDescent="0.3">
      <c r="A141" s="286" t="s">
        <v>80</v>
      </c>
      <c r="B141" s="286"/>
      <c r="C141" s="201" t="s">
        <v>81</v>
      </c>
      <c r="D141" s="226"/>
      <c r="E141" s="226"/>
      <c r="F141" s="227"/>
      <c r="G141" s="2"/>
      <c r="H141" s="2"/>
      <c r="I141" s="2"/>
      <c r="J141" s="2"/>
      <c r="K141" s="1">
        <f t="shared" si="49"/>
        <v>50</v>
      </c>
      <c r="L141" s="83" t="str">
        <f t="shared" si="51"/>
        <v>Adorer_Schedule!C50</v>
      </c>
      <c r="M141" s="83" t="str">
        <f t="shared" si="52"/>
        <v>Adorer_Schedule!K50</v>
      </c>
      <c r="N141" s="83" t="str">
        <f t="shared" si="53"/>
        <v>Adorer_Schedule!S50</v>
      </c>
      <c r="O141" s="83" t="str">
        <f t="shared" si="54"/>
        <v>Adorer_Schedule!AA50</v>
      </c>
      <c r="P141" s="83" t="str">
        <f t="shared" si="55"/>
        <v>Adorer_Schedule!AI50</v>
      </c>
      <c r="Q141" s="83" t="str">
        <f t="shared" si="56"/>
        <v>Adorer_Schedule!AQ50</v>
      </c>
      <c r="R141" s="83" t="str">
        <f t="shared" si="57"/>
        <v>Adorer_Schedule!AY50</v>
      </c>
      <c r="S141" s="1">
        <f t="shared" ca="1" si="48"/>
        <v>0</v>
      </c>
      <c r="T141" s="1" t="str">
        <f ca="1">IF(OR(V141="",V141=0),(""),(MAX($T$8:T140)+1))</f>
        <v/>
      </c>
      <c r="V141" s="1">
        <f ca="1">IF($I$6=Adorer_Schedule!$C$1,INDIRECT(L141),(IF('Daily Report (15)'!$I$6=Adorer_Schedule!$K$1,INDIRECT(M141),(IF('Daily Report (15)'!$I$6=Adorer_Schedule!$S$1,INDIRECT(N141),(IF('Daily Report (15)'!$I$6=Adorer_Schedule!$AA$1,INDIRECT(O141),(IF('Daily Report (15)'!$I$6=Adorer_Schedule!$AI$1,INDIRECT(P141),(IF('Daily Report (15)'!$I$6=Adorer_Schedule!$AQ$1,INDIRECT(Q141),(IF('Daily Report (15)'!$I$6=Adorer_Schedule!$AY$1,INDIRECT(R141),(""))))))))))))))</f>
        <v>0</v>
      </c>
      <c r="Y141" s="1">
        <v>13</v>
      </c>
      <c r="Z141" s="1" t="e">
        <f t="shared" ca="1" si="58"/>
        <v>#N/A</v>
      </c>
      <c r="AA141" s="1" t="b">
        <f t="shared" ca="1" si="59"/>
        <v>0</v>
      </c>
      <c r="AC141" s="214" t="str">
        <f t="shared" ca="1" si="50"/>
        <v/>
      </c>
    </row>
    <row r="142" spans="1:29" ht="32.25" thickBot="1" x14ac:dyDescent="0.3">
      <c r="A142" s="203"/>
      <c r="B142" s="203" t="s">
        <v>83</v>
      </c>
      <c r="C142" s="203"/>
      <c r="D142" s="204" t="s">
        <v>84</v>
      </c>
      <c r="E142" s="203" t="s">
        <v>85</v>
      </c>
      <c r="F142" s="203" t="s">
        <v>86</v>
      </c>
      <c r="G142" s="2"/>
      <c r="H142" s="2"/>
      <c r="I142" s="2"/>
      <c r="J142" s="2"/>
      <c r="K142" s="1">
        <f t="shared" si="49"/>
        <v>51</v>
      </c>
      <c r="L142" s="83" t="str">
        <f t="shared" si="51"/>
        <v>Adorer_Schedule!C51</v>
      </c>
      <c r="M142" s="83" t="str">
        <f t="shared" si="52"/>
        <v>Adorer_Schedule!K51</v>
      </c>
      <c r="N142" s="83" t="str">
        <f t="shared" si="53"/>
        <v>Adorer_Schedule!S51</v>
      </c>
      <c r="O142" s="83" t="str">
        <f t="shared" si="54"/>
        <v>Adorer_Schedule!AA51</v>
      </c>
      <c r="P142" s="83" t="str">
        <f t="shared" si="55"/>
        <v>Adorer_Schedule!AI51</v>
      </c>
      <c r="Q142" s="83" t="str">
        <f t="shared" si="56"/>
        <v>Adorer_Schedule!AQ51</v>
      </c>
      <c r="R142" s="83" t="str">
        <f t="shared" si="57"/>
        <v>Adorer_Schedule!AY51</v>
      </c>
      <c r="S142" s="1">
        <f t="shared" ca="1" si="48"/>
        <v>0</v>
      </c>
      <c r="T142" s="1" t="str">
        <f ca="1">IF(OR(V142="",V142=0),(""),(MAX($T$8:T141)+1))</f>
        <v/>
      </c>
      <c r="V142" s="1">
        <f ca="1">IF($I$6=Adorer_Schedule!$C$1,INDIRECT(L142),(IF('Daily Report (15)'!$I$6=Adorer_Schedule!$K$1,INDIRECT(M142),(IF('Daily Report (15)'!$I$6=Adorer_Schedule!$S$1,INDIRECT(N142),(IF('Daily Report (15)'!$I$6=Adorer_Schedule!$AA$1,INDIRECT(O142),(IF('Daily Report (15)'!$I$6=Adorer_Schedule!$AI$1,INDIRECT(P142),(IF('Daily Report (15)'!$I$6=Adorer_Schedule!$AQ$1,INDIRECT(Q142),(IF('Daily Report (15)'!$I$6=Adorer_Schedule!$AY$1,INDIRECT(R142),(""))))))))))))))</f>
        <v>0</v>
      </c>
      <c r="Y142" s="1">
        <v>14</v>
      </c>
      <c r="Z142" s="1" t="e">
        <f t="shared" ca="1" si="58"/>
        <v>#N/A</v>
      </c>
      <c r="AA142" s="1" t="b">
        <f t="shared" ca="1" si="59"/>
        <v>0</v>
      </c>
      <c r="AC142" s="214" t="str">
        <f t="shared" ca="1" si="50"/>
        <v/>
      </c>
    </row>
    <row r="143" spans="1:29" ht="16.5" thickBot="1" x14ac:dyDescent="0.3">
      <c r="A143" s="205" t="str">
        <f>CONCATENATE($I$6&amp;" 6 - 7 AM")</f>
        <v>Monday 6 - 7 AM</v>
      </c>
      <c r="B143" s="206"/>
      <c r="C143" s="206"/>
      <c r="D143" s="206"/>
      <c r="E143" s="206"/>
      <c r="F143" s="207"/>
      <c r="G143" s="2"/>
      <c r="H143" s="2"/>
      <c r="I143" s="2"/>
      <c r="J143" s="2"/>
      <c r="K143" s="1">
        <f t="shared" si="49"/>
        <v>52</v>
      </c>
      <c r="L143" s="83" t="str">
        <f t="shared" si="51"/>
        <v>Adorer_Schedule!C52</v>
      </c>
      <c r="M143" s="83" t="str">
        <f t="shared" si="52"/>
        <v>Adorer_Schedule!K52</v>
      </c>
      <c r="N143" s="83" t="str">
        <f t="shared" si="53"/>
        <v>Adorer_Schedule!S52</v>
      </c>
      <c r="O143" s="83" t="str">
        <f t="shared" si="54"/>
        <v>Adorer_Schedule!AA52</v>
      </c>
      <c r="P143" s="83" t="str">
        <f t="shared" si="55"/>
        <v>Adorer_Schedule!AI52</v>
      </c>
      <c r="Q143" s="83" t="str">
        <f t="shared" si="56"/>
        <v>Adorer_Schedule!AQ52</v>
      </c>
      <c r="R143" s="83" t="str">
        <f t="shared" si="57"/>
        <v>Adorer_Schedule!AY52</v>
      </c>
      <c r="S143" s="1">
        <f t="shared" ca="1" si="48"/>
        <v>0</v>
      </c>
      <c r="T143" s="1" t="str">
        <f ca="1">IF(OR(V143="",V143=0),(""),(MAX($T$8:T142)+1))</f>
        <v/>
      </c>
      <c r="V143" s="1">
        <f ca="1">IF($I$6=Adorer_Schedule!$C$1,INDIRECT(L143),(IF('Daily Report (15)'!$I$6=Adorer_Schedule!$K$1,INDIRECT(M143),(IF('Daily Report (15)'!$I$6=Adorer_Schedule!$S$1,INDIRECT(N143),(IF('Daily Report (15)'!$I$6=Adorer_Schedule!$AA$1,INDIRECT(O143),(IF('Daily Report (15)'!$I$6=Adorer_Schedule!$AI$1,INDIRECT(P143),(IF('Daily Report (15)'!$I$6=Adorer_Schedule!$AQ$1,INDIRECT(Q143),(IF('Daily Report (15)'!$I$6=Adorer_Schedule!$AY$1,INDIRECT(R143),(""))))))))))))))</f>
        <v>0</v>
      </c>
      <c r="Y143" s="1">
        <v>15</v>
      </c>
      <c r="Z143" s="1" t="e">
        <f t="shared" ca="1" si="58"/>
        <v>#N/A</v>
      </c>
      <c r="AA143" s="1" t="b">
        <f t="shared" ca="1" si="59"/>
        <v>0</v>
      </c>
      <c r="AC143" s="225" t="str">
        <f t="shared" ca="1" si="50"/>
        <v/>
      </c>
    </row>
    <row r="144" spans="1:29" x14ac:dyDescent="0.2">
      <c r="A144" s="210" t="str">
        <f ca="1">AC99</f>
        <v/>
      </c>
      <c r="B144" s="211"/>
      <c r="C144" s="211"/>
      <c r="D144" s="211"/>
      <c r="E144" s="211"/>
      <c r="F144" s="212"/>
      <c r="G144" s="2"/>
      <c r="H144" s="2"/>
      <c r="I144" s="2"/>
      <c r="J144" s="2"/>
      <c r="K144" s="1">
        <v>55</v>
      </c>
      <c r="L144" s="83" t="str">
        <f t="shared" si="51"/>
        <v>Adorer_Schedule!C55</v>
      </c>
      <c r="M144" s="83" t="str">
        <f t="shared" si="52"/>
        <v>Adorer_Schedule!K55</v>
      </c>
      <c r="N144" s="83" t="str">
        <f t="shared" si="53"/>
        <v>Adorer_Schedule!S55</v>
      </c>
      <c r="O144" s="83" t="str">
        <f t="shared" si="54"/>
        <v>Adorer_Schedule!AA55</v>
      </c>
      <c r="P144" s="83" t="str">
        <f t="shared" si="55"/>
        <v>Adorer_Schedule!AI55</v>
      </c>
      <c r="Q144" s="83" t="str">
        <f t="shared" si="56"/>
        <v>Adorer_Schedule!AQ55</v>
      </c>
      <c r="R144" s="83" t="str">
        <f t="shared" si="57"/>
        <v>Adorer_Schedule!AY55</v>
      </c>
      <c r="S144" s="1">
        <f ca="1">IF(T144="",(0),(RANK(T144,$T$144:$T$158,(1))))</f>
        <v>0</v>
      </c>
      <c r="T144" s="1" t="str">
        <f ca="1">IF(OR(V144="",V144=0),(""),(MAX($T$8:T143)+1))</f>
        <v/>
      </c>
      <c r="U144" s="1" t="s">
        <v>101</v>
      </c>
      <c r="V144" s="1">
        <f ca="1">IF($I$6=Adorer_Schedule!$C$1,INDIRECT(L144),(IF('Daily Report (15)'!$I$6=Adorer_Schedule!$K$1,INDIRECT(M144),(IF('Daily Report (15)'!$I$6=Adorer_Schedule!$S$1,INDIRECT(N144),(IF('Daily Report (15)'!$I$6=Adorer_Schedule!$AA$1,INDIRECT(O144),(IF('Daily Report (15)'!$I$6=Adorer_Schedule!$AI$1,INDIRECT(P144),(IF('Daily Report (15)'!$I$6=Adorer_Schedule!$AQ$1,INDIRECT(Q144),(IF('Daily Report (15)'!$I$6=Adorer_Schedule!$AY$1,INDIRECT(R144),(""))))))))))))))</f>
        <v>0</v>
      </c>
      <c r="Y144" s="1">
        <v>1</v>
      </c>
      <c r="Z144" s="1" t="e">
        <f t="shared" ca="1" si="58"/>
        <v>#N/A</v>
      </c>
      <c r="AA144" s="1" t="b">
        <f t="shared" ca="1" si="59"/>
        <v>0</v>
      </c>
      <c r="AC144" s="209" t="str">
        <f ca="1">IF(AA144=FALSE,(""),(PROPER(Z144)))</f>
        <v/>
      </c>
    </row>
    <row r="145" spans="1:29" x14ac:dyDescent="0.2">
      <c r="A145" s="210" t="str">
        <f t="shared" ref="A145:A158" ca="1" si="60">AC100</f>
        <v/>
      </c>
      <c r="B145" s="211"/>
      <c r="C145" s="211"/>
      <c r="D145" s="211"/>
      <c r="E145" s="211"/>
      <c r="F145" s="212"/>
      <c r="G145" s="2"/>
      <c r="H145" s="2"/>
      <c r="I145" s="2"/>
      <c r="J145" s="2"/>
      <c r="K145" s="1">
        <f>K144+1</f>
        <v>56</v>
      </c>
      <c r="L145" s="83" t="str">
        <f t="shared" si="51"/>
        <v>Adorer_Schedule!C56</v>
      </c>
      <c r="M145" s="83" t="str">
        <f t="shared" si="52"/>
        <v>Adorer_Schedule!K56</v>
      </c>
      <c r="N145" s="83" t="str">
        <f t="shared" si="53"/>
        <v>Adorer_Schedule!S56</v>
      </c>
      <c r="O145" s="83" t="str">
        <f t="shared" si="54"/>
        <v>Adorer_Schedule!AA56</v>
      </c>
      <c r="P145" s="83" t="str">
        <f t="shared" si="55"/>
        <v>Adorer_Schedule!AI56</v>
      </c>
      <c r="Q145" s="83" t="str">
        <f t="shared" si="56"/>
        <v>Adorer_Schedule!AQ56</v>
      </c>
      <c r="R145" s="83" t="str">
        <f t="shared" si="57"/>
        <v>Adorer_Schedule!AY56</v>
      </c>
      <c r="S145" s="1">
        <f t="shared" ref="S145:S158" ca="1" si="61">IF(T145="",(0),(RANK(T145,$T$144:$T$158,(1))))</f>
        <v>0</v>
      </c>
      <c r="T145" s="1" t="str">
        <f ca="1">IF(OR(V145="",V145=0),(""),(MAX($T$8:T144)+1))</f>
        <v/>
      </c>
      <c r="V145" s="1">
        <f ca="1">IF($I$6=Adorer_Schedule!$C$1,INDIRECT(L145),(IF('Daily Report (15)'!$I$6=Adorer_Schedule!$K$1,INDIRECT(M145),(IF('Daily Report (15)'!$I$6=Adorer_Schedule!$S$1,INDIRECT(N145),(IF('Daily Report (15)'!$I$6=Adorer_Schedule!$AA$1,INDIRECT(O145),(IF('Daily Report (15)'!$I$6=Adorer_Schedule!$AI$1,INDIRECT(P145),(IF('Daily Report (15)'!$I$6=Adorer_Schedule!$AQ$1,INDIRECT(Q145),(IF('Daily Report (15)'!$I$6=Adorer_Schedule!$AY$1,INDIRECT(R145),(""))))))))))))))</f>
        <v>0</v>
      </c>
      <c r="Y145" s="1">
        <v>2</v>
      </c>
      <c r="Z145" s="1" t="e">
        <f t="shared" ca="1" si="58"/>
        <v>#N/A</v>
      </c>
      <c r="AA145" s="1" t="b">
        <f t="shared" ca="1" si="59"/>
        <v>0</v>
      </c>
      <c r="AC145" s="214" t="str">
        <f ca="1">IF(AA145=FALSE,(""),(PROPER(Z145)))</f>
        <v/>
      </c>
    </row>
    <row r="146" spans="1:29" x14ac:dyDescent="0.2">
      <c r="A146" s="210" t="str">
        <f t="shared" ca="1" si="60"/>
        <v/>
      </c>
      <c r="B146" s="211"/>
      <c r="C146" s="211"/>
      <c r="D146" s="211"/>
      <c r="E146" s="211"/>
      <c r="F146" s="212"/>
      <c r="G146" s="2"/>
      <c r="H146" s="2"/>
      <c r="I146" s="2"/>
      <c r="J146" s="2"/>
      <c r="K146" s="1">
        <f t="shared" ref="K146:K158" si="62">K145+1</f>
        <v>57</v>
      </c>
      <c r="L146" s="83" t="str">
        <f t="shared" si="51"/>
        <v>Adorer_Schedule!C57</v>
      </c>
      <c r="M146" s="83" t="str">
        <f t="shared" si="52"/>
        <v>Adorer_Schedule!K57</v>
      </c>
      <c r="N146" s="83" t="str">
        <f t="shared" si="53"/>
        <v>Adorer_Schedule!S57</v>
      </c>
      <c r="O146" s="83" t="str">
        <f t="shared" si="54"/>
        <v>Adorer_Schedule!AA57</v>
      </c>
      <c r="P146" s="83" t="str">
        <f t="shared" si="55"/>
        <v>Adorer_Schedule!AI57</v>
      </c>
      <c r="Q146" s="83" t="str">
        <f t="shared" si="56"/>
        <v>Adorer_Schedule!AQ57</v>
      </c>
      <c r="R146" s="83" t="str">
        <f t="shared" si="57"/>
        <v>Adorer_Schedule!AY57</v>
      </c>
      <c r="S146" s="1">
        <f t="shared" ca="1" si="61"/>
        <v>0</v>
      </c>
      <c r="T146" s="1" t="str">
        <f ca="1">IF(OR(V146="",V146=0),(""),(MAX($T$8:T145)+1))</f>
        <v/>
      </c>
      <c r="V146" s="1">
        <f ca="1">IF($I$6=Adorer_Schedule!$C$1,INDIRECT(L146),(IF('Daily Report (15)'!$I$6=Adorer_Schedule!$K$1,INDIRECT(M146),(IF('Daily Report (15)'!$I$6=Adorer_Schedule!$S$1,INDIRECT(N146),(IF('Daily Report (15)'!$I$6=Adorer_Schedule!$AA$1,INDIRECT(O146),(IF('Daily Report (15)'!$I$6=Adorer_Schedule!$AI$1,INDIRECT(P146),(IF('Daily Report (15)'!$I$6=Adorer_Schedule!$AQ$1,INDIRECT(Q146),(IF('Daily Report (15)'!$I$6=Adorer_Schedule!$AY$1,INDIRECT(R146),(""))))))))))))))</f>
        <v>0</v>
      </c>
      <c r="Y146" s="1">
        <v>3</v>
      </c>
      <c r="Z146" s="1" t="e">
        <f t="shared" ca="1" si="58"/>
        <v>#N/A</v>
      </c>
      <c r="AA146" s="1" t="b">
        <f t="shared" ca="1" si="59"/>
        <v>0</v>
      </c>
      <c r="AC146" s="214" t="str">
        <f ca="1">IF(AA146=FALSE,(""),(PROPER(Z146)))</f>
        <v/>
      </c>
    </row>
    <row r="147" spans="1:29" x14ac:dyDescent="0.2">
      <c r="A147" s="210" t="str">
        <f t="shared" ca="1" si="60"/>
        <v/>
      </c>
      <c r="B147" s="211"/>
      <c r="C147" s="211"/>
      <c r="D147" s="211"/>
      <c r="E147" s="211"/>
      <c r="F147" s="212"/>
      <c r="G147" s="2"/>
      <c r="H147" s="2"/>
      <c r="I147" s="2"/>
      <c r="J147" s="2"/>
      <c r="K147" s="1">
        <f t="shared" si="62"/>
        <v>58</v>
      </c>
      <c r="L147" s="83" t="str">
        <f t="shared" si="51"/>
        <v>Adorer_Schedule!C58</v>
      </c>
      <c r="M147" s="83" t="str">
        <f t="shared" si="52"/>
        <v>Adorer_Schedule!K58</v>
      </c>
      <c r="N147" s="83" t="str">
        <f t="shared" si="53"/>
        <v>Adorer_Schedule!S58</v>
      </c>
      <c r="O147" s="83" t="str">
        <f t="shared" si="54"/>
        <v>Adorer_Schedule!AA58</v>
      </c>
      <c r="P147" s="83" t="str">
        <f t="shared" si="55"/>
        <v>Adorer_Schedule!AI58</v>
      </c>
      <c r="Q147" s="83" t="str">
        <f t="shared" si="56"/>
        <v>Adorer_Schedule!AQ58</v>
      </c>
      <c r="R147" s="83" t="str">
        <f t="shared" si="57"/>
        <v>Adorer_Schedule!AY58</v>
      </c>
      <c r="S147" s="1">
        <f t="shared" ca="1" si="61"/>
        <v>0</v>
      </c>
      <c r="T147" s="1" t="str">
        <f ca="1">IF(OR(V147="",V147=0),(""),(MAX($T$8:T146)+1))</f>
        <v/>
      </c>
      <c r="V147" s="1">
        <f ca="1">IF($I$6=Adorer_Schedule!$C$1,INDIRECT(L147),(IF('Daily Report (15)'!$I$6=Adorer_Schedule!$K$1,INDIRECT(M147),(IF('Daily Report (15)'!$I$6=Adorer_Schedule!$S$1,INDIRECT(N147),(IF('Daily Report (15)'!$I$6=Adorer_Schedule!$AA$1,INDIRECT(O147),(IF('Daily Report (15)'!$I$6=Adorer_Schedule!$AI$1,INDIRECT(P147),(IF('Daily Report (15)'!$I$6=Adorer_Schedule!$AQ$1,INDIRECT(Q147),(IF('Daily Report (15)'!$I$6=Adorer_Schedule!$AY$1,INDIRECT(R147),(""))))))))))))))</f>
        <v>0</v>
      </c>
      <c r="Y147" s="1">
        <v>4</v>
      </c>
      <c r="Z147" s="1" t="e">
        <f t="shared" ca="1" si="58"/>
        <v>#N/A</v>
      </c>
      <c r="AA147" s="1" t="b">
        <f t="shared" ca="1" si="59"/>
        <v>0</v>
      </c>
      <c r="AC147" s="214" t="str">
        <f ca="1">IF(AA147=FALSE,(""),(PROPER(Z147)))</f>
        <v/>
      </c>
    </row>
    <row r="148" spans="1:29" x14ac:dyDescent="0.2">
      <c r="A148" s="210" t="str">
        <f t="shared" ca="1" si="60"/>
        <v/>
      </c>
      <c r="B148" s="211"/>
      <c r="C148" s="211"/>
      <c r="D148" s="211"/>
      <c r="E148" s="211"/>
      <c r="F148" s="212"/>
      <c r="G148" s="2"/>
      <c r="H148" s="2"/>
      <c r="I148" s="2"/>
      <c r="J148" s="2"/>
      <c r="K148" s="1">
        <f t="shared" si="62"/>
        <v>59</v>
      </c>
      <c r="L148" s="83" t="str">
        <f t="shared" si="51"/>
        <v>Adorer_Schedule!C59</v>
      </c>
      <c r="M148" s="83" t="str">
        <f t="shared" si="52"/>
        <v>Adorer_Schedule!K59</v>
      </c>
      <c r="N148" s="83" t="str">
        <f t="shared" si="53"/>
        <v>Adorer_Schedule!S59</v>
      </c>
      <c r="O148" s="83" t="str">
        <f t="shared" si="54"/>
        <v>Adorer_Schedule!AA59</v>
      </c>
      <c r="P148" s="83" t="str">
        <f t="shared" si="55"/>
        <v>Adorer_Schedule!AI59</v>
      </c>
      <c r="Q148" s="83" t="str">
        <f t="shared" si="56"/>
        <v>Adorer_Schedule!AQ59</v>
      </c>
      <c r="R148" s="83" t="str">
        <f t="shared" si="57"/>
        <v>Adorer_Schedule!AY59</v>
      </c>
      <c r="S148" s="1">
        <f t="shared" ca="1" si="61"/>
        <v>0</v>
      </c>
      <c r="T148" s="1" t="str">
        <f ca="1">IF(OR(V148="",V148=0),(""),(MAX($T$8:T147)+1))</f>
        <v/>
      </c>
      <c r="V148" s="1">
        <f ca="1">IF($I$6=Adorer_Schedule!$C$1,INDIRECT(L148),(IF('Daily Report (15)'!$I$6=Adorer_Schedule!$K$1,INDIRECT(M148),(IF('Daily Report (15)'!$I$6=Adorer_Schedule!$S$1,INDIRECT(N148),(IF('Daily Report (15)'!$I$6=Adorer_Schedule!$AA$1,INDIRECT(O148),(IF('Daily Report (15)'!$I$6=Adorer_Schedule!$AI$1,INDIRECT(P148),(IF('Daily Report (15)'!$I$6=Adorer_Schedule!$AQ$1,INDIRECT(Q148),(IF('Daily Report (15)'!$I$6=Adorer_Schedule!$AY$1,INDIRECT(R148),(""))))))))))))))</f>
        <v>0</v>
      </c>
      <c r="Y148" s="1">
        <v>5</v>
      </c>
      <c r="Z148" s="1" t="e">
        <f t="shared" ca="1" si="58"/>
        <v>#N/A</v>
      </c>
      <c r="AA148" s="1" t="b">
        <f t="shared" ca="1" si="59"/>
        <v>0</v>
      </c>
      <c r="AC148" s="214" t="str">
        <f ca="1">IF(AA148=FALSE,(""),(PROPER(Z148)))</f>
        <v/>
      </c>
    </row>
    <row r="149" spans="1:29" x14ac:dyDescent="0.2">
      <c r="A149" s="210" t="str">
        <f t="shared" ca="1" si="60"/>
        <v/>
      </c>
      <c r="B149" s="211"/>
      <c r="C149" s="211"/>
      <c r="D149" s="211"/>
      <c r="E149" s="211"/>
      <c r="F149" s="212"/>
      <c r="G149" s="2"/>
      <c r="H149" s="2"/>
      <c r="I149" s="2"/>
      <c r="J149" s="2"/>
      <c r="K149" s="1">
        <f t="shared" si="62"/>
        <v>60</v>
      </c>
      <c r="L149" s="83" t="str">
        <f t="shared" si="51"/>
        <v>Adorer_Schedule!C60</v>
      </c>
      <c r="M149" s="83" t="str">
        <f t="shared" si="52"/>
        <v>Adorer_Schedule!K60</v>
      </c>
      <c r="N149" s="83" t="str">
        <f t="shared" si="53"/>
        <v>Adorer_Schedule!S60</v>
      </c>
      <c r="O149" s="83" t="str">
        <f t="shared" si="54"/>
        <v>Adorer_Schedule!AA60</v>
      </c>
      <c r="P149" s="83" t="str">
        <f t="shared" si="55"/>
        <v>Adorer_Schedule!AI60</v>
      </c>
      <c r="Q149" s="83" t="str">
        <f t="shared" si="56"/>
        <v>Adorer_Schedule!AQ60</v>
      </c>
      <c r="R149" s="83" t="str">
        <f t="shared" si="57"/>
        <v>Adorer_Schedule!AY60</v>
      </c>
      <c r="S149" s="1">
        <f t="shared" ca="1" si="61"/>
        <v>0</v>
      </c>
      <c r="T149" s="1" t="str">
        <f ca="1">IF(OR(V149="",V149=0),(""),(MAX($T$8:T148)+1))</f>
        <v/>
      </c>
      <c r="V149" s="1">
        <f ca="1">IF($I$6=Adorer_Schedule!$C$1,INDIRECT(L149),(IF('Daily Report (15)'!$I$6=Adorer_Schedule!$K$1,INDIRECT(M149),(IF('Daily Report (15)'!$I$6=Adorer_Schedule!$S$1,INDIRECT(N149),(IF('Daily Report (15)'!$I$6=Adorer_Schedule!$AA$1,INDIRECT(O149),(IF('Daily Report (15)'!$I$6=Adorer_Schedule!$AI$1,INDIRECT(P149),(IF('Daily Report (15)'!$I$6=Adorer_Schedule!$AQ$1,INDIRECT(Q149),(IF('Daily Report (15)'!$I$6=Adorer_Schedule!$AY$1,INDIRECT(R149),(""))))))))))))))</f>
        <v>0</v>
      </c>
      <c r="Y149" s="1">
        <v>6</v>
      </c>
      <c r="Z149" s="1" t="e">
        <f t="shared" ca="1" si="58"/>
        <v>#N/A</v>
      </c>
      <c r="AA149" s="1" t="b">
        <f t="shared" ca="1" si="59"/>
        <v>0</v>
      </c>
      <c r="AC149" s="214" t="str">
        <f t="shared" ref="AC149:AC158" ca="1" si="63">IF(AA149=FALSE,(""),(PROPER(Z149)))</f>
        <v/>
      </c>
    </row>
    <row r="150" spans="1:29" x14ac:dyDescent="0.2">
      <c r="A150" s="210" t="str">
        <f t="shared" ca="1" si="60"/>
        <v/>
      </c>
      <c r="B150" s="211"/>
      <c r="C150" s="211"/>
      <c r="D150" s="211"/>
      <c r="E150" s="211"/>
      <c r="F150" s="212"/>
      <c r="G150" s="2"/>
      <c r="H150" s="2"/>
      <c r="I150" s="2"/>
      <c r="J150" s="2"/>
      <c r="K150" s="1">
        <f t="shared" si="62"/>
        <v>61</v>
      </c>
      <c r="L150" s="83" t="str">
        <f t="shared" si="51"/>
        <v>Adorer_Schedule!C61</v>
      </c>
      <c r="M150" s="83" t="str">
        <f t="shared" si="52"/>
        <v>Adorer_Schedule!K61</v>
      </c>
      <c r="N150" s="83" t="str">
        <f t="shared" si="53"/>
        <v>Adorer_Schedule!S61</v>
      </c>
      <c r="O150" s="83" t="str">
        <f t="shared" si="54"/>
        <v>Adorer_Schedule!AA61</v>
      </c>
      <c r="P150" s="83" t="str">
        <f t="shared" si="55"/>
        <v>Adorer_Schedule!AI61</v>
      </c>
      <c r="Q150" s="83" t="str">
        <f t="shared" si="56"/>
        <v>Adorer_Schedule!AQ61</v>
      </c>
      <c r="R150" s="83" t="str">
        <f t="shared" si="57"/>
        <v>Adorer_Schedule!AY61</v>
      </c>
      <c r="S150" s="1">
        <f t="shared" ca="1" si="61"/>
        <v>0</v>
      </c>
      <c r="T150" s="1" t="str">
        <f ca="1">IF(OR(V150="",V150=0),(""),(MAX($T$8:T149)+1))</f>
        <v/>
      </c>
      <c r="V150" s="1">
        <f ca="1">IF($I$6=Adorer_Schedule!$C$1,INDIRECT(L150),(IF('Daily Report (15)'!$I$6=Adorer_Schedule!$K$1,INDIRECT(M150),(IF('Daily Report (15)'!$I$6=Adorer_Schedule!$S$1,INDIRECT(N150),(IF('Daily Report (15)'!$I$6=Adorer_Schedule!$AA$1,INDIRECT(O150),(IF('Daily Report (15)'!$I$6=Adorer_Schedule!$AI$1,INDIRECT(P150),(IF('Daily Report (15)'!$I$6=Adorer_Schedule!$AQ$1,INDIRECT(Q150),(IF('Daily Report (15)'!$I$6=Adorer_Schedule!$AY$1,INDIRECT(R150),(""))))))))))))))</f>
        <v>0</v>
      </c>
      <c r="Y150" s="1">
        <v>7</v>
      </c>
      <c r="Z150" s="1" t="e">
        <f t="shared" ca="1" si="58"/>
        <v>#N/A</v>
      </c>
      <c r="AA150" s="1" t="b">
        <f t="shared" ca="1" si="59"/>
        <v>0</v>
      </c>
      <c r="AC150" s="214" t="str">
        <f t="shared" ca="1" si="63"/>
        <v/>
      </c>
    </row>
    <row r="151" spans="1:29" x14ac:dyDescent="0.2">
      <c r="A151" s="210" t="str">
        <f t="shared" ca="1" si="60"/>
        <v/>
      </c>
      <c r="B151" s="211"/>
      <c r="C151" s="211"/>
      <c r="D151" s="211"/>
      <c r="E151" s="211"/>
      <c r="F151" s="212"/>
      <c r="G151" s="2"/>
      <c r="H151" s="2"/>
      <c r="I151" s="2"/>
      <c r="J151" s="2"/>
      <c r="K151" s="1">
        <f t="shared" si="62"/>
        <v>62</v>
      </c>
      <c r="L151" s="83" t="str">
        <f t="shared" si="51"/>
        <v>Adorer_Schedule!C62</v>
      </c>
      <c r="M151" s="83" t="str">
        <f t="shared" si="52"/>
        <v>Adorer_Schedule!K62</v>
      </c>
      <c r="N151" s="83" t="str">
        <f t="shared" si="53"/>
        <v>Adorer_Schedule!S62</v>
      </c>
      <c r="O151" s="83" t="str">
        <f t="shared" si="54"/>
        <v>Adorer_Schedule!AA62</v>
      </c>
      <c r="P151" s="83" t="str">
        <f t="shared" si="55"/>
        <v>Adorer_Schedule!AI62</v>
      </c>
      <c r="Q151" s="83" t="str">
        <f t="shared" si="56"/>
        <v>Adorer_Schedule!AQ62</v>
      </c>
      <c r="R151" s="83" t="str">
        <f t="shared" si="57"/>
        <v>Adorer_Schedule!AY62</v>
      </c>
      <c r="S151" s="1">
        <f t="shared" ca="1" si="61"/>
        <v>0</v>
      </c>
      <c r="T151" s="1" t="str">
        <f ca="1">IF(OR(V151="",V151=0),(""),(MAX($T$8:T150)+1))</f>
        <v/>
      </c>
      <c r="V151" s="1">
        <f ca="1">IF($I$6=Adorer_Schedule!$C$1,INDIRECT(L151),(IF('Daily Report (15)'!$I$6=Adorer_Schedule!$K$1,INDIRECT(M151),(IF('Daily Report (15)'!$I$6=Adorer_Schedule!$S$1,INDIRECT(N151),(IF('Daily Report (15)'!$I$6=Adorer_Schedule!$AA$1,INDIRECT(O151),(IF('Daily Report (15)'!$I$6=Adorer_Schedule!$AI$1,INDIRECT(P151),(IF('Daily Report (15)'!$I$6=Adorer_Schedule!$AQ$1,INDIRECT(Q151),(IF('Daily Report (15)'!$I$6=Adorer_Schedule!$AY$1,INDIRECT(R151),(""))))))))))))))</f>
        <v>0</v>
      </c>
      <c r="Y151" s="1">
        <v>8</v>
      </c>
      <c r="Z151" s="1" t="e">
        <f t="shared" ca="1" si="58"/>
        <v>#N/A</v>
      </c>
      <c r="AA151" s="1" t="b">
        <f t="shared" ca="1" si="59"/>
        <v>0</v>
      </c>
      <c r="AC151" s="214" t="str">
        <f t="shared" ca="1" si="63"/>
        <v/>
      </c>
    </row>
    <row r="152" spans="1:29" ht="12.75" customHeight="1" x14ac:dyDescent="0.2">
      <c r="A152" s="210" t="str">
        <f t="shared" ca="1" si="60"/>
        <v/>
      </c>
      <c r="B152" s="211"/>
      <c r="C152" s="211"/>
      <c r="D152" s="211"/>
      <c r="E152" s="211"/>
      <c r="F152" s="212"/>
      <c r="G152" s="2"/>
      <c r="H152" s="2"/>
      <c r="I152" s="2"/>
      <c r="J152" s="2"/>
      <c r="K152" s="1">
        <f t="shared" si="62"/>
        <v>63</v>
      </c>
      <c r="L152" s="83" t="str">
        <f t="shared" si="51"/>
        <v>Adorer_Schedule!C63</v>
      </c>
      <c r="M152" s="83" t="str">
        <f t="shared" si="52"/>
        <v>Adorer_Schedule!K63</v>
      </c>
      <c r="N152" s="83" t="str">
        <f t="shared" si="53"/>
        <v>Adorer_Schedule!S63</v>
      </c>
      <c r="O152" s="83" t="str">
        <f t="shared" si="54"/>
        <v>Adorer_Schedule!AA63</v>
      </c>
      <c r="P152" s="83" t="str">
        <f t="shared" si="55"/>
        <v>Adorer_Schedule!AI63</v>
      </c>
      <c r="Q152" s="83" t="str">
        <f t="shared" si="56"/>
        <v>Adorer_Schedule!AQ63</v>
      </c>
      <c r="R152" s="83" t="str">
        <f t="shared" si="57"/>
        <v>Adorer_Schedule!AY63</v>
      </c>
      <c r="S152" s="1">
        <f t="shared" ca="1" si="61"/>
        <v>0</v>
      </c>
      <c r="T152" s="1" t="str">
        <f ca="1">IF(OR(V152="",V152=0),(""),(MAX($T$8:T151)+1))</f>
        <v/>
      </c>
      <c r="V152" s="1">
        <f ca="1">IF($I$6=Adorer_Schedule!$C$1,INDIRECT(L152),(IF('Daily Report (15)'!$I$6=Adorer_Schedule!$K$1,INDIRECT(M152),(IF('Daily Report (15)'!$I$6=Adorer_Schedule!$S$1,INDIRECT(N152),(IF('Daily Report (15)'!$I$6=Adorer_Schedule!$AA$1,INDIRECT(O152),(IF('Daily Report (15)'!$I$6=Adorer_Schedule!$AI$1,INDIRECT(P152),(IF('Daily Report (15)'!$I$6=Adorer_Schedule!$AQ$1,INDIRECT(Q152),(IF('Daily Report (15)'!$I$6=Adorer_Schedule!$AY$1,INDIRECT(R152),(""))))))))))))))</f>
        <v>0</v>
      </c>
      <c r="Y152" s="1">
        <v>9</v>
      </c>
      <c r="Z152" s="1" t="e">
        <f t="shared" ca="1" si="58"/>
        <v>#N/A</v>
      </c>
      <c r="AA152" s="1" t="b">
        <f t="shared" ca="1" si="59"/>
        <v>0</v>
      </c>
      <c r="AC152" s="214" t="str">
        <f t="shared" ca="1" si="63"/>
        <v/>
      </c>
    </row>
    <row r="153" spans="1:29" x14ac:dyDescent="0.2">
      <c r="A153" s="210" t="str">
        <f t="shared" ca="1" si="60"/>
        <v/>
      </c>
      <c r="B153" s="211"/>
      <c r="C153" s="211"/>
      <c r="D153" s="211"/>
      <c r="E153" s="211"/>
      <c r="F153" s="212"/>
      <c r="G153" s="2"/>
      <c r="H153" s="2"/>
      <c r="I153" s="2"/>
      <c r="J153" s="2"/>
      <c r="K153" s="1">
        <f t="shared" si="62"/>
        <v>64</v>
      </c>
      <c r="L153" s="83" t="str">
        <f t="shared" si="51"/>
        <v>Adorer_Schedule!C64</v>
      </c>
      <c r="M153" s="83" t="str">
        <f t="shared" si="52"/>
        <v>Adorer_Schedule!K64</v>
      </c>
      <c r="N153" s="83" t="str">
        <f t="shared" si="53"/>
        <v>Adorer_Schedule!S64</v>
      </c>
      <c r="O153" s="83" t="str">
        <f t="shared" si="54"/>
        <v>Adorer_Schedule!AA64</v>
      </c>
      <c r="P153" s="83" t="str">
        <f t="shared" si="55"/>
        <v>Adorer_Schedule!AI64</v>
      </c>
      <c r="Q153" s="83" t="str">
        <f t="shared" si="56"/>
        <v>Adorer_Schedule!AQ64</v>
      </c>
      <c r="R153" s="83" t="str">
        <f t="shared" si="57"/>
        <v>Adorer_Schedule!AY64</v>
      </c>
      <c r="S153" s="1">
        <f t="shared" ca="1" si="61"/>
        <v>0</v>
      </c>
      <c r="T153" s="1" t="str">
        <f ca="1">IF(OR(V153="",V153=0),(""),(MAX($T$8:T152)+1))</f>
        <v/>
      </c>
      <c r="V153" s="1">
        <f ca="1">IF($I$6=Adorer_Schedule!$C$1,INDIRECT(L153),(IF('Daily Report (15)'!$I$6=Adorer_Schedule!$K$1,INDIRECT(M153),(IF('Daily Report (15)'!$I$6=Adorer_Schedule!$S$1,INDIRECT(N153),(IF('Daily Report (15)'!$I$6=Adorer_Schedule!$AA$1,INDIRECT(O153),(IF('Daily Report (15)'!$I$6=Adorer_Schedule!$AI$1,INDIRECT(P153),(IF('Daily Report (15)'!$I$6=Adorer_Schedule!$AQ$1,INDIRECT(Q153),(IF('Daily Report (15)'!$I$6=Adorer_Schedule!$AY$1,INDIRECT(R153),(""))))))))))))))</f>
        <v>0</v>
      </c>
      <c r="Y153" s="1">
        <v>10</v>
      </c>
      <c r="Z153" s="1" t="e">
        <f t="shared" ca="1" si="58"/>
        <v>#N/A</v>
      </c>
      <c r="AA153" s="1" t="b">
        <f t="shared" ca="1" si="59"/>
        <v>0</v>
      </c>
      <c r="AC153" s="214" t="str">
        <f t="shared" ca="1" si="63"/>
        <v/>
      </c>
    </row>
    <row r="154" spans="1:29" x14ac:dyDescent="0.2">
      <c r="A154" s="210" t="str">
        <f t="shared" ca="1" si="60"/>
        <v/>
      </c>
      <c r="B154" s="211"/>
      <c r="C154" s="211"/>
      <c r="D154" s="211"/>
      <c r="E154" s="211"/>
      <c r="F154" s="212"/>
      <c r="G154" s="2"/>
      <c r="H154" s="2"/>
      <c r="I154" s="2"/>
      <c r="J154" s="2"/>
      <c r="K154" s="1">
        <f t="shared" si="62"/>
        <v>65</v>
      </c>
      <c r="L154" s="83" t="str">
        <f t="shared" si="51"/>
        <v>Adorer_Schedule!C65</v>
      </c>
      <c r="M154" s="83" t="str">
        <f t="shared" si="52"/>
        <v>Adorer_Schedule!K65</v>
      </c>
      <c r="N154" s="83" t="str">
        <f t="shared" si="53"/>
        <v>Adorer_Schedule!S65</v>
      </c>
      <c r="O154" s="83" t="str">
        <f t="shared" si="54"/>
        <v>Adorer_Schedule!AA65</v>
      </c>
      <c r="P154" s="83" t="str">
        <f t="shared" si="55"/>
        <v>Adorer_Schedule!AI65</v>
      </c>
      <c r="Q154" s="83" t="str">
        <f t="shared" si="56"/>
        <v>Adorer_Schedule!AQ65</v>
      </c>
      <c r="R154" s="83" t="str">
        <f t="shared" si="57"/>
        <v>Adorer_Schedule!AY65</v>
      </c>
      <c r="S154" s="1">
        <f t="shared" ca="1" si="61"/>
        <v>0</v>
      </c>
      <c r="T154" s="1" t="str">
        <f ca="1">IF(OR(V154="",V154=0),(""),(MAX($T$8:T153)+1))</f>
        <v/>
      </c>
      <c r="V154" s="1">
        <f ca="1">IF($I$6=Adorer_Schedule!$C$1,INDIRECT(L154),(IF('Daily Report (15)'!$I$6=Adorer_Schedule!$K$1,INDIRECT(M154),(IF('Daily Report (15)'!$I$6=Adorer_Schedule!$S$1,INDIRECT(N154),(IF('Daily Report (15)'!$I$6=Adorer_Schedule!$AA$1,INDIRECT(O154),(IF('Daily Report (15)'!$I$6=Adorer_Schedule!$AI$1,INDIRECT(P154),(IF('Daily Report (15)'!$I$6=Adorer_Schedule!$AQ$1,INDIRECT(Q154),(IF('Daily Report (15)'!$I$6=Adorer_Schedule!$AY$1,INDIRECT(R154),(""))))))))))))))</f>
        <v>0</v>
      </c>
      <c r="Y154" s="1">
        <v>11</v>
      </c>
      <c r="Z154" s="1" t="e">
        <f t="shared" ca="1" si="58"/>
        <v>#N/A</v>
      </c>
      <c r="AA154" s="1" t="b">
        <f t="shared" ca="1" si="59"/>
        <v>0</v>
      </c>
      <c r="AC154" s="214" t="str">
        <f t="shared" ca="1" si="63"/>
        <v/>
      </c>
    </row>
    <row r="155" spans="1:29" x14ac:dyDescent="0.2">
      <c r="A155" s="210" t="str">
        <f t="shared" ca="1" si="60"/>
        <v/>
      </c>
      <c r="B155" s="211"/>
      <c r="C155" s="211"/>
      <c r="D155" s="211"/>
      <c r="E155" s="211"/>
      <c r="F155" s="212"/>
      <c r="G155" s="2"/>
      <c r="H155" s="2"/>
      <c r="I155" s="2"/>
      <c r="J155" s="2"/>
      <c r="K155" s="1">
        <f t="shared" si="62"/>
        <v>66</v>
      </c>
      <c r="L155" s="83" t="str">
        <f t="shared" si="51"/>
        <v>Adorer_Schedule!C66</v>
      </c>
      <c r="M155" s="83" t="str">
        <f t="shared" si="52"/>
        <v>Adorer_Schedule!K66</v>
      </c>
      <c r="N155" s="83" t="str">
        <f t="shared" si="53"/>
        <v>Adorer_Schedule!S66</v>
      </c>
      <c r="O155" s="83" t="str">
        <f t="shared" si="54"/>
        <v>Adorer_Schedule!AA66</v>
      </c>
      <c r="P155" s="83" t="str">
        <f t="shared" si="55"/>
        <v>Adorer_Schedule!AI66</v>
      </c>
      <c r="Q155" s="83" t="str">
        <f t="shared" si="56"/>
        <v>Adorer_Schedule!AQ66</v>
      </c>
      <c r="R155" s="83" t="str">
        <f t="shared" si="57"/>
        <v>Adorer_Schedule!AY66</v>
      </c>
      <c r="S155" s="1">
        <f t="shared" ca="1" si="61"/>
        <v>0</v>
      </c>
      <c r="T155" s="1" t="str">
        <f ca="1">IF(OR(V155="",V155=0),(""),(MAX($T$8:T154)+1))</f>
        <v/>
      </c>
      <c r="V155" s="1">
        <f ca="1">IF($I$6=Adorer_Schedule!$C$1,INDIRECT(L155),(IF('Daily Report (15)'!$I$6=Adorer_Schedule!$K$1,INDIRECT(M155),(IF('Daily Report (15)'!$I$6=Adorer_Schedule!$S$1,INDIRECT(N155),(IF('Daily Report (15)'!$I$6=Adorer_Schedule!$AA$1,INDIRECT(O155),(IF('Daily Report (15)'!$I$6=Adorer_Schedule!$AI$1,INDIRECT(P155),(IF('Daily Report (15)'!$I$6=Adorer_Schedule!$AQ$1,INDIRECT(Q155),(IF('Daily Report (15)'!$I$6=Adorer_Schedule!$AY$1,INDIRECT(R155),(""))))))))))))))</f>
        <v>0</v>
      </c>
      <c r="Y155" s="1">
        <v>12</v>
      </c>
      <c r="Z155" s="1" t="e">
        <f t="shared" ca="1" si="58"/>
        <v>#N/A</v>
      </c>
      <c r="AA155" s="1" t="b">
        <f t="shared" ca="1" si="59"/>
        <v>0</v>
      </c>
      <c r="AC155" s="214" t="str">
        <f t="shared" ca="1" si="63"/>
        <v/>
      </c>
    </row>
    <row r="156" spans="1:29" x14ac:dyDescent="0.2">
      <c r="A156" s="210" t="str">
        <f t="shared" ca="1" si="60"/>
        <v/>
      </c>
      <c r="B156" s="211"/>
      <c r="C156" s="211"/>
      <c r="D156" s="211"/>
      <c r="E156" s="211"/>
      <c r="F156" s="212"/>
      <c r="G156" s="2"/>
      <c r="H156" s="2"/>
      <c r="I156" s="2"/>
      <c r="J156" s="2"/>
      <c r="K156" s="1">
        <f t="shared" si="62"/>
        <v>67</v>
      </c>
      <c r="L156" s="83" t="str">
        <f t="shared" si="51"/>
        <v>Adorer_Schedule!C67</v>
      </c>
      <c r="M156" s="83" t="str">
        <f t="shared" si="52"/>
        <v>Adorer_Schedule!K67</v>
      </c>
      <c r="N156" s="83" t="str">
        <f t="shared" si="53"/>
        <v>Adorer_Schedule!S67</v>
      </c>
      <c r="O156" s="83" t="str">
        <f t="shared" si="54"/>
        <v>Adorer_Schedule!AA67</v>
      </c>
      <c r="P156" s="83" t="str">
        <f t="shared" si="55"/>
        <v>Adorer_Schedule!AI67</v>
      </c>
      <c r="Q156" s="83" t="str">
        <f t="shared" si="56"/>
        <v>Adorer_Schedule!AQ67</v>
      </c>
      <c r="R156" s="83" t="str">
        <f t="shared" si="57"/>
        <v>Adorer_Schedule!AY67</v>
      </c>
      <c r="S156" s="1">
        <f t="shared" ca="1" si="61"/>
        <v>0</v>
      </c>
      <c r="T156" s="1" t="str">
        <f ca="1">IF(OR(V156="",V156=0),(""),(MAX($T$8:T155)+1))</f>
        <v/>
      </c>
      <c r="V156" s="1">
        <f ca="1">IF($I$6=Adorer_Schedule!$C$1,INDIRECT(L156),(IF('Daily Report (15)'!$I$6=Adorer_Schedule!$K$1,INDIRECT(M156),(IF('Daily Report (15)'!$I$6=Adorer_Schedule!$S$1,INDIRECT(N156),(IF('Daily Report (15)'!$I$6=Adorer_Schedule!$AA$1,INDIRECT(O156),(IF('Daily Report (15)'!$I$6=Adorer_Schedule!$AI$1,INDIRECT(P156),(IF('Daily Report (15)'!$I$6=Adorer_Schedule!$AQ$1,INDIRECT(Q156),(IF('Daily Report (15)'!$I$6=Adorer_Schedule!$AY$1,INDIRECT(R156),(""))))))))))))))</f>
        <v>0</v>
      </c>
      <c r="Y156" s="1">
        <v>13</v>
      </c>
      <c r="Z156" s="1" t="e">
        <f t="shared" ca="1" si="58"/>
        <v>#N/A</v>
      </c>
      <c r="AA156" s="1" t="b">
        <f t="shared" ca="1" si="59"/>
        <v>0</v>
      </c>
      <c r="AC156" s="214" t="str">
        <f t="shared" ca="1" si="63"/>
        <v/>
      </c>
    </row>
    <row r="157" spans="1:29" x14ac:dyDescent="0.2">
      <c r="A157" s="210" t="str">
        <f t="shared" ca="1" si="60"/>
        <v/>
      </c>
      <c r="B157" s="211"/>
      <c r="C157" s="211"/>
      <c r="D157" s="211"/>
      <c r="E157" s="211"/>
      <c r="F157" s="212"/>
      <c r="G157" s="2"/>
      <c r="H157" s="2"/>
      <c r="I157" s="2"/>
      <c r="J157" s="2"/>
      <c r="K157" s="1">
        <f t="shared" si="62"/>
        <v>68</v>
      </c>
      <c r="L157" s="83" t="str">
        <f t="shared" si="51"/>
        <v>Adorer_Schedule!C68</v>
      </c>
      <c r="M157" s="83" t="str">
        <f t="shared" si="52"/>
        <v>Adorer_Schedule!K68</v>
      </c>
      <c r="N157" s="83" t="str">
        <f t="shared" si="53"/>
        <v>Adorer_Schedule!S68</v>
      </c>
      <c r="O157" s="83" t="str">
        <f t="shared" si="54"/>
        <v>Adorer_Schedule!AA68</v>
      </c>
      <c r="P157" s="83" t="str">
        <f t="shared" si="55"/>
        <v>Adorer_Schedule!AI68</v>
      </c>
      <c r="Q157" s="83" t="str">
        <f t="shared" si="56"/>
        <v>Adorer_Schedule!AQ68</v>
      </c>
      <c r="R157" s="83" t="str">
        <f t="shared" si="57"/>
        <v>Adorer_Schedule!AY68</v>
      </c>
      <c r="S157" s="1">
        <f t="shared" ca="1" si="61"/>
        <v>0</v>
      </c>
      <c r="T157" s="1" t="str">
        <f ca="1">IF(OR(V157="",V157=0),(""),(MAX($T$8:T156)+1))</f>
        <v/>
      </c>
      <c r="V157" s="1">
        <f ca="1">IF($I$6=Adorer_Schedule!$C$1,INDIRECT(L157),(IF('Daily Report (15)'!$I$6=Adorer_Schedule!$K$1,INDIRECT(M157),(IF('Daily Report (15)'!$I$6=Adorer_Schedule!$S$1,INDIRECT(N157),(IF('Daily Report (15)'!$I$6=Adorer_Schedule!$AA$1,INDIRECT(O157),(IF('Daily Report (15)'!$I$6=Adorer_Schedule!$AI$1,INDIRECT(P157),(IF('Daily Report (15)'!$I$6=Adorer_Schedule!$AQ$1,INDIRECT(Q157),(IF('Daily Report (15)'!$I$6=Adorer_Schedule!$AY$1,INDIRECT(R157),(""))))))))))))))</f>
        <v>0</v>
      </c>
      <c r="Y157" s="1">
        <v>14</v>
      </c>
      <c r="Z157" s="1" t="e">
        <f t="shared" ca="1" si="58"/>
        <v>#N/A</v>
      </c>
      <c r="AA157" s="1" t="b">
        <f t="shared" ca="1" si="59"/>
        <v>0</v>
      </c>
      <c r="AC157" s="214" t="str">
        <f t="shared" ca="1" si="63"/>
        <v/>
      </c>
    </row>
    <row r="158" spans="1:29" ht="15.75" thickBot="1" x14ac:dyDescent="0.25">
      <c r="A158" s="210" t="str">
        <f t="shared" ca="1" si="60"/>
        <v/>
      </c>
      <c r="B158" s="211"/>
      <c r="C158" s="211"/>
      <c r="D158" s="211"/>
      <c r="E158" s="211"/>
      <c r="F158" s="212"/>
      <c r="G158" s="2"/>
      <c r="H158" s="2"/>
      <c r="I158" s="2"/>
      <c r="J158" s="2"/>
      <c r="K158" s="1">
        <f t="shared" si="62"/>
        <v>69</v>
      </c>
      <c r="L158" s="83" t="str">
        <f t="shared" si="51"/>
        <v>Adorer_Schedule!C69</v>
      </c>
      <c r="M158" s="83" t="str">
        <f t="shared" si="52"/>
        <v>Adorer_Schedule!K69</v>
      </c>
      <c r="N158" s="83" t="str">
        <f t="shared" si="53"/>
        <v>Adorer_Schedule!S69</v>
      </c>
      <c r="O158" s="83" t="str">
        <f t="shared" si="54"/>
        <v>Adorer_Schedule!AA69</v>
      </c>
      <c r="P158" s="83" t="str">
        <f t="shared" si="55"/>
        <v>Adorer_Schedule!AI69</v>
      </c>
      <c r="Q158" s="83" t="str">
        <f t="shared" si="56"/>
        <v>Adorer_Schedule!AQ69</v>
      </c>
      <c r="R158" s="83" t="str">
        <f t="shared" si="57"/>
        <v>Adorer_Schedule!AY69</v>
      </c>
      <c r="S158" s="1">
        <f t="shared" ca="1" si="61"/>
        <v>0</v>
      </c>
      <c r="T158" s="1" t="str">
        <f ca="1">IF(OR(V158="",V158=0),(""),(MAX($T$8:T157)+1))</f>
        <v/>
      </c>
      <c r="V158" s="1">
        <f ca="1">IF($I$6=Adorer_Schedule!$C$1,INDIRECT(L158),(IF('Daily Report (15)'!$I$6=Adorer_Schedule!$K$1,INDIRECT(M158),(IF('Daily Report (15)'!$I$6=Adorer_Schedule!$S$1,INDIRECT(N158),(IF('Daily Report (15)'!$I$6=Adorer_Schedule!$AA$1,INDIRECT(O158),(IF('Daily Report (15)'!$I$6=Adorer_Schedule!$AI$1,INDIRECT(P158),(IF('Daily Report (15)'!$I$6=Adorer_Schedule!$AQ$1,INDIRECT(Q158),(IF('Daily Report (15)'!$I$6=Adorer_Schedule!$AY$1,INDIRECT(R158),(""))))))))))))))</f>
        <v>0</v>
      </c>
      <c r="Y158" s="1">
        <v>15</v>
      </c>
      <c r="Z158" s="1" t="e">
        <f t="shared" ca="1" si="58"/>
        <v>#N/A</v>
      </c>
      <c r="AA158" s="1" t="b">
        <f t="shared" ca="1" si="59"/>
        <v>0</v>
      </c>
      <c r="AC158" s="225" t="str">
        <f t="shared" ca="1" si="63"/>
        <v/>
      </c>
    </row>
    <row r="159" spans="1:29" x14ac:dyDescent="0.2">
      <c r="A159" s="210"/>
      <c r="B159" s="211"/>
      <c r="C159" s="211"/>
      <c r="D159" s="211"/>
      <c r="E159" s="211"/>
      <c r="F159" s="212"/>
      <c r="G159" s="2"/>
      <c r="H159" s="2"/>
      <c r="I159" s="2"/>
      <c r="J159" s="2"/>
      <c r="K159" s="1">
        <v>72</v>
      </c>
      <c r="L159" s="83" t="str">
        <f t="shared" si="51"/>
        <v>Adorer_Schedule!C72</v>
      </c>
      <c r="M159" s="83" t="str">
        <f t="shared" si="52"/>
        <v>Adorer_Schedule!K72</v>
      </c>
      <c r="N159" s="83" t="str">
        <f t="shared" si="53"/>
        <v>Adorer_Schedule!S72</v>
      </c>
      <c r="O159" s="83" t="str">
        <f t="shared" si="54"/>
        <v>Adorer_Schedule!AA72</v>
      </c>
      <c r="P159" s="83" t="str">
        <f t="shared" si="55"/>
        <v>Adorer_Schedule!AI72</v>
      </c>
      <c r="Q159" s="83" t="str">
        <f t="shared" si="56"/>
        <v>Adorer_Schedule!AQ72</v>
      </c>
      <c r="R159" s="83" t="str">
        <f t="shared" si="57"/>
        <v>Adorer_Schedule!AY72</v>
      </c>
      <c r="S159" s="1">
        <f ca="1">IF(T159="",(0),(RANK(T159,$T$159:$T$173,(1))))</f>
        <v>0</v>
      </c>
      <c r="T159" s="1" t="str">
        <f ca="1">IF(OR(V159="",V159=0),(""),(MAX($T$8:T158)+1))</f>
        <v/>
      </c>
      <c r="U159" s="1" t="s">
        <v>102</v>
      </c>
      <c r="V159" s="1">
        <f ca="1">IF($I$6=Adorer_Schedule!$C$1,INDIRECT(L159),(IF('Daily Report (15)'!$I$6=Adorer_Schedule!$K$1,INDIRECT(M159),(IF('Daily Report (15)'!$I$6=Adorer_Schedule!$S$1,INDIRECT(N159),(IF('Daily Report (15)'!$I$6=Adorer_Schedule!$AA$1,INDIRECT(O159),(IF('Daily Report (15)'!$I$6=Adorer_Schedule!$AI$1,INDIRECT(P159),(IF('Daily Report (15)'!$I$6=Adorer_Schedule!$AQ$1,INDIRECT(Q159),(IF('Daily Report (15)'!$I$6=Adorer_Schedule!$AY$1,INDIRECT(R159),(""))))))))))))))</f>
        <v>0</v>
      </c>
      <c r="Y159" s="1">
        <v>1</v>
      </c>
      <c r="Z159" s="1" t="e">
        <f t="shared" ca="1" si="58"/>
        <v>#N/A</v>
      </c>
      <c r="AA159" s="1" t="b">
        <f t="shared" ca="1" si="59"/>
        <v>0</v>
      </c>
      <c r="AC159" s="209" t="str">
        <f ca="1">IF(AA159=FALSE,(""),(PROPER(Z159)))</f>
        <v/>
      </c>
    </row>
    <row r="160" spans="1:29" ht="15.75" thickBot="1" x14ac:dyDescent="0.25">
      <c r="A160" s="222"/>
      <c r="B160" s="223"/>
      <c r="C160" s="223"/>
      <c r="D160" s="223"/>
      <c r="E160" s="223"/>
      <c r="F160" s="224"/>
      <c r="G160" s="2"/>
      <c r="H160" s="2"/>
      <c r="I160" s="2"/>
      <c r="J160" s="2"/>
      <c r="K160" s="1">
        <f>K159+1</f>
        <v>73</v>
      </c>
      <c r="L160" s="83" t="str">
        <f t="shared" si="51"/>
        <v>Adorer_Schedule!C73</v>
      </c>
      <c r="M160" s="83" t="str">
        <f t="shared" si="52"/>
        <v>Adorer_Schedule!K73</v>
      </c>
      <c r="N160" s="83" t="str">
        <f t="shared" si="53"/>
        <v>Adorer_Schedule!S73</v>
      </c>
      <c r="O160" s="83" t="str">
        <f t="shared" si="54"/>
        <v>Adorer_Schedule!AA73</v>
      </c>
      <c r="P160" s="83" t="str">
        <f t="shared" si="55"/>
        <v>Adorer_Schedule!AI73</v>
      </c>
      <c r="Q160" s="83" t="str">
        <f t="shared" si="56"/>
        <v>Adorer_Schedule!AQ73</v>
      </c>
      <c r="R160" s="83" t="str">
        <f t="shared" si="57"/>
        <v>Adorer_Schedule!AY73</v>
      </c>
      <c r="S160" s="1">
        <f t="shared" ref="S160:S173" ca="1" si="64">IF(T160="",(0),(RANK(T160,$T$159:$T$173,(1))))</f>
        <v>0</v>
      </c>
      <c r="T160" s="1" t="str">
        <f ca="1">IF(OR(V160="",V160=0),(""),(MAX($T$8:T159)+1))</f>
        <v/>
      </c>
      <c r="V160" s="1">
        <f ca="1">IF($I$6=Adorer_Schedule!$C$1,INDIRECT(L160),(IF('Daily Report (15)'!$I$6=Adorer_Schedule!$K$1,INDIRECT(M160),(IF('Daily Report (15)'!$I$6=Adorer_Schedule!$S$1,INDIRECT(N160),(IF('Daily Report (15)'!$I$6=Adorer_Schedule!$AA$1,INDIRECT(O160),(IF('Daily Report (15)'!$I$6=Adorer_Schedule!$AI$1,INDIRECT(P160),(IF('Daily Report (15)'!$I$6=Adorer_Schedule!$AQ$1,INDIRECT(Q160),(IF('Daily Report (15)'!$I$6=Adorer_Schedule!$AY$1,INDIRECT(R160),(""))))))))))))))</f>
        <v>0</v>
      </c>
      <c r="Y160" s="1">
        <v>2</v>
      </c>
      <c r="Z160" s="1" t="e">
        <f t="shared" ca="1" si="58"/>
        <v>#N/A</v>
      </c>
      <c r="AA160" s="1" t="b">
        <f t="shared" ca="1" si="59"/>
        <v>0</v>
      </c>
      <c r="AC160" s="214" t="str">
        <f ca="1">IF(AA160=FALSE,(""),(PROPER(Z160)))</f>
        <v/>
      </c>
    </row>
    <row r="161" spans="1:29" ht="15.75" x14ac:dyDescent="0.25">
      <c r="A161" s="205" t="str">
        <f>CONCATENATE($I$6&amp;" 7 - 8 AM")</f>
        <v>Monday 7 - 8 AM</v>
      </c>
      <c r="B161" s="206"/>
      <c r="C161" s="206"/>
      <c r="D161" s="206"/>
      <c r="E161" s="206"/>
      <c r="F161" s="207"/>
      <c r="G161" s="2"/>
      <c r="H161" s="2"/>
      <c r="I161" s="2"/>
      <c r="J161" s="2"/>
      <c r="K161" s="1">
        <f t="shared" ref="K161:K173" si="65">K160+1</f>
        <v>74</v>
      </c>
      <c r="L161" s="83" t="str">
        <f t="shared" si="51"/>
        <v>Adorer_Schedule!C74</v>
      </c>
      <c r="M161" s="83" t="str">
        <f t="shared" si="52"/>
        <v>Adorer_Schedule!K74</v>
      </c>
      <c r="N161" s="83" t="str">
        <f t="shared" si="53"/>
        <v>Adorer_Schedule!S74</v>
      </c>
      <c r="O161" s="83" t="str">
        <f t="shared" si="54"/>
        <v>Adorer_Schedule!AA74</v>
      </c>
      <c r="P161" s="83" t="str">
        <f t="shared" si="55"/>
        <v>Adorer_Schedule!AI74</v>
      </c>
      <c r="Q161" s="83" t="str">
        <f t="shared" si="56"/>
        <v>Adorer_Schedule!AQ74</v>
      </c>
      <c r="R161" s="83" t="str">
        <f t="shared" si="57"/>
        <v>Adorer_Schedule!AY74</v>
      </c>
      <c r="S161" s="1">
        <f t="shared" ca="1" si="64"/>
        <v>0</v>
      </c>
      <c r="T161" s="1" t="str">
        <f ca="1">IF(OR(V161="",V161=0),(""),(MAX($T$8:T160)+1))</f>
        <v/>
      </c>
      <c r="V161" s="1">
        <f ca="1">IF($I$6=Adorer_Schedule!$C$1,INDIRECT(L161),(IF('Daily Report (15)'!$I$6=Adorer_Schedule!$K$1,INDIRECT(M161),(IF('Daily Report (15)'!$I$6=Adorer_Schedule!$S$1,INDIRECT(N161),(IF('Daily Report (15)'!$I$6=Adorer_Schedule!$AA$1,INDIRECT(O161),(IF('Daily Report (15)'!$I$6=Adorer_Schedule!$AI$1,INDIRECT(P161),(IF('Daily Report (15)'!$I$6=Adorer_Schedule!$AQ$1,INDIRECT(Q161),(IF('Daily Report (15)'!$I$6=Adorer_Schedule!$AY$1,INDIRECT(R161),(""))))))))))))))</f>
        <v>0</v>
      </c>
      <c r="Y161" s="1">
        <v>3</v>
      </c>
      <c r="Z161" s="1" t="e">
        <f t="shared" ca="1" si="58"/>
        <v>#N/A</v>
      </c>
      <c r="AA161" s="1" t="b">
        <f t="shared" ca="1" si="59"/>
        <v>0</v>
      </c>
      <c r="AC161" s="214" t="str">
        <f ca="1">IF(AA161=FALSE,(""),(PROPER(Z161)))</f>
        <v/>
      </c>
    </row>
    <row r="162" spans="1:29" x14ac:dyDescent="0.2">
      <c r="A162" s="210" t="str">
        <f ca="1">AC114</f>
        <v/>
      </c>
      <c r="B162" s="211"/>
      <c r="C162" s="211"/>
      <c r="D162" s="211"/>
      <c r="E162" s="211"/>
      <c r="F162" s="212"/>
      <c r="G162" s="2"/>
      <c r="H162" s="2"/>
      <c r="I162" s="2"/>
      <c r="J162" s="2"/>
      <c r="K162" s="1">
        <f t="shared" si="65"/>
        <v>75</v>
      </c>
      <c r="L162" s="83" t="str">
        <f t="shared" si="51"/>
        <v>Adorer_Schedule!C75</v>
      </c>
      <c r="M162" s="83" t="str">
        <f t="shared" si="52"/>
        <v>Adorer_Schedule!K75</v>
      </c>
      <c r="N162" s="83" t="str">
        <f t="shared" si="53"/>
        <v>Adorer_Schedule!S75</v>
      </c>
      <c r="O162" s="83" t="str">
        <f t="shared" si="54"/>
        <v>Adorer_Schedule!AA75</v>
      </c>
      <c r="P162" s="83" t="str">
        <f t="shared" si="55"/>
        <v>Adorer_Schedule!AI75</v>
      </c>
      <c r="Q162" s="83" t="str">
        <f t="shared" si="56"/>
        <v>Adorer_Schedule!AQ75</v>
      </c>
      <c r="R162" s="83" t="str">
        <f t="shared" si="57"/>
        <v>Adorer_Schedule!AY75</v>
      </c>
      <c r="S162" s="1">
        <f t="shared" ca="1" si="64"/>
        <v>0</v>
      </c>
      <c r="T162" s="1" t="str">
        <f ca="1">IF(OR(V162="",V162=0),(""),(MAX($T$8:T161)+1))</f>
        <v/>
      </c>
      <c r="V162" s="1">
        <f ca="1">IF($I$6=Adorer_Schedule!$C$1,INDIRECT(L162),(IF('Daily Report (15)'!$I$6=Adorer_Schedule!$K$1,INDIRECT(M162),(IF('Daily Report (15)'!$I$6=Adorer_Schedule!$S$1,INDIRECT(N162),(IF('Daily Report (15)'!$I$6=Adorer_Schedule!$AA$1,INDIRECT(O162),(IF('Daily Report (15)'!$I$6=Adorer_Schedule!$AI$1,INDIRECT(P162),(IF('Daily Report (15)'!$I$6=Adorer_Schedule!$AQ$1,INDIRECT(Q162),(IF('Daily Report (15)'!$I$6=Adorer_Schedule!$AY$1,INDIRECT(R162),(""))))))))))))))</f>
        <v>0</v>
      </c>
      <c r="Y162" s="1">
        <v>4</v>
      </c>
      <c r="Z162" s="1" t="e">
        <f t="shared" ca="1" si="58"/>
        <v>#N/A</v>
      </c>
      <c r="AA162" s="1" t="b">
        <f t="shared" ca="1" si="59"/>
        <v>0</v>
      </c>
      <c r="AC162" s="214" t="str">
        <f ca="1">IF(AA162=FALSE,(""),(PROPER(Z162)))</f>
        <v/>
      </c>
    </row>
    <row r="163" spans="1:29" x14ac:dyDescent="0.2">
      <c r="A163" s="210" t="str">
        <f t="shared" ref="A163:A176" ca="1" si="66">AC115</f>
        <v/>
      </c>
      <c r="B163" s="211"/>
      <c r="C163" s="211"/>
      <c r="D163" s="211"/>
      <c r="E163" s="211"/>
      <c r="F163" s="212"/>
      <c r="G163" s="2"/>
      <c r="H163" s="2"/>
      <c r="I163" s="2"/>
      <c r="J163" s="2"/>
      <c r="K163" s="1">
        <f t="shared" si="65"/>
        <v>76</v>
      </c>
      <c r="L163" s="83" t="str">
        <f t="shared" si="51"/>
        <v>Adorer_Schedule!C76</v>
      </c>
      <c r="M163" s="83" t="str">
        <f t="shared" si="52"/>
        <v>Adorer_Schedule!K76</v>
      </c>
      <c r="N163" s="83" t="str">
        <f t="shared" si="53"/>
        <v>Adorer_Schedule!S76</v>
      </c>
      <c r="O163" s="83" t="str">
        <f t="shared" si="54"/>
        <v>Adorer_Schedule!AA76</v>
      </c>
      <c r="P163" s="83" t="str">
        <f t="shared" si="55"/>
        <v>Adorer_Schedule!AI76</v>
      </c>
      <c r="Q163" s="83" t="str">
        <f t="shared" si="56"/>
        <v>Adorer_Schedule!AQ76</v>
      </c>
      <c r="R163" s="83" t="str">
        <f t="shared" si="57"/>
        <v>Adorer_Schedule!AY76</v>
      </c>
      <c r="S163" s="1">
        <f t="shared" ca="1" si="64"/>
        <v>0</v>
      </c>
      <c r="T163" s="1" t="str">
        <f ca="1">IF(OR(V163="",V163=0),(""),(MAX($T$8:T162)+1))</f>
        <v/>
      </c>
      <c r="V163" s="1">
        <f ca="1">IF($I$6=Adorer_Schedule!$C$1,INDIRECT(L163),(IF('Daily Report (15)'!$I$6=Adorer_Schedule!$K$1,INDIRECT(M163),(IF('Daily Report (15)'!$I$6=Adorer_Schedule!$S$1,INDIRECT(N163),(IF('Daily Report (15)'!$I$6=Adorer_Schedule!$AA$1,INDIRECT(O163),(IF('Daily Report (15)'!$I$6=Adorer_Schedule!$AI$1,INDIRECT(P163),(IF('Daily Report (15)'!$I$6=Adorer_Schedule!$AQ$1,INDIRECT(Q163),(IF('Daily Report (15)'!$I$6=Adorer_Schedule!$AY$1,INDIRECT(R163),(""))))))))))))))</f>
        <v>0</v>
      </c>
      <c r="Y163" s="1">
        <v>5</v>
      </c>
      <c r="Z163" s="1" t="e">
        <f t="shared" ca="1" si="58"/>
        <v>#N/A</v>
      </c>
      <c r="AA163" s="1" t="b">
        <f t="shared" ca="1" si="59"/>
        <v>0</v>
      </c>
      <c r="AC163" s="214" t="str">
        <f ca="1">IF(AA163=FALSE,(""),(PROPER(Z163)))</f>
        <v/>
      </c>
    </row>
    <row r="164" spans="1:29" x14ac:dyDescent="0.2">
      <c r="A164" s="210" t="str">
        <f t="shared" ca="1" si="66"/>
        <v/>
      </c>
      <c r="B164" s="211"/>
      <c r="C164" s="211"/>
      <c r="D164" s="211"/>
      <c r="E164" s="211"/>
      <c r="F164" s="212"/>
      <c r="G164" s="2"/>
      <c r="H164" s="2"/>
      <c r="I164" s="2"/>
      <c r="J164" s="2"/>
      <c r="K164" s="1">
        <f t="shared" si="65"/>
        <v>77</v>
      </c>
      <c r="L164" s="83" t="str">
        <f t="shared" si="51"/>
        <v>Adorer_Schedule!C77</v>
      </c>
      <c r="M164" s="83" t="str">
        <f t="shared" si="52"/>
        <v>Adorer_Schedule!K77</v>
      </c>
      <c r="N164" s="83" t="str">
        <f t="shared" si="53"/>
        <v>Adorer_Schedule!S77</v>
      </c>
      <c r="O164" s="83" t="str">
        <f t="shared" si="54"/>
        <v>Adorer_Schedule!AA77</v>
      </c>
      <c r="P164" s="83" t="str">
        <f t="shared" si="55"/>
        <v>Adorer_Schedule!AI77</v>
      </c>
      <c r="Q164" s="83" t="str">
        <f t="shared" si="56"/>
        <v>Adorer_Schedule!AQ77</v>
      </c>
      <c r="R164" s="83" t="str">
        <f t="shared" si="57"/>
        <v>Adorer_Schedule!AY77</v>
      </c>
      <c r="S164" s="1">
        <f t="shared" ca="1" si="64"/>
        <v>0</v>
      </c>
      <c r="T164" s="1" t="str">
        <f ca="1">IF(OR(V164="",V164=0),(""),(MAX($T$8:T163)+1))</f>
        <v/>
      </c>
      <c r="V164" s="1">
        <f ca="1">IF($I$6=Adorer_Schedule!$C$1,INDIRECT(L164),(IF('Daily Report (15)'!$I$6=Adorer_Schedule!$K$1,INDIRECT(M164),(IF('Daily Report (15)'!$I$6=Adorer_Schedule!$S$1,INDIRECT(N164),(IF('Daily Report (15)'!$I$6=Adorer_Schedule!$AA$1,INDIRECT(O164),(IF('Daily Report (15)'!$I$6=Adorer_Schedule!$AI$1,INDIRECT(P164),(IF('Daily Report (15)'!$I$6=Adorer_Schedule!$AQ$1,INDIRECT(Q164),(IF('Daily Report (15)'!$I$6=Adorer_Schedule!$AY$1,INDIRECT(R164),(""))))))))))))))</f>
        <v>0</v>
      </c>
      <c r="Y164" s="1">
        <v>6</v>
      </c>
      <c r="Z164" s="1" t="e">
        <f t="shared" ca="1" si="58"/>
        <v>#N/A</v>
      </c>
      <c r="AA164" s="1" t="b">
        <f t="shared" ca="1" si="59"/>
        <v>0</v>
      </c>
      <c r="AC164" s="214" t="str">
        <f t="shared" ref="AC164:AC173" ca="1" si="67">IF(AA164=FALSE,(""),(PROPER(Z164)))</f>
        <v/>
      </c>
    </row>
    <row r="165" spans="1:29" x14ac:dyDescent="0.2">
      <c r="A165" s="210" t="str">
        <f t="shared" ca="1" si="66"/>
        <v/>
      </c>
      <c r="B165" s="211"/>
      <c r="C165" s="211"/>
      <c r="D165" s="211"/>
      <c r="E165" s="211"/>
      <c r="F165" s="212"/>
      <c r="G165" s="2"/>
      <c r="H165" s="2"/>
      <c r="I165" s="2"/>
      <c r="J165" s="2"/>
      <c r="K165" s="1">
        <f t="shared" si="65"/>
        <v>78</v>
      </c>
      <c r="L165" s="83" t="str">
        <f t="shared" si="51"/>
        <v>Adorer_Schedule!C78</v>
      </c>
      <c r="M165" s="83" t="str">
        <f t="shared" si="52"/>
        <v>Adorer_Schedule!K78</v>
      </c>
      <c r="N165" s="83" t="str">
        <f t="shared" si="53"/>
        <v>Adorer_Schedule!S78</v>
      </c>
      <c r="O165" s="83" t="str">
        <f t="shared" si="54"/>
        <v>Adorer_Schedule!AA78</v>
      </c>
      <c r="P165" s="83" t="str">
        <f t="shared" si="55"/>
        <v>Adorer_Schedule!AI78</v>
      </c>
      <c r="Q165" s="83" t="str">
        <f t="shared" si="56"/>
        <v>Adorer_Schedule!AQ78</v>
      </c>
      <c r="R165" s="83" t="str">
        <f t="shared" si="57"/>
        <v>Adorer_Schedule!AY78</v>
      </c>
      <c r="S165" s="1">
        <f t="shared" ca="1" si="64"/>
        <v>0</v>
      </c>
      <c r="T165" s="1" t="str">
        <f ca="1">IF(OR(V165="",V165=0),(""),(MAX($T$8:T164)+1))</f>
        <v/>
      </c>
      <c r="V165" s="1">
        <f ca="1">IF($I$6=Adorer_Schedule!$C$1,INDIRECT(L165),(IF('Daily Report (15)'!$I$6=Adorer_Schedule!$K$1,INDIRECT(M165),(IF('Daily Report (15)'!$I$6=Adorer_Schedule!$S$1,INDIRECT(N165),(IF('Daily Report (15)'!$I$6=Adorer_Schedule!$AA$1,INDIRECT(O165),(IF('Daily Report (15)'!$I$6=Adorer_Schedule!$AI$1,INDIRECT(P165),(IF('Daily Report (15)'!$I$6=Adorer_Schedule!$AQ$1,INDIRECT(Q165),(IF('Daily Report (15)'!$I$6=Adorer_Schedule!$AY$1,INDIRECT(R165),(""))))))))))))))</f>
        <v>0</v>
      </c>
      <c r="Y165" s="1">
        <v>7</v>
      </c>
      <c r="Z165" s="1" t="e">
        <f t="shared" ca="1" si="58"/>
        <v>#N/A</v>
      </c>
      <c r="AA165" s="1" t="b">
        <f t="shared" ca="1" si="59"/>
        <v>0</v>
      </c>
      <c r="AC165" s="214" t="str">
        <f t="shared" ca="1" si="67"/>
        <v/>
      </c>
    </row>
    <row r="166" spans="1:29" x14ac:dyDescent="0.2">
      <c r="A166" s="210" t="str">
        <f t="shared" ca="1" si="66"/>
        <v/>
      </c>
      <c r="B166" s="211"/>
      <c r="C166" s="211"/>
      <c r="D166" s="211"/>
      <c r="E166" s="211"/>
      <c r="F166" s="212"/>
      <c r="G166" s="2"/>
      <c r="H166" s="2"/>
      <c r="I166" s="2"/>
      <c r="J166" s="2"/>
      <c r="K166" s="1">
        <f t="shared" si="65"/>
        <v>79</v>
      </c>
      <c r="L166" s="83" t="str">
        <f t="shared" si="51"/>
        <v>Adorer_Schedule!C79</v>
      </c>
      <c r="M166" s="83" t="str">
        <f t="shared" si="52"/>
        <v>Adorer_Schedule!K79</v>
      </c>
      <c r="N166" s="83" t="str">
        <f t="shared" si="53"/>
        <v>Adorer_Schedule!S79</v>
      </c>
      <c r="O166" s="83" t="str">
        <f t="shared" si="54"/>
        <v>Adorer_Schedule!AA79</v>
      </c>
      <c r="P166" s="83" t="str">
        <f t="shared" si="55"/>
        <v>Adorer_Schedule!AI79</v>
      </c>
      <c r="Q166" s="83" t="str">
        <f t="shared" si="56"/>
        <v>Adorer_Schedule!AQ79</v>
      </c>
      <c r="R166" s="83" t="str">
        <f t="shared" si="57"/>
        <v>Adorer_Schedule!AY79</v>
      </c>
      <c r="S166" s="1">
        <f t="shared" ca="1" si="64"/>
        <v>0</v>
      </c>
      <c r="T166" s="1" t="str">
        <f ca="1">IF(OR(V166="",V166=0),(""),(MAX($T$8:T165)+1))</f>
        <v/>
      </c>
      <c r="V166" s="1">
        <f ca="1">IF($I$6=Adorer_Schedule!$C$1,INDIRECT(L166),(IF('Daily Report (15)'!$I$6=Adorer_Schedule!$K$1,INDIRECT(M166),(IF('Daily Report (15)'!$I$6=Adorer_Schedule!$S$1,INDIRECT(N166),(IF('Daily Report (15)'!$I$6=Adorer_Schedule!$AA$1,INDIRECT(O166),(IF('Daily Report (15)'!$I$6=Adorer_Schedule!$AI$1,INDIRECT(P166),(IF('Daily Report (15)'!$I$6=Adorer_Schedule!$AQ$1,INDIRECT(Q166),(IF('Daily Report (15)'!$I$6=Adorer_Schedule!$AY$1,INDIRECT(R166),(""))))))))))))))</f>
        <v>0</v>
      </c>
      <c r="Y166" s="1">
        <v>8</v>
      </c>
      <c r="Z166" s="1" t="e">
        <f t="shared" ca="1" si="58"/>
        <v>#N/A</v>
      </c>
      <c r="AA166" s="1" t="b">
        <f t="shared" ca="1" si="59"/>
        <v>0</v>
      </c>
      <c r="AC166" s="214" t="str">
        <f t="shared" ca="1" si="67"/>
        <v/>
      </c>
    </row>
    <row r="167" spans="1:29" x14ac:dyDescent="0.2">
      <c r="A167" s="210" t="str">
        <f t="shared" ca="1" si="66"/>
        <v/>
      </c>
      <c r="B167" s="211"/>
      <c r="C167" s="211"/>
      <c r="D167" s="211"/>
      <c r="E167" s="211"/>
      <c r="F167" s="212"/>
      <c r="G167" s="2"/>
      <c r="H167" s="2"/>
      <c r="I167" s="2"/>
      <c r="J167" s="2"/>
      <c r="K167" s="1">
        <f t="shared" si="65"/>
        <v>80</v>
      </c>
      <c r="L167" s="83" t="str">
        <f t="shared" si="51"/>
        <v>Adorer_Schedule!C80</v>
      </c>
      <c r="M167" s="83" t="str">
        <f t="shared" si="52"/>
        <v>Adorer_Schedule!K80</v>
      </c>
      <c r="N167" s="83" t="str">
        <f t="shared" si="53"/>
        <v>Adorer_Schedule!S80</v>
      </c>
      <c r="O167" s="83" t="str">
        <f t="shared" si="54"/>
        <v>Adorer_Schedule!AA80</v>
      </c>
      <c r="P167" s="83" t="str">
        <f t="shared" si="55"/>
        <v>Adorer_Schedule!AI80</v>
      </c>
      <c r="Q167" s="83" t="str">
        <f t="shared" si="56"/>
        <v>Adorer_Schedule!AQ80</v>
      </c>
      <c r="R167" s="83" t="str">
        <f t="shared" si="57"/>
        <v>Adorer_Schedule!AY80</v>
      </c>
      <c r="S167" s="1">
        <f t="shared" ca="1" si="64"/>
        <v>0</v>
      </c>
      <c r="T167" s="1" t="str">
        <f ca="1">IF(OR(V167="",V167=0),(""),(MAX($T$8:T166)+1))</f>
        <v/>
      </c>
      <c r="V167" s="1">
        <f ca="1">IF($I$6=Adorer_Schedule!$C$1,INDIRECT(L167),(IF('Daily Report (15)'!$I$6=Adorer_Schedule!$K$1,INDIRECT(M167),(IF('Daily Report (15)'!$I$6=Adorer_Schedule!$S$1,INDIRECT(N167),(IF('Daily Report (15)'!$I$6=Adorer_Schedule!$AA$1,INDIRECT(O167),(IF('Daily Report (15)'!$I$6=Adorer_Schedule!$AI$1,INDIRECT(P167),(IF('Daily Report (15)'!$I$6=Adorer_Schedule!$AQ$1,INDIRECT(Q167),(IF('Daily Report (15)'!$I$6=Adorer_Schedule!$AY$1,INDIRECT(R167),(""))))))))))))))</f>
        <v>0</v>
      </c>
      <c r="Y167" s="1">
        <v>9</v>
      </c>
      <c r="Z167" s="1" t="e">
        <f t="shared" ca="1" si="58"/>
        <v>#N/A</v>
      </c>
      <c r="AA167" s="1" t="b">
        <f t="shared" ca="1" si="59"/>
        <v>0</v>
      </c>
      <c r="AC167" s="214" t="str">
        <f t="shared" ca="1" si="67"/>
        <v/>
      </c>
    </row>
    <row r="168" spans="1:29" x14ac:dyDescent="0.2">
      <c r="A168" s="210" t="str">
        <f t="shared" ca="1" si="66"/>
        <v/>
      </c>
      <c r="B168" s="211"/>
      <c r="C168" s="211"/>
      <c r="D168" s="211"/>
      <c r="E168" s="211"/>
      <c r="F168" s="212"/>
      <c r="G168" s="2"/>
      <c r="H168" s="2"/>
      <c r="I168" s="2"/>
      <c r="J168" s="2"/>
      <c r="K168" s="1">
        <f t="shared" si="65"/>
        <v>81</v>
      </c>
      <c r="L168" s="83" t="str">
        <f t="shared" si="51"/>
        <v>Adorer_Schedule!C81</v>
      </c>
      <c r="M168" s="83" t="str">
        <f t="shared" si="52"/>
        <v>Adorer_Schedule!K81</v>
      </c>
      <c r="N168" s="83" t="str">
        <f t="shared" si="53"/>
        <v>Adorer_Schedule!S81</v>
      </c>
      <c r="O168" s="83" t="str">
        <f t="shared" si="54"/>
        <v>Adorer_Schedule!AA81</v>
      </c>
      <c r="P168" s="83" t="str">
        <f t="shared" si="55"/>
        <v>Adorer_Schedule!AI81</v>
      </c>
      <c r="Q168" s="83" t="str">
        <f t="shared" si="56"/>
        <v>Adorer_Schedule!AQ81</v>
      </c>
      <c r="R168" s="83" t="str">
        <f t="shared" si="57"/>
        <v>Adorer_Schedule!AY81</v>
      </c>
      <c r="S168" s="1">
        <f t="shared" ca="1" si="64"/>
        <v>0</v>
      </c>
      <c r="T168" s="1" t="str">
        <f ca="1">IF(OR(V168="",V168=0),(""),(MAX($T$8:T167)+1))</f>
        <v/>
      </c>
      <c r="V168" s="1">
        <f ca="1">IF($I$6=Adorer_Schedule!$C$1,INDIRECT(L168),(IF('Daily Report (15)'!$I$6=Adorer_Schedule!$K$1,INDIRECT(M168),(IF('Daily Report (15)'!$I$6=Adorer_Schedule!$S$1,INDIRECT(N168),(IF('Daily Report (15)'!$I$6=Adorer_Schedule!$AA$1,INDIRECT(O168),(IF('Daily Report (15)'!$I$6=Adorer_Schedule!$AI$1,INDIRECT(P168),(IF('Daily Report (15)'!$I$6=Adorer_Schedule!$AQ$1,INDIRECT(Q168),(IF('Daily Report (15)'!$I$6=Adorer_Schedule!$AY$1,INDIRECT(R168),(""))))))))))))))</f>
        <v>0</v>
      </c>
      <c r="Y168" s="1">
        <v>10</v>
      </c>
      <c r="Z168" s="1" t="e">
        <f t="shared" ca="1" si="58"/>
        <v>#N/A</v>
      </c>
      <c r="AA168" s="1" t="b">
        <f t="shared" ca="1" si="59"/>
        <v>0</v>
      </c>
      <c r="AC168" s="214" t="str">
        <f t="shared" ca="1" si="67"/>
        <v/>
      </c>
    </row>
    <row r="169" spans="1:29" x14ac:dyDescent="0.2">
      <c r="A169" s="210" t="str">
        <f t="shared" ca="1" si="66"/>
        <v/>
      </c>
      <c r="B169" s="211"/>
      <c r="C169" s="211"/>
      <c r="D169" s="211"/>
      <c r="E169" s="211"/>
      <c r="F169" s="212"/>
      <c r="G169" s="2"/>
      <c r="H169" s="2"/>
      <c r="I169" s="2"/>
      <c r="J169" s="2"/>
      <c r="K169" s="1">
        <f t="shared" si="65"/>
        <v>82</v>
      </c>
      <c r="L169" s="83" t="str">
        <f t="shared" si="51"/>
        <v>Adorer_Schedule!C82</v>
      </c>
      <c r="M169" s="83" t="str">
        <f t="shared" si="52"/>
        <v>Adorer_Schedule!K82</v>
      </c>
      <c r="N169" s="83" t="str">
        <f t="shared" si="53"/>
        <v>Adorer_Schedule!S82</v>
      </c>
      <c r="O169" s="83" t="str">
        <f t="shared" si="54"/>
        <v>Adorer_Schedule!AA82</v>
      </c>
      <c r="P169" s="83" t="str">
        <f t="shared" si="55"/>
        <v>Adorer_Schedule!AI82</v>
      </c>
      <c r="Q169" s="83" t="str">
        <f t="shared" si="56"/>
        <v>Adorer_Schedule!AQ82</v>
      </c>
      <c r="R169" s="83" t="str">
        <f t="shared" si="57"/>
        <v>Adorer_Schedule!AY82</v>
      </c>
      <c r="S169" s="1">
        <f t="shared" ca="1" si="64"/>
        <v>0</v>
      </c>
      <c r="T169" s="1" t="str">
        <f ca="1">IF(OR(V169="",V169=0),(""),(MAX($T$8:T168)+1))</f>
        <v/>
      </c>
      <c r="V169" s="1">
        <f ca="1">IF($I$6=Adorer_Schedule!$C$1,INDIRECT(L169),(IF('Daily Report (15)'!$I$6=Adorer_Schedule!$K$1,INDIRECT(M169),(IF('Daily Report (15)'!$I$6=Adorer_Schedule!$S$1,INDIRECT(N169),(IF('Daily Report (15)'!$I$6=Adorer_Schedule!$AA$1,INDIRECT(O169),(IF('Daily Report (15)'!$I$6=Adorer_Schedule!$AI$1,INDIRECT(P169),(IF('Daily Report (15)'!$I$6=Adorer_Schedule!$AQ$1,INDIRECT(Q169),(IF('Daily Report (15)'!$I$6=Adorer_Schedule!$AY$1,INDIRECT(R169),(""))))))))))))))</f>
        <v>0</v>
      </c>
      <c r="Y169" s="1">
        <v>11</v>
      </c>
      <c r="Z169" s="1" t="e">
        <f t="shared" ca="1" si="58"/>
        <v>#N/A</v>
      </c>
      <c r="AA169" s="1" t="b">
        <f t="shared" ca="1" si="59"/>
        <v>0</v>
      </c>
      <c r="AC169" s="214" t="str">
        <f t="shared" ca="1" si="67"/>
        <v/>
      </c>
    </row>
    <row r="170" spans="1:29" x14ac:dyDescent="0.2">
      <c r="A170" s="210" t="str">
        <f t="shared" ca="1" si="66"/>
        <v/>
      </c>
      <c r="B170" s="211"/>
      <c r="C170" s="211"/>
      <c r="D170" s="211"/>
      <c r="E170" s="211"/>
      <c r="F170" s="212"/>
      <c r="G170" s="2"/>
      <c r="H170" s="2"/>
      <c r="I170" s="2"/>
      <c r="J170" s="2"/>
      <c r="K170" s="1">
        <f t="shared" si="65"/>
        <v>83</v>
      </c>
      <c r="L170" s="83" t="str">
        <f t="shared" si="51"/>
        <v>Adorer_Schedule!C83</v>
      </c>
      <c r="M170" s="83" t="str">
        <f t="shared" si="52"/>
        <v>Adorer_Schedule!K83</v>
      </c>
      <c r="N170" s="83" t="str">
        <f t="shared" si="53"/>
        <v>Adorer_Schedule!S83</v>
      </c>
      <c r="O170" s="83" t="str">
        <f t="shared" si="54"/>
        <v>Adorer_Schedule!AA83</v>
      </c>
      <c r="P170" s="83" t="str">
        <f t="shared" si="55"/>
        <v>Adorer_Schedule!AI83</v>
      </c>
      <c r="Q170" s="83" t="str">
        <f t="shared" si="56"/>
        <v>Adorer_Schedule!AQ83</v>
      </c>
      <c r="R170" s="83" t="str">
        <f t="shared" si="57"/>
        <v>Adorer_Schedule!AY83</v>
      </c>
      <c r="S170" s="1">
        <f t="shared" ca="1" si="64"/>
        <v>0</v>
      </c>
      <c r="T170" s="1" t="str">
        <f ca="1">IF(OR(V170="",V170=0),(""),(MAX($T$8:T169)+1))</f>
        <v/>
      </c>
      <c r="V170" s="1">
        <f ca="1">IF($I$6=Adorer_Schedule!$C$1,INDIRECT(L170),(IF('Daily Report (15)'!$I$6=Adorer_Schedule!$K$1,INDIRECT(M170),(IF('Daily Report (15)'!$I$6=Adorer_Schedule!$S$1,INDIRECT(N170),(IF('Daily Report (15)'!$I$6=Adorer_Schedule!$AA$1,INDIRECT(O170),(IF('Daily Report (15)'!$I$6=Adorer_Schedule!$AI$1,INDIRECT(P170),(IF('Daily Report (15)'!$I$6=Adorer_Schedule!$AQ$1,INDIRECT(Q170),(IF('Daily Report (15)'!$I$6=Adorer_Schedule!$AY$1,INDIRECT(R170),(""))))))))))))))</f>
        <v>0</v>
      </c>
      <c r="Y170" s="1">
        <v>12</v>
      </c>
      <c r="Z170" s="1" t="e">
        <f t="shared" ca="1" si="58"/>
        <v>#N/A</v>
      </c>
      <c r="AA170" s="1" t="b">
        <f t="shared" ca="1" si="59"/>
        <v>0</v>
      </c>
      <c r="AC170" s="214" t="str">
        <f t="shared" ca="1" si="67"/>
        <v/>
      </c>
    </row>
    <row r="171" spans="1:29" x14ac:dyDescent="0.2">
      <c r="A171" s="210" t="str">
        <f t="shared" ca="1" si="66"/>
        <v/>
      </c>
      <c r="B171" s="211"/>
      <c r="C171" s="211"/>
      <c r="D171" s="211"/>
      <c r="E171" s="211"/>
      <c r="F171" s="212"/>
      <c r="G171" s="2"/>
      <c r="H171" s="2"/>
      <c r="I171" s="2"/>
      <c r="J171" s="2"/>
      <c r="K171" s="1">
        <f t="shared" si="65"/>
        <v>84</v>
      </c>
      <c r="L171" s="83" t="str">
        <f t="shared" si="51"/>
        <v>Adorer_Schedule!C84</v>
      </c>
      <c r="M171" s="83" t="str">
        <f t="shared" si="52"/>
        <v>Adorer_Schedule!K84</v>
      </c>
      <c r="N171" s="83" t="str">
        <f t="shared" si="53"/>
        <v>Adorer_Schedule!S84</v>
      </c>
      <c r="O171" s="83" t="str">
        <f t="shared" si="54"/>
        <v>Adorer_Schedule!AA84</v>
      </c>
      <c r="P171" s="83" t="str">
        <f t="shared" si="55"/>
        <v>Adorer_Schedule!AI84</v>
      </c>
      <c r="Q171" s="83" t="str">
        <f t="shared" si="56"/>
        <v>Adorer_Schedule!AQ84</v>
      </c>
      <c r="R171" s="83" t="str">
        <f t="shared" si="57"/>
        <v>Adorer_Schedule!AY84</v>
      </c>
      <c r="S171" s="1">
        <f t="shared" ca="1" si="64"/>
        <v>0</v>
      </c>
      <c r="T171" s="1" t="str">
        <f ca="1">IF(OR(V171="",V171=0),(""),(MAX($T$8:T170)+1))</f>
        <v/>
      </c>
      <c r="V171" s="1">
        <f ca="1">IF($I$6=Adorer_Schedule!$C$1,INDIRECT(L171),(IF('Daily Report (15)'!$I$6=Adorer_Schedule!$K$1,INDIRECT(M171),(IF('Daily Report (15)'!$I$6=Adorer_Schedule!$S$1,INDIRECT(N171),(IF('Daily Report (15)'!$I$6=Adorer_Schedule!$AA$1,INDIRECT(O171),(IF('Daily Report (15)'!$I$6=Adorer_Schedule!$AI$1,INDIRECT(P171),(IF('Daily Report (15)'!$I$6=Adorer_Schedule!$AQ$1,INDIRECT(Q171),(IF('Daily Report (15)'!$I$6=Adorer_Schedule!$AY$1,INDIRECT(R171),(""))))))))))))))</f>
        <v>0</v>
      </c>
      <c r="Y171" s="1">
        <v>13</v>
      </c>
      <c r="Z171" s="1" t="e">
        <f t="shared" ca="1" si="58"/>
        <v>#N/A</v>
      </c>
      <c r="AA171" s="1" t="b">
        <f t="shared" ca="1" si="59"/>
        <v>0</v>
      </c>
      <c r="AC171" s="214" t="str">
        <f t="shared" ca="1" si="67"/>
        <v/>
      </c>
    </row>
    <row r="172" spans="1:29" x14ac:dyDescent="0.2">
      <c r="A172" s="210" t="str">
        <f t="shared" ca="1" si="66"/>
        <v/>
      </c>
      <c r="B172" s="211"/>
      <c r="C172" s="211"/>
      <c r="D172" s="211"/>
      <c r="E172" s="211"/>
      <c r="F172" s="212"/>
      <c r="G172" s="2"/>
      <c r="H172" s="2"/>
      <c r="I172" s="2"/>
      <c r="J172" s="2"/>
      <c r="K172" s="1">
        <f t="shared" si="65"/>
        <v>85</v>
      </c>
      <c r="L172" s="83" t="str">
        <f t="shared" si="51"/>
        <v>Adorer_Schedule!C85</v>
      </c>
      <c r="M172" s="83" t="str">
        <f t="shared" si="52"/>
        <v>Adorer_Schedule!K85</v>
      </c>
      <c r="N172" s="83" t="str">
        <f t="shared" si="53"/>
        <v>Adorer_Schedule!S85</v>
      </c>
      <c r="O172" s="83" t="str">
        <f t="shared" si="54"/>
        <v>Adorer_Schedule!AA85</v>
      </c>
      <c r="P172" s="83" t="str">
        <f t="shared" si="55"/>
        <v>Adorer_Schedule!AI85</v>
      </c>
      <c r="Q172" s="83" t="str">
        <f t="shared" si="56"/>
        <v>Adorer_Schedule!AQ85</v>
      </c>
      <c r="R172" s="83" t="str">
        <f t="shared" si="57"/>
        <v>Adorer_Schedule!AY85</v>
      </c>
      <c r="S172" s="1">
        <f t="shared" ca="1" si="64"/>
        <v>0</v>
      </c>
      <c r="T172" s="1" t="str">
        <f ca="1">IF(OR(V172="",V172=0),(""),(MAX($T$8:T171)+1))</f>
        <v/>
      </c>
      <c r="V172" s="1">
        <f ca="1">IF($I$6=Adorer_Schedule!$C$1,INDIRECT(L172),(IF('Daily Report (15)'!$I$6=Adorer_Schedule!$K$1,INDIRECT(M172),(IF('Daily Report (15)'!$I$6=Adorer_Schedule!$S$1,INDIRECT(N172),(IF('Daily Report (15)'!$I$6=Adorer_Schedule!$AA$1,INDIRECT(O172),(IF('Daily Report (15)'!$I$6=Adorer_Schedule!$AI$1,INDIRECT(P172),(IF('Daily Report (15)'!$I$6=Adorer_Schedule!$AQ$1,INDIRECT(Q172),(IF('Daily Report (15)'!$I$6=Adorer_Schedule!$AY$1,INDIRECT(R172),(""))))))))))))))</f>
        <v>0</v>
      </c>
      <c r="Y172" s="1">
        <v>14</v>
      </c>
      <c r="Z172" s="1" t="e">
        <f t="shared" ca="1" si="58"/>
        <v>#N/A</v>
      </c>
      <c r="AA172" s="1" t="b">
        <f t="shared" ca="1" si="59"/>
        <v>0</v>
      </c>
      <c r="AC172" s="214" t="str">
        <f t="shared" ca="1" si="67"/>
        <v/>
      </c>
    </row>
    <row r="173" spans="1:29" ht="15.75" thickBot="1" x14ac:dyDescent="0.25">
      <c r="A173" s="210" t="str">
        <f t="shared" ca="1" si="66"/>
        <v/>
      </c>
      <c r="B173" s="211"/>
      <c r="C173" s="211"/>
      <c r="D173" s="211"/>
      <c r="E173" s="211"/>
      <c r="F173" s="212"/>
      <c r="G173" s="2"/>
      <c r="H173" s="2"/>
      <c r="I173" s="2"/>
      <c r="J173" s="2"/>
      <c r="K173" s="1">
        <f t="shared" si="65"/>
        <v>86</v>
      </c>
      <c r="L173" s="83" t="str">
        <f t="shared" si="51"/>
        <v>Adorer_Schedule!C86</v>
      </c>
      <c r="M173" s="83" t="str">
        <f t="shared" si="52"/>
        <v>Adorer_Schedule!K86</v>
      </c>
      <c r="N173" s="83" t="str">
        <f t="shared" si="53"/>
        <v>Adorer_Schedule!S86</v>
      </c>
      <c r="O173" s="83" t="str">
        <f t="shared" si="54"/>
        <v>Adorer_Schedule!AA86</v>
      </c>
      <c r="P173" s="83" t="str">
        <f t="shared" si="55"/>
        <v>Adorer_Schedule!AI86</v>
      </c>
      <c r="Q173" s="83" t="str">
        <f t="shared" si="56"/>
        <v>Adorer_Schedule!AQ86</v>
      </c>
      <c r="R173" s="83" t="str">
        <f t="shared" si="57"/>
        <v>Adorer_Schedule!AY86</v>
      </c>
      <c r="S173" s="1">
        <f t="shared" ca="1" si="64"/>
        <v>0</v>
      </c>
      <c r="T173" s="1" t="str">
        <f ca="1">IF(OR(V173="",V173=0),(""),(MAX($T$8:T172)+1))</f>
        <v/>
      </c>
      <c r="V173" s="1">
        <f ca="1">IF($I$6=Adorer_Schedule!$C$1,INDIRECT(L173),(IF('Daily Report (15)'!$I$6=Adorer_Schedule!$K$1,INDIRECT(M173),(IF('Daily Report (15)'!$I$6=Adorer_Schedule!$S$1,INDIRECT(N173),(IF('Daily Report (15)'!$I$6=Adorer_Schedule!$AA$1,INDIRECT(O173),(IF('Daily Report (15)'!$I$6=Adorer_Schedule!$AI$1,INDIRECT(P173),(IF('Daily Report (15)'!$I$6=Adorer_Schedule!$AQ$1,INDIRECT(Q173),(IF('Daily Report (15)'!$I$6=Adorer_Schedule!$AY$1,INDIRECT(R173),(""))))))))))))))</f>
        <v>0</v>
      </c>
      <c r="Y173" s="1">
        <v>15</v>
      </c>
      <c r="Z173" s="1" t="e">
        <f t="shared" ca="1" si="58"/>
        <v>#N/A</v>
      </c>
      <c r="AA173" s="1" t="b">
        <f t="shared" ca="1" si="59"/>
        <v>0</v>
      </c>
      <c r="AC173" s="225" t="str">
        <f t="shared" ca="1" si="67"/>
        <v/>
      </c>
    </row>
    <row r="174" spans="1:29" x14ac:dyDescent="0.2">
      <c r="A174" s="210" t="str">
        <f t="shared" ca="1" si="66"/>
        <v/>
      </c>
      <c r="B174" s="211"/>
      <c r="C174" s="211"/>
      <c r="D174" s="211"/>
      <c r="E174" s="211"/>
      <c r="F174" s="212"/>
      <c r="G174" s="2"/>
      <c r="H174" s="2"/>
      <c r="I174" s="2"/>
      <c r="J174" s="2"/>
      <c r="K174" s="1">
        <v>89</v>
      </c>
      <c r="L174" s="83" t="str">
        <f t="shared" si="51"/>
        <v>Adorer_Schedule!C89</v>
      </c>
      <c r="M174" s="83" t="str">
        <f t="shared" si="52"/>
        <v>Adorer_Schedule!K89</v>
      </c>
      <c r="N174" s="83" t="str">
        <f t="shared" si="53"/>
        <v>Adorer_Schedule!S89</v>
      </c>
      <c r="O174" s="83" t="str">
        <f t="shared" si="54"/>
        <v>Adorer_Schedule!AA89</v>
      </c>
      <c r="P174" s="83" t="str">
        <f t="shared" si="55"/>
        <v>Adorer_Schedule!AI89</v>
      </c>
      <c r="Q174" s="83" t="str">
        <f t="shared" si="56"/>
        <v>Adorer_Schedule!AQ89</v>
      </c>
      <c r="R174" s="83" t="str">
        <f t="shared" si="57"/>
        <v>Adorer_Schedule!AY89</v>
      </c>
      <c r="S174" s="1">
        <f ca="1">IF(T174="",(0),(RANK(T174,$T$174:$T$188,(1))))</f>
        <v>0</v>
      </c>
      <c r="T174" s="1" t="str">
        <f ca="1">IF(OR(V174="",V174=0),(""),(MAX($T$8:T173)+1))</f>
        <v/>
      </c>
      <c r="U174" s="1" t="s">
        <v>103</v>
      </c>
      <c r="V174" s="1">
        <f ca="1">IF($I$6=Adorer_Schedule!$C$1,INDIRECT(L174),(IF('Daily Report (15)'!$I$6=Adorer_Schedule!$K$1,INDIRECT(M174),(IF('Daily Report (15)'!$I$6=Adorer_Schedule!$S$1,INDIRECT(N174),(IF('Daily Report (15)'!$I$6=Adorer_Schedule!$AA$1,INDIRECT(O174),(IF('Daily Report (15)'!$I$6=Adorer_Schedule!$AI$1,INDIRECT(P174),(IF('Daily Report (15)'!$I$6=Adorer_Schedule!$AQ$1,INDIRECT(Q174),(IF('Daily Report (15)'!$I$6=Adorer_Schedule!$AY$1,INDIRECT(R174),(""))))))))))))))</f>
        <v>0</v>
      </c>
      <c r="Y174" s="1">
        <v>1</v>
      </c>
      <c r="Z174" s="1" t="e">
        <f t="shared" ca="1" si="58"/>
        <v>#N/A</v>
      </c>
      <c r="AA174" s="1" t="b">
        <f t="shared" ca="1" si="59"/>
        <v>0</v>
      </c>
      <c r="AC174" s="209" t="str">
        <f ca="1">IF(AA174=FALSE,(""),(PROPER(Z174)))</f>
        <v/>
      </c>
    </row>
    <row r="175" spans="1:29" x14ac:dyDescent="0.2">
      <c r="A175" s="210" t="str">
        <f t="shared" ca="1" si="66"/>
        <v/>
      </c>
      <c r="B175" s="211"/>
      <c r="C175" s="211"/>
      <c r="D175" s="211"/>
      <c r="E175" s="211"/>
      <c r="F175" s="212"/>
      <c r="G175" s="2"/>
      <c r="H175" s="2"/>
      <c r="I175" s="2"/>
      <c r="J175" s="2"/>
      <c r="K175" s="1">
        <f>K174+1</f>
        <v>90</v>
      </c>
      <c r="L175" s="83" t="str">
        <f t="shared" si="51"/>
        <v>Adorer_Schedule!C90</v>
      </c>
      <c r="M175" s="83" t="str">
        <f t="shared" si="52"/>
        <v>Adorer_Schedule!K90</v>
      </c>
      <c r="N175" s="83" t="str">
        <f t="shared" si="53"/>
        <v>Adorer_Schedule!S90</v>
      </c>
      <c r="O175" s="83" t="str">
        <f t="shared" si="54"/>
        <v>Adorer_Schedule!AA90</v>
      </c>
      <c r="P175" s="83" t="str">
        <f t="shared" si="55"/>
        <v>Adorer_Schedule!AI90</v>
      </c>
      <c r="Q175" s="83" t="str">
        <f t="shared" si="56"/>
        <v>Adorer_Schedule!AQ90</v>
      </c>
      <c r="R175" s="83" t="str">
        <f t="shared" si="57"/>
        <v>Adorer_Schedule!AY90</v>
      </c>
      <c r="S175" s="1">
        <f t="shared" ref="S175:S188" ca="1" si="68">IF(T175="",(0),(RANK(T175,$T$174:$T$188,(1))))</f>
        <v>0</v>
      </c>
      <c r="T175" s="1" t="str">
        <f ca="1">IF(OR(V175="",V175=0),(""),(MAX($T$8:T174)+1))</f>
        <v/>
      </c>
      <c r="V175" s="1">
        <f ca="1">IF($I$6=Adorer_Schedule!$C$1,INDIRECT(L175),(IF('Daily Report (15)'!$I$6=Adorer_Schedule!$K$1,INDIRECT(M175),(IF('Daily Report (15)'!$I$6=Adorer_Schedule!$S$1,INDIRECT(N175),(IF('Daily Report (15)'!$I$6=Adorer_Schedule!$AA$1,INDIRECT(O175),(IF('Daily Report (15)'!$I$6=Adorer_Schedule!$AI$1,INDIRECT(P175),(IF('Daily Report (15)'!$I$6=Adorer_Schedule!$AQ$1,INDIRECT(Q175),(IF('Daily Report (15)'!$I$6=Adorer_Schedule!$AY$1,INDIRECT(R175),(""))))))))))))))</f>
        <v>0</v>
      </c>
      <c r="Y175" s="1">
        <v>2</v>
      </c>
      <c r="Z175" s="1" t="e">
        <f t="shared" ca="1" si="58"/>
        <v>#N/A</v>
      </c>
      <c r="AA175" s="1" t="b">
        <f t="shared" ca="1" si="59"/>
        <v>0</v>
      </c>
      <c r="AC175" s="214" t="str">
        <f ca="1">IF(AA175=FALSE,(""),(PROPER(Z175)))</f>
        <v/>
      </c>
    </row>
    <row r="176" spans="1:29" x14ac:dyDescent="0.2">
      <c r="A176" s="210" t="str">
        <f t="shared" ca="1" si="66"/>
        <v/>
      </c>
      <c r="B176" s="211"/>
      <c r="C176" s="211"/>
      <c r="D176" s="211"/>
      <c r="E176" s="211"/>
      <c r="F176" s="212"/>
      <c r="G176" s="2"/>
      <c r="H176" s="2"/>
      <c r="I176" s="2"/>
      <c r="J176" s="2"/>
      <c r="K176" s="1">
        <f t="shared" ref="K176:K188" si="69">K175+1</f>
        <v>91</v>
      </c>
      <c r="L176" s="83" t="str">
        <f t="shared" si="51"/>
        <v>Adorer_Schedule!C91</v>
      </c>
      <c r="M176" s="83" t="str">
        <f t="shared" si="52"/>
        <v>Adorer_Schedule!K91</v>
      </c>
      <c r="N176" s="83" t="str">
        <f t="shared" si="53"/>
        <v>Adorer_Schedule!S91</v>
      </c>
      <c r="O176" s="83" t="str">
        <f t="shared" si="54"/>
        <v>Adorer_Schedule!AA91</v>
      </c>
      <c r="P176" s="83" t="str">
        <f t="shared" si="55"/>
        <v>Adorer_Schedule!AI91</v>
      </c>
      <c r="Q176" s="83" t="str">
        <f t="shared" si="56"/>
        <v>Adorer_Schedule!AQ91</v>
      </c>
      <c r="R176" s="83" t="str">
        <f t="shared" si="57"/>
        <v>Adorer_Schedule!AY91</v>
      </c>
      <c r="S176" s="1">
        <f t="shared" ca="1" si="68"/>
        <v>0</v>
      </c>
      <c r="T176" s="1" t="str">
        <f ca="1">IF(OR(V176="",V176=0),(""),(MAX($T$8:T175)+1))</f>
        <v/>
      </c>
      <c r="V176" s="1">
        <f ca="1">IF($I$6=Adorer_Schedule!$C$1,INDIRECT(L176),(IF('Daily Report (15)'!$I$6=Adorer_Schedule!$K$1,INDIRECT(M176),(IF('Daily Report (15)'!$I$6=Adorer_Schedule!$S$1,INDIRECT(N176),(IF('Daily Report (15)'!$I$6=Adorer_Schedule!$AA$1,INDIRECT(O176),(IF('Daily Report (15)'!$I$6=Adorer_Schedule!$AI$1,INDIRECT(P176),(IF('Daily Report (15)'!$I$6=Adorer_Schedule!$AQ$1,INDIRECT(Q176),(IF('Daily Report (15)'!$I$6=Adorer_Schedule!$AY$1,INDIRECT(R176),(""))))))))))))))</f>
        <v>0</v>
      </c>
      <c r="Y176" s="1">
        <v>3</v>
      </c>
      <c r="Z176" s="1" t="e">
        <f t="shared" ca="1" si="58"/>
        <v>#N/A</v>
      </c>
      <c r="AA176" s="1" t="b">
        <f t="shared" ca="1" si="59"/>
        <v>0</v>
      </c>
      <c r="AC176" s="214" t="str">
        <f ca="1">IF(AA176=FALSE,(""),(PROPER(Z176)))</f>
        <v/>
      </c>
    </row>
    <row r="177" spans="1:29" x14ac:dyDescent="0.2">
      <c r="A177" s="210"/>
      <c r="B177" s="211"/>
      <c r="C177" s="211"/>
      <c r="D177" s="211"/>
      <c r="E177" s="211"/>
      <c r="F177" s="212"/>
      <c r="G177" s="2"/>
      <c r="H177" s="2"/>
      <c r="I177" s="2"/>
      <c r="J177" s="2"/>
      <c r="K177" s="1">
        <f t="shared" si="69"/>
        <v>92</v>
      </c>
      <c r="L177" s="83" t="str">
        <f t="shared" si="51"/>
        <v>Adorer_Schedule!C92</v>
      </c>
      <c r="M177" s="83" t="str">
        <f t="shared" si="52"/>
        <v>Adorer_Schedule!K92</v>
      </c>
      <c r="N177" s="83" t="str">
        <f t="shared" si="53"/>
        <v>Adorer_Schedule!S92</v>
      </c>
      <c r="O177" s="83" t="str">
        <f t="shared" si="54"/>
        <v>Adorer_Schedule!AA92</v>
      </c>
      <c r="P177" s="83" t="str">
        <f t="shared" si="55"/>
        <v>Adorer_Schedule!AI92</v>
      </c>
      <c r="Q177" s="83" t="str">
        <f t="shared" si="56"/>
        <v>Adorer_Schedule!AQ92</v>
      </c>
      <c r="R177" s="83" t="str">
        <f t="shared" si="57"/>
        <v>Adorer_Schedule!AY92</v>
      </c>
      <c r="S177" s="1">
        <f t="shared" ca="1" si="68"/>
        <v>0</v>
      </c>
      <c r="T177" s="1" t="str">
        <f ca="1">IF(OR(V177="",V177=0),(""),(MAX($T$8:T176)+1))</f>
        <v/>
      </c>
      <c r="V177" s="1">
        <f ca="1">IF($I$6=Adorer_Schedule!$C$1,INDIRECT(L177),(IF('Daily Report (15)'!$I$6=Adorer_Schedule!$K$1,INDIRECT(M177),(IF('Daily Report (15)'!$I$6=Adorer_Schedule!$S$1,INDIRECT(N177),(IF('Daily Report (15)'!$I$6=Adorer_Schedule!$AA$1,INDIRECT(O177),(IF('Daily Report (15)'!$I$6=Adorer_Schedule!$AI$1,INDIRECT(P177),(IF('Daily Report (15)'!$I$6=Adorer_Schedule!$AQ$1,INDIRECT(Q177),(IF('Daily Report (15)'!$I$6=Adorer_Schedule!$AY$1,INDIRECT(R177),(""))))))))))))))</f>
        <v>0</v>
      </c>
      <c r="Y177" s="1">
        <v>4</v>
      </c>
      <c r="Z177" s="1" t="e">
        <f t="shared" ca="1" si="58"/>
        <v>#N/A</v>
      </c>
      <c r="AA177" s="1" t="b">
        <f t="shared" ca="1" si="59"/>
        <v>0</v>
      </c>
      <c r="AC177" s="214" t="str">
        <f ca="1">IF(AA177=FALSE,(""),(PROPER(Z177)))</f>
        <v/>
      </c>
    </row>
    <row r="178" spans="1:29" ht="15.75" thickBot="1" x14ac:dyDescent="0.25">
      <c r="A178" s="222"/>
      <c r="B178" s="223"/>
      <c r="C178" s="223"/>
      <c r="D178" s="223"/>
      <c r="E178" s="223"/>
      <c r="F178" s="224"/>
      <c r="G178" s="2"/>
      <c r="H178" s="2"/>
      <c r="I178" s="2"/>
      <c r="J178" s="2"/>
      <c r="K178" s="1">
        <f t="shared" si="69"/>
        <v>93</v>
      </c>
      <c r="L178" s="83" t="str">
        <f t="shared" si="51"/>
        <v>Adorer_Schedule!C93</v>
      </c>
      <c r="M178" s="83" t="str">
        <f t="shared" si="52"/>
        <v>Adorer_Schedule!K93</v>
      </c>
      <c r="N178" s="83" t="str">
        <f t="shared" si="53"/>
        <v>Adorer_Schedule!S93</v>
      </c>
      <c r="O178" s="83" t="str">
        <f t="shared" si="54"/>
        <v>Adorer_Schedule!AA93</v>
      </c>
      <c r="P178" s="83" t="str">
        <f t="shared" si="55"/>
        <v>Adorer_Schedule!AI93</v>
      </c>
      <c r="Q178" s="83" t="str">
        <f t="shared" si="56"/>
        <v>Adorer_Schedule!AQ93</v>
      </c>
      <c r="R178" s="83" t="str">
        <f t="shared" si="57"/>
        <v>Adorer_Schedule!AY93</v>
      </c>
      <c r="S178" s="1">
        <f t="shared" ca="1" si="68"/>
        <v>0</v>
      </c>
      <c r="T178" s="1" t="str">
        <f ca="1">IF(OR(V178="",V178=0),(""),(MAX($T$8:T177)+1))</f>
        <v/>
      </c>
      <c r="V178" s="1">
        <f ca="1">IF($I$6=Adorer_Schedule!$C$1,INDIRECT(L178),(IF('Daily Report (15)'!$I$6=Adorer_Schedule!$K$1,INDIRECT(M178),(IF('Daily Report (15)'!$I$6=Adorer_Schedule!$S$1,INDIRECT(N178),(IF('Daily Report (15)'!$I$6=Adorer_Schedule!$AA$1,INDIRECT(O178),(IF('Daily Report (15)'!$I$6=Adorer_Schedule!$AI$1,INDIRECT(P178),(IF('Daily Report (15)'!$I$6=Adorer_Schedule!$AQ$1,INDIRECT(Q178),(IF('Daily Report (15)'!$I$6=Adorer_Schedule!$AY$1,INDIRECT(R178),(""))))))))))))))</f>
        <v>0</v>
      </c>
      <c r="Y178" s="1">
        <v>5</v>
      </c>
      <c r="Z178" s="1" t="e">
        <f t="shared" ca="1" si="58"/>
        <v>#N/A</v>
      </c>
      <c r="AA178" s="1" t="b">
        <f t="shared" ca="1" si="59"/>
        <v>0</v>
      </c>
      <c r="AC178" s="214" t="str">
        <f ca="1">IF(AA178=FALSE,(""),(PROPER(Z178)))</f>
        <v/>
      </c>
    </row>
    <row r="179" spans="1:29" ht="12.75" customHeight="1" x14ac:dyDescent="0.25">
      <c r="A179" s="284" t="s">
        <v>98</v>
      </c>
      <c r="B179" s="284"/>
      <c r="C179" s="284"/>
      <c r="D179" s="284"/>
      <c r="E179" s="284"/>
      <c r="F179" s="284"/>
      <c r="G179" s="2"/>
      <c r="H179" s="2"/>
      <c r="I179" s="2"/>
      <c r="J179" s="2"/>
      <c r="K179" s="1">
        <f t="shared" si="69"/>
        <v>94</v>
      </c>
      <c r="L179" s="83" t="str">
        <f t="shared" si="51"/>
        <v>Adorer_Schedule!C94</v>
      </c>
      <c r="M179" s="83" t="str">
        <f t="shared" si="52"/>
        <v>Adorer_Schedule!K94</v>
      </c>
      <c r="N179" s="83" t="str">
        <f t="shared" si="53"/>
        <v>Adorer_Schedule!S94</v>
      </c>
      <c r="O179" s="83" t="str">
        <f t="shared" si="54"/>
        <v>Adorer_Schedule!AA94</v>
      </c>
      <c r="P179" s="83" t="str">
        <f t="shared" si="55"/>
        <v>Adorer_Schedule!AI94</v>
      </c>
      <c r="Q179" s="83" t="str">
        <f t="shared" si="56"/>
        <v>Adorer_Schedule!AQ94</v>
      </c>
      <c r="R179" s="83" t="str">
        <f t="shared" si="57"/>
        <v>Adorer_Schedule!AY94</v>
      </c>
      <c r="S179" s="1">
        <f t="shared" ca="1" si="68"/>
        <v>0</v>
      </c>
      <c r="T179" s="1" t="str">
        <f ca="1">IF(OR(V179="",V179=0),(""),(MAX($T$8:T178)+1))</f>
        <v/>
      </c>
      <c r="V179" s="1">
        <f ca="1">IF($I$6=Adorer_Schedule!$C$1,INDIRECT(L179),(IF('Daily Report (15)'!$I$6=Adorer_Schedule!$K$1,INDIRECT(M179),(IF('Daily Report (15)'!$I$6=Adorer_Schedule!$S$1,INDIRECT(N179),(IF('Daily Report (15)'!$I$6=Adorer_Schedule!$AA$1,INDIRECT(O179),(IF('Daily Report (15)'!$I$6=Adorer_Schedule!$AI$1,INDIRECT(P179),(IF('Daily Report (15)'!$I$6=Adorer_Schedule!$AQ$1,INDIRECT(Q179),(IF('Daily Report (15)'!$I$6=Adorer_Schedule!$AY$1,INDIRECT(R179),(""))))))))))))))</f>
        <v>0</v>
      </c>
      <c r="Y179" s="1">
        <v>6</v>
      </c>
      <c r="Z179" s="1" t="e">
        <f t="shared" ca="1" si="58"/>
        <v>#N/A</v>
      </c>
      <c r="AA179" s="1" t="b">
        <f t="shared" ca="1" si="59"/>
        <v>0</v>
      </c>
      <c r="AC179" s="214" t="str">
        <f t="shared" ref="AC179:AC188" ca="1" si="70">IF(AA179=FALSE,(""),(PROPER(Z179)))</f>
        <v/>
      </c>
    </row>
    <row r="180" spans="1:29" ht="15.75" x14ac:dyDescent="0.25">
      <c r="A180" s="283">
        <f>$U$2</f>
        <v>0</v>
      </c>
      <c r="B180" s="283"/>
      <c r="C180" s="283"/>
      <c r="D180" s="283"/>
      <c r="E180" s="283"/>
      <c r="F180" s="283"/>
      <c r="G180" s="2"/>
      <c r="H180" s="2"/>
      <c r="I180" s="2"/>
      <c r="J180" s="2"/>
      <c r="K180" s="1">
        <f t="shared" si="69"/>
        <v>95</v>
      </c>
      <c r="L180" s="83" t="str">
        <f t="shared" si="51"/>
        <v>Adorer_Schedule!C95</v>
      </c>
      <c r="M180" s="83" t="str">
        <f t="shared" si="52"/>
        <v>Adorer_Schedule!K95</v>
      </c>
      <c r="N180" s="83" t="str">
        <f t="shared" si="53"/>
        <v>Adorer_Schedule!S95</v>
      </c>
      <c r="O180" s="83" t="str">
        <f t="shared" si="54"/>
        <v>Adorer_Schedule!AA95</v>
      </c>
      <c r="P180" s="83" t="str">
        <f t="shared" si="55"/>
        <v>Adorer_Schedule!AI95</v>
      </c>
      <c r="Q180" s="83" t="str">
        <f t="shared" si="56"/>
        <v>Adorer_Schedule!AQ95</v>
      </c>
      <c r="R180" s="83" t="str">
        <f t="shared" si="57"/>
        <v>Adorer_Schedule!AY95</v>
      </c>
      <c r="S180" s="1">
        <f t="shared" ca="1" si="68"/>
        <v>0</v>
      </c>
      <c r="T180" s="1" t="str">
        <f ca="1">IF(OR(V180="",V180=0),(""),(MAX($T$8:T179)+1))</f>
        <v/>
      </c>
      <c r="V180" s="1">
        <f ca="1">IF($I$6=Adorer_Schedule!$C$1,INDIRECT(L180),(IF('Daily Report (15)'!$I$6=Adorer_Schedule!$K$1,INDIRECT(M180),(IF('Daily Report (15)'!$I$6=Adorer_Schedule!$S$1,INDIRECT(N180),(IF('Daily Report (15)'!$I$6=Adorer_Schedule!$AA$1,INDIRECT(O180),(IF('Daily Report (15)'!$I$6=Adorer_Schedule!$AI$1,INDIRECT(P180),(IF('Daily Report (15)'!$I$6=Adorer_Schedule!$AQ$1,INDIRECT(Q180),(IF('Daily Report (15)'!$I$6=Adorer_Schedule!$AY$1,INDIRECT(R180),(""))))))))))))))</f>
        <v>0</v>
      </c>
      <c r="Y180" s="1">
        <v>7</v>
      </c>
      <c r="Z180" s="1" t="e">
        <f t="shared" ca="1" si="58"/>
        <v>#N/A</v>
      </c>
      <c r="AA180" s="1" t="b">
        <f t="shared" ca="1" si="59"/>
        <v>0</v>
      </c>
      <c r="AC180" s="214" t="str">
        <f t="shared" ca="1" si="70"/>
        <v/>
      </c>
    </row>
    <row r="181" spans="1:29" ht="15.75" x14ac:dyDescent="0.25">
      <c r="A181" s="276" t="str">
        <f>UPPER(CONCATENATE($U$1&amp;" perpetual eucharistic adoration"))</f>
        <v xml:space="preserve"> PERPETUAL EUCHARISTIC ADORATION</v>
      </c>
      <c r="B181" s="276"/>
      <c r="C181" s="276"/>
      <c r="D181" s="276"/>
      <c r="E181" s="276"/>
      <c r="F181" s="276"/>
      <c r="G181" s="2"/>
      <c r="H181" s="2"/>
      <c r="I181" s="2"/>
      <c r="J181" s="2"/>
      <c r="K181" s="1">
        <f t="shared" si="69"/>
        <v>96</v>
      </c>
      <c r="L181" s="83" t="str">
        <f t="shared" si="51"/>
        <v>Adorer_Schedule!C96</v>
      </c>
      <c r="M181" s="83" t="str">
        <f t="shared" si="52"/>
        <v>Adorer_Schedule!K96</v>
      </c>
      <c r="N181" s="83" t="str">
        <f t="shared" si="53"/>
        <v>Adorer_Schedule!S96</v>
      </c>
      <c r="O181" s="83" t="str">
        <f t="shared" si="54"/>
        <v>Adorer_Schedule!AA96</v>
      </c>
      <c r="P181" s="83" t="str">
        <f t="shared" si="55"/>
        <v>Adorer_Schedule!AI96</v>
      </c>
      <c r="Q181" s="83" t="str">
        <f t="shared" si="56"/>
        <v>Adorer_Schedule!AQ96</v>
      </c>
      <c r="R181" s="83" t="str">
        <f t="shared" si="57"/>
        <v>Adorer_Schedule!AY96</v>
      </c>
      <c r="S181" s="1">
        <f t="shared" ca="1" si="68"/>
        <v>0</v>
      </c>
      <c r="T181" s="1" t="str">
        <f ca="1">IF(OR(V181="",V181=0),(""),(MAX($T$8:T180)+1))</f>
        <v/>
      </c>
      <c r="V181" s="1">
        <f ca="1">IF($I$6=Adorer_Schedule!$C$1,INDIRECT(L181),(IF('Daily Report (15)'!$I$6=Adorer_Schedule!$K$1,INDIRECT(M181),(IF('Daily Report (15)'!$I$6=Adorer_Schedule!$S$1,INDIRECT(N181),(IF('Daily Report (15)'!$I$6=Adorer_Schedule!$AA$1,INDIRECT(O181),(IF('Daily Report (15)'!$I$6=Adorer_Schedule!$AI$1,INDIRECT(P181),(IF('Daily Report (15)'!$I$6=Adorer_Schedule!$AQ$1,INDIRECT(Q181),(IF('Daily Report (15)'!$I$6=Adorer_Schedule!$AY$1,INDIRECT(R181),(""))))))))))))))</f>
        <v>0</v>
      </c>
      <c r="Y181" s="1">
        <v>8</v>
      </c>
      <c r="Z181" s="1" t="e">
        <f t="shared" ca="1" si="58"/>
        <v>#N/A</v>
      </c>
      <c r="AA181" s="1" t="b">
        <f t="shared" ca="1" si="59"/>
        <v>0</v>
      </c>
      <c r="AC181" s="214" t="str">
        <f t="shared" ca="1" si="70"/>
        <v/>
      </c>
    </row>
    <row r="182" spans="1:29" x14ac:dyDescent="0.2">
      <c r="A182" s="285" t="s">
        <v>78</v>
      </c>
      <c r="B182" s="285"/>
      <c r="C182" s="285"/>
      <c r="D182" s="285"/>
      <c r="E182" s="285"/>
      <c r="F182" s="285"/>
      <c r="G182" s="2"/>
      <c r="H182" s="2"/>
      <c r="I182" s="2"/>
      <c r="J182" s="2"/>
      <c r="K182" s="1">
        <f t="shared" si="69"/>
        <v>97</v>
      </c>
      <c r="L182" s="83" t="str">
        <f t="shared" si="51"/>
        <v>Adorer_Schedule!C97</v>
      </c>
      <c r="M182" s="83" t="str">
        <f t="shared" si="52"/>
        <v>Adorer_Schedule!K97</v>
      </c>
      <c r="N182" s="83" t="str">
        <f t="shared" si="53"/>
        <v>Adorer_Schedule!S97</v>
      </c>
      <c r="O182" s="83" t="str">
        <f t="shared" si="54"/>
        <v>Adorer_Schedule!AA97</v>
      </c>
      <c r="P182" s="83" t="str">
        <f t="shared" si="55"/>
        <v>Adorer_Schedule!AI97</v>
      </c>
      <c r="Q182" s="83" t="str">
        <f t="shared" si="56"/>
        <v>Adorer_Schedule!AQ97</v>
      </c>
      <c r="R182" s="83" t="str">
        <f t="shared" si="57"/>
        <v>Adorer_Schedule!AY97</v>
      </c>
      <c r="S182" s="1">
        <f t="shared" ca="1" si="68"/>
        <v>0</v>
      </c>
      <c r="T182" s="1" t="str">
        <f ca="1">IF(OR(V182="",V182=0),(""),(MAX($T$8:T181)+1))</f>
        <v/>
      </c>
      <c r="V182" s="1">
        <f ca="1">IF($I$6=Adorer_Schedule!$C$1,INDIRECT(L182),(IF('Daily Report (15)'!$I$6=Adorer_Schedule!$K$1,INDIRECT(M182),(IF('Daily Report (15)'!$I$6=Adorer_Schedule!$S$1,INDIRECT(N182),(IF('Daily Report (15)'!$I$6=Adorer_Schedule!$AA$1,INDIRECT(O182),(IF('Daily Report (15)'!$I$6=Adorer_Schedule!$AI$1,INDIRECT(P182),(IF('Daily Report (15)'!$I$6=Adorer_Schedule!$AQ$1,INDIRECT(Q182),(IF('Daily Report (15)'!$I$6=Adorer_Schedule!$AY$1,INDIRECT(R182),(""))))))))))))))</f>
        <v>0</v>
      </c>
      <c r="Y182" s="1">
        <v>9</v>
      </c>
      <c r="Z182" s="1" t="e">
        <f t="shared" ca="1" si="58"/>
        <v>#N/A</v>
      </c>
      <c r="AA182" s="1" t="b">
        <f t="shared" ca="1" si="59"/>
        <v>0</v>
      </c>
      <c r="AC182" s="214" t="str">
        <f t="shared" ca="1" si="70"/>
        <v/>
      </c>
    </row>
    <row r="183" spans="1:29" x14ac:dyDescent="0.2">
      <c r="A183" s="2"/>
      <c r="B183" s="2"/>
      <c r="C183" s="2"/>
      <c r="D183" s="2"/>
      <c r="E183" s="2"/>
      <c r="F183" s="2"/>
      <c r="G183" s="2"/>
      <c r="H183" s="2"/>
      <c r="I183" s="2"/>
      <c r="J183" s="2"/>
      <c r="K183" s="1">
        <f t="shared" si="69"/>
        <v>98</v>
      </c>
      <c r="L183" s="83" t="str">
        <f t="shared" si="51"/>
        <v>Adorer_Schedule!C98</v>
      </c>
      <c r="M183" s="83" t="str">
        <f t="shared" si="52"/>
        <v>Adorer_Schedule!K98</v>
      </c>
      <c r="N183" s="83" t="str">
        <f t="shared" si="53"/>
        <v>Adorer_Schedule!S98</v>
      </c>
      <c r="O183" s="83" t="str">
        <f t="shared" si="54"/>
        <v>Adorer_Schedule!AA98</v>
      </c>
      <c r="P183" s="83" t="str">
        <f t="shared" si="55"/>
        <v>Adorer_Schedule!AI98</v>
      </c>
      <c r="Q183" s="83" t="str">
        <f t="shared" si="56"/>
        <v>Adorer_Schedule!AQ98</v>
      </c>
      <c r="R183" s="83" t="str">
        <f t="shared" si="57"/>
        <v>Adorer_Schedule!AY98</v>
      </c>
      <c r="S183" s="1">
        <f t="shared" ca="1" si="68"/>
        <v>0</v>
      </c>
      <c r="T183" s="1" t="str">
        <f ca="1">IF(OR(V183="",V183=0),(""),(MAX($T$8:T182)+1))</f>
        <v/>
      </c>
      <c r="V183" s="1">
        <f ca="1">IF($I$6=Adorer_Schedule!$C$1,INDIRECT(L183),(IF('Daily Report (15)'!$I$6=Adorer_Schedule!$K$1,INDIRECT(M183),(IF('Daily Report (15)'!$I$6=Adorer_Schedule!$S$1,INDIRECT(N183),(IF('Daily Report (15)'!$I$6=Adorer_Schedule!$AA$1,INDIRECT(O183),(IF('Daily Report (15)'!$I$6=Adorer_Schedule!$AI$1,INDIRECT(P183),(IF('Daily Report (15)'!$I$6=Adorer_Schedule!$AQ$1,INDIRECT(Q183),(IF('Daily Report (15)'!$I$6=Adorer_Schedule!$AY$1,INDIRECT(R183),(""))))))))))))))</f>
        <v>0</v>
      </c>
      <c r="Y183" s="1">
        <v>10</v>
      </c>
      <c r="Z183" s="1" t="e">
        <f t="shared" ca="1" si="58"/>
        <v>#N/A</v>
      </c>
      <c r="AA183" s="1" t="b">
        <f t="shared" ca="1" si="59"/>
        <v>0</v>
      </c>
      <c r="AC183" s="214" t="str">
        <f t="shared" ca="1" si="70"/>
        <v/>
      </c>
    </row>
    <row r="184" spans="1:29" x14ac:dyDescent="0.2">
      <c r="A184" s="2"/>
      <c r="B184" s="2"/>
      <c r="C184" s="2"/>
      <c r="D184" s="2"/>
      <c r="E184" s="2"/>
      <c r="F184" s="2"/>
      <c r="G184" s="2"/>
      <c r="H184" s="2"/>
      <c r="I184" s="2"/>
      <c r="J184" s="2"/>
      <c r="K184" s="1">
        <f t="shared" si="69"/>
        <v>99</v>
      </c>
      <c r="L184" s="83" t="str">
        <f t="shared" si="51"/>
        <v>Adorer_Schedule!C99</v>
      </c>
      <c r="M184" s="83" t="str">
        <f t="shared" si="52"/>
        <v>Adorer_Schedule!K99</v>
      </c>
      <c r="N184" s="83" t="str">
        <f t="shared" si="53"/>
        <v>Adorer_Schedule!S99</v>
      </c>
      <c r="O184" s="83" t="str">
        <f t="shared" si="54"/>
        <v>Adorer_Schedule!AA99</v>
      </c>
      <c r="P184" s="83" t="str">
        <f t="shared" si="55"/>
        <v>Adorer_Schedule!AI99</v>
      </c>
      <c r="Q184" s="83" t="str">
        <f t="shared" si="56"/>
        <v>Adorer_Schedule!AQ99</v>
      </c>
      <c r="R184" s="83" t="str">
        <f t="shared" si="57"/>
        <v>Adorer_Schedule!AY99</v>
      </c>
      <c r="S184" s="1">
        <f t="shared" ca="1" si="68"/>
        <v>0</v>
      </c>
      <c r="T184" s="1" t="str">
        <f ca="1">IF(OR(V184="",V184=0),(""),(MAX($T$8:T183)+1))</f>
        <v/>
      </c>
      <c r="V184" s="1">
        <f ca="1">IF($I$6=Adorer_Schedule!$C$1,INDIRECT(L184),(IF('Daily Report (15)'!$I$6=Adorer_Schedule!$K$1,INDIRECT(M184),(IF('Daily Report (15)'!$I$6=Adorer_Schedule!$S$1,INDIRECT(N184),(IF('Daily Report (15)'!$I$6=Adorer_Schedule!$AA$1,INDIRECT(O184),(IF('Daily Report (15)'!$I$6=Adorer_Schedule!$AI$1,INDIRECT(P184),(IF('Daily Report (15)'!$I$6=Adorer_Schedule!$AQ$1,INDIRECT(Q184),(IF('Daily Report (15)'!$I$6=Adorer_Schedule!$AY$1,INDIRECT(R184),(""))))))))))))))</f>
        <v>0</v>
      </c>
      <c r="Y184" s="1">
        <v>11</v>
      </c>
      <c r="Z184" s="1" t="e">
        <f t="shared" ca="1" si="58"/>
        <v>#N/A</v>
      </c>
      <c r="AA184" s="1" t="b">
        <f t="shared" ca="1" si="59"/>
        <v>0</v>
      </c>
      <c r="AC184" s="214" t="str">
        <f t="shared" ca="1" si="70"/>
        <v/>
      </c>
    </row>
    <row r="185" spans="1:29" ht="15.75" thickBot="1" x14ac:dyDescent="0.25">
      <c r="A185" s="2"/>
      <c r="B185" s="2"/>
      <c r="C185" s="2"/>
      <c r="D185" s="2"/>
      <c r="E185" s="2"/>
      <c r="F185" s="2"/>
      <c r="G185" s="2"/>
      <c r="H185" s="2"/>
      <c r="I185" s="2"/>
      <c r="J185" s="2"/>
      <c r="K185" s="1">
        <f t="shared" si="69"/>
        <v>100</v>
      </c>
      <c r="L185" s="83" t="str">
        <f t="shared" si="51"/>
        <v>Adorer_Schedule!C100</v>
      </c>
      <c r="M185" s="83" t="str">
        <f t="shared" si="52"/>
        <v>Adorer_Schedule!K100</v>
      </c>
      <c r="N185" s="83" t="str">
        <f t="shared" si="53"/>
        <v>Adorer_Schedule!S100</v>
      </c>
      <c r="O185" s="83" t="str">
        <f t="shared" si="54"/>
        <v>Adorer_Schedule!AA100</v>
      </c>
      <c r="P185" s="83" t="str">
        <f t="shared" si="55"/>
        <v>Adorer_Schedule!AI100</v>
      </c>
      <c r="Q185" s="83" t="str">
        <f t="shared" si="56"/>
        <v>Adorer_Schedule!AQ100</v>
      </c>
      <c r="R185" s="83" t="str">
        <f t="shared" si="57"/>
        <v>Adorer_Schedule!AY100</v>
      </c>
      <c r="S185" s="1">
        <f t="shared" ca="1" si="68"/>
        <v>0</v>
      </c>
      <c r="T185" s="1" t="str">
        <f ca="1">IF(OR(V185="",V185=0),(""),(MAX($T$8:T184)+1))</f>
        <v/>
      </c>
      <c r="V185" s="1">
        <f ca="1">IF($I$6=Adorer_Schedule!$C$1,INDIRECT(L185),(IF('Daily Report (15)'!$I$6=Adorer_Schedule!$K$1,INDIRECT(M185),(IF('Daily Report (15)'!$I$6=Adorer_Schedule!$S$1,INDIRECT(N185),(IF('Daily Report (15)'!$I$6=Adorer_Schedule!$AA$1,INDIRECT(O185),(IF('Daily Report (15)'!$I$6=Adorer_Schedule!$AI$1,INDIRECT(P185),(IF('Daily Report (15)'!$I$6=Adorer_Schedule!$AQ$1,INDIRECT(Q185),(IF('Daily Report (15)'!$I$6=Adorer_Schedule!$AY$1,INDIRECT(R185),(""))))))))))))))</f>
        <v>0</v>
      </c>
      <c r="Y185" s="1">
        <v>12</v>
      </c>
      <c r="Z185" s="1" t="e">
        <f t="shared" ca="1" si="58"/>
        <v>#N/A</v>
      </c>
      <c r="AA185" s="1" t="b">
        <f t="shared" ca="1" si="59"/>
        <v>0</v>
      </c>
      <c r="AC185" s="214" t="str">
        <f t="shared" ca="1" si="70"/>
        <v/>
      </c>
    </row>
    <row r="186" spans="1:29" ht="16.5" thickBot="1" x14ac:dyDescent="0.3">
      <c r="A186" s="286" t="s">
        <v>80</v>
      </c>
      <c r="B186" s="286"/>
      <c r="C186" s="201" t="s">
        <v>81</v>
      </c>
      <c r="D186" s="288"/>
      <c r="E186" s="288"/>
      <c r="F186" s="288"/>
      <c r="G186" s="2"/>
      <c r="H186" s="2"/>
      <c r="I186" s="2"/>
      <c r="J186" s="2"/>
      <c r="K186" s="1">
        <f t="shared" si="69"/>
        <v>101</v>
      </c>
      <c r="L186" s="83" t="str">
        <f t="shared" si="51"/>
        <v>Adorer_Schedule!C101</v>
      </c>
      <c r="M186" s="83" t="str">
        <f t="shared" si="52"/>
        <v>Adorer_Schedule!K101</v>
      </c>
      <c r="N186" s="83" t="str">
        <f t="shared" si="53"/>
        <v>Adorer_Schedule!S101</v>
      </c>
      <c r="O186" s="83" t="str">
        <f t="shared" si="54"/>
        <v>Adorer_Schedule!AA101</v>
      </c>
      <c r="P186" s="83" t="str">
        <f t="shared" si="55"/>
        <v>Adorer_Schedule!AI101</v>
      </c>
      <c r="Q186" s="83" t="str">
        <f t="shared" si="56"/>
        <v>Adorer_Schedule!AQ101</v>
      </c>
      <c r="R186" s="83" t="str">
        <f t="shared" si="57"/>
        <v>Adorer_Schedule!AY101</v>
      </c>
      <c r="S186" s="1">
        <f t="shared" ca="1" si="68"/>
        <v>0</v>
      </c>
      <c r="T186" s="1" t="str">
        <f ca="1">IF(OR(V186="",V186=0),(""),(MAX($T$8:T185)+1))</f>
        <v/>
      </c>
      <c r="V186" s="1">
        <f ca="1">IF($I$6=Adorer_Schedule!$C$1,INDIRECT(L186),(IF('Daily Report (15)'!$I$6=Adorer_Schedule!$K$1,INDIRECT(M186),(IF('Daily Report (15)'!$I$6=Adorer_Schedule!$S$1,INDIRECT(N186),(IF('Daily Report (15)'!$I$6=Adorer_Schedule!$AA$1,INDIRECT(O186),(IF('Daily Report (15)'!$I$6=Adorer_Schedule!$AI$1,INDIRECT(P186),(IF('Daily Report (15)'!$I$6=Adorer_Schedule!$AQ$1,INDIRECT(Q186),(IF('Daily Report (15)'!$I$6=Adorer_Schedule!$AY$1,INDIRECT(R186),(""))))))))))))))</f>
        <v>0</v>
      </c>
      <c r="Y186" s="1">
        <v>13</v>
      </c>
      <c r="Z186" s="1" t="e">
        <f t="shared" ca="1" si="58"/>
        <v>#N/A</v>
      </c>
      <c r="AA186" s="1" t="b">
        <f t="shared" ca="1" si="59"/>
        <v>0</v>
      </c>
      <c r="AC186" s="214" t="str">
        <f t="shared" ca="1" si="70"/>
        <v/>
      </c>
    </row>
    <row r="187" spans="1:29" ht="32.25" thickBot="1" x14ac:dyDescent="0.3">
      <c r="A187" s="203"/>
      <c r="B187" s="203" t="s">
        <v>83</v>
      </c>
      <c r="C187" s="203"/>
      <c r="D187" s="204" t="s">
        <v>84</v>
      </c>
      <c r="E187" s="203" t="s">
        <v>85</v>
      </c>
      <c r="F187" s="203" t="s">
        <v>86</v>
      </c>
      <c r="G187" s="2"/>
      <c r="H187" s="2"/>
      <c r="I187" s="2"/>
      <c r="J187" s="2"/>
      <c r="K187" s="1">
        <f t="shared" si="69"/>
        <v>102</v>
      </c>
      <c r="L187" s="83" t="str">
        <f t="shared" si="51"/>
        <v>Adorer_Schedule!C102</v>
      </c>
      <c r="M187" s="83" t="str">
        <f t="shared" si="52"/>
        <v>Adorer_Schedule!K102</v>
      </c>
      <c r="N187" s="83" t="str">
        <f t="shared" si="53"/>
        <v>Adorer_Schedule!S102</v>
      </c>
      <c r="O187" s="83" t="str">
        <f t="shared" si="54"/>
        <v>Adorer_Schedule!AA102</v>
      </c>
      <c r="P187" s="83" t="str">
        <f t="shared" si="55"/>
        <v>Adorer_Schedule!AI102</v>
      </c>
      <c r="Q187" s="83" t="str">
        <f t="shared" si="56"/>
        <v>Adorer_Schedule!AQ102</v>
      </c>
      <c r="R187" s="83" t="str">
        <f t="shared" si="57"/>
        <v>Adorer_Schedule!AY102</v>
      </c>
      <c r="S187" s="1">
        <f t="shared" ca="1" si="68"/>
        <v>0</v>
      </c>
      <c r="T187" s="1" t="str">
        <f ca="1">IF(OR(V187="",V187=0),(""),(MAX($T$8:T186)+1))</f>
        <v/>
      </c>
      <c r="V187" s="1">
        <f ca="1">IF($I$6=Adorer_Schedule!$C$1,INDIRECT(L187),(IF('Daily Report (15)'!$I$6=Adorer_Schedule!$K$1,INDIRECT(M187),(IF('Daily Report (15)'!$I$6=Adorer_Schedule!$S$1,INDIRECT(N187),(IF('Daily Report (15)'!$I$6=Adorer_Schedule!$AA$1,INDIRECT(O187),(IF('Daily Report (15)'!$I$6=Adorer_Schedule!$AI$1,INDIRECT(P187),(IF('Daily Report (15)'!$I$6=Adorer_Schedule!$AQ$1,INDIRECT(Q187),(IF('Daily Report (15)'!$I$6=Adorer_Schedule!$AY$1,INDIRECT(R187),(""))))))))))))))</f>
        <v>0</v>
      </c>
      <c r="Y187" s="1">
        <v>14</v>
      </c>
      <c r="Z187" s="1" t="e">
        <f t="shared" ca="1" si="58"/>
        <v>#N/A</v>
      </c>
      <c r="AA187" s="1" t="b">
        <f t="shared" ca="1" si="59"/>
        <v>0</v>
      </c>
      <c r="AC187" s="214" t="str">
        <f t="shared" ca="1" si="70"/>
        <v/>
      </c>
    </row>
    <row r="188" spans="1:29" ht="16.5" thickBot="1" x14ac:dyDescent="0.3">
      <c r="A188" s="205" t="str">
        <f>CONCATENATE($I$6&amp;" 8 - 9 AM")</f>
        <v>Monday 8 - 9 AM</v>
      </c>
      <c r="B188" s="206"/>
      <c r="C188" s="206"/>
      <c r="D188" s="206"/>
      <c r="E188" s="206"/>
      <c r="F188" s="207"/>
      <c r="G188" s="2"/>
      <c r="H188" s="2"/>
      <c r="I188" s="2"/>
      <c r="J188" s="2"/>
      <c r="K188" s="1">
        <f t="shared" si="69"/>
        <v>103</v>
      </c>
      <c r="L188" s="83" t="str">
        <f t="shared" si="51"/>
        <v>Adorer_Schedule!C103</v>
      </c>
      <c r="M188" s="83" t="str">
        <f t="shared" si="52"/>
        <v>Adorer_Schedule!K103</v>
      </c>
      <c r="N188" s="83" t="str">
        <f t="shared" si="53"/>
        <v>Adorer_Schedule!S103</v>
      </c>
      <c r="O188" s="83" t="str">
        <f t="shared" si="54"/>
        <v>Adorer_Schedule!AA103</v>
      </c>
      <c r="P188" s="83" t="str">
        <f t="shared" si="55"/>
        <v>Adorer_Schedule!AI103</v>
      </c>
      <c r="Q188" s="83" t="str">
        <f t="shared" si="56"/>
        <v>Adorer_Schedule!AQ103</v>
      </c>
      <c r="R188" s="83" t="str">
        <f t="shared" si="57"/>
        <v>Adorer_Schedule!AY103</v>
      </c>
      <c r="S188" s="1">
        <f t="shared" ca="1" si="68"/>
        <v>0</v>
      </c>
      <c r="T188" s="1" t="str">
        <f ca="1">IF(OR(V188="",V188=0),(""),(MAX($T$8:T187)+1))</f>
        <v/>
      </c>
      <c r="V188" s="1">
        <f ca="1">IF($I$6=Adorer_Schedule!$C$1,INDIRECT(L188),(IF('Daily Report (15)'!$I$6=Adorer_Schedule!$K$1,INDIRECT(M188),(IF('Daily Report (15)'!$I$6=Adorer_Schedule!$S$1,INDIRECT(N188),(IF('Daily Report (15)'!$I$6=Adorer_Schedule!$AA$1,INDIRECT(O188),(IF('Daily Report (15)'!$I$6=Adorer_Schedule!$AI$1,INDIRECT(P188),(IF('Daily Report (15)'!$I$6=Adorer_Schedule!$AQ$1,INDIRECT(Q188),(IF('Daily Report (15)'!$I$6=Adorer_Schedule!$AY$1,INDIRECT(R188),(""))))))))))))))</f>
        <v>0</v>
      </c>
      <c r="Y188" s="1">
        <v>15</v>
      </c>
      <c r="Z188" s="1" t="e">
        <f t="shared" ca="1" si="58"/>
        <v>#N/A</v>
      </c>
      <c r="AA188" s="1" t="b">
        <f t="shared" ca="1" si="59"/>
        <v>0</v>
      </c>
      <c r="AC188" s="225" t="str">
        <f t="shared" ca="1" si="70"/>
        <v/>
      </c>
    </row>
    <row r="189" spans="1:29" x14ac:dyDescent="0.2">
      <c r="A189" s="244" t="str">
        <f ca="1">AC129</f>
        <v/>
      </c>
      <c r="B189" s="211"/>
      <c r="C189" s="211"/>
      <c r="D189" s="211"/>
      <c r="E189" s="211"/>
      <c r="F189" s="212"/>
      <c r="G189" s="2"/>
      <c r="H189" s="2"/>
      <c r="I189" s="2"/>
      <c r="J189" s="2"/>
      <c r="K189" s="1">
        <v>107</v>
      </c>
      <c r="L189" s="83" t="str">
        <f t="shared" si="51"/>
        <v>Adorer_Schedule!C107</v>
      </c>
      <c r="M189" s="83" t="str">
        <f t="shared" si="52"/>
        <v>Adorer_Schedule!K107</v>
      </c>
      <c r="N189" s="83" t="str">
        <f t="shared" si="53"/>
        <v>Adorer_Schedule!S107</v>
      </c>
      <c r="O189" s="83" t="str">
        <f t="shared" si="54"/>
        <v>Adorer_Schedule!AA107</v>
      </c>
      <c r="P189" s="83" t="str">
        <f t="shared" si="55"/>
        <v>Adorer_Schedule!AI107</v>
      </c>
      <c r="Q189" s="83" t="str">
        <f t="shared" si="56"/>
        <v>Adorer_Schedule!AQ107</v>
      </c>
      <c r="R189" s="83" t="str">
        <f t="shared" si="57"/>
        <v>Adorer_Schedule!AY107</v>
      </c>
      <c r="S189" s="1">
        <f ca="1">IF(T189="",(0),(RANK(T189,$T$189:$T$203,(1))))</f>
        <v>0</v>
      </c>
      <c r="T189" s="1" t="str">
        <f ca="1">IF(OR(V189="",V189=0),(""),(MAX($T$8:T188)+1))</f>
        <v/>
      </c>
      <c r="U189" s="1" t="s">
        <v>104</v>
      </c>
      <c r="V189" s="1">
        <f ca="1">IF($I$6=Adorer_Schedule!$C$1,INDIRECT(L189),(IF('Daily Report (15)'!$I$6=Adorer_Schedule!$K$1,INDIRECT(M189),(IF('Daily Report (15)'!$I$6=Adorer_Schedule!$S$1,INDIRECT(N189),(IF('Daily Report (15)'!$I$6=Adorer_Schedule!$AA$1,INDIRECT(O189),(IF('Daily Report (15)'!$I$6=Adorer_Schedule!$AI$1,INDIRECT(P189),(IF('Daily Report (15)'!$I$6=Adorer_Schedule!$AQ$1,INDIRECT(Q189),(IF('Daily Report (15)'!$I$6=Adorer_Schedule!$AY$1,INDIRECT(R189),(""))))))))))))))</f>
        <v>0</v>
      </c>
      <c r="Y189" s="1">
        <v>1</v>
      </c>
      <c r="Z189" s="1" t="e">
        <f t="shared" ca="1" si="58"/>
        <v>#N/A</v>
      </c>
      <c r="AA189" s="1" t="b">
        <f t="shared" ca="1" si="59"/>
        <v>0</v>
      </c>
      <c r="AC189" s="209" t="str">
        <f ca="1">IF(AA189=FALSE,(""),(PROPER(Z189)))</f>
        <v/>
      </c>
    </row>
    <row r="190" spans="1:29" x14ac:dyDescent="0.2">
      <c r="A190" s="244" t="str">
        <f t="shared" ref="A190:A203" ca="1" si="71">AC130</f>
        <v/>
      </c>
      <c r="B190" s="211"/>
      <c r="C190" s="211"/>
      <c r="D190" s="211"/>
      <c r="E190" s="211"/>
      <c r="F190" s="212"/>
      <c r="G190" s="2"/>
      <c r="H190" s="2"/>
      <c r="I190" s="2"/>
      <c r="J190" s="2"/>
      <c r="K190" s="1">
        <f>K189+1</f>
        <v>108</v>
      </c>
      <c r="L190" s="83" t="str">
        <f t="shared" si="51"/>
        <v>Adorer_Schedule!C108</v>
      </c>
      <c r="M190" s="83" t="str">
        <f t="shared" si="52"/>
        <v>Adorer_Schedule!K108</v>
      </c>
      <c r="N190" s="83" t="str">
        <f t="shared" si="53"/>
        <v>Adorer_Schedule!S108</v>
      </c>
      <c r="O190" s="83" t="str">
        <f t="shared" si="54"/>
        <v>Adorer_Schedule!AA108</v>
      </c>
      <c r="P190" s="83" t="str">
        <f t="shared" si="55"/>
        <v>Adorer_Schedule!AI108</v>
      </c>
      <c r="Q190" s="83" t="str">
        <f t="shared" si="56"/>
        <v>Adorer_Schedule!AQ108</v>
      </c>
      <c r="R190" s="83" t="str">
        <f t="shared" si="57"/>
        <v>Adorer_Schedule!AY108</v>
      </c>
      <c r="S190" s="1">
        <f t="shared" ref="S190:S203" ca="1" si="72">IF(T190="",(0),(RANK(T190,$T$189:$T$203,(1))))</f>
        <v>0</v>
      </c>
      <c r="T190" s="1" t="str">
        <f ca="1">IF(OR(V190="",V190=0),(""),(MAX($T$8:T189)+1))</f>
        <v/>
      </c>
      <c r="V190" s="1">
        <f ca="1">IF($I$6=Adorer_Schedule!$C$1,INDIRECT(L190),(IF('Daily Report (15)'!$I$6=Adorer_Schedule!$K$1,INDIRECT(M190),(IF('Daily Report (15)'!$I$6=Adorer_Schedule!$S$1,INDIRECT(N190),(IF('Daily Report (15)'!$I$6=Adorer_Schedule!$AA$1,INDIRECT(O190),(IF('Daily Report (15)'!$I$6=Adorer_Schedule!$AI$1,INDIRECT(P190),(IF('Daily Report (15)'!$I$6=Adorer_Schedule!$AQ$1,INDIRECT(Q190),(IF('Daily Report (15)'!$I$6=Adorer_Schedule!$AY$1,INDIRECT(R190),(""))))))))))))))</f>
        <v>0</v>
      </c>
      <c r="Y190" s="1">
        <v>2</v>
      </c>
      <c r="Z190" s="1" t="e">
        <f t="shared" ca="1" si="58"/>
        <v>#N/A</v>
      </c>
      <c r="AA190" s="1" t="b">
        <f t="shared" ca="1" si="59"/>
        <v>0</v>
      </c>
      <c r="AC190" s="214" t="str">
        <f ca="1">IF(AA190=FALSE,(""),(PROPER(Z190)))</f>
        <v/>
      </c>
    </row>
    <row r="191" spans="1:29" x14ac:dyDescent="0.2">
      <c r="A191" s="244" t="str">
        <f t="shared" ca="1" si="71"/>
        <v/>
      </c>
      <c r="B191" s="211"/>
      <c r="C191" s="211"/>
      <c r="D191" s="211"/>
      <c r="E191" s="211"/>
      <c r="F191" s="212"/>
      <c r="G191" s="2"/>
      <c r="H191" s="2"/>
      <c r="I191" s="2"/>
      <c r="J191" s="2"/>
      <c r="K191" s="1">
        <f t="shared" ref="K191:K203" si="73">K190+1</f>
        <v>109</v>
      </c>
      <c r="L191" s="83" t="str">
        <f t="shared" si="51"/>
        <v>Adorer_Schedule!C109</v>
      </c>
      <c r="M191" s="83" t="str">
        <f t="shared" si="52"/>
        <v>Adorer_Schedule!K109</v>
      </c>
      <c r="N191" s="83" t="str">
        <f t="shared" si="53"/>
        <v>Adorer_Schedule!S109</v>
      </c>
      <c r="O191" s="83" t="str">
        <f t="shared" si="54"/>
        <v>Adorer_Schedule!AA109</v>
      </c>
      <c r="P191" s="83" t="str">
        <f t="shared" si="55"/>
        <v>Adorer_Schedule!AI109</v>
      </c>
      <c r="Q191" s="83" t="str">
        <f t="shared" si="56"/>
        <v>Adorer_Schedule!AQ109</v>
      </c>
      <c r="R191" s="83" t="str">
        <f t="shared" si="57"/>
        <v>Adorer_Schedule!AY109</v>
      </c>
      <c r="S191" s="1">
        <f t="shared" ca="1" si="72"/>
        <v>0</v>
      </c>
      <c r="T191" s="1" t="str">
        <f ca="1">IF(OR(V191="",V191=0),(""),(MAX($T$8:T190)+1))</f>
        <v/>
      </c>
      <c r="V191" s="1">
        <f ca="1">IF($I$6=Adorer_Schedule!$C$1,INDIRECT(L191),(IF('Daily Report (15)'!$I$6=Adorer_Schedule!$K$1,INDIRECT(M191),(IF('Daily Report (15)'!$I$6=Adorer_Schedule!$S$1,INDIRECT(N191),(IF('Daily Report (15)'!$I$6=Adorer_Schedule!$AA$1,INDIRECT(O191),(IF('Daily Report (15)'!$I$6=Adorer_Schedule!$AI$1,INDIRECT(P191),(IF('Daily Report (15)'!$I$6=Adorer_Schedule!$AQ$1,INDIRECT(Q191),(IF('Daily Report (15)'!$I$6=Adorer_Schedule!$AY$1,INDIRECT(R191),(""))))))))))))))</f>
        <v>0</v>
      </c>
      <c r="Y191" s="1">
        <v>3</v>
      </c>
      <c r="Z191" s="1" t="e">
        <f t="shared" ca="1" si="58"/>
        <v>#N/A</v>
      </c>
      <c r="AA191" s="1" t="b">
        <f t="shared" ca="1" si="59"/>
        <v>0</v>
      </c>
      <c r="AC191" s="214" t="str">
        <f ca="1">IF(AA191=FALSE,(""),(PROPER(Z191)))</f>
        <v/>
      </c>
    </row>
    <row r="192" spans="1:29" x14ac:dyDescent="0.2">
      <c r="A192" s="244" t="str">
        <f t="shared" ca="1" si="71"/>
        <v/>
      </c>
      <c r="B192" s="211"/>
      <c r="C192" s="211"/>
      <c r="D192" s="211"/>
      <c r="E192" s="211"/>
      <c r="F192" s="212"/>
      <c r="G192" s="2"/>
      <c r="H192" s="2"/>
      <c r="I192" s="2"/>
      <c r="J192" s="2"/>
      <c r="K192" s="1">
        <f t="shared" si="73"/>
        <v>110</v>
      </c>
      <c r="L192" s="83" t="str">
        <f t="shared" si="51"/>
        <v>Adorer_Schedule!C110</v>
      </c>
      <c r="M192" s="83" t="str">
        <f t="shared" si="52"/>
        <v>Adorer_Schedule!K110</v>
      </c>
      <c r="N192" s="83" t="str">
        <f t="shared" si="53"/>
        <v>Adorer_Schedule!S110</v>
      </c>
      <c r="O192" s="83" t="str">
        <f t="shared" si="54"/>
        <v>Adorer_Schedule!AA110</v>
      </c>
      <c r="P192" s="83" t="str">
        <f t="shared" si="55"/>
        <v>Adorer_Schedule!AI110</v>
      </c>
      <c r="Q192" s="83" t="str">
        <f t="shared" si="56"/>
        <v>Adorer_Schedule!AQ110</v>
      </c>
      <c r="R192" s="83" t="str">
        <f t="shared" si="57"/>
        <v>Adorer_Schedule!AY110</v>
      </c>
      <c r="S192" s="1">
        <f t="shared" ca="1" si="72"/>
        <v>0</v>
      </c>
      <c r="T192" s="1" t="str">
        <f ca="1">IF(OR(V192="",V192=0),(""),(MAX($T$8:T191)+1))</f>
        <v/>
      </c>
      <c r="V192" s="1">
        <f ca="1">IF($I$6=Adorer_Schedule!$C$1,INDIRECT(L192),(IF('Daily Report (15)'!$I$6=Adorer_Schedule!$K$1,INDIRECT(M192),(IF('Daily Report (15)'!$I$6=Adorer_Schedule!$S$1,INDIRECT(N192),(IF('Daily Report (15)'!$I$6=Adorer_Schedule!$AA$1,INDIRECT(O192),(IF('Daily Report (15)'!$I$6=Adorer_Schedule!$AI$1,INDIRECT(P192),(IF('Daily Report (15)'!$I$6=Adorer_Schedule!$AQ$1,INDIRECT(Q192),(IF('Daily Report (15)'!$I$6=Adorer_Schedule!$AY$1,INDIRECT(R192),(""))))))))))))))</f>
        <v>0</v>
      </c>
      <c r="Y192" s="1">
        <v>4</v>
      </c>
      <c r="Z192" s="1" t="e">
        <f t="shared" ca="1" si="58"/>
        <v>#N/A</v>
      </c>
      <c r="AA192" s="1" t="b">
        <f t="shared" ca="1" si="59"/>
        <v>0</v>
      </c>
      <c r="AC192" s="214" t="str">
        <f ca="1">IF(AA192=FALSE,(""),(PROPER(Z192)))</f>
        <v/>
      </c>
    </row>
    <row r="193" spans="1:29" x14ac:dyDescent="0.2">
      <c r="A193" s="244" t="str">
        <f t="shared" ca="1" si="71"/>
        <v/>
      </c>
      <c r="B193" s="211"/>
      <c r="C193" s="211"/>
      <c r="D193" s="211"/>
      <c r="E193" s="211"/>
      <c r="F193" s="212"/>
      <c r="G193" s="2"/>
      <c r="H193" s="2"/>
      <c r="I193" s="2"/>
      <c r="J193" s="2"/>
      <c r="K193" s="1">
        <f t="shared" si="73"/>
        <v>111</v>
      </c>
      <c r="L193" s="83" t="str">
        <f t="shared" si="51"/>
        <v>Adorer_Schedule!C111</v>
      </c>
      <c r="M193" s="83" t="str">
        <f t="shared" si="52"/>
        <v>Adorer_Schedule!K111</v>
      </c>
      <c r="N193" s="83" t="str">
        <f t="shared" si="53"/>
        <v>Adorer_Schedule!S111</v>
      </c>
      <c r="O193" s="83" t="str">
        <f t="shared" si="54"/>
        <v>Adorer_Schedule!AA111</v>
      </c>
      <c r="P193" s="83" t="str">
        <f t="shared" si="55"/>
        <v>Adorer_Schedule!AI111</v>
      </c>
      <c r="Q193" s="83" t="str">
        <f t="shared" si="56"/>
        <v>Adorer_Schedule!AQ111</v>
      </c>
      <c r="R193" s="83" t="str">
        <f t="shared" si="57"/>
        <v>Adorer_Schedule!AY111</v>
      </c>
      <c r="S193" s="1">
        <f t="shared" ca="1" si="72"/>
        <v>0</v>
      </c>
      <c r="T193" s="1" t="str">
        <f ca="1">IF(OR(V193="",V193=0),(""),(MAX($T$8:T192)+1))</f>
        <v/>
      </c>
      <c r="V193" s="1">
        <f ca="1">IF($I$6=Adorer_Schedule!$C$1,INDIRECT(L193),(IF('Daily Report (15)'!$I$6=Adorer_Schedule!$K$1,INDIRECT(M193),(IF('Daily Report (15)'!$I$6=Adorer_Schedule!$S$1,INDIRECT(N193),(IF('Daily Report (15)'!$I$6=Adorer_Schedule!$AA$1,INDIRECT(O193),(IF('Daily Report (15)'!$I$6=Adorer_Schedule!$AI$1,INDIRECT(P193),(IF('Daily Report (15)'!$I$6=Adorer_Schedule!$AQ$1,INDIRECT(Q193),(IF('Daily Report (15)'!$I$6=Adorer_Schedule!$AY$1,INDIRECT(R193),(""))))))))))))))</f>
        <v>0</v>
      </c>
      <c r="Y193" s="1">
        <v>5</v>
      </c>
      <c r="Z193" s="1" t="e">
        <f t="shared" ca="1" si="58"/>
        <v>#N/A</v>
      </c>
      <c r="AA193" s="1" t="b">
        <f t="shared" ca="1" si="59"/>
        <v>0</v>
      </c>
      <c r="AC193" s="214" t="str">
        <f ca="1">IF(AA193=FALSE,(""),(PROPER(Z193)))</f>
        <v/>
      </c>
    </row>
    <row r="194" spans="1:29" x14ac:dyDescent="0.2">
      <c r="A194" s="244" t="str">
        <f t="shared" ca="1" si="71"/>
        <v/>
      </c>
      <c r="B194" s="211"/>
      <c r="C194" s="211"/>
      <c r="D194" s="211"/>
      <c r="E194" s="211"/>
      <c r="F194" s="212"/>
      <c r="G194" s="2"/>
      <c r="H194" s="2"/>
      <c r="I194" s="2"/>
      <c r="J194" s="2"/>
      <c r="K194" s="1">
        <f t="shared" si="73"/>
        <v>112</v>
      </c>
      <c r="L194" s="83" t="str">
        <f t="shared" si="51"/>
        <v>Adorer_Schedule!C112</v>
      </c>
      <c r="M194" s="83" t="str">
        <f t="shared" si="52"/>
        <v>Adorer_Schedule!K112</v>
      </c>
      <c r="N194" s="83" t="str">
        <f t="shared" si="53"/>
        <v>Adorer_Schedule!S112</v>
      </c>
      <c r="O194" s="83" t="str">
        <f t="shared" si="54"/>
        <v>Adorer_Schedule!AA112</v>
      </c>
      <c r="P194" s="83" t="str">
        <f t="shared" si="55"/>
        <v>Adorer_Schedule!AI112</v>
      </c>
      <c r="Q194" s="83" t="str">
        <f t="shared" si="56"/>
        <v>Adorer_Schedule!AQ112</v>
      </c>
      <c r="R194" s="83" t="str">
        <f t="shared" si="57"/>
        <v>Adorer_Schedule!AY112</v>
      </c>
      <c r="S194" s="1">
        <f t="shared" ca="1" si="72"/>
        <v>0</v>
      </c>
      <c r="T194" s="1" t="str">
        <f ca="1">IF(OR(V194="",V194=0),(""),(MAX($T$8:T193)+1))</f>
        <v/>
      </c>
      <c r="V194" s="1">
        <f ca="1">IF($I$6=Adorer_Schedule!$C$1,INDIRECT(L194),(IF('Daily Report (15)'!$I$6=Adorer_Schedule!$K$1,INDIRECT(M194),(IF('Daily Report (15)'!$I$6=Adorer_Schedule!$S$1,INDIRECT(N194),(IF('Daily Report (15)'!$I$6=Adorer_Schedule!$AA$1,INDIRECT(O194),(IF('Daily Report (15)'!$I$6=Adorer_Schedule!$AI$1,INDIRECT(P194),(IF('Daily Report (15)'!$I$6=Adorer_Schedule!$AQ$1,INDIRECT(Q194),(IF('Daily Report (15)'!$I$6=Adorer_Schedule!$AY$1,INDIRECT(R194),(""))))))))))))))</f>
        <v>0</v>
      </c>
      <c r="Y194" s="1">
        <v>6</v>
      </c>
      <c r="Z194" s="1" t="e">
        <f t="shared" ca="1" si="58"/>
        <v>#N/A</v>
      </c>
      <c r="AA194" s="1" t="b">
        <f t="shared" ca="1" si="59"/>
        <v>0</v>
      </c>
      <c r="AC194" s="214" t="str">
        <f t="shared" ref="AC194:AC203" ca="1" si="74">IF(AA194=FALSE,(""),(PROPER(Z194)))</f>
        <v/>
      </c>
    </row>
    <row r="195" spans="1:29" x14ac:dyDescent="0.2">
      <c r="A195" s="244" t="str">
        <f t="shared" ca="1" si="71"/>
        <v/>
      </c>
      <c r="B195" s="211"/>
      <c r="C195" s="211"/>
      <c r="D195" s="211"/>
      <c r="E195" s="211"/>
      <c r="F195" s="212"/>
      <c r="G195" s="2"/>
      <c r="H195" s="2"/>
      <c r="I195" s="2"/>
      <c r="J195" s="2"/>
      <c r="K195" s="1">
        <f t="shared" si="73"/>
        <v>113</v>
      </c>
      <c r="L195" s="83" t="str">
        <f t="shared" si="51"/>
        <v>Adorer_Schedule!C113</v>
      </c>
      <c r="M195" s="83" t="str">
        <f t="shared" si="52"/>
        <v>Adorer_Schedule!K113</v>
      </c>
      <c r="N195" s="83" t="str">
        <f t="shared" si="53"/>
        <v>Adorer_Schedule!S113</v>
      </c>
      <c r="O195" s="83" t="str">
        <f t="shared" si="54"/>
        <v>Adorer_Schedule!AA113</v>
      </c>
      <c r="P195" s="83" t="str">
        <f t="shared" si="55"/>
        <v>Adorer_Schedule!AI113</v>
      </c>
      <c r="Q195" s="83" t="str">
        <f t="shared" si="56"/>
        <v>Adorer_Schedule!AQ113</v>
      </c>
      <c r="R195" s="83" t="str">
        <f t="shared" si="57"/>
        <v>Adorer_Schedule!AY113</v>
      </c>
      <c r="S195" s="1">
        <f t="shared" ca="1" si="72"/>
        <v>0</v>
      </c>
      <c r="T195" s="1" t="str">
        <f ca="1">IF(OR(V195="",V195=0),(""),(MAX($T$8:T194)+1))</f>
        <v/>
      </c>
      <c r="V195" s="1">
        <f ca="1">IF($I$6=Adorer_Schedule!$C$1,INDIRECT(L195),(IF('Daily Report (15)'!$I$6=Adorer_Schedule!$K$1,INDIRECT(M195),(IF('Daily Report (15)'!$I$6=Adorer_Schedule!$S$1,INDIRECT(N195),(IF('Daily Report (15)'!$I$6=Adorer_Schedule!$AA$1,INDIRECT(O195),(IF('Daily Report (15)'!$I$6=Adorer_Schedule!$AI$1,INDIRECT(P195),(IF('Daily Report (15)'!$I$6=Adorer_Schedule!$AQ$1,INDIRECT(Q195),(IF('Daily Report (15)'!$I$6=Adorer_Schedule!$AY$1,INDIRECT(R195),(""))))))))))))))</f>
        <v>0</v>
      </c>
      <c r="Y195" s="1">
        <v>7</v>
      </c>
      <c r="Z195" s="1" t="e">
        <f t="shared" ca="1" si="58"/>
        <v>#N/A</v>
      </c>
      <c r="AA195" s="1" t="b">
        <f t="shared" ca="1" si="59"/>
        <v>0</v>
      </c>
      <c r="AC195" s="214" t="str">
        <f t="shared" ca="1" si="74"/>
        <v/>
      </c>
    </row>
    <row r="196" spans="1:29" x14ac:dyDescent="0.2">
      <c r="A196" s="244" t="str">
        <f t="shared" ca="1" si="71"/>
        <v/>
      </c>
      <c r="B196" s="211"/>
      <c r="C196" s="211"/>
      <c r="D196" s="211"/>
      <c r="E196" s="211"/>
      <c r="F196" s="212"/>
      <c r="G196" s="2"/>
      <c r="H196" s="2"/>
      <c r="I196" s="2"/>
      <c r="J196" s="2"/>
      <c r="K196" s="1">
        <f t="shared" si="73"/>
        <v>114</v>
      </c>
      <c r="L196" s="83" t="str">
        <f t="shared" si="51"/>
        <v>Adorer_Schedule!C114</v>
      </c>
      <c r="M196" s="83" t="str">
        <f t="shared" si="52"/>
        <v>Adorer_Schedule!K114</v>
      </c>
      <c r="N196" s="83" t="str">
        <f t="shared" si="53"/>
        <v>Adorer_Schedule!S114</v>
      </c>
      <c r="O196" s="83" t="str">
        <f t="shared" si="54"/>
        <v>Adorer_Schedule!AA114</v>
      </c>
      <c r="P196" s="83" t="str">
        <f t="shared" si="55"/>
        <v>Adorer_Schedule!AI114</v>
      </c>
      <c r="Q196" s="83" t="str">
        <f t="shared" si="56"/>
        <v>Adorer_Schedule!AQ114</v>
      </c>
      <c r="R196" s="83" t="str">
        <f t="shared" si="57"/>
        <v>Adorer_Schedule!AY114</v>
      </c>
      <c r="S196" s="1">
        <f t="shared" ca="1" si="72"/>
        <v>0</v>
      </c>
      <c r="T196" s="1" t="str">
        <f ca="1">IF(OR(V196="",V196=0),(""),(MAX($T$8:T195)+1))</f>
        <v/>
      </c>
      <c r="V196" s="1">
        <f ca="1">IF($I$6=Adorer_Schedule!$C$1,INDIRECT(L196),(IF('Daily Report (15)'!$I$6=Adorer_Schedule!$K$1,INDIRECT(M196),(IF('Daily Report (15)'!$I$6=Adorer_Schedule!$S$1,INDIRECT(N196),(IF('Daily Report (15)'!$I$6=Adorer_Schedule!$AA$1,INDIRECT(O196),(IF('Daily Report (15)'!$I$6=Adorer_Schedule!$AI$1,INDIRECT(P196),(IF('Daily Report (15)'!$I$6=Adorer_Schedule!$AQ$1,INDIRECT(Q196),(IF('Daily Report (15)'!$I$6=Adorer_Schedule!$AY$1,INDIRECT(R196),(""))))))))))))))</f>
        <v>0</v>
      </c>
      <c r="Y196" s="1">
        <v>8</v>
      </c>
      <c r="Z196" s="1" t="e">
        <f t="shared" ca="1" si="58"/>
        <v>#N/A</v>
      </c>
      <c r="AA196" s="1" t="b">
        <f t="shared" ca="1" si="59"/>
        <v>0</v>
      </c>
      <c r="AC196" s="214" t="str">
        <f t="shared" ca="1" si="74"/>
        <v/>
      </c>
    </row>
    <row r="197" spans="1:29" x14ac:dyDescent="0.2">
      <c r="A197" s="244" t="str">
        <f t="shared" ca="1" si="71"/>
        <v/>
      </c>
      <c r="B197" s="211"/>
      <c r="C197" s="211"/>
      <c r="D197" s="211"/>
      <c r="E197" s="211"/>
      <c r="F197" s="212"/>
      <c r="G197" s="2"/>
      <c r="H197" s="2"/>
      <c r="I197" s="2"/>
      <c r="J197" s="2"/>
      <c r="K197" s="1">
        <f t="shared" si="73"/>
        <v>115</v>
      </c>
      <c r="L197" s="83" t="str">
        <f t="shared" si="51"/>
        <v>Adorer_Schedule!C115</v>
      </c>
      <c r="M197" s="83" t="str">
        <f t="shared" si="52"/>
        <v>Adorer_Schedule!K115</v>
      </c>
      <c r="N197" s="83" t="str">
        <f t="shared" si="53"/>
        <v>Adorer_Schedule!S115</v>
      </c>
      <c r="O197" s="83" t="str">
        <f t="shared" si="54"/>
        <v>Adorer_Schedule!AA115</v>
      </c>
      <c r="P197" s="83" t="str">
        <f t="shared" si="55"/>
        <v>Adorer_Schedule!AI115</v>
      </c>
      <c r="Q197" s="83" t="str">
        <f t="shared" si="56"/>
        <v>Adorer_Schedule!AQ115</v>
      </c>
      <c r="R197" s="83" t="str">
        <f t="shared" si="57"/>
        <v>Adorer_Schedule!AY115</v>
      </c>
      <c r="S197" s="1">
        <f t="shared" ca="1" si="72"/>
        <v>0</v>
      </c>
      <c r="T197" s="1" t="str">
        <f ca="1">IF(OR(V197="",V197=0),(""),(MAX($T$8:T196)+1))</f>
        <v/>
      </c>
      <c r="V197" s="1">
        <f ca="1">IF($I$6=Adorer_Schedule!$C$1,INDIRECT(L197),(IF('Daily Report (15)'!$I$6=Adorer_Schedule!$K$1,INDIRECT(M197),(IF('Daily Report (15)'!$I$6=Adorer_Schedule!$S$1,INDIRECT(N197),(IF('Daily Report (15)'!$I$6=Adorer_Schedule!$AA$1,INDIRECT(O197),(IF('Daily Report (15)'!$I$6=Adorer_Schedule!$AI$1,INDIRECT(P197),(IF('Daily Report (15)'!$I$6=Adorer_Schedule!$AQ$1,INDIRECT(Q197),(IF('Daily Report (15)'!$I$6=Adorer_Schedule!$AY$1,INDIRECT(R197),(""))))))))))))))</f>
        <v>0</v>
      </c>
      <c r="Y197" s="1">
        <v>9</v>
      </c>
      <c r="Z197" s="1" t="e">
        <f t="shared" ca="1" si="58"/>
        <v>#N/A</v>
      </c>
      <c r="AA197" s="1" t="b">
        <f t="shared" ca="1" si="59"/>
        <v>0</v>
      </c>
      <c r="AC197" s="214" t="str">
        <f t="shared" ca="1" si="74"/>
        <v/>
      </c>
    </row>
    <row r="198" spans="1:29" x14ac:dyDescent="0.2">
      <c r="A198" s="244" t="str">
        <f t="shared" ca="1" si="71"/>
        <v/>
      </c>
      <c r="B198" s="211"/>
      <c r="C198" s="211"/>
      <c r="D198" s="211"/>
      <c r="E198" s="211"/>
      <c r="F198" s="212"/>
      <c r="G198" s="2"/>
      <c r="H198" s="2"/>
      <c r="I198" s="2"/>
      <c r="J198" s="2"/>
      <c r="K198" s="1">
        <f t="shared" si="73"/>
        <v>116</v>
      </c>
      <c r="L198" s="83" t="str">
        <f t="shared" si="51"/>
        <v>Adorer_Schedule!C116</v>
      </c>
      <c r="M198" s="83" t="str">
        <f t="shared" si="52"/>
        <v>Adorer_Schedule!K116</v>
      </c>
      <c r="N198" s="83" t="str">
        <f t="shared" si="53"/>
        <v>Adorer_Schedule!S116</v>
      </c>
      <c r="O198" s="83" t="str">
        <f t="shared" si="54"/>
        <v>Adorer_Schedule!AA116</v>
      </c>
      <c r="P198" s="83" t="str">
        <f t="shared" si="55"/>
        <v>Adorer_Schedule!AI116</v>
      </c>
      <c r="Q198" s="83" t="str">
        <f t="shared" si="56"/>
        <v>Adorer_Schedule!AQ116</v>
      </c>
      <c r="R198" s="83" t="str">
        <f t="shared" si="57"/>
        <v>Adorer_Schedule!AY116</v>
      </c>
      <c r="S198" s="1">
        <f t="shared" ca="1" si="72"/>
        <v>0</v>
      </c>
      <c r="T198" s="1" t="str">
        <f ca="1">IF(OR(V198="",V198=0),(""),(MAX($T$8:T197)+1))</f>
        <v/>
      </c>
      <c r="V198" s="1">
        <f ca="1">IF($I$6=Adorer_Schedule!$C$1,INDIRECT(L198),(IF('Daily Report (15)'!$I$6=Adorer_Schedule!$K$1,INDIRECT(M198),(IF('Daily Report (15)'!$I$6=Adorer_Schedule!$S$1,INDIRECT(N198),(IF('Daily Report (15)'!$I$6=Adorer_Schedule!$AA$1,INDIRECT(O198),(IF('Daily Report (15)'!$I$6=Adorer_Schedule!$AI$1,INDIRECT(P198),(IF('Daily Report (15)'!$I$6=Adorer_Schedule!$AQ$1,INDIRECT(Q198),(IF('Daily Report (15)'!$I$6=Adorer_Schedule!$AY$1,INDIRECT(R198),(""))))))))))))))</f>
        <v>0</v>
      </c>
      <c r="Y198" s="1">
        <v>10</v>
      </c>
      <c r="Z198" s="1" t="e">
        <f t="shared" ca="1" si="58"/>
        <v>#N/A</v>
      </c>
      <c r="AA198" s="1" t="b">
        <f t="shared" ca="1" si="59"/>
        <v>0</v>
      </c>
      <c r="AC198" s="214" t="str">
        <f t="shared" ca="1" si="74"/>
        <v/>
      </c>
    </row>
    <row r="199" spans="1:29" x14ac:dyDescent="0.2">
      <c r="A199" s="244" t="str">
        <f t="shared" ca="1" si="71"/>
        <v/>
      </c>
      <c r="B199" s="211"/>
      <c r="C199" s="211"/>
      <c r="D199" s="211"/>
      <c r="E199" s="211"/>
      <c r="F199" s="212"/>
      <c r="G199" s="2"/>
      <c r="H199" s="2"/>
      <c r="I199" s="2"/>
      <c r="J199" s="2"/>
      <c r="K199" s="1">
        <f t="shared" si="73"/>
        <v>117</v>
      </c>
      <c r="L199" s="83" t="str">
        <f t="shared" si="51"/>
        <v>Adorer_Schedule!C117</v>
      </c>
      <c r="M199" s="83" t="str">
        <f t="shared" si="52"/>
        <v>Adorer_Schedule!K117</v>
      </c>
      <c r="N199" s="83" t="str">
        <f t="shared" si="53"/>
        <v>Adorer_Schedule!S117</v>
      </c>
      <c r="O199" s="83" t="str">
        <f t="shared" si="54"/>
        <v>Adorer_Schedule!AA117</v>
      </c>
      <c r="P199" s="83" t="str">
        <f t="shared" si="55"/>
        <v>Adorer_Schedule!AI117</v>
      </c>
      <c r="Q199" s="83" t="str">
        <f t="shared" si="56"/>
        <v>Adorer_Schedule!AQ117</v>
      </c>
      <c r="R199" s="83" t="str">
        <f t="shared" si="57"/>
        <v>Adorer_Schedule!AY117</v>
      </c>
      <c r="S199" s="1">
        <f t="shared" ca="1" si="72"/>
        <v>0</v>
      </c>
      <c r="T199" s="1" t="str">
        <f ca="1">IF(OR(V199="",V199=0),(""),(MAX($T$8:T198)+1))</f>
        <v/>
      </c>
      <c r="V199" s="1">
        <f ca="1">IF($I$6=Adorer_Schedule!$C$1,INDIRECT(L199),(IF('Daily Report (15)'!$I$6=Adorer_Schedule!$K$1,INDIRECT(M199),(IF('Daily Report (15)'!$I$6=Adorer_Schedule!$S$1,INDIRECT(N199),(IF('Daily Report (15)'!$I$6=Adorer_Schedule!$AA$1,INDIRECT(O199),(IF('Daily Report (15)'!$I$6=Adorer_Schedule!$AI$1,INDIRECT(P199),(IF('Daily Report (15)'!$I$6=Adorer_Schedule!$AQ$1,INDIRECT(Q199),(IF('Daily Report (15)'!$I$6=Adorer_Schedule!$AY$1,INDIRECT(R199),(""))))))))))))))</f>
        <v>0</v>
      </c>
      <c r="Y199" s="1">
        <v>11</v>
      </c>
      <c r="Z199" s="1" t="e">
        <f t="shared" ca="1" si="58"/>
        <v>#N/A</v>
      </c>
      <c r="AA199" s="1" t="b">
        <f t="shared" ca="1" si="59"/>
        <v>0</v>
      </c>
      <c r="AC199" s="214" t="str">
        <f t="shared" ca="1" si="74"/>
        <v/>
      </c>
    </row>
    <row r="200" spans="1:29" x14ac:dyDescent="0.2">
      <c r="A200" s="244" t="str">
        <f t="shared" ca="1" si="71"/>
        <v/>
      </c>
      <c r="B200" s="211"/>
      <c r="C200" s="211"/>
      <c r="D200" s="211"/>
      <c r="E200" s="211"/>
      <c r="F200" s="212"/>
      <c r="G200" s="2"/>
      <c r="H200" s="2"/>
      <c r="I200" s="2"/>
      <c r="J200" s="2"/>
      <c r="K200" s="1">
        <f t="shared" si="73"/>
        <v>118</v>
      </c>
      <c r="L200" s="83" t="str">
        <f t="shared" si="51"/>
        <v>Adorer_Schedule!C118</v>
      </c>
      <c r="M200" s="83" t="str">
        <f t="shared" si="52"/>
        <v>Adorer_Schedule!K118</v>
      </c>
      <c r="N200" s="83" t="str">
        <f t="shared" si="53"/>
        <v>Adorer_Schedule!S118</v>
      </c>
      <c r="O200" s="83" t="str">
        <f t="shared" si="54"/>
        <v>Adorer_Schedule!AA118</v>
      </c>
      <c r="P200" s="83" t="str">
        <f t="shared" si="55"/>
        <v>Adorer_Schedule!AI118</v>
      </c>
      <c r="Q200" s="83" t="str">
        <f t="shared" si="56"/>
        <v>Adorer_Schedule!AQ118</v>
      </c>
      <c r="R200" s="83" t="str">
        <f t="shared" si="57"/>
        <v>Adorer_Schedule!AY118</v>
      </c>
      <c r="S200" s="1">
        <f t="shared" ca="1" si="72"/>
        <v>0</v>
      </c>
      <c r="T200" s="1" t="str">
        <f ca="1">IF(OR(V200="",V200=0),(""),(MAX($T$8:T199)+1))</f>
        <v/>
      </c>
      <c r="V200" s="1">
        <f ca="1">IF($I$6=Adorer_Schedule!$C$1,INDIRECT(L200),(IF('Daily Report (15)'!$I$6=Adorer_Schedule!$K$1,INDIRECT(M200),(IF('Daily Report (15)'!$I$6=Adorer_Schedule!$S$1,INDIRECT(N200),(IF('Daily Report (15)'!$I$6=Adorer_Schedule!$AA$1,INDIRECT(O200),(IF('Daily Report (15)'!$I$6=Adorer_Schedule!$AI$1,INDIRECT(P200),(IF('Daily Report (15)'!$I$6=Adorer_Schedule!$AQ$1,INDIRECT(Q200),(IF('Daily Report (15)'!$I$6=Adorer_Schedule!$AY$1,INDIRECT(R200),(""))))))))))))))</f>
        <v>0</v>
      </c>
      <c r="Y200" s="1">
        <v>12</v>
      </c>
      <c r="Z200" s="1" t="e">
        <f t="shared" ca="1" si="58"/>
        <v>#N/A</v>
      </c>
      <c r="AA200" s="1" t="b">
        <f t="shared" ca="1" si="59"/>
        <v>0</v>
      </c>
      <c r="AC200" s="214" t="str">
        <f t="shared" ca="1" si="74"/>
        <v/>
      </c>
    </row>
    <row r="201" spans="1:29" x14ac:dyDescent="0.2">
      <c r="A201" s="244" t="str">
        <f t="shared" ca="1" si="71"/>
        <v/>
      </c>
      <c r="B201" s="211"/>
      <c r="C201" s="211"/>
      <c r="D201" s="211"/>
      <c r="E201" s="211"/>
      <c r="F201" s="212"/>
      <c r="G201" s="2"/>
      <c r="H201" s="2"/>
      <c r="I201" s="2"/>
      <c r="J201" s="2"/>
      <c r="K201" s="1">
        <f t="shared" si="73"/>
        <v>119</v>
      </c>
      <c r="L201" s="83" t="str">
        <f t="shared" si="51"/>
        <v>Adorer_Schedule!C119</v>
      </c>
      <c r="M201" s="83" t="str">
        <f t="shared" si="52"/>
        <v>Adorer_Schedule!K119</v>
      </c>
      <c r="N201" s="83" t="str">
        <f t="shared" si="53"/>
        <v>Adorer_Schedule!S119</v>
      </c>
      <c r="O201" s="83" t="str">
        <f t="shared" si="54"/>
        <v>Adorer_Schedule!AA119</v>
      </c>
      <c r="P201" s="83" t="str">
        <f t="shared" si="55"/>
        <v>Adorer_Schedule!AI119</v>
      </c>
      <c r="Q201" s="83" t="str">
        <f t="shared" si="56"/>
        <v>Adorer_Schedule!AQ119</v>
      </c>
      <c r="R201" s="83" t="str">
        <f t="shared" si="57"/>
        <v>Adorer_Schedule!AY119</v>
      </c>
      <c r="S201" s="1">
        <f t="shared" ca="1" si="72"/>
        <v>0</v>
      </c>
      <c r="T201" s="1" t="str">
        <f ca="1">IF(OR(V201="",V201=0),(""),(MAX($T$8:T200)+1))</f>
        <v/>
      </c>
      <c r="V201" s="1">
        <f ca="1">IF($I$6=Adorer_Schedule!$C$1,INDIRECT(L201),(IF('Daily Report (15)'!$I$6=Adorer_Schedule!$K$1,INDIRECT(M201),(IF('Daily Report (15)'!$I$6=Adorer_Schedule!$S$1,INDIRECT(N201),(IF('Daily Report (15)'!$I$6=Adorer_Schedule!$AA$1,INDIRECT(O201),(IF('Daily Report (15)'!$I$6=Adorer_Schedule!$AI$1,INDIRECT(P201),(IF('Daily Report (15)'!$I$6=Adorer_Schedule!$AQ$1,INDIRECT(Q201),(IF('Daily Report (15)'!$I$6=Adorer_Schedule!$AY$1,INDIRECT(R201),(""))))))))))))))</f>
        <v>0</v>
      </c>
      <c r="Y201" s="1">
        <v>13</v>
      </c>
      <c r="Z201" s="1" t="e">
        <f t="shared" ca="1" si="58"/>
        <v>#N/A</v>
      </c>
      <c r="AA201" s="1" t="b">
        <f t="shared" ca="1" si="59"/>
        <v>0</v>
      </c>
      <c r="AC201" s="214" t="str">
        <f t="shared" ca="1" si="74"/>
        <v/>
      </c>
    </row>
    <row r="202" spans="1:29" x14ac:dyDescent="0.2">
      <c r="A202" s="244" t="str">
        <f t="shared" ca="1" si="71"/>
        <v/>
      </c>
      <c r="B202" s="211"/>
      <c r="C202" s="211"/>
      <c r="D202" s="211"/>
      <c r="E202" s="211"/>
      <c r="F202" s="212"/>
      <c r="G202" s="2"/>
      <c r="H202" s="2"/>
      <c r="I202" s="2"/>
      <c r="J202" s="2"/>
      <c r="K202" s="1">
        <f t="shared" si="73"/>
        <v>120</v>
      </c>
      <c r="L202" s="83" t="str">
        <f t="shared" ref="L202:L265" si="75">CONCATENATE("Adorer_Schedule!C",$K202)</f>
        <v>Adorer_Schedule!C120</v>
      </c>
      <c r="M202" s="83" t="str">
        <f t="shared" ref="M202:M265" si="76">CONCATENATE("Adorer_Schedule!K",$K202)</f>
        <v>Adorer_Schedule!K120</v>
      </c>
      <c r="N202" s="83" t="str">
        <f t="shared" ref="N202:N265" si="77">CONCATENATE("Adorer_Schedule!S",$K202)</f>
        <v>Adorer_Schedule!S120</v>
      </c>
      <c r="O202" s="83" t="str">
        <f t="shared" ref="O202:O265" si="78">CONCATENATE("Adorer_Schedule!AA",$K202)</f>
        <v>Adorer_Schedule!AA120</v>
      </c>
      <c r="P202" s="83" t="str">
        <f t="shared" ref="P202:P265" si="79">CONCATENATE("Adorer_Schedule!AI",$K202)</f>
        <v>Adorer_Schedule!AI120</v>
      </c>
      <c r="Q202" s="83" t="str">
        <f t="shared" ref="Q202:Q265" si="80">CONCATENATE("Adorer_Schedule!AQ",$K202)</f>
        <v>Adorer_Schedule!AQ120</v>
      </c>
      <c r="R202" s="83" t="str">
        <f t="shared" ref="R202:R265" si="81">CONCATENATE("Adorer_Schedule!AY",$K202)</f>
        <v>Adorer_Schedule!AY120</v>
      </c>
      <c r="S202" s="1">
        <f t="shared" ca="1" si="72"/>
        <v>0</v>
      </c>
      <c r="T202" s="1" t="str">
        <f ca="1">IF(OR(V202="",V202=0),(""),(MAX($T$8:T201)+1))</f>
        <v/>
      </c>
      <c r="V202" s="1">
        <f ca="1">IF($I$6=Adorer_Schedule!$C$1,INDIRECT(L202),(IF('Daily Report (15)'!$I$6=Adorer_Schedule!$K$1,INDIRECT(M202),(IF('Daily Report (15)'!$I$6=Adorer_Schedule!$S$1,INDIRECT(N202),(IF('Daily Report (15)'!$I$6=Adorer_Schedule!$AA$1,INDIRECT(O202),(IF('Daily Report (15)'!$I$6=Adorer_Schedule!$AI$1,INDIRECT(P202),(IF('Daily Report (15)'!$I$6=Adorer_Schedule!$AQ$1,INDIRECT(Q202),(IF('Daily Report (15)'!$I$6=Adorer_Schedule!$AY$1,INDIRECT(R202),(""))))))))))))))</f>
        <v>0</v>
      </c>
      <c r="Y202" s="1">
        <v>14</v>
      </c>
      <c r="Z202" s="1" t="e">
        <f t="shared" ref="Z202:Z265" ca="1" si="82">VLOOKUP(Y202,S202:V216,4,(FALSE))</f>
        <v>#N/A</v>
      </c>
      <c r="AA202" s="1" t="b">
        <f t="shared" ref="AA202:AA265" ca="1" si="83">OR(COUNTIF(Z202,"*"),COUNT(Z202))</f>
        <v>0</v>
      </c>
      <c r="AC202" s="214" t="str">
        <f t="shared" ca="1" si="74"/>
        <v/>
      </c>
    </row>
    <row r="203" spans="1:29" ht="15.75" thickBot="1" x14ac:dyDescent="0.25">
      <c r="A203" s="244" t="str">
        <f t="shared" ca="1" si="71"/>
        <v/>
      </c>
      <c r="B203" s="211"/>
      <c r="C203" s="211"/>
      <c r="D203" s="211"/>
      <c r="E203" s="211"/>
      <c r="F203" s="212"/>
      <c r="G203" s="2"/>
      <c r="H203" s="2"/>
      <c r="I203" s="2"/>
      <c r="J203" s="2"/>
      <c r="K203" s="1">
        <f t="shared" si="73"/>
        <v>121</v>
      </c>
      <c r="L203" s="83" t="str">
        <f t="shared" si="75"/>
        <v>Adorer_Schedule!C121</v>
      </c>
      <c r="M203" s="83" t="str">
        <f t="shared" si="76"/>
        <v>Adorer_Schedule!K121</v>
      </c>
      <c r="N203" s="83" t="str">
        <f t="shared" si="77"/>
        <v>Adorer_Schedule!S121</v>
      </c>
      <c r="O203" s="83" t="str">
        <f t="shared" si="78"/>
        <v>Adorer_Schedule!AA121</v>
      </c>
      <c r="P203" s="83" t="str">
        <f t="shared" si="79"/>
        <v>Adorer_Schedule!AI121</v>
      </c>
      <c r="Q203" s="83" t="str">
        <f t="shared" si="80"/>
        <v>Adorer_Schedule!AQ121</v>
      </c>
      <c r="R203" s="83" t="str">
        <f t="shared" si="81"/>
        <v>Adorer_Schedule!AY121</v>
      </c>
      <c r="S203" s="1">
        <f t="shared" ca="1" si="72"/>
        <v>0</v>
      </c>
      <c r="T203" s="1" t="str">
        <f ca="1">IF(OR(V203="",V203=0),(""),(MAX($T$8:T202)+1))</f>
        <v/>
      </c>
      <c r="V203" s="1">
        <f ca="1">IF($I$6=Adorer_Schedule!$C$1,INDIRECT(L203),(IF('Daily Report (15)'!$I$6=Adorer_Schedule!$K$1,INDIRECT(M203),(IF('Daily Report (15)'!$I$6=Adorer_Schedule!$S$1,INDIRECT(N203),(IF('Daily Report (15)'!$I$6=Adorer_Schedule!$AA$1,INDIRECT(O203),(IF('Daily Report (15)'!$I$6=Adorer_Schedule!$AI$1,INDIRECT(P203),(IF('Daily Report (15)'!$I$6=Adorer_Schedule!$AQ$1,INDIRECT(Q203),(IF('Daily Report (15)'!$I$6=Adorer_Schedule!$AY$1,INDIRECT(R203),(""))))))))))))))</f>
        <v>0</v>
      </c>
      <c r="Y203" s="1">
        <v>15</v>
      </c>
      <c r="Z203" s="1" t="e">
        <f t="shared" ca="1" si="82"/>
        <v>#N/A</v>
      </c>
      <c r="AA203" s="1" t="b">
        <f t="shared" ca="1" si="83"/>
        <v>0</v>
      </c>
      <c r="AC203" s="225" t="str">
        <f t="shared" ca="1" si="74"/>
        <v/>
      </c>
    </row>
    <row r="204" spans="1:29" x14ac:dyDescent="0.2">
      <c r="A204" s="210"/>
      <c r="B204" s="211"/>
      <c r="C204" s="211"/>
      <c r="D204" s="211"/>
      <c r="E204" s="211"/>
      <c r="F204" s="212"/>
      <c r="G204" s="2"/>
      <c r="H204" s="2"/>
      <c r="I204" s="2"/>
      <c r="J204" s="2"/>
      <c r="K204" s="1">
        <v>124</v>
      </c>
      <c r="L204" s="83" t="str">
        <f t="shared" si="75"/>
        <v>Adorer_Schedule!C124</v>
      </c>
      <c r="M204" s="83" t="str">
        <f t="shared" si="76"/>
        <v>Adorer_Schedule!K124</v>
      </c>
      <c r="N204" s="83" t="str">
        <f t="shared" si="77"/>
        <v>Adorer_Schedule!S124</v>
      </c>
      <c r="O204" s="83" t="str">
        <f t="shared" si="78"/>
        <v>Adorer_Schedule!AA124</v>
      </c>
      <c r="P204" s="83" t="str">
        <f t="shared" si="79"/>
        <v>Adorer_Schedule!AI124</v>
      </c>
      <c r="Q204" s="83" t="str">
        <f t="shared" si="80"/>
        <v>Adorer_Schedule!AQ124</v>
      </c>
      <c r="R204" s="83" t="str">
        <f t="shared" si="81"/>
        <v>Adorer_Schedule!AY124</v>
      </c>
      <c r="S204" s="1">
        <f ca="1">IF(T204="",(0),(RANK(T204,$T$204:$T$218,(1))))</f>
        <v>0</v>
      </c>
      <c r="T204" s="1" t="str">
        <f ca="1">IF(OR(V204="",V204=0),(""),(MAX($T$8:T203)+1))</f>
        <v/>
      </c>
      <c r="U204" s="1" t="s">
        <v>105</v>
      </c>
      <c r="V204" s="1">
        <f ca="1">IF($I$6=Adorer_Schedule!$C$1,INDIRECT(L204),(IF('Daily Report (15)'!$I$6=Adorer_Schedule!$K$1,INDIRECT(M204),(IF('Daily Report (15)'!$I$6=Adorer_Schedule!$S$1,INDIRECT(N204),(IF('Daily Report (15)'!$I$6=Adorer_Schedule!$AA$1,INDIRECT(O204),(IF('Daily Report (15)'!$I$6=Adorer_Schedule!$AI$1,INDIRECT(P204),(IF('Daily Report (15)'!$I$6=Adorer_Schedule!$AQ$1,INDIRECT(Q204),(IF('Daily Report (15)'!$I$6=Adorer_Schedule!$AY$1,INDIRECT(R204),(""))))))))))))))</f>
        <v>0</v>
      </c>
      <c r="Y204" s="1">
        <v>1</v>
      </c>
      <c r="Z204" s="1" t="e">
        <f t="shared" ca="1" si="82"/>
        <v>#N/A</v>
      </c>
      <c r="AA204" s="1" t="b">
        <f t="shared" ca="1" si="83"/>
        <v>0</v>
      </c>
      <c r="AC204" s="209" t="str">
        <f ca="1">IF(AA204=FALSE,(""),(PROPER(Z204)))</f>
        <v/>
      </c>
    </row>
    <row r="205" spans="1:29" ht="15.75" thickBot="1" x14ac:dyDescent="0.25">
      <c r="A205" s="222"/>
      <c r="B205" s="223"/>
      <c r="C205" s="223"/>
      <c r="D205" s="223"/>
      <c r="E205" s="223"/>
      <c r="F205" s="224"/>
      <c r="G205" s="2"/>
      <c r="H205" s="2"/>
      <c r="I205" s="2"/>
      <c r="J205" s="2"/>
      <c r="K205" s="1">
        <f>K204+1</f>
        <v>125</v>
      </c>
      <c r="L205" s="83" t="str">
        <f t="shared" si="75"/>
        <v>Adorer_Schedule!C125</v>
      </c>
      <c r="M205" s="83" t="str">
        <f t="shared" si="76"/>
        <v>Adorer_Schedule!K125</v>
      </c>
      <c r="N205" s="83" t="str">
        <f t="shared" si="77"/>
        <v>Adorer_Schedule!S125</v>
      </c>
      <c r="O205" s="83" t="str">
        <f t="shared" si="78"/>
        <v>Adorer_Schedule!AA125</v>
      </c>
      <c r="P205" s="83" t="str">
        <f t="shared" si="79"/>
        <v>Adorer_Schedule!AI125</v>
      </c>
      <c r="Q205" s="83" t="str">
        <f t="shared" si="80"/>
        <v>Adorer_Schedule!AQ125</v>
      </c>
      <c r="R205" s="83" t="str">
        <f t="shared" si="81"/>
        <v>Adorer_Schedule!AY125</v>
      </c>
      <c r="S205" s="1">
        <f t="shared" ref="S205:S218" ca="1" si="84">IF(T205="",(0),(RANK(T205,$T$204:$T$218,(1))))</f>
        <v>0</v>
      </c>
      <c r="T205" s="1" t="str">
        <f ca="1">IF(OR(V205="",V205=0),(""),(MAX($T$8:T204)+1))</f>
        <v/>
      </c>
      <c r="V205" s="1">
        <f ca="1">IF($I$6=Adorer_Schedule!$C$1,INDIRECT(L205),(IF('Daily Report (15)'!$I$6=Adorer_Schedule!$K$1,INDIRECT(M205),(IF('Daily Report (15)'!$I$6=Adorer_Schedule!$S$1,INDIRECT(N205),(IF('Daily Report (15)'!$I$6=Adorer_Schedule!$AA$1,INDIRECT(O205),(IF('Daily Report (15)'!$I$6=Adorer_Schedule!$AI$1,INDIRECT(P205),(IF('Daily Report (15)'!$I$6=Adorer_Schedule!$AQ$1,INDIRECT(Q205),(IF('Daily Report (15)'!$I$6=Adorer_Schedule!$AY$1,INDIRECT(R205),(""))))))))))))))</f>
        <v>0</v>
      </c>
      <c r="Y205" s="1">
        <v>2</v>
      </c>
      <c r="Z205" s="1" t="e">
        <f t="shared" ca="1" si="82"/>
        <v>#N/A</v>
      </c>
      <c r="AA205" s="1" t="b">
        <f t="shared" ca="1" si="83"/>
        <v>0</v>
      </c>
      <c r="AC205" s="214" t="str">
        <f ca="1">IF(AA205=FALSE,(""),(PROPER(Z205)))</f>
        <v/>
      </c>
    </row>
    <row r="206" spans="1:29" ht="15.75" x14ac:dyDescent="0.25">
      <c r="A206" s="205" t="str">
        <f>CONCATENATE($I$6&amp;" 9 - 10 AM")</f>
        <v>Monday 9 - 10 AM</v>
      </c>
      <c r="B206" s="206"/>
      <c r="C206" s="206"/>
      <c r="D206" s="206"/>
      <c r="E206" s="206"/>
      <c r="F206" s="207"/>
      <c r="G206" s="2"/>
      <c r="H206" s="2"/>
      <c r="I206" s="2"/>
      <c r="J206" s="2"/>
      <c r="K206" s="1">
        <f t="shared" ref="K206:K218" si="85">K205+1</f>
        <v>126</v>
      </c>
      <c r="L206" s="83" t="str">
        <f t="shared" si="75"/>
        <v>Adorer_Schedule!C126</v>
      </c>
      <c r="M206" s="83" t="str">
        <f t="shared" si="76"/>
        <v>Adorer_Schedule!K126</v>
      </c>
      <c r="N206" s="83" t="str">
        <f t="shared" si="77"/>
        <v>Adorer_Schedule!S126</v>
      </c>
      <c r="O206" s="83" t="str">
        <f t="shared" si="78"/>
        <v>Adorer_Schedule!AA126</v>
      </c>
      <c r="P206" s="83" t="str">
        <f t="shared" si="79"/>
        <v>Adorer_Schedule!AI126</v>
      </c>
      <c r="Q206" s="83" t="str">
        <f t="shared" si="80"/>
        <v>Adorer_Schedule!AQ126</v>
      </c>
      <c r="R206" s="83" t="str">
        <f t="shared" si="81"/>
        <v>Adorer_Schedule!AY126</v>
      </c>
      <c r="S206" s="1">
        <f t="shared" ca="1" si="84"/>
        <v>0</v>
      </c>
      <c r="T206" s="1" t="str">
        <f ca="1">IF(OR(V206="",V206=0),(""),(MAX($T$8:T205)+1))</f>
        <v/>
      </c>
      <c r="V206" s="1">
        <f ca="1">IF($I$6=Adorer_Schedule!$C$1,INDIRECT(L206),(IF('Daily Report (15)'!$I$6=Adorer_Schedule!$K$1,INDIRECT(M206),(IF('Daily Report (15)'!$I$6=Adorer_Schedule!$S$1,INDIRECT(N206),(IF('Daily Report (15)'!$I$6=Adorer_Schedule!$AA$1,INDIRECT(O206),(IF('Daily Report (15)'!$I$6=Adorer_Schedule!$AI$1,INDIRECT(P206),(IF('Daily Report (15)'!$I$6=Adorer_Schedule!$AQ$1,INDIRECT(Q206),(IF('Daily Report (15)'!$I$6=Adorer_Schedule!$AY$1,INDIRECT(R206),(""))))))))))))))</f>
        <v>0</v>
      </c>
      <c r="Y206" s="1">
        <v>3</v>
      </c>
      <c r="Z206" s="1" t="e">
        <f t="shared" ca="1" si="82"/>
        <v>#N/A</v>
      </c>
      <c r="AA206" s="1" t="b">
        <f t="shared" ca="1" si="83"/>
        <v>0</v>
      </c>
      <c r="AC206" s="214" t="str">
        <f ca="1">IF(AA206=FALSE,(""),(PROPER(Z206)))</f>
        <v/>
      </c>
    </row>
    <row r="207" spans="1:29" x14ac:dyDescent="0.2">
      <c r="A207" s="210" t="str">
        <f ca="1">AC144</f>
        <v/>
      </c>
      <c r="B207" s="211"/>
      <c r="C207" s="211"/>
      <c r="D207" s="211"/>
      <c r="E207" s="211"/>
      <c r="F207" s="212"/>
      <c r="G207" s="2"/>
      <c r="H207" s="2"/>
      <c r="I207" s="2"/>
      <c r="J207" s="2"/>
      <c r="K207" s="1">
        <f t="shared" si="85"/>
        <v>127</v>
      </c>
      <c r="L207" s="83" t="str">
        <f t="shared" si="75"/>
        <v>Adorer_Schedule!C127</v>
      </c>
      <c r="M207" s="83" t="str">
        <f t="shared" si="76"/>
        <v>Adorer_Schedule!K127</v>
      </c>
      <c r="N207" s="83" t="str">
        <f t="shared" si="77"/>
        <v>Adorer_Schedule!S127</v>
      </c>
      <c r="O207" s="83" t="str">
        <f t="shared" si="78"/>
        <v>Adorer_Schedule!AA127</v>
      </c>
      <c r="P207" s="83" t="str">
        <f t="shared" si="79"/>
        <v>Adorer_Schedule!AI127</v>
      </c>
      <c r="Q207" s="83" t="str">
        <f t="shared" si="80"/>
        <v>Adorer_Schedule!AQ127</v>
      </c>
      <c r="R207" s="83" t="str">
        <f t="shared" si="81"/>
        <v>Adorer_Schedule!AY127</v>
      </c>
      <c r="S207" s="1">
        <f t="shared" ca="1" si="84"/>
        <v>0</v>
      </c>
      <c r="T207" s="1" t="str">
        <f ca="1">IF(OR(V207="",V207=0),(""),(MAX($T$8:T206)+1))</f>
        <v/>
      </c>
      <c r="V207" s="1">
        <f ca="1">IF($I$6=Adorer_Schedule!$C$1,INDIRECT(L207),(IF('Daily Report (15)'!$I$6=Adorer_Schedule!$K$1,INDIRECT(M207),(IF('Daily Report (15)'!$I$6=Adorer_Schedule!$S$1,INDIRECT(N207),(IF('Daily Report (15)'!$I$6=Adorer_Schedule!$AA$1,INDIRECT(O207),(IF('Daily Report (15)'!$I$6=Adorer_Schedule!$AI$1,INDIRECT(P207),(IF('Daily Report (15)'!$I$6=Adorer_Schedule!$AQ$1,INDIRECT(Q207),(IF('Daily Report (15)'!$I$6=Adorer_Schedule!$AY$1,INDIRECT(R207),(""))))))))))))))</f>
        <v>0</v>
      </c>
      <c r="Y207" s="1">
        <v>4</v>
      </c>
      <c r="Z207" s="1" t="e">
        <f t="shared" ca="1" si="82"/>
        <v>#N/A</v>
      </c>
      <c r="AA207" s="1" t="b">
        <f t="shared" ca="1" si="83"/>
        <v>0</v>
      </c>
      <c r="AC207" s="214" t="str">
        <f ca="1">IF(AA207=FALSE,(""),(PROPER(Z207)))</f>
        <v/>
      </c>
    </row>
    <row r="208" spans="1:29" x14ac:dyDescent="0.2">
      <c r="A208" s="210" t="str">
        <f t="shared" ref="A208:A221" ca="1" si="86">AC145</f>
        <v/>
      </c>
      <c r="B208" s="211"/>
      <c r="C208" s="211"/>
      <c r="D208" s="211"/>
      <c r="E208" s="211"/>
      <c r="F208" s="212"/>
      <c r="G208" s="2"/>
      <c r="H208" s="2"/>
      <c r="I208" s="2"/>
      <c r="J208" s="2"/>
      <c r="K208" s="1">
        <f t="shared" si="85"/>
        <v>128</v>
      </c>
      <c r="L208" s="83" t="str">
        <f t="shared" si="75"/>
        <v>Adorer_Schedule!C128</v>
      </c>
      <c r="M208" s="83" t="str">
        <f t="shared" si="76"/>
        <v>Adorer_Schedule!K128</v>
      </c>
      <c r="N208" s="83" t="str">
        <f t="shared" si="77"/>
        <v>Adorer_Schedule!S128</v>
      </c>
      <c r="O208" s="83" t="str">
        <f t="shared" si="78"/>
        <v>Adorer_Schedule!AA128</v>
      </c>
      <c r="P208" s="83" t="str">
        <f t="shared" si="79"/>
        <v>Adorer_Schedule!AI128</v>
      </c>
      <c r="Q208" s="83" t="str">
        <f t="shared" si="80"/>
        <v>Adorer_Schedule!AQ128</v>
      </c>
      <c r="R208" s="83" t="str">
        <f t="shared" si="81"/>
        <v>Adorer_Schedule!AY128</v>
      </c>
      <c r="S208" s="1">
        <f t="shared" ca="1" si="84"/>
        <v>0</v>
      </c>
      <c r="T208" s="1" t="str">
        <f ca="1">IF(OR(V208="",V208=0),(""),(MAX($T$8:T207)+1))</f>
        <v/>
      </c>
      <c r="V208" s="1">
        <f ca="1">IF($I$6=Adorer_Schedule!$C$1,INDIRECT(L208),(IF('Daily Report (15)'!$I$6=Adorer_Schedule!$K$1,INDIRECT(M208),(IF('Daily Report (15)'!$I$6=Adorer_Schedule!$S$1,INDIRECT(N208),(IF('Daily Report (15)'!$I$6=Adorer_Schedule!$AA$1,INDIRECT(O208),(IF('Daily Report (15)'!$I$6=Adorer_Schedule!$AI$1,INDIRECT(P208),(IF('Daily Report (15)'!$I$6=Adorer_Schedule!$AQ$1,INDIRECT(Q208),(IF('Daily Report (15)'!$I$6=Adorer_Schedule!$AY$1,INDIRECT(R208),(""))))))))))))))</f>
        <v>0</v>
      </c>
      <c r="Y208" s="1">
        <v>5</v>
      </c>
      <c r="Z208" s="1" t="e">
        <f t="shared" ca="1" si="82"/>
        <v>#N/A</v>
      </c>
      <c r="AA208" s="1" t="b">
        <f t="shared" ca="1" si="83"/>
        <v>0</v>
      </c>
      <c r="AC208" s="214" t="str">
        <f ca="1">IF(AA208=FALSE,(""),(PROPER(Z208)))</f>
        <v/>
      </c>
    </row>
    <row r="209" spans="1:29" x14ac:dyDescent="0.2">
      <c r="A209" s="210" t="str">
        <f t="shared" ca="1" si="86"/>
        <v/>
      </c>
      <c r="B209" s="211"/>
      <c r="C209" s="211"/>
      <c r="D209" s="211"/>
      <c r="E209" s="211"/>
      <c r="F209" s="212"/>
      <c r="G209" s="2"/>
      <c r="H209" s="2"/>
      <c r="I209" s="2"/>
      <c r="J209" s="2"/>
      <c r="K209" s="1">
        <f t="shared" si="85"/>
        <v>129</v>
      </c>
      <c r="L209" s="83" t="str">
        <f t="shared" si="75"/>
        <v>Adorer_Schedule!C129</v>
      </c>
      <c r="M209" s="83" t="str">
        <f t="shared" si="76"/>
        <v>Adorer_Schedule!K129</v>
      </c>
      <c r="N209" s="83" t="str">
        <f t="shared" si="77"/>
        <v>Adorer_Schedule!S129</v>
      </c>
      <c r="O209" s="83" t="str">
        <f t="shared" si="78"/>
        <v>Adorer_Schedule!AA129</v>
      </c>
      <c r="P209" s="83" t="str">
        <f t="shared" si="79"/>
        <v>Adorer_Schedule!AI129</v>
      </c>
      <c r="Q209" s="83" t="str">
        <f t="shared" si="80"/>
        <v>Adorer_Schedule!AQ129</v>
      </c>
      <c r="R209" s="83" t="str">
        <f t="shared" si="81"/>
        <v>Adorer_Schedule!AY129</v>
      </c>
      <c r="S209" s="1">
        <f t="shared" ca="1" si="84"/>
        <v>0</v>
      </c>
      <c r="T209" s="1" t="str">
        <f ca="1">IF(OR(V209="",V209=0),(""),(MAX($T$8:T208)+1))</f>
        <v/>
      </c>
      <c r="V209" s="1">
        <f ca="1">IF($I$6=Adorer_Schedule!$C$1,INDIRECT(L209),(IF('Daily Report (15)'!$I$6=Adorer_Schedule!$K$1,INDIRECT(M209),(IF('Daily Report (15)'!$I$6=Adorer_Schedule!$S$1,INDIRECT(N209),(IF('Daily Report (15)'!$I$6=Adorer_Schedule!$AA$1,INDIRECT(O209),(IF('Daily Report (15)'!$I$6=Adorer_Schedule!$AI$1,INDIRECT(P209),(IF('Daily Report (15)'!$I$6=Adorer_Schedule!$AQ$1,INDIRECT(Q209),(IF('Daily Report (15)'!$I$6=Adorer_Schedule!$AY$1,INDIRECT(R209),(""))))))))))))))</f>
        <v>0</v>
      </c>
      <c r="Y209" s="1">
        <v>6</v>
      </c>
      <c r="Z209" s="1" t="e">
        <f t="shared" ca="1" si="82"/>
        <v>#N/A</v>
      </c>
      <c r="AA209" s="1" t="b">
        <f t="shared" ca="1" si="83"/>
        <v>0</v>
      </c>
      <c r="AC209" s="214" t="str">
        <f t="shared" ref="AC209:AC218" ca="1" si="87">IF(AA209=FALSE,(""),(PROPER(Z209)))</f>
        <v/>
      </c>
    </row>
    <row r="210" spans="1:29" x14ac:dyDescent="0.2">
      <c r="A210" s="210" t="str">
        <f t="shared" ca="1" si="86"/>
        <v/>
      </c>
      <c r="B210" s="211"/>
      <c r="C210" s="211"/>
      <c r="D210" s="211"/>
      <c r="E210" s="211"/>
      <c r="F210" s="212"/>
      <c r="G210" s="2"/>
      <c r="H210" s="2"/>
      <c r="I210" s="2"/>
      <c r="J210" s="2"/>
      <c r="K210" s="1">
        <f t="shared" si="85"/>
        <v>130</v>
      </c>
      <c r="L210" s="83" t="str">
        <f t="shared" si="75"/>
        <v>Adorer_Schedule!C130</v>
      </c>
      <c r="M210" s="83" t="str">
        <f t="shared" si="76"/>
        <v>Adorer_Schedule!K130</v>
      </c>
      <c r="N210" s="83" t="str">
        <f t="shared" si="77"/>
        <v>Adorer_Schedule!S130</v>
      </c>
      <c r="O210" s="83" t="str">
        <f t="shared" si="78"/>
        <v>Adorer_Schedule!AA130</v>
      </c>
      <c r="P210" s="83" t="str">
        <f t="shared" si="79"/>
        <v>Adorer_Schedule!AI130</v>
      </c>
      <c r="Q210" s="83" t="str">
        <f t="shared" si="80"/>
        <v>Adorer_Schedule!AQ130</v>
      </c>
      <c r="R210" s="83" t="str">
        <f t="shared" si="81"/>
        <v>Adorer_Schedule!AY130</v>
      </c>
      <c r="S210" s="1">
        <f t="shared" ca="1" si="84"/>
        <v>0</v>
      </c>
      <c r="T210" s="1" t="str">
        <f ca="1">IF(OR(V210="",V210=0),(""),(MAX($T$8:T209)+1))</f>
        <v/>
      </c>
      <c r="V210" s="1">
        <f ca="1">IF($I$6=Adorer_Schedule!$C$1,INDIRECT(L210),(IF('Daily Report (15)'!$I$6=Adorer_Schedule!$K$1,INDIRECT(M210),(IF('Daily Report (15)'!$I$6=Adorer_Schedule!$S$1,INDIRECT(N210),(IF('Daily Report (15)'!$I$6=Adorer_Schedule!$AA$1,INDIRECT(O210),(IF('Daily Report (15)'!$I$6=Adorer_Schedule!$AI$1,INDIRECT(P210),(IF('Daily Report (15)'!$I$6=Adorer_Schedule!$AQ$1,INDIRECT(Q210),(IF('Daily Report (15)'!$I$6=Adorer_Schedule!$AY$1,INDIRECT(R210),(""))))))))))))))</f>
        <v>0</v>
      </c>
      <c r="Y210" s="1">
        <v>7</v>
      </c>
      <c r="Z210" s="1" t="e">
        <f t="shared" ca="1" si="82"/>
        <v>#N/A</v>
      </c>
      <c r="AA210" s="1" t="b">
        <f t="shared" ca="1" si="83"/>
        <v>0</v>
      </c>
      <c r="AC210" s="214" t="str">
        <f t="shared" ca="1" si="87"/>
        <v/>
      </c>
    </row>
    <row r="211" spans="1:29" x14ac:dyDescent="0.2">
      <c r="A211" s="210" t="str">
        <f t="shared" ca="1" si="86"/>
        <v/>
      </c>
      <c r="B211" s="211"/>
      <c r="C211" s="211"/>
      <c r="D211" s="211"/>
      <c r="E211" s="211"/>
      <c r="F211" s="212"/>
      <c r="G211" s="2"/>
      <c r="H211" s="2"/>
      <c r="I211" s="2"/>
      <c r="J211" s="2"/>
      <c r="K211" s="1">
        <f t="shared" si="85"/>
        <v>131</v>
      </c>
      <c r="L211" s="83" t="str">
        <f t="shared" si="75"/>
        <v>Adorer_Schedule!C131</v>
      </c>
      <c r="M211" s="83" t="str">
        <f t="shared" si="76"/>
        <v>Adorer_Schedule!K131</v>
      </c>
      <c r="N211" s="83" t="str">
        <f t="shared" si="77"/>
        <v>Adorer_Schedule!S131</v>
      </c>
      <c r="O211" s="83" t="str">
        <f t="shared" si="78"/>
        <v>Adorer_Schedule!AA131</v>
      </c>
      <c r="P211" s="83" t="str">
        <f t="shared" si="79"/>
        <v>Adorer_Schedule!AI131</v>
      </c>
      <c r="Q211" s="83" t="str">
        <f t="shared" si="80"/>
        <v>Adorer_Schedule!AQ131</v>
      </c>
      <c r="R211" s="83" t="str">
        <f t="shared" si="81"/>
        <v>Adorer_Schedule!AY131</v>
      </c>
      <c r="S211" s="1">
        <f t="shared" ca="1" si="84"/>
        <v>0</v>
      </c>
      <c r="T211" s="1" t="str">
        <f ca="1">IF(OR(V211="",V211=0),(""),(MAX($T$8:T210)+1))</f>
        <v/>
      </c>
      <c r="V211" s="1">
        <f ca="1">IF($I$6=Adorer_Schedule!$C$1,INDIRECT(L211),(IF('Daily Report (15)'!$I$6=Adorer_Schedule!$K$1,INDIRECT(M211),(IF('Daily Report (15)'!$I$6=Adorer_Schedule!$S$1,INDIRECT(N211),(IF('Daily Report (15)'!$I$6=Adorer_Schedule!$AA$1,INDIRECT(O211),(IF('Daily Report (15)'!$I$6=Adorer_Schedule!$AI$1,INDIRECT(P211),(IF('Daily Report (15)'!$I$6=Adorer_Schedule!$AQ$1,INDIRECT(Q211),(IF('Daily Report (15)'!$I$6=Adorer_Schedule!$AY$1,INDIRECT(R211),(""))))))))))))))</f>
        <v>0</v>
      </c>
      <c r="Y211" s="1">
        <v>8</v>
      </c>
      <c r="Z211" s="1" t="e">
        <f t="shared" ca="1" si="82"/>
        <v>#N/A</v>
      </c>
      <c r="AA211" s="1" t="b">
        <f t="shared" ca="1" si="83"/>
        <v>0</v>
      </c>
      <c r="AC211" s="214" t="str">
        <f t="shared" ca="1" si="87"/>
        <v/>
      </c>
    </row>
    <row r="212" spans="1:29" x14ac:dyDescent="0.2">
      <c r="A212" s="210" t="str">
        <f t="shared" ca="1" si="86"/>
        <v/>
      </c>
      <c r="B212" s="211"/>
      <c r="C212" s="211"/>
      <c r="D212" s="211"/>
      <c r="E212" s="211"/>
      <c r="F212" s="212"/>
      <c r="G212" s="2"/>
      <c r="H212" s="2"/>
      <c r="I212" s="2"/>
      <c r="J212" s="2"/>
      <c r="K212" s="1">
        <f t="shared" si="85"/>
        <v>132</v>
      </c>
      <c r="L212" s="83" t="str">
        <f t="shared" si="75"/>
        <v>Adorer_Schedule!C132</v>
      </c>
      <c r="M212" s="83" t="str">
        <f t="shared" si="76"/>
        <v>Adorer_Schedule!K132</v>
      </c>
      <c r="N212" s="83" t="str">
        <f t="shared" si="77"/>
        <v>Adorer_Schedule!S132</v>
      </c>
      <c r="O212" s="83" t="str">
        <f t="shared" si="78"/>
        <v>Adorer_Schedule!AA132</v>
      </c>
      <c r="P212" s="83" t="str">
        <f t="shared" si="79"/>
        <v>Adorer_Schedule!AI132</v>
      </c>
      <c r="Q212" s="83" t="str">
        <f t="shared" si="80"/>
        <v>Adorer_Schedule!AQ132</v>
      </c>
      <c r="R212" s="83" t="str">
        <f t="shared" si="81"/>
        <v>Adorer_Schedule!AY132</v>
      </c>
      <c r="S212" s="1">
        <f t="shared" ca="1" si="84"/>
        <v>0</v>
      </c>
      <c r="T212" s="1" t="str">
        <f ca="1">IF(OR(V212="",V212=0),(""),(MAX($T$8:T211)+1))</f>
        <v/>
      </c>
      <c r="V212" s="1">
        <f ca="1">IF($I$6=Adorer_Schedule!$C$1,INDIRECT(L212),(IF('Daily Report (15)'!$I$6=Adorer_Schedule!$K$1,INDIRECT(M212),(IF('Daily Report (15)'!$I$6=Adorer_Schedule!$S$1,INDIRECT(N212),(IF('Daily Report (15)'!$I$6=Adorer_Schedule!$AA$1,INDIRECT(O212),(IF('Daily Report (15)'!$I$6=Adorer_Schedule!$AI$1,INDIRECT(P212),(IF('Daily Report (15)'!$I$6=Adorer_Schedule!$AQ$1,INDIRECT(Q212),(IF('Daily Report (15)'!$I$6=Adorer_Schedule!$AY$1,INDIRECT(R212),(""))))))))))))))</f>
        <v>0</v>
      </c>
      <c r="Y212" s="1">
        <v>9</v>
      </c>
      <c r="Z212" s="1" t="e">
        <f t="shared" ca="1" si="82"/>
        <v>#N/A</v>
      </c>
      <c r="AA212" s="1" t="b">
        <f t="shared" ca="1" si="83"/>
        <v>0</v>
      </c>
      <c r="AC212" s="214" t="str">
        <f t="shared" ca="1" si="87"/>
        <v/>
      </c>
    </row>
    <row r="213" spans="1:29" x14ac:dyDescent="0.2">
      <c r="A213" s="210" t="str">
        <f t="shared" ca="1" si="86"/>
        <v/>
      </c>
      <c r="B213" s="211"/>
      <c r="C213" s="211"/>
      <c r="D213" s="211"/>
      <c r="E213" s="211"/>
      <c r="F213" s="212"/>
      <c r="G213" s="2"/>
      <c r="H213" s="2"/>
      <c r="I213" s="2"/>
      <c r="J213" s="2"/>
      <c r="K213" s="1">
        <f t="shared" si="85"/>
        <v>133</v>
      </c>
      <c r="L213" s="83" t="str">
        <f t="shared" si="75"/>
        <v>Adorer_Schedule!C133</v>
      </c>
      <c r="M213" s="83" t="str">
        <f t="shared" si="76"/>
        <v>Adorer_Schedule!K133</v>
      </c>
      <c r="N213" s="83" t="str">
        <f t="shared" si="77"/>
        <v>Adorer_Schedule!S133</v>
      </c>
      <c r="O213" s="83" t="str">
        <f t="shared" si="78"/>
        <v>Adorer_Schedule!AA133</v>
      </c>
      <c r="P213" s="83" t="str">
        <f t="shared" si="79"/>
        <v>Adorer_Schedule!AI133</v>
      </c>
      <c r="Q213" s="83" t="str">
        <f t="shared" si="80"/>
        <v>Adorer_Schedule!AQ133</v>
      </c>
      <c r="R213" s="83" t="str">
        <f t="shared" si="81"/>
        <v>Adorer_Schedule!AY133</v>
      </c>
      <c r="S213" s="1">
        <f t="shared" ca="1" si="84"/>
        <v>0</v>
      </c>
      <c r="T213" s="1" t="str">
        <f ca="1">IF(OR(V213="",V213=0),(""),(MAX($T$8:T212)+1))</f>
        <v/>
      </c>
      <c r="V213" s="1">
        <f ca="1">IF($I$6=Adorer_Schedule!$C$1,INDIRECT(L213),(IF('Daily Report (15)'!$I$6=Adorer_Schedule!$K$1,INDIRECT(M213),(IF('Daily Report (15)'!$I$6=Adorer_Schedule!$S$1,INDIRECT(N213),(IF('Daily Report (15)'!$I$6=Adorer_Schedule!$AA$1,INDIRECT(O213),(IF('Daily Report (15)'!$I$6=Adorer_Schedule!$AI$1,INDIRECT(P213),(IF('Daily Report (15)'!$I$6=Adorer_Schedule!$AQ$1,INDIRECT(Q213),(IF('Daily Report (15)'!$I$6=Adorer_Schedule!$AY$1,INDIRECT(R213),(""))))))))))))))</f>
        <v>0</v>
      </c>
      <c r="Y213" s="1">
        <v>10</v>
      </c>
      <c r="Z213" s="1" t="e">
        <f t="shared" ca="1" si="82"/>
        <v>#N/A</v>
      </c>
      <c r="AA213" s="1" t="b">
        <f t="shared" ca="1" si="83"/>
        <v>0</v>
      </c>
      <c r="AC213" s="214" t="str">
        <f t="shared" ca="1" si="87"/>
        <v/>
      </c>
    </row>
    <row r="214" spans="1:29" x14ac:dyDescent="0.2">
      <c r="A214" s="210" t="str">
        <f t="shared" ca="1" si="86"/>
        <v/>
      </c>
      <c r="B214" s="211"/>
      <c r="C214" s="211"/>
      <c r="D214" s="211"/>
      <c r="E214" s="211"/>
      <c r="F214" s="212"/>
      <c r="G214" s="2"/>
      <c r="H214" s="2"/>
      <c r="I214" s="2"/>
      <c r="J214" s="2"/>
      <c r="K214" s="1">
        <f t="shared" si="85"/>
        <v>134</v>
      </c>
      <c r="L214" s="83" t="str">
        <f t="shared" si="75"/>
        <v>Adorer_Schedule!C134</v>
      </c>
      <c r="M214" s="83" t="str">
        <f t="shared" si="76"/>
        <v>Adorer_Schedule!K134</v>
      </c>
      <c r="N214" s="83" t="str">
        <f t="shared" si="77"/>
        <v>Adorer_Schedule!S134</v>
      </c>
      <c r="O214" s="83" t="str">
        <f t="shared" si="78"/>
        <v>Adorer_Schedule!AA134</v>
      </c>
      <c r="P214" s="83" t="str">
        <f t="shared" si="79"/>
        <v>Adorer_Schedule!AI134</v>
      </c>
      <c r="Q214" s="83" t="str">
        <f t="shared" si="80"/>
        <v>Adorer_Schedule!AQ134</v>
      </c>
      <c r="R214" s="83" t="str">
        <f t="shared" si="81"/>
        <v>Adorer_Schedule!AY134</v>
      </c>
      <c r="S214" s="1">
        <f t="shared" ca="1" si="84"/>
        <v>0</v>
      </c>
      <c r="T214" s="1" t="str">
        <f ca="1">IF(OR(V214="",V214=0),(""),(MAX($T$8:T213)+1))</f>
        <v/>
      </c>
      <c r="V214" s="1">
        <f ca="1">IF($I$6=Adorer_Schedule!$C$1,INDIRECT(L214),(IF('Daily Report (15)'!$I$6=Adorer_Schedule!$K$1,INDIRECT(M214),(IF('Daily Report (15)'!$I$6=Adorer_Schedule!$S$1,INDIRECT(N214),(IF('Daily Report (15)'!$I$6=Adorer_Schedule!$AA$1,INDIRECT(O214),(IF('Daily Report (15)'!$I$6=Adorer_Schedule!$AI$1,INDIRECT(P214),(IF('Daily Report (15)'!$I$6=Adorer_Schedule!$AQ$1,INDIRECT(Q214),(IF('Daily Report (15)'!$I$6=Adorer_Schedule!$AY$1,INDIRECT(R214),(""))))))))))))))</f>
        <v>0</v>
      </c>
      <c r="Y214" s="1">
        <v>11</v>
      </c>
      <c r="Z214" s="1" t="e">
        <f t="shared" ca="1" si="82"/>
        <v>#N/A</v>
      </c>
      <c r="AA214" s="1" t="b">
        <f t="shared" ca="1" si="83"/>
        <v>0</v>
      </c>
      <c r="AC214" s="214" t="str">
        <f t="shared" ca="1" si="87"/>
        <v/>
      </c>
    </row>
    <row r="215" spans="1:29" x14ac:dyDescent="0.2">
      <c r="A215" s="210" t="str">
        <f t="shared" ca="1" si="86"/>
        <v/>
      </c>
      <c r="B215" s="211"/>
      <c r="C215" s="211"/>
      <c r="D215" s="211"/>
      <c r="E215" s="211"/>
      <c r="F215" s="212"/>
      <c r="G215" s="2"/>
      <c r="H215" s="2"/>
      <c r="I215" s="2"/>
      <c r="J215" s="2"/>
      <c r="K215" s="1">
        <f t="shared" si="85"/>
        <v>135</v>
      </c>
      <c r="L215" s="83" t="str">
        <f t="shared" si="75"/>
        <v>Adorer_Schedule!C135</v>
      </c>
      <c r="M215" s="83" t="str">
        <f t="shared" si="76"/>
        <v>Adorer_Schedule!K135</v>
      </c>
      <c r="N215" s="83" t="str">
        <f t="shared" si="77"/>
        <v>Adorer_Schedule!S135</v>
      </c>
      <c r="O215" s="83" t="str">
        <f t="shared" si="78"/>
        <v>Adorer_Schedule!AA135</v>
      </c>
      <c r="P215" s="83" t="str">
        <f t="shared" si="79"/>
        <v>Adorer_Schedule!AI135</v>
      </c>
      <c r="Q215" s="83" t="str">
        <f t="shared" si="80"/>
        <v>Adorer_Schedule!AQ135</v>
      </c>
      <c r="R215" s="83" t="str">
        <f t="shared" si="81"/>
        <v>Adorer_Schedule!AY135</v>
      </c>
      <c r="S215" s="1">
        <f t="shared" ca="1" si="84"/>
        <v>0</v>
      </c>
      <c r="T215" s="1" t="str">
        <f ca="1">IF(OR(V215="",V215=0),(""),(MAX($T$8:T214)+1))</f>
        <v/>
      </c>
      <c r="V215" s="1">
        <f ca="1">IF($I$6=Adorer_Schedule!$C$1,INDIRECT(L215),(IF('Daily Report (15)'!$I$6=Adorer_Schedule!$K$1,INDIRECT(M215),(IF('Daily Report (15)'!$I$6=Adorer_Schedule!$S$1,INDIRECT(N215),(IF('Daily Report (15)'!$I$6=Adorer_Schedule!$AA$1,INDIRECT(O215),(IF('Daily Report (15)'!$I$6=Adorer_Schedule!$AI$1,INDIRECT(P215),(IF('Daily Report (15)'!$I$6=Adorer_Schedule!$AQ$1,INDIRECT(Q215),(IF('Daily Report (15)'!$I$6=Adorer_Schedule!$AY$1,INDIRECT(R215),(""))))))))))))))</f>
        <v>0</v>
      </c>
      <c r="Y215" s="1">
        <v>12</v>
      </c>
      <c r="Z215" s="1" t="e">
        <f t="shared" ca="1" si="82"/>
        <v>#N/A</v>
      </c>
      <c r="AA215" s="1" t="b">
        <f t="shared" ca="1" si="83"/>
        <v>0</v>
      </c>
      <c r="AC215" s="214" t="str">
        <f t="shared" ca="1" si="87"/>
        <v/>
      </c>
    </row>
    <row r="216" spans="1:29" x14ac:dyDescent="0.2">
      <c r="A216" s="210" t="str">
        <f t="shared" ca="1" si="86"/>
        <v/>
      </c>
      <c r="B216" s="211"/>
      <c r="C216" s="211"/>
      <c r="D216" s="211"/>
      <c r="E216" s="211"/>
      <c r="F216" s="212"/>
      <c r="G216" s="2"/>
      <c r="H216" s="2"/>
      <c r="I216" s="2"/>
      <c r="J216" s="2"/>
      <c r="K216" s="1">
        <f t="shared" si="85"/>
        <v>136</v>
      </c>
      <c r="L216" s="83" t="str">
        <f t="shared" si="75"/>
        <v>Adorer_Schedule!C136</v>
      </c>
      <c r="M216" s="83" t="str">
        <f t="shared" si="76"/>
        <v>Adorer_Schedule!K136</v>
      </c>
      <c r="N216" s="83" t="str">
        <f t="shared" si="77"/>
        <v>Adorer_Schedule!S136</v>
      </c>
      <c r="O216" s="83" t="str">
        <f t="shared" si="78"/>
        <v>Adorer_Schedule!AA136</v>
      </c>
      <c r="P216" s="83" t="str">
        <f t="shared" si="79"/>
        <v>Adorer_Schedule!AI136</v>
      </c>
      <c r="Q216" s="83" t="str">
        <f t="shared" si="80"/>
        <v>Adorer_Schedule!AQ136</v>
      </c>
      <c r="R216" s="83" t="str">
        <f t="shared" si="81"/>
        <v>Adorer_Schedule!AY136</v>
      </c>
      <c r="S216" s="1">
        <f t="shared" ca="1" si="84"/>
        <v>0</v>
      </c>
      <c r="T216" s="1" t="str">
        <f ca="1">IF(OR(V216="",V216=0),(""),(MAX($T$8:T215)+1))</f>
        <v/>
      </c>
      <c r="V216" s="1">
        <f ca="1">IF($I$6=Adorer_Schedule!$C$1,INDIRECT(L216),(IF('Daily Report (15)'!$I$6=Adorer_Schedule!$K$1,INDIRECT(M216),(IF('Daily Report (15)'!$I$6=Adorer_Schedule!$S$1,INDIRECT(N216),(IF('Daily Report (15)'!$I$6=Adorer_Schedule!$AA$1,INDIRECT(O216),(IF('Daily Report (15)'!$I$6=Adorer_Schedule!$AI$1,INDIRECT(P216),(IF('Daily Report (15)'!$I$6=Adorer_Schedule!$AQ$1,INDIRECT(Q216),(IF('Daily Report (15)'!$I$6=Adorer_Schedule!$AY$1,INDIRECT(R216),(""))))))))))))))</f>
        <v>0</v>
      </c>
      <c r="Y216" s="1">
        <v>13</v>
      </c>
      <c r="Z216" s="1" t="e">
        <f t="shared" ca="1" si="82"/>
        <v>#N/A</v>
      </c>
      <c r="AA216" s="1" t="b">
        <f t="shared" ca="1" si="83"/>
        <v>0</v>
      </c>
      <c r="AC216" s="214" t="str">
        <f t="shared" ca="1" si="87"/>
        <v/>
      </c>
    </row>
    <row r="217" spans="1:29" x14ac:dyDescent="0.2">
      <c r="A217" s="210" t="str">
        <f t="shared" ca="1" si="86"/>
        <v/>
      </c>
      <c r="B217" s="211"/>
      <c r="C217" s="211"/>
      <c r="D217" s="211"/>
      <c r="E217" s="211"/>
      <c r="F217" s="212"/>
      <c r="G217" s="2"/>
      <c r="H217" s="2"/>
      <c r="I217" s="2"/>
      <c r="J217" s="2"/>
      <c r="K217" s="1">
        <f t="shared" si="85"/>
        <v>137</v>
      </c>
      <c r="L217" s="83" t="str">
        <f t="shared" si="75"/>
        <v>Adorer_Schedule!C137</v>
      </c>
      <c r="M217" s="83" t="str">
        <f t="shared" si="76"/>
        <v>Adorer_Schedule!K137</v>
      </c>
      <c r="N217" s="83" t="str">
        <f t="shared" si="77"/>
        <v>Adorer_Schedule!S137</v>
      </c>
      <c r="O217" s="83" t="str">
        <f t="shared" si="78"/>
        <v>Adorer_Schedule!AA137</v>
      </c>
      <c r="P217" s="83" t="str">
        <f t="shared" si="79"/>
        <v>Adorer_Schedule!AI137</v>
      </c>
      <c r="Q217" s="83" t="str">
        <f t="shared" si="80"/>
        <v>Adorer_Schedule!AQ137</v>
      </c>
      <c r="R217" s="83" t="str">
        <f t="shared" si="81"/>
        <v>Adorer_Schedule!AY137</v>
      </c>
      <c r="S217" s="1">
        <f t="shared" ca="1" si="84"/>
        <v>0</v>
      </c>
      <c r="T217" s="1" t="str">
        <f ca="1">IF(OR(V217="",V217=0),(""),(MAX($T$8:T216)+1))</f>
        <v/>
      </c>
      <c r="V217" s="1">
        <f ca="1">IF($I$6=Adorer_Schedule!$C$1,INDIRECT(L217),(IF('Daily Report (15)'!$I$6=Adorer_Schedule!$K$1,INDIRECT(M217),(IF('Daily Report (15)'!$I$6=Adorer_Schedule!$S$1,INDIRECT(N217),(IF('Daily Report (15)'!$I$6=Adorer_Schedule!$AA$1,INDIRECT(O217),(IF('Daily Report (15)'!$I$6=Adorer_Schedule!$AI$1,INDIRECT(P217),(IF('Daily Report (15)'!$I$6=Adorer_Schedule!$AQ$1,INDIRECT(Q217),(IF('Daily Report (15)'!$I$6=Adorer_Schedule!$AY$1,INDIRECT(R217),(""))))))))))))))</f>
        <v>0</v>
      </c>
      <c r="Y217" s="1">
        <v>14</v>
      </c>
      <c r="Z217" s="1" t="e">
        <f t="shared" ca="1" si="82"/>
        <v>#N/A</v>
      </c>
      <c r="AA217" s="1" t="b">
        <f t="shared" ca="1" si="83"/>
        <v>0</v>
      </c>
      <c r="AC217" s="214" t="str">
        <f t="shared" ca="1" si="87"/>
        <v/>
      </c>
    </row>
    <row r="218" spans="1:29" ht="15.75" thickBot="1" x14ac:dyDescent="0.25">
      <c r="A218" s="210" t="str">
        <f t="shared" ca="1" si="86"/>
        <v/>
      </c>
      <c r="B218" s="211"/>
      <c r="C218" s="211"/>
      <c r="D218" s="211"/>
      <c r="E218" s="211"/>
      <c r="F218" s="212"/>
      <c r="G218" s="2"/>
      <c r="H218" s="2"/>
      <c r="I218" s="2"/>
      <c r="J218" s="2"/>
      <c r="K218" s="1">
        <f t="shared" si="85"/>
        <v>138</v>
      </c>
      <c r="L218" s="83" t="str">
        <f t="shared" si="75"/>
        <v>Adorer_Schedule!C138</v>
      </c>
      <c r="M218" s="83" t="str">
        <f t="shared" si="76"/>
        <v>Adorer_Schedule!K138</v>
      </c>
      <c r="N218" s="83" t="str">
        <f t="shared" si="77"/>
        <v>Adorer_Schedule!S138</v>
      </c>
      <c r="O218" s="83" t="str">
        <f t="shared" si="78"/>
        <v>Adorer_Schedule!AA138</v>
      </c>
      <c r="P218" s="83" t="str">
        <f t="shared" si="79"/>
        <v>Adorer_Schedule!AI138</v>
      </c>
      <c r="Q218" s="83" t="str">
        <f t="shared" si="80"/>
        <v>Adorer_Schedule!AQ138</v>
      </c>
      <c r="R218" s="83" t="str">
        <f t="shared" si="81"/>
        <v>Adorer_Schedule!AY138</v>
      </c>
      <c r="S218" s="1">
        <f t="shared" ca="1" si="84"/>
        <v>0</v>
      </c>
      <c r="T218" s="1" t="str">
        <f ca="1">IF(OR(V218="",V218=0),(""),(MAX($T$8:T217)+1))</f>
        <v/>
      </c>
      <c r="V218" s="1">
        <f ca="1">IF($I$6=Adorer_Schedule!$C$1,INDIRECT(L218),(IF('Daily Report (15)'!$I$6=Adorer_Schedule!$K$1,INDIRECT(M218),(IF('Daily Report (15)'!$I$6=Adorer_Schedule!$S$1,INDIRECT(N218),(IF('Daily Report (15)'!$I$6=Adorer_Schedule!$AA$1,INDIRECT(O218),(IF('Daily Report (15)'!$I$6=Adorer_Schedule!$AI$1,INDIRECT(P218),(IF('Daily Report (15)'!$I$6=Adorer_Schedule!$AQ$1,INDIRECT(Q218),(IF('Daily Report (15)'!$I$6=Adorer_Schedule!$AY$1,INDIRECT(R218),(""))))))))))))))</f>
        <v>0</v>
      </c>
      <c r="Y218" s="1">
        <v>15</v>
      </c>
      <c r="Z218" s="1" t="e">
        <f t="shared" ca="1" si="82"/>
        <v>#N/A</v>
      </c>
      <c r="AA218" s="1" t="b">
        <f t="shared" ca="1" si="83"/>
        <v>0</v>
      </c>
      <c r="AC218" s="225" t="str">
        <f t="shared" ca="1" si="87"/>
        <v/>
      </c>
    </row>
    <row r="219" spans="1:29" x14ac:dyDescent="0.2">
      <c r="A219" s="210" t="str">
        <f t="shared" ca="1" si="86"/>
        <v/>
      </c>
      <c r="B219" s="211"/>
      <c r="C219" s="211"/>
      <c r="D219" s="211"/>
      <c r="E219" s="211"/>
      <c r="F219" s="212"/>
      <c r="G219" s="2"/>
      <c r="H219" s="2"/>
      <c r="I219" s="2"/>
      <c r="J219" s="2"/>
      <c r="K219" s="1">
        <v>141</v>
      </c>
      <c r="L219" s="83" t="str">
        <f t="shared" si="75"/>
        <v>Adorer_Schedule!C141</v>
      </c>
      <c r="M219" s="83" t="str">
        <f t="shared" si="76"/>
        <v>Adorer_Schedule!K141</v>
      </c>
      <c r="N219" s="83" t="str">
        <f t="shared" si="77"/>
        <v>Adorer_Schedule!S141</v>
      </c>
      <c r="O219" s="83" t="str">
        <f t="shared" si="78"/>
        <v>Adorer_Schedule!AA141</v>
      </c>
      <c r="P219" s="83" t="str">
        <f t="shared" si="79"/>
        <v>Adorer_Schedule!AI141</v>
      </c>
      <c r="Q219" s="83" t="str">
        <f t="shared" si="80"/>
        <v>Adorer_Schedule!AQ141</v>
      </c>
      <c r="R219" s="83" t="str">
        <f t="shared" si="81"/>
        <v>Adorer_Schedule!AY141</v>
      </c>
      <c r="S219" s="1">
        <f ca="1">IF(T219="",(0),(RANK(T219,$T$219:$T$233,(1))))</f>
        <v>0</v>
      </c>
      <c r="T219" s="1" t="str">
        <f ca="1">IF(OR(V219="",V219=0),(""),(MAX($T$8:T218)+1))</f>
        <v/>
      </c>
      <c r="U219" s="1" t="s">
        <v>106</v>
      </c>
      <c r="V219" s="1">
        <f ca="1">IF($I$6=Adorer_Schedule!$C$1,INDIRECT(L219),(IF('Daily Report (15)'!$I$6=Adorer_Schedule!$K$1,INDIRECT(M219),(IF('Daily Report (15)'!$I$6=Adorer_Schedule!$S$1,INDIRECT(N219),(IF('Daily Report (15)'!$I$6=Adorer_Schedule!$AA$1,INDIRECT(O219),(IF('Daily Report (15)'!$I$6=Adorer_Schedule!$AI$1,INDIRECT(P219),(IF('Daily Report (15)'!$I$6=Adorer_Schedule!$AQ$1,INDIRECT(Q219),(IF('Daily Report (15)'!$I$6=Adorer_Schedule!$AY$1,INDIRECT(R219),(""))))))))))))))</f>
        <v>0</v>
      </c>
      <c r="Y219" s="1">
        <v>1</v>
      </c>
      <c r="Z219" s="1" t="e">
        <f t="shared" ca="1" si="82"/>
        <v>#N/A</v>
      </c>
      <c r="AA219" s="1" t="b">
        <f t="shared" ca="1" si="83"/>
        <v>0</v>
      </c>
      <c r="AC219" s="209" t="str">
        <f ca="1">IF(AA219=FALSE,(""),(PROPER(Z219)))</f>
        <v/>
      </c>
    </row>
    <row r="220" spans="1:29" x14ac:dyDescent="0.2">
      <c r="A220" s="210" t="str">
        <f t="shared" ca="1" si="86"/>
        <v/>
      </c>
      <c r="B220" s="211"/>
      <c r="C220" s="211"/>
      <c r="D220" s="211"/>
      <c r="E220" s="211"/>
      <c r="F220" s="212"/>
      <c r="G220" s="2"/>
      <c r="H220" s="2"/>
      <c r="I220" s="2"/>
      <c r="J220" s="2"/>
      <c r="K220" s="1">
        <f>K219+1</f>
        <v>142</v>
      </c>
      <c r="L220" s="83" t="str">
        <f t="shared" si="75"/>
        <v>Adorer_Schedule!C142</v>
      </c>
      <c r="M220" s="83" t="str">
        <f t="shared" si="76"/>
        <v>Adorer_Schedule!K142</v>
      </c>
      <c r="N220" s="83" t="str">
        <f t="shared" si="77"/>
        <v>Adorer_Schedule!S142</v>
      </c>
      <c r="O220" s="83" t="str">
        <f t="shared" si="78"/>
        <v>Adorer_Schedule!AA142</v>
      </c>
      <c r="P220" s="83" t="str">
        <f t="shared" si="79"/>
        <v>Adorer_Schedule!AI142</v>
      </c>
      <c r="Q220" s="83" t="str">
        <f t="shared" si="80"/>
        <v>Adorer_Schedule!AQ142</v>
      </c>
      <c r="R220" s="83" t="str">
        <f t="shared" si="81"/>
        <v>Adorer_Schedule!AY142</v>
      </c>
      <c r="S220" s="1">
        <f ca="1">IF(T220="",(0),(RANK(T220,$T$219:$T$233,(1))))</f>
        <v>0</v>
      </c>
      <c r="T220" s="1" t="str">
        <f ca="1">IF(OR(V220="",V220=0),(""),(MAX($T$8:T219)+1))</f>
        <v/>
      </c>
      <c r="V220" s="1">
        <f ca="1">IF($I$6=Adorer_Schedule!$C$1,INDIRECT(L220),(IF('Daily Report (15)'!$I$6=Adorer_Schedule!$K$1,INDIRECT(M220),(IF('Daily Report (15)'!$I$6=Adorer_Schedule!$S$1,INDIRECT(N220),(IF('Daily Report (15)'!$I$6=Adorer_Schedule!$AA$1,INDIRECT(O220),(IF('Daily Report (15)'!$I$6=Adorer_Schedule!$AI$1,INDIRECT(P220),(IF('Daily Report (15)'!$I$6=Adorer_Schedule!$AQ$1,INDIRECT(Q220),(IF('Daily Report (15)'!$I$6=Adorer_Schedule!$AY$1,INDIRECT(R220),(""))))))))))))))</f>
        <v>0</v>
      </c>
      <c r="Y220" s="1">
        <v>2</v>
      </c>
      <c r="Z220" s="1" t="e">
        <f t="shared" ca="1" si="82"/>
        <v>#N/A</v>
      </c>
      <c r="AA220" s="1" t="b">
        <f t="shared" ca="1" si="83"/>
        <v>0</v>
      </c>
      <c r="AC220" s="214" t="str">
        <f ca="1">IF(AA220=FALSE,(""),(PROPER(Z220)))</f>
        <v/>
      </c>
    </row>
    <row r="221" spans="1:29" x14ac:dyDescent="0.2">
      <c r="A221" s="210" t="str">
        <f t="shared" ca="1" si="86"/>
        <v/>
      </c>
      <c r="B221" s="211"/>
      <c r="C221" s="211"/>
      <c r="D221" s="211"/>
      <c r="E221" s="211"/>
      <c r="F221" s="212"/>
      <c r="G221" s="2"/>
      <c r="H221" s="2"/>
      <c r="I221" s="2"/>
      <c r="J221" s="2"/>
      <c r="K221" s="1">
        <f t="shared" ref="K221:K233" si="88">K220+1</f>
        <v>143</v>
      </c>
      <c r="L221" s="83" t="str">
        <f t="shared" si="75"/>
        <v>Adorer_Schedule!C143</v>
      </c>
      <c r="M221" s="83" t="str">
        <f t="shared" si="76"/>
        <v>Adorer_Schedule!K143</v>
      </c>
      <c r="N221" s="83" t="str">
        <f t="shared" si="77"/>
        <v>Adorer_Schedule!S143</v>
      </c>
      <c r="O221" s="83" t="str">
        <f t="shared" si="78"/>
        <v>Adorer_Schedule!AA143</v>
      </c>
      <c r="P221" s="83" t="str">
        <f t="shared" si="79"/>
        <v>Adorer_Schedule!AI143</v>
      </c>
      <c r="Q221" s="83" t="str">
        <f t="shared" si="80"/>
        <v>Adorer_Schedule!AQ143</v>
      </c>
      <c r="R221" s="83" t="str">
        <f t="shared" si="81"/>
        <v>Adorer_Schedule!AY143</v>
      </c>
      <c r="S221" s="1">
        <f t="shared" ref="S221:S233" ca="1" si="89">IF(T221="",(0),(RANK(T221,$T$219:$T$233,(1))))</f>
        <v>0</v>
      </c>
      <c r="T221" s="1" t="str">
        <f ca="1">IF(OR(V221="",V221=0),(""),(MAX($T$8:T220)+1))</f>
        <v/>
      </c>
      <c r="V221" s="1">
        <f ca="1">IF($I$6=Adorer_Schedule!$C$1,INDIRECT(L221),(IF('Daily Report (15)'!$I$6=Adorer_Schedule!$K$1,INDIRECT(M221),(IF('Daily Report (15)'!$I$6=Adorer_Schedule!$S$1,INDIRECT(N221),(IF('Daily Report (15)'!$I$6=Adorer_Schedule!$AA$1,INDIRECT(O221),(IF('Daily Report (15)'!$I$6=Adorer_Schedule!$AI$1,INDIRECT(P221),(IF('Daily Report (15)'!$I$6=Adorer_Schedule!$AQ$1,INDIRECT(Q221),(IF('Daily Report (15)'!$I$6=Adorer_Schedule!$AY$1,INDIRECT(R221),(""))))))))))))))</f>
        <v>0</v>
      </c>
      <c r="Y221" s="1">
        <v>3</v>
      </c>
      <c r="Z221" s="1" t="e">
        <f t="shared" ca="1" si="82"/>
        <v>#N/A</v>
      </c>
      <c r="AA221" s="1" t="b">
        <f t="shared" ca="1" si="83"/>
        <v>0</v>
      </c>
      <c r="AC221" s="214" t="str">
        <f ca="1">IF(AA221=FALSE,(""),(PROPER(Z221)))</f>
        <v/>
      </c>
    </row>
    <row r="222" spans="1:29" x14ac:dyDescent="0.2">
      <c r="A222" s="210"/>
      <c r="B222" s="211"/>
      <c r="C222" s="211"/>
      <c r="D222" s="211"/>
      <c r="E222" s="211"/>
      <c r="F222" s="212"/>
      <c r="G222" s="2"/>
      <c r="H222" s="2"/>
      <c r="I222" s="2"/>
      <c r="J222" s="2"/>
      <c r="K222" s="1">
        <f t="shared" si="88"/>
        <v>144</v>
      </c>
      <c r="L222" s="83" t="str">
        <f t="shared" si="75"/>
        <v>Adorer_Schedule!C144</v>
      </c>
      <c r="M222" s="83" t="str">
        <f t="shared" si="76"/>
        <v>Adorer_Schedule!K144</v>
      </c>
      <c r="N222" s="83" t="str">
        <f t="shared" si="77"/>
        <v>Adorer_Schedule!S144</v>
      </c>
      <c r="O222" s="83" t="str">
        <f t="shared" si="78"/>
        <v>Adorer_Schedule!AA144</v>
      </c>
      <c r="P222" s="83" t="str">
        <f t="shared" si="79"/>
        <v>Adorer_Schedule!AI144</v>
      </c>
      <c r="Q222" s="83" t="str">
        <f t="shared" si="80"/>
        <v>Adorer_Schedule!AQ144</v>
      </c>
      <c r="R222" s="83" t="str">
        <f t="shared" si="81"/>
        <v>Adorer_Schedule!AY144</v>
      </c>
      <c r="S222" s="1">
        <f t="shared" ca="1" si="89"/>
        <v>0</v>
      </c>
      <c r="T222" s="1" t="str">
        <f ca="1">IF(OR(V222="",V222=0),(""),(MAX($T$8:T221)+1))</f>
        <v/>
      </c>
      <c r="V222" s="1">
        <f ca="1">IF($I$6=Adorer_Schedule!$C$1,INDIRECT(L222),(IF('Daily Report (15)'!$I$6=Adorer_Schedule!$K$1,INDIRECT(M222),(IF('Daily Report (15)'!$I$6=Adorer_Schedule!$S$1,INDIRECT(N222),(IF('Daily Report (15)'!$I$6=Adorer_Schedule!$AA$1,INDIRECT(O222),(IF('Daily Report (15)'!$I$6=Adorer_Schedule!$AI$1,INDIRECT(P222),(IF('Daily Report (15)'!$I$6=Adorer_Schedule!$AQ$1,INDIRECT(Q222),(IF('Daily Report (15)'!$I$6=Adorer_Schedule!$AY$1,INDIRECT(R222),(""))))))))))))))</f>
        <v>0</v>
      </c>
      <c r="Y222" s="1">
        <v>4</v>
      </c>
      <c r="Z222" s="1" t="e">
        <f t="shared" ca="1" si="82"/>
        <v>#N/A</v>
      </c>
      <c r="AA222" s="1" t="b">
        <f t="shared" ca="1" si="83"/>
        <v>0</v>
      </c>
      <c r="AC222" s="214" t="str">
        <f ca="1">IF(AA222=FALSE,(""),(PROPER(Z222)))</f>
        <v/>
      </c>
    </row>
    <row r="223" spans="1:29" ht="15.75" thickBot="1" x14ac:dyDescent="0.25">
      <c r="A223" s="222"/>
      <c r="B223" s="223"/>
      <c r="C223" s="223"/>
      <c r="D223" s="223"/>
      <c r="E223" s="223"/>
      <c r="F223" s="224"/>
      <c r="G223" s="2"/>
      <c r="H223" s="2"/>
      <c r="I223" s="2"/>
      <c r="J223" s="2"/>
      <c r="K223" s="1">
        <f t="shared" si="88"/>
        <v>145</v>
      </c>
      <c r="L223" s="83" t="str">
        <f t="shared" si="75"/>
        <v>Adorer_Schedule!C145</v>
      </c>
      <c r="M223" s="83" t="str">
        <f t="shared" si="76"/>
        <v>Adorer_Schedule!K145</v>
      </c>
      <c r="N223" s="83" t="str">
        <f t="shared" si="77"/>
        <v>Adorer_Schedule!S145</v>
      </c>
      <c r="O223" s="83" t="str">
        <f t="shared" si="78"/>
        <v>Adorer_Schedule!AA145</v>
      </c>
      <c r="P223" s="83" t="str">
        <f t="shared" si="79"/>
        <v>Adorer_Schedule!AI145</v>
      </c>
      <c r="Q223" s="83" t="str">
        <f t="shared" si="80"/>
        <v>Adorer_Schedule!AQ145</v>
      </c>
      <c r="R223" s="83" t="str">
        <f t="shared" si="81"/>
        <v>Adorer_Schedule!AY145</v>
      </c>
      <c r="S223" s="1">
        <f t="shared" ca="1" si="89"/>
        <v>0</v>
      </c>
      <c r="T223" s="1" t="str">
        <f ca="1">IF(OR(V223="",V223=0),(""),(MAX($T$8:T222)+1))</f>
        <v/>
      </c>
      <c r="V223" s="1">
        <f ca="1">IF($I$6=Adorer_Schedule!$C$1,INDIRECT(L223),(IF('Daily Report (15)'!$I$6=Adorer_Schedule!$K$1,INDIRECT(M223),(IF('Daily Report (15)'!$I$6=Adorer_Schedule!$S$1,INDIRECT(N223),(IF('Daily Report (15)'!$I$6=Adorer_Schedule!$AA$1,INDIRECT(O223),(IF('Daily Report (15)'!$I$6=Adorer_Schedule!$AI$1,INDIRECT(P223),(IF('Daily Report (15)'!$I$6=Adorer_Schedule!$AQ$1,INDIRECT(Q223),(IF('Daily Report (15)'!$I$6=Adorer_Schedule!$AY$1,INDIRECT(R223),(""))))))))))))))</f>
        <v>0</v>
      </c>
      <c r="Y223" s="1">
        <v>5</v>
      </c>
      <c r="Z223" s="1" t="e">
        <f t="shared" ca="1" si="82"/>
        <v>#N/A</v>
      </c>
      <c r="AA223" s="1" t="b">
        <f t="shared" ca="1" si="83"/>
        <v>0</v>
      </c>
      <c r="AC223" s="214" t="str">
        <f ca="1">IF(AA223=FALSE,(""),(PROPER(Z223)))</f>
        <v/>
      </c>
    </row>
    <row r="224" spans="1:29" ht="15.75" x14ac:dyDescent="0.25">
      <c r="A224" s="284" t="s">
        <v>98</v>
      </c>
      <c r="B224" s="284"/>
      <c r="C224" s="284"/>
      <c r="D224" s="284"/>
      <c r="E224" s="284"/>
      <c r="F224" s="284"/>
      <c r="G224" s="2"/>
      <c r="H224" s="2"/>
      <c r="I224" s="2"/>
      <c r="J224" s="2"/>
      <c r="K224" s="1">
        <f t="shared" si="88"/>
        <v>146</v>
      </c>
      <c r="L224" s="83" t="str">
        <f t="shared" si="75"/>
        <v>Adorer_Schedule!C146</v>
      </c>
      <c r="M224" s="83" t="str">
        <f t="shared" si="76"/>
        <v>Adorer_Schedule!K146</v>
      </c>
      <c r="N224" s="83" t="str">
        <f t="shared" si="77"/>
        <v>Adorer_Schedule!S146</v>
      </c>
      <c r="O224" s="83" t="str">
        <f t="shared" si="78"/>
        <v>Adorer_Schedule!AA146</v>
      </c>
      <c r="P224" s="83" t="str">
        <f t="shared" si="79"/>
        <v>Adorer_Schedule!AI146</v>
      </c>
      <c r="Q224" s="83" t="str">
        <f t="shared" si="80"/>
        <v>Adorer_Schedule!AQ146</v>
      </c>
      <c r="R224" s="83" t="str">
        <f t="shared" si="81"/>
        <v>Adorer_Schedule!AY146</v>
      </c>
      <c r="S224" s="1">
        <f t="shared" ca="1" si="89"/>
        <v>0</v>
      </c>
      <c r="T224" s="1" t="str">
        <f ca="1">IF(OR(V224="",V224=0),(""),(MAX($T$8:T223)+1))</f>
        <v/>
      </c>
      <c r="V224" s="1">
        <f ca="1">IF($I$6=Adorer_Schedule!$C$1,INDIRECT(L224),(IF('Daily Report (15)'!$I$6=Adorer_Schedule!$K$1,INDIRECT(M224),(IF('Daily Report (15)'!$I$6=Adorer_Schedule!$S$1,INDIRECT(N224),(IF('Daily Report (15)'!$I$6=Adorer_Schedule!$AA$1,INDIRECT(O224),(IF('Daily Report (15)'!$I$6=Adorer_Schedule!$AI$1,INDIRECT(P224),(IF('Daily Report (15)'!$I$6=Adorer_Schedule!$AQ$1,INDIRECT(Q224),(IF('Daily Report (15)'!$I$6=Adorer_Schedule!$AY$1,INDIRECT(R224),(""))))))))))))))</f>
        <v>0</v>
      </c>
      <c r="Y224" s="1">
        <v>6</v>
      </c>
      <c r="Z224" s="1" t="e">
        <f t="shared" ca="1" si="82"/>
        <v>#N/A</v>
      </c>
      <c r="AA224" s="1" t="b">
        <f t="shared" ca="1" si="83"/>
        <v>0</v>
      </c>
      <c r="AC224" s="214" t="str">
        <f t="shared" ref="AC224:AC233" ca="1" si="90">IF(AA224=FALSE,(""),(PROPER(Z224)))</f>
        <v/>
      </c>
    </row>
    <row r="225" spans="1:29" ht="15.75" x14ac:dyDescent="0.25">
      <c r="A225" s="283">
        <f>$U$2</f>
        <v>0</v>
      </c>
      <c r="B225" s="283"/>
      <c r="C225" s="283"/>
      <c r="D225" s="283"/>
      <c r="E225" s="283"/>
      <c r="F225" s="283"/>
      <c r="G225" s="2"/>
      <c r="H225" s="2"/>
      <c r="I225" s="2"/>
      <c r="J225" s="2"/>
      <c r="K225" s="1">
        <f t="shared" si="88"/>
        <v>147</v>
      </c>
      <c r="L225" s="83" t="str">
        <f t="shared" si="75"/>
        <v>Adorer_Schedule!C147</v>
      </c>
      <c r="M225" s="83" t="str">
        <f t="shared" si="76"/>
        <v>Adorer_Schedule!K147</v>
      </c>
      <c r="N225" s="83" t="str">
        <f t="shared" si="77"/>
        <v>Adorer_Schedule!S147</v>
      </c>
      <c r="O225" s="83" t="str">
        <f t="shared" si="78"/>
        <v>Adorer_Schedule!AA147</v>
      </c>
      <c r="P225" s="83" t="str">
        <f t="shared" si="79"/>
        <v>Adorer_Schedule!AI147</v>
      </c>
      <c r="Q225" s="83" t="str">
        <f t="shared" si="80"/>
        <v>Adorer_Schedule!AQ147</v>
      </c>
      <c r="R225" s="83" t="str">
        <f t="shared" si="81"/>
        <v>Adorer_Schedule!AY147</v>
      </c>
      <c r="S225" s="1">
        <f t="shared" ca="1" si="89"/>
        <v>0</v>
      </c>
      <c r="T225" s="1" t="str">
        <f ca="1">IF(OR(V225="",V225=0),(""),(MAX($T$8:T224)+1))</f>
        <v/>
      </c>
      <c r="V225" s="1">
        <f ca="1">IF($I$6=Adorer_Schedule!$C$1,INDIRECT(L225),(IF('Daily Report (15)'!$I$6=Adorer_Schedule!$K$1,INDIRECT(M225),(IF('Daily Report (15)'!$I$6=Adorer_Schedule!$S$1,INDIRECT(N225),(IF('Daily Report (15)'!$I$6=Adorer_Schedule!$AA$1,INDIRECT(O225),(IF('Daily Report (15)'!$I$6=Adorer_Schedule!$AI$1,INDIRECT(P225),(IF('Daily Report (15)'!$I$6=Adorer_Schedule!$AQ$1,INDIRECT(Q225),(IF('Daily Report (15)'!$I$6=Adorer_Schedule!$AY$1,INDIRECT(R225),(""))))))))))))))</f>
        <v>0</v>
      </c>
      <c r="Y225" s="1">
        <v>7</v>
      </c>
      <c r="Z225" s="1" t="e">
        <f t="shared" ca="1" si="82"/>
        <v>#N/A</v>
      </c>
      <c r="AA225" s="1" t="b">
        <f t="shared" ca="1" si="83"/>
        <v>0</v>
      </c>
      <c r="AC225" s="214" t="str">
        <f t="shared" ca="1" si="90"/>
        <v/>
      </c>
    </row>
    <row r="226" spans="1:29" ht="15.75" x14ac:dyDescent="0.25">
      <c r="A226" s="276" t="str">
        <f>UPPER(CONCATENATE($U$1&amp;" perpetual eucharistic adoration"))</f>
        <v xml:space="preserve"> PERPETUAL EUCHARISTIC ADORATION</v>
      </c>
      <c r="B226" s="276"/>
      <c r="C226" s="276"/>
      <c r="D226" s="276"/>
      <c r="E226" s="276"/>
      <c r="F226" s="276"/>
      <c r="G226" s="2"/>
      <c r="H226" s="2"/>
      <c r="I226" s="2"/>
      <c r="J226" s="2"/>
      <c r="K226" s="1">
        <f t="shared" si="88"/>
        <v>148</v>
      </c>
      <c r="L226" s="83" t="str">
        <f t="shared" si="75"/>
        <v>Adorer_Schedule!C148</v>
      </c>
      <c r="M226" s="83" t="str">
        <f t="shared" si="76"/>
        <v>Adorer_Schedule!K148</v>
      </c>
      <c r="N226" s="83" t="str">
        <f t="shared" si="77"/>
        <v>Adorer_Schedule!S148</v>
      </c>
      <c r="O226" s="83" t="str">
        <f t="shared" si="78"/>
        <v>Adorer_Schedule!AA148</v>
      </c>
      <c r="P226" s="83" t="str">
        <f t="shared" si="79"/>
        <v>Adorer_Schedule!AI148</v>
      </c>
      <c r="Q226" s="83" t="str">
        <f t="shared" si="80"/>
        <v>Adorer_Schedule!AQ148</v>
      </c>
      <c r="R226" s="83" t="str">
        <f t="shared" si="81"/>
        <v>Adorer_Schedule!AY148</v>
      </c>
      <c r="S226" s="1">
        <f t="shared" ca="1" si="89"/>
        <v>0</v>
      </c>
      <c r="T226" s="1" t="str">
        <f ca="1">IF(OR(V226="",V226=0),(""),(MAX($T$8:T225)+1))</f>
        <v/>
      </c>
      <c r="V226" s="1">
        <f ca="1">IF($I$6=Adorer_Schedule!$C$1,INDIRECT(L226),(IF('Daily Report (15)'!$I$6=Adorer_Schedule!$K$1,INDIRECT(M226),(IF('Daily Report (15)'!$I$6=Adorer_Schedule!$S$1,INDIRECT(N226),(IF('Daily Report (15)'!$I$6=Adorer_Schedule!$AA$1,INDIRECT(O226),(IF('Daily Report (15)'!$I$6=Adorer_Schedule!$AI$1,INDIRECT(P226),(IF('Daily Report (15)'!$I$6=Adorer_Schedule!$AQ$1,INDIRECT(Q226),(IF('Daily Report (15)'!$I$6=Adorer_Schedule!$AY$1,INDIRECT(R226),(""))))))))))))))</f>
        <v>0</v>
      </c>
      <c r="Y226" s="1">
        <v>8</v>
      </c>
      <c r="Z226" s="1" t="e">
        <f t="shared" ca="1" si="82"/>
        <v>#N/A</v>
      </c>
      <c r="AA226" s="1" t="b">
        <f t="shared" ca="1" si="83"/>
        <v>0</v>
      </c>
      <c r="AC226" s="214" t="str">
        <f t="shared" ca="1" si="90"/>
        <v/>
      </c>
    </row>
    <row r="227" spans="1:29" x14ac:dyDescent="0.2">
      <c r="A227" s="285" t="s">
        <v>78</v>
      </c>
      <c r="B227" s="285"/>
      <c r="C227" s="285"/>
      <c r="D227" s="285"/>
      <c r="E227" s="285"/>
      <c r="F227" s="285"/>
      <c r="G227" s="2"/>
      <c r="H227" s="2"/>
      <c r="I227" s="2"/>
      <c r="J227" s="2"/>
      <c r="K227" s="1">
        <f t="shared" si="88"/>
        <v>149</v>
      </c>
      <c r="L227" s="83" t="str">
        <f t="shared" si="75"/>
        <v>Adorer_Schedule!C149</v>
      </c>
      <c r="M227" s="83" t="str">
        <f t="shared" si="76"/>
        <v>Adorer_Schedule!K149</v>
      </c>
      <c r="N227" s="83" t="str">
        <f t="shared" si="77"/>
        <v>Adorer_Schedule!S149</v>
      </c>
      <c r="O227" s="83" t="str">
        <f t="shared" si="78"/>
        <v>Adorer_Schedule!AA149</v>
      </c>
      <c r="P227" s="83" t="str">
        <f t="shared" si="79"/>
        <v>Adorer_Schedule!AI149</v>
      </c>
      <c r="Q227" s="83" t="str">
        <f t="shared" si="80"/>
        <v>Adorer_Schedule!AQ149</v>
      </c>
      <c r="R227" s="83" t="str">
        <f t="shared" si="81"/>
        <v>Adorer_Schedule!AY149</v>
      </c>
      <c r="S227" s="1">
        <f t="shared" ca="1" si="89"/>
        <v>0</v>
      </c>
      <c r="T227" s="1" t="str">
        <f ca="1">IF(OR(V227="",V227=0),(""),(MAX($T$8:T226)+1))</f>
        <v/>
      </c>
      <c r="V227" s="1">
        <f ca="1">IF($I$6=Adorer_Schedule!$C$1,INDIRECT(L227),(IF('Daily Report (15)'!$I$6=Adorer_Schedule!$K$1,INDIRECT(M227),(IF('Daily Report (15)'!$I$6=Adorer_Schedule!$S$1,INDIRECT(N227),(IF('Daily Report (15)'!$I$6=Adorer_Schedule!$AA$1,INDIRECT(O227),(IF('Daily Report (15)'!$I$6=Adorer_Schedule!$AI$1,INDIRECT(P227),(IF('Daily Report (15)'!$I$6=Adorer_Schedule!$AQ$1,INDIRECT(Q227),(IF('Daily Report (15)'!$I$6=Adorer_Schedule!$AY$1,INDIRECT(R227),(""))))))))))))))</f>
        <v>0</v>
      </c>
      <c r="Y227" s="1">
        <v>9</v>
      </c>
      <c r="Z227" s="1" t="e">
        <f t="shared" ca="1" si="82"/>
        <v>#N/A</v>
      </c>
      <c r="AA227" s="1" t="b">
        <f t="shared" ca="1" si="83"/>
        <v>0</v>
      </c>
      <c r="AC227" s="214" t="str">
        <f t="shared" ca="1" si="90"/>
        <v/>
      </c>
    </row>
    <row r="228" spans="1:29" x14ac:dyDescent="0.2">
      <c r="A228" s="2"/>
      <c r="B228" s="2"/>
      <c r="C228" s="2"/>
      <c r="D228" s="2"/>
      <c r="E228" s="2"/>
      <c r="F228" s="2"/>
      <c r="G228" s="2"/>
      <c r="H228" s="2"/>
      <c r="I228" s="2"/>
      <c r="J228" s="2"/>
      <c r="K228" s="1">
        <f t="shared" si="88"/>
        <v>150</v>
      </c>
      <c r="L228" s="83" t="str">
        <f t="shared" si="75"/>
        <v>Adorer_Schedule!C150</v>
      </c>
      <c r="M228" s="83" t="str">
        <f t="shared" si="76"/>
        <v>Adorer_Schedule!K150</v>
      </c>
      <c r="N228" s="83" t="str">
        <f t="shared" si="77"/>
        <v>Adorer_Schedule!S150</v>
      </c>
      <c r="O228" s="83" t="str">
        <f t="shared" si="78"/>
        <v>Adorer_Schedule!AA150</v>
      </c>
      <c r="P228" s="83" t="str">
        <f t="shared" si="79"/>
        <v>Adorer_Schedule!AI150</v>
      </c>
      <c r="Q228" s="83" t="str">
        <f t="shared" si="80"/>
        <v>Adorer_Schedule!AQ150</v>
      </c>
      <c r="R228" s="83" t="str">
        <f t="shared" si="81"/>
        <v>Adorer_Schedule!AY150</v>
      </c>
      <c r="S228" s="1">
        <f t="shared" ca="1" si="89"/>
        <v>0</v>
      </c>
      <c r="T228" s="1" t="str">
        <f ca="1">IF(OR(V228="",V228=0),(""),(MAX($T$8:T227)+1))</f>
        <v/>
      </c>
      <c r="V228" s="1">
        <f ca="1">IF($I$6=Adorer_Schedule!$C$1,INDIRECT(L228),(IF('Daily Report (15)'!$I$6=Adorer_Schedule!$K$1,INDIRECT(M228),(IF('Daily Report (15)'!$I$6=Adorer_Schedule!$S$1,INDIRECT(N228),(IF('Daily Report (15)'!$I$6=Adorer_Schedule!$AA$1,INDIRECT(O228),(IF('Daily Report (15)'!$I$6=Adorer_Schedule!$AI$1,INDIRECT(P228),(IF('Daily Report (15)'!$I$6=Adorer_Schedule!$AQ$1,INDIRECT(Q228),(IF('Daily Report (15)'!$I$6=Adorer_Schedule!$AY$1,INDIRECT(R228),(""))))))))))))))</f>
        <v>0</v>
      </c>
      <c r="Y228" s="1">
        <v>10</v>
      </c>
      <c r="Z228" s="1" t="e">
        <f t="shared" ca="1" si="82"/>
        <v>#N/A</v>
      </c>
      <c r="AA228" s="1" t="b">
        <f t="shared" ca="1" si="83"/>
        <v>0</v>
      </c>
      <c r="AC228" s="214" t="str">
        <f t="shared" ca="1" si="90"/>
        <v/>
      </c>
    </row>
    <row r="229" spans="1:29" x14ac:dyDescent="0.2">
      <c r="A229" s="2"/>
      <c r="B229" s="2"/>
      <c r="C229" s="2"/>
      <c r="D229" s="2"/>
      <c r="E229" s="2"/>
      <c r="F229" s="2"/>
      <c r="G229" s="2"/>
      <c r="H229" s="2"/>
      <c r="I229" s="2"/>
      <c r="J229" s="2"/>
      <c r="K229" s="1">
        <f t="shared" si="88"/>
        <v>151</v>
      </c>
      <c r="L229" s="83" t="str">
        <f t="shared" si="75"/>
        <v>Adorer_Schedule!C151</v>
      </c>
      <c r="M229" s="83" t="str">
        <f t="shared" si="76"/>
        <v>Adorer_Schedule!K151</v>
      </c>
      <c r="N229" s="83" t="str">
        <f t="shared" si="77"/>
        <v>Adorer_Schedule!S151</v>
      </c>
      <c r="O229" s="83" t="str">
        <f t="shared" si="78"/>
        <v>Adorer_Schedule!AA151</v>
      </c>
      <c r="P229" s="83" t="str">
        <f t="shared" si="79"/>
        <v>Adorer_Schedule!AI151</v>
      </c>
      <c r="Q229" s="83" t="str">
        <f t="shared" si="80"/>
        <v>Adorer_Schedule!AQ151</v>
      </c>
      <c r="R229" s="83" t="str">
        <f t="shared" si="81"/>
        <v>Adorer_Schedule!AY151</v>
      </c>
      <c r="S229" s="1">
        <f t="shared" ca="1" si="89"/>
        <v>0</v>
      </c>
      <c r="T229" s="1" t="str">
        <f ca="1">IF(OR(V229="",V229=0),(""),(MAX($T$8:T228)+1))</f>
        <v/>
      </c>
      <c r="V229" s="1">
        <f ca="1">IF($I$6=Adorer_Schedule!$C$1,INDIRECT(L229),(IF('Daily Report (15)'!$I$6=Adorer_Schedule!$K$1,INDIRECT(M229),(IF('Daily Report (15)'!$I$6=Adorer_Schedule!$S$1,INDIRECT(N229),(IF('Daily Report (15)'!$I$6=Adorer_Schedule!$AA$1,INDIRECT(O229),(IF('Daily Report (15)'!$I$6=Adorer_Schedule!$AI$1,INDIRECT(P229),(IF('Daily Report (15)'!$I$6=Adorer_Schedule!$AQ$1,INDIRECT(Q229),(IF('Daily Report (15)'!$I$6=Adorer_Schedule!$AY$1,INDIRECT(R229),(""))))))))))))))</f>
        <v>0</v>
      </c>
      <c r="Y229" s="1">
        <v>11</v>
      </c>
      <c r="Z229" s="1" t="e">
        <f t="shared" ca="1" si="82"/>
        <v>#N/A</v>
      </c>
      <c r="AA229" s="1" t="b">
        <f t="shared" ca="1" si="83"/>
        <v>0</v>
      </c>
      <c r="AC229" s="214" t="str">
        <f t="shared" ca="1" si="90"/>
        <v/>
      </c>
    </row>
    <row r="230" spans="1:29" ht="15.75" thickBot="1" x14ac:dyDescent="0.25">
      <c r="A230" s="2"/>
      <c r="B230" s="2"/>
      <c r="C230" s="2"/>
      <c r="D230" s="2"/>
      <c r="E230" s="2"/>
      <c r="F230" s="2"/>
      <c r="G230" s="2"/>
      <c r="H230" s="2"/>
      <c r="I230" s="2"/>
      <c r="J230" s="2"/>
      <c r="K230" s="1">
        <f t="shared" si="88"/>
        <v>152</v>
      </c>
      <c r="L230" s="83" t="str">
        <f t="shared" si="75"/>
        <v>Adorer_Schedule!C152</v>
      </c>
      <c r="M230" s="83" t="str">
        <f t="shared" si="76"/>
        <v>Adorer_Schedule!K152</v>
      </c>
      <c r="N230" s="83" t="str">
        <f t="shared" si="77"/>
        <v>Adorer_Schedule!S152</v>
      </c>
      <c r="O230" s="83" t="str">
        <f t="shared" si="78"/>
        <v>Adorer_Schedule!AA152</v>
      </c>
      <c r="P230" s="83" t="str">
        <f t="shared" si="79"/>
        <v>Adorer_Schedule!AI152</v>
      </c>
      <c r="Q230" s="83" t="str">
        <f t="shared" si="80"/>
        <v>Adorer_Schedule!AQ152</v>
      </c>
      <c r="R230" s="83" t="str">
        <f t="shared" si="81"/>
        <v>Adorer_Schedule!AY152</v>
      </c>
      <c r="S230" s="1">
        <f t="shared" ca="1" si="89"/>
        <v>0</v>
      </c>
      <c r="T230" s="1" t="str">
        <f ca="1">IF(OR(V230="",V230=0),(""),(MAX($T$8:T229)+1))</f>
        <v/>
      </c>
      <c r="V230" s="1">
        <f ca="1">IF($I$6=Adorer_Schedule!$C$1,INDIRECT(L230),(IF('Daily Report (15)'!$I$6=Adorer_Schedule!$K$1,INDIRECT(M230),(IF('Daily Report (15)'!$I$6=Adorer_Schedule!$S$1,INDIRECT(N230),(IF('Daily Report (15)'!$I$6=Adorer_Schedule!$AA$1,INDIRECT(O230),(IF('Daily Report (15)'!$I$6=Adorer_Schedule!$AI$1,INDIRECT(P230),(IF('Daily Report (15)'!$I$6=Adorer_Schedule!$AQ$1,INDIRECT(Q230),(IF('Daily Report (15)'!$I$6=Adorer_Schedule!$AY$1,INDIRECT(R230),(""))))))))))))))</f>
        <v>0</v>
      </c>
      <c r="Y230" s="1">
        <v>12</v>
      </c>
      <c r="Z230" s="1" t="e">
        <f t="shared" ca="1" si="82"/>
        <v>#N/A</v>
      </c>
      <c r="AA230" s="1" t="b">
        <f t="shared" ca="1" si="83"/>
        <v>0</v>
      </c>
      <c r="AC230" s="214" t="str">
        <f t="shared" ca="1" si="90"/>
        <v/>
      </c>
    </row>
    <row r="231" spans="1:29" ht="16.5" thickBot="1" x14ac:dyDescent="0.3">
      <c r="A231" s="286" t="s">
        <v>80</v>
      </c>
      <c r="B231" s="286"/>
      <c r="C231" s="201" t="s">
        <v>81</v>
      </c>
      <c r="D231" s="288"/>
      <c r="E231" s="288"/>
      <c r="F231" s="288"/>
      <c r="G231" s="2"/>
      <c r="H231" s="2"/>
      <c r="I231" s="2"/>
      <c r="J231" s="2"/>
      <c r="K231" s="1">
        <f t="shared" si="88"/>
        <v>153</v>
      </c>
      <c r="L231" s="83" t="str">
        <f t="shared" si="75"/>
        <v>Adorer_Schedule!C153</v>
      </c>
      <c r="M231" s="83" t="str">
        <f t="shared" si="76"/>
        <v>Adorer_Schedule!K153</v>
      </c>
      <c r="N231" s="83" t="str">
        <f t="shared" si="77"/>
        <v>Adorer_Schedule!S153</v>
      </c>
      <c r="O231" s="83" t="str">
        <f t="shared" si="78"/>
        <v>Adorer_Schedule!AA153</v>
      </c>
      <c r="P231" s="83" t="str">
        <f t="shared" si="79"/>
        <v>Adorer_Schedule!AI153</v>
      </c>
      <c r="Q231" s="83" t="str">
        <f t="shared" si="80"/>
        <v>Adorer_Schedule!AQ153</v>
      </c>
      <c r="R231" s="83" t="str">
        <f t="shared" si="81"/>
        <v>Adorer_Schedule!AY153</v>
      </c>
      <c r="S231" s="1">
        <f t="shared" ca="1" si="89"/>
        <v>0</v>
      </c>
      <c r="T231" s="1" t="str">
        <f ca="1">IF(OR(V231="",V231=0),(""),(MAX($T$8:T230)+1))</f>
        <v/>
      </c>
      <c r="V231" s="1">
        <f ca="1">IF($I$6=Adorer_Schedule!$C$1,INDIRECT(L231),(IF('Daily Report (15)'!$I$6=Adorer_Schedule!$K$1,INDIRECT(M231),(IF('Daily Report (15)'!$I$6=Adorer_Schedule!$S$1,INDIRECT(N231),(IF('Daily Report (15)'!$I$6=Adorer_Schedule!$AA$1,INDIRECT(O231),(IF('Daily Report (15)'!$I$6=Adorer_Schedule!$AI$1,INDIRECT(P231),(IF('Daily Report (15)'!$I$6=Adorer_Schedule!$AQ$1,INDIRECT(Q231),(IF('Daily Report (15)'!$I$6=Adorer_Schedule!$AY$1,INDIRECT(R231),(""))))))))))))))</f>
        <v>0</v>
      </c>
      <c r="Y231" s="1">
        <v>13</v>
      </c>
      <c r="Z231" s="1" t="e">
        <f t="shared" ca="1" si="82"/>
        <v>#N/A</v>
      </c>
      <c r="AA231" s="1" t="b">
        <f t="shared" ca="1" si="83"/>
        <v>0</v>
      </c>
      <c r="AC231" s="214" t="str">
        <f t="shared" ca="1" si="90"/>
        <v/>
      </c>
    </row>
    <row r="232" spans="1:29" ht="32.25" thickBot="1" x14ac:dyDescent="0.3">
      <c r="A232" s="203"/>
      <c r="B232" s="203" t="s">
        <v>83</v>
      </c>
      <c r="C232" s="203"/>
      <c r="D232" s="204" t="s">
        <v>84</v>
      </c>
      <c r="E232" s="203" t="s">
        <v>85</v>
      </c>
      <c r="F232" s="203" t="s">
        <v>86</v>
      </c>
      <c r="G232" s="2"/>
      <c r="H232" s="2"/>
      <c r="I232" s="2"/>
      <c r="J232" s="2"/>
      <c r="K232" s="1">
        <f t="shared" si="88"/>
        <v>154</v>
      </c>
      <c r="L232" s="83" t="str">
        <f t="shared" si="75"/>
        <v>Adorer_Schedule!C154</v>
      </c>
      <c r="M232" s="83" t="str">
        <f t="shared" si="76"/>
        <v>Adorer_Schedule!K154</v>
      </c>
      <c r="N232" s="83" t="str">
        <f t="shared" si="77"/>
        <v>Adorer_Schedule!S154</v>
      </c>
      <c r="O232" s="83" t="str">
        <f t="shared" si="78"/>
        <v>Adorer_Schedule!AA154</v>
      </c>
      <c r="P232" s="83" t="str">
        <f t="shared" si="79"/>
        <v>Adorer_Schedule!AI154</v>
      </c>
      <c r="Q232" s="83" t="str">
        <f t="shared" si="80"/>
        <v>Adorer_Schedule!AQ154</v>
      </c>
      <c r="R232" s="83" t="str">
        <f t="shared" si="81"/>
        <v>Adorer_Schedule!AY154</v>
      </c>
      <c r="S232" s="1">
        <f t="shared" ca="1" si="89"/>
        <v>0</v>
      </c>
      <c r="T232" s="1" t="str">
        <f ca="1">IF(OR(V232="",V232=0),(""),(MAX($T$8:T231)+1))</f>
        <v/>
      </c>
      <c r="V232" s="1">
        <f ca="1">IF($I$6=Adorer_Schedule!$C$1,INDIRECT(L232),(IF('Daily Report (15)'!$I$6=Adorer_Schedule!$K$1,INDIRECT(M232),(IF('Daily Report (15)'!$I$6=Adorer_Schedule!$S$1,INDIRECT(N232),(IF('Daily Report (15)'!$I$6=Adorer_Schedule!$AA$1,INDIRECT(O232),(IF('Daily Report (15)'!$I$6=Adorer_Schedule!$AI$1,INDIRECT(P232),(IF('Daily Report (15)'!$I$6=Adorer_Schedule!$AQ$1,INDIRECT(Q232),(IF('Daily Report (15)'!$I$6=Adorer_Schedule!$AY$1,INDIRECT(R232),(""))))))))))))))</f>
        <v>0</v>
      </c>
      <c r="Y232" s="1">
        <v>14</v>
      </c>
      <c r="Z232" s="1" t="e">
        <f t="shared" ca="1" si="82"/>
        <v>#N/A</v>
      </c>
      <c r="AA232" s="1" t="b">
        <f t="shared" ca="1" si="83"/>
        <v>0</v>
      </c>
      <c r="AC232" s="214" t="str">
        <f t="shared" ca="1" si="90"/>
        <v/>
      </c>
    </row>
    <row r="233" spans="1:29" ht="16.5" thickBot="1" x14ac:dyDescent="0.3">
      <c r="A233" s="205" t="str">
        <f>CONCATENATE($I$6&amp;" 10 - 11 AM")</f>
        <v>Monday 10 - 11 AM</v>
      </c>
      <c r="B233" s="206"/>
      <c r="C233" s="206"/>
      <c r="D233" s="206"/>
      <c r="E233" s="206"/>
      <c r="F233" s="207"/>
      <c r="G233" s="2"/>
      <c r="H233" s="2"/>
      <c r="I233" s="2"/>
      <c r="J233" s="2"/>
      <c r="K233" s="1">
        <f t="shared" si="88"/>
        <v>155</v>
      </c>
      <c r="L233" s="83" t="str">
        <f t="shared" si="75"/>
        <v>Adorer_Schedule!C155</v>
      </c>
      <c r="M233" s="83" t="str">
        <f t="shared" si="76"/>
        <v>Adorer_Schedule!K155</v>
      </c>
      <c r="N233" s="83" t="str">
        <f t="shared" si="77"/>
        <v>Adorer_Schedule!S155</v>
      </c>
      <c r="O233" s="83" t="str">
        <f t="shared" si="78"/>
        <v>Adorer_Schedule!AA155</v>
      </c>
      <c r="P233" s="83" t="str">
        <f t="shared" si="79"/>
        <v>Adorer_Schedule!AI155</v>
      </c>
      <c r="Q233" s="83" t="str">
        <f t="shared" si="80"/>
        <v>Adorer_Schedule!AQ155</v>
      </c>
      <c r="R233" s="83" t="str">
        <f t="shared" si="81"/>
        <v>Adorer_Schedule!AY155</v>
      </c>
      <c r="S233" s="1">
        <f t="shared" ca="1" si="89"/>
        <v>0</v>
      </c>
      <c r="T233" s="1" t="str">
        <f ca="1">IF(OR(V233="",V233=0),(""),(MAX($T$8:T232)+1))</f>
        <v/>
      </c>
      <c r="V233" s="1">
        <f ca="1">IF($I$6=Adorer_Schedule!$C$1,INDIRECT(L233),(IF('Daily Report (15)'!$I$6=Adorer_Schedule!$K$1,INDIRECT(M233),(IF('Daily Report (15)'!$I$6=Adorer_Schedule!$S$1,INDIRECT(N233),(IF('Daily Report (15)'!$I$6=Adorer_Schedule!$AA$1,INDIRECT(O233),(IF('Daily Report (15)'!$I$6=Adorer_Schedule!$AI$1,INDIRECT(P233),(IF('Daily Report (15)'!$I$6=Adorer_Schedule!$AQ$1,INDIRECT(Q233),(IF('Daily Report (15)'!$I$6=Adorer_Schedule!$AY$1,INDIRECT(R233),(""))))))))))))))</f>
        <v>0</v>
      </c>
      <c r="Y233" s="1">
        <v>15</v>
      </c>
      <c r="Z233" s="1" t="e">
        <f t="shared" ca="1" si="82"/>
        <v>#N/A</v>
      </c>
      <c r="AA233" s="1" t="b">
        <f t="shared" ca="1" si="83"/>
        <v>0</v>
      </c>
      <c r="AC233" s="225" t="str">
        <f t="shared" ca="1" si="90"/>
        <v/>
      </c>
    </row>
    <row r="234" spans="1:29" x14ac:dyDescent="0.2">
      <c r="A234" s="210" t="str">
        <f ca="1">AC159</f>
        <v/>
      </c>
      <c r="B234" s="211"/>
      <c r="C234" s="211"/>
      <c r="D234" s="211"/>
      <c r="E234" s="211"/>
      <c r="F234" s="212"/>
      <c r="G234" s="2"/>
      <c r="H234" s="2"/>
      <c r="I234" s="2"/>
      <c r="J234" s="2"/>
      <c r="K234" s="1">
        <v>158</v>
      </c>
      <c r="L234" s="83" t="str">
        <f t="shared" si="75"/>
        <v>Adorer_Schedule!C158</v>
      </c>
      <c r="M234" s="83" t="str">
        <f t="shared" si="76"/>
        <v>Adorer_Schedule!K158</v>
      </c>
      <c r="N234" s="83" t="str">
        <f t="shared" si="77"/>
        <v>Adorer_Schedule!S158</v>
      </c>
      <c r="O234" s="83" t="str">
        <f t="shared" si="78"/>
        <v>Adorer_Schedule!AA158</v>
      </c>
      <c r="P234" s="83" t="str">
        <f t="shared" si="79"/>
        <v>Adorer_Schedule!AI158</v>
      </c>
      <c r="Q234" s="83" t="str">
        <f t="shared" si="80"/>
        <v>Adorer_Schedule!AQ158</v>
      </c>
      <c r="R234" s="83" t="str">
        <f t="shared" si="81"/>
        <v>Adorer_Schedule!AY158</v>
      </c>
      <c r="S234" s="1">
        <f ca="1">IF(T234="",(0),(RANK(T234,$T$234:$T$248,(1))))</f>
        <v>0</v>
      </c>
      <c r="T234" s="1" t="str">
        <f ca="1">IF(OR(V234="",V234=0),(""),(MAX($T$8:T233)+1))</f>
        <v/>
      </c>
      <c r="U234" s="1" t="s">
        <v>107</v>
      </c>
      <c r="V234" s="1">
        <f ca="1">IF($I$6=Adorer_Schedule!$C$1,INDIRECT(L234),(IF('Daily Report (15)'!$I$6=Adorer_Schedule!$K$1,INDIRECT(M234),(IF('Daily Report (15)'!$I$6=Adorer_Schedule!$S$1,INDIRECT(N234),(IF('Daily Report (15)'!$I$6=Adorer_Schedule!$AA$1,INDIRECT(O234),(IF('Daily Report (15)'!$I$6=Adorer_Schedule!$AI$1,INDIRECT(P234),(IF('Daily Report (15)'!$I$6=Adorer_Schedule!$AQ$1,INDIRECT(Q234),(IF('Daily Report (15)'!$I$6=Adorer_Schedule!$AY$1,INDIRECT(R234),(""))))))))))))))</f>
        <v>0</v>
      </c>
      <c r="Y234" s="1">
        <v>1</v>
      </c>
      <c r="Z234" s="1" t="e">
        <f t="shared" ca="1" si="82"/>
        <v>#N/A</v>
      </c>
      <c r="AA234" s="1" t="b">
        <f t="shared" ca="1" si="83"/>
        <v>0</v>
      </c>
      <c r="AC234" s="209" t="str">
        <f ca="1">IF(AA234=FALSE,(""),(PROPER(Z234)))</f>
        <v/>
      </c>
    </row>
    <row r="235" spans="1:29" x14ac:dyDescent="0.2">
      <c r="A235" s="210" t="str">
        <f t="shared" ref="A235:A248" ca="1" si="91">AC160</f>
        <v/>
      </c>
      <c r="B235" s="211"/>
      <c r="C235" s="211"/>
      <c r="D235" s="211"/>
      <c r="E235" s="211"/>
      <c r="F235" s="212"/>
      <c r="G235" s="2"/>
      <c r="H235" s="2"/>
      <c r="I235" s="2"/>
      <c r="J235" s="2"/>
      <c r="K235" s="1">
        <f>K234+1</f>
        <v>159</v>
      </c>
      <c r="L235" s="83" t="str">
        <f t="shared" si="75"/>
        <v>Adorer_Schedule!C159</v>
      </c>
      <c r="M235" s="83" t="str">
        <f t="shared" si="76"/>
        <v>Adorer_Schedule!K159</v>
      </c>
      <c r="N235" s="83" t="str">
        <f t="shared" si="77"/>
        <v>Adorer_Schedule!S159</v>
      </c>
      <c r="O235" s="83" t="str">
        <f t="shared" si="78"/>
        <v>Adorer_Schedule!AA159</v>
      </c>
      <c r="P235" s="83" t="str">
        <f t="shared" si="79"/>
        <v>Adorer_Schedule!AI159</v>
      </c>
      <c r="Q235" s="83" t="str">
        <f t="shared" si="80"/>
        <v>Adorer_Schedule!AQ159</v>
      </c>
      <c r="R235" s="83" t="str">
        <f t="shared" si="81"/>
        <v>Adorer_Schedule!AY159</v>
      </c>
      <c r="S235" s="1">
        <f t="shared" ref="S235:S248" ca="1" si="92">IF(T235="",(0),(RANK(T235,$T$234:$T$248,(1))))</f>
        <v>0</v>
      </c>
      <c r="T235" s="1" t="str">
        <f ca="1">IF(OR(V235="",V235=0),(""),(MAX($T$8:T234)+1))</f>
        <v/>
      </c>
      <c r="V235" s="1">
        <f ca="1">IF($I$6=Adorer_Schedule!$C$1,INDIRECT(L235),(IF('Daily Report (15)'!$I$6=Adorer_Schedule!$K$1,INDIRECT(M235),(IF('Daily Report (15)'!$I$6=Adorer_Schedule!$S$1,INDIRECT(N235),(IF('Daily Report (15)'!$I$6=Adorer_Schedule!$AA$1,INDIRECT(O235),(IF('Daily Report (15)'!$I$6=Adorer_Schedule!$AI$1,INDIRECT(P235),(IF('Daily Report (15)'!$I$6=Adorer_Schedule!$AQ$1,INDIRECT(Q235),(IF('Daily Report (15)'!$I$6=Adorer_Schedule!$AY$1,INDIRECT(R235),(""))))))))))))))</f>
        <v>0</v>
      </c>
      <c r="Y235" s="1">
        <v>2</v>
      </c>
      <c r="Z235" s="1" t="e">
        <f t="shared" ca="1" si="82"/>
        <v>#N/A</v>
      </c>
      <c r="AA235" s="1" t="b">
        <f t="shared" ca="1" si="83"/>
        <v>0</v>
      </c>
      <c r="AC235" s="214" t="str">
        <f ca="1">IF(AA235=FALSE,(""),(PROPER(Z235)))</f>
        <v/>
      </c>
    </row>
    <row r="236" spans="1:29" x14ac:dyDescent="0.2">
      <c r="A236" s="210" t="str">
        <f t="shared" ca="1" si="91"/>
        <v/>
      </c>
      <c r="B236" s="211"/>
      <c r="C236" s="211"/>
      <c r="D236" s="211"/>
      <c r="E236" s="211"/>
      <c r="F236" s="212"/>
      <c r="G236" s="2"/>
      <c r="H236" s="2"/>
      <c r="I236" s="2"/>
      <c r="J236" s="2"/>
      <c r="K236" s="1">
        <f t="shared" ref="K236:K248" si="93">K235+1</f>
        <v>160</v>
      </c>
      <c r="L236" s="83" t="str">
        <f t="shared" si="75"/>
        <v>Adorer_Schedule!C160</v>
      </c>
      <c r="M236" s="83" t="str">
        <f t="shared" si="76"/>
        <v>Adorer_Schedule!K160</v>
      </c>
      <c r="N236" s="83" t="str">
        <f t="shared" si="77"/>
        <v>Adorer_Schedule!S160</v>
      </c>
      <c r="O236" s="83" t="str">
        <f t="shared" si="78"/>
        <v>Adorer_Schedule!AA160</v>
      </c>
      <c r="P236" s="83" t="str">
        <f t="shared" si="79"/>
        <v>Adorer_Schedule!AI160</v>
      </c>
      <c r="Q236" s="83" t="str">
        <f t="shared" si="80"/>
        <v>Adorer_Schedule!AQ160</v>
      </c>
      <c r="R236" s="83" t="str">
        <f t="shared" si="81"/>
        <v>Adorer_Schedule!AY160</v>
      </c>
      <c r="S236" s="1">
        <f t="shared" ca="1" si="92"/>
        <v>0</v>
      </c>
      <c r="T236" s="1" t="str">
        <f ca="1">IF(OR(V236="",V236=0),(""),(MAX($T$8:T235)+1))</f>
        <v/>
      </c>
      <c r="V236" s="1">
        <f ca="1">IF($I$6=Adorer_Schedule!$C$1,INDIRECT(L236),(IF('Daily Report (15)'!$I$6=Adorer_Schedule!$K$1,INDIRECT(M236),(IF('Daily Report (15)'!$I$6=Adorer_Schedule!$S$1,INDIRECT(N236),(IF('Daily Report (15)'!$I$6=Adorer_Schedule!$AA$1,INDIRECT(O236),(IF('Daily Report (15)'!$I$6=Adorer_Schedule!$AI$1,INDIRECT(P236),(IF('Daily Report (15)'!$I$6=Adorer_Schedule!$AQ$1,INDIRECT(Q236),(IF('Daily Report (15)'!$I$6=Adorer_Schedule!$AY$1,INDIRECT(R236),(""))))))))))))))</f>
        <v>0</v>
      </c>
      <c r="Y236" s="1">
        <v>3</v>
      </c>
      <c r="Z236" s="1" t="e">
        <f t="shared" ca="1" si="82"/>
        <v>#N/A</v>
      </c>
      <c r="AA236" s="1" t="b">
        <f t="shared" ca="1" si="83"/>
        <v>0</v>
      </c>
      <c r="AC236" s="214" t="str">
        <f ca="1">IF(AA236=FALSE,(""),(PROPER(Z236)))</f>
        <v/>
      </c>
    </row>
    <row r="237" spans="1:29" x14ac:dyDescent="0.2">
      <c r="A237" s="210" t="str">
        <f t="shared" ca="1" si="91"/>
        <v/>
      </c>
      <c r="B237" s="211"/>
      <c r="C237" s="211"/>
      <c r="D237" s="211"/>
      <c r="E237" s="211"/>
      <c r="F237" s="212"/>
      <c r="G237" s="2"/>
      <c r="H237" s="2"/>
      <c r="I237" s="2"/>
      <c r="J237" s="2"/>
      <c r="K237" s="1">
        <f t="shared" si="93"/>
        <v>161</v>
      </c>
      <c r="L237" s="83" t="str">
        <f t="shared" si="75"/>
        <v>Adorer_Schedule!C161</v>
      </c>
      <c r="M237" s="83" t="str">
        <f t="shared" si="76"/>
        <v>Adorer_Schedule!K161</v>
      </c>
      <c r="N237" s="83" t="str">
        <f t="shared" si="77"/>
        <v>Adorer_Schedule!S161</v>
      </c>
      <c r="O237" s="83" t="str">
        <f t="shared" si="78"/>
        <v>Adorer_Schedule!AA161</v>
      </c>
      <c r="P237" s="83" t="str">
        <f t="shared" si="79"/>
        <v>Adorer_Schedule!AI161</v>
      </c>
      <c r="Q237" s="83" t="str">
        <f t="shared" si="80"/>
        <v>Adorer_Schedule!AQ161</v>
      </c>
      <c r="R237" s="83" t="str">
        <f t="shared" si="81"/>
        <v>Adorer_Schedule!AY161</v>
      </c>
      <c r="S237" s="1">
        <f t="shared" ca="1" si="92"/>
        <v>0</v>
      </c>
      <c r="T237" s="1" t="str">
        <f ca="1">IF(OR(V237="",V237=0),(""),(MAX($T$8:T236)+1))</f>
        <v/>
      </c>
      <c r="V237" s="1">
        <f ca="1">IF($I$6=Adorer_Schedule!$C$1,INDIRECT(L237),(IF('Daily Report (15)'!$I$6=Adorer_Schedule!$K$1,INDIRECT(M237),(IF('Daily Report (15)'!$I$6=Adorer_Schedule!$S$1,INDIRECT(N237),(IF('Daily Report (15)'!$I$6=Adorer_Schedule!$AA$1,INDIRECT(O237),(IF('Daily Report (15)'!$I$6=Adorer_Schedule!$AI$1,INDIRECT(P237),(IF('Daily Report (15)'!$I$6=Adorer_Schedule!$AQ$1,INDIRECT(Q237),(IF('Daily Report (15)'!$I$6=Adorer_Schedule!$AY$1,INDIRECT(R237),(""))))))))))))))</f>
        <v>0</v>
      </c>
      <c r="Y237" s="1">
        <v>4</v>
      </c>
      <c r="Z237" s="1" t="e">
        <f t="shared" ca="1" si="82"/>
        <v>#N/A</v>
      </c>
      <c r="AA237" s="1" t="b">
        <f t="shared" ca="1" si="83"/>
        <v>0</v>
      </c>
      <c r="AC237" s="214" t="str">
        <f ca="1">IF(AA237=FALSE,(""),(PROPER(Z237)))</f>
        <v/>
      </c>
    </row>
    <row r="238" spans="1:29" x14ac:dyDescent="0.2">
      <c r="A238" s="210" t="str">
        <f t="shared" ca="1" si="91"/>
        <v/>
      </c>
      <c r="B238" s="211"/>
      <c r="C238" s="211"/>
      <c r="D238" s="211"/>
      <c r="E238" s="211"/>
      <c r="F238" s="212"/>
      <c r="G238" s="2"/>
      <c r="H238" s="2"/>
      <c r="I238" s="2"/>
      <c r="J238" s="2"/>
      <c r="K238" s="1">
        <f t="shared" si="93"/>
        <v>162</v>
      </c>
      <c r="L238" s="83" t="str">
        <f t="shared" si="75"/>
        <v>Adorer_Schedule!C162</v>
      </c>
      <c r="M238" s="83" t="str">
        <f t="shared" si="76"/>
        <v>Adorer_Schedule!K162</v>
      </c>
      <c r="N238" s="83" t="str">
        <f t="shared" si="77"/>
        <v>Adorer_Schedule!S162</v>
      </c>
      <c r="O238" s="83" t="str">
        <f t="shared" si="78"/>
        <v>Adorer_Schedule!AA162</v>
      </c>
      <c r="P238" s="83" t="str">
        <f t="shared" si="79"/>
        <v>Adorer_Schedule!AI162</v>
      </c>
      <c r="Q238" s="83" t="str">
        <f t="shared" si="80"/>
        <v>Adorer_Schedule!AQ162</v>
      </c>
      <c r="R238" s="83" t="str">
        <f t="shared" si="81"/>
        <v>Adorer_Schedule!AY162</v>
      </c>
      <c r="S238" s="1">
        <f t="shared" ca="1" si="92"/>
        <v>0</v>
      </c>
      <c r="T238" s="1" t="str">
        <f ca="1">IF(OR(V238="",V238=0),(""),(MAX($T$8:T237)+1))</f>
        <v/>
      </c>
      <c r="V238" s="1">
        <f ca="1">IF($I$6=Adorer_Schedule!$C$1,INDIRECT(L238),(IF('Daily Report (15)'!$I$6=Adorer_Schedule!$K$1,INDIRECT(M238),(IF('Daily Report (15)'!$I$6=Adorer_Schedule!$S$1,INDIRECT(N238),(IF('Daily Report (15)'!$I$6=Adorer_Schedule!$AA$1,INDIRECT(O238),(IF('Daily Report (15)'!$I$6=Adorer_Schedule!$AI$1,INDIRECT(P238),(IF('Daily Report (15)'!$I$6=Adorer_Schedule!$AQ$1,INDIRECT(Q238),(IF('Daily Report (15)'!$I$6=Adorer_Schedule!$AY$1,INDIRECT(R238),(""))))))))))))))</f>
        <v>0</v>
      </c>
      <c r="Y238" s="1">
        <v>5</v>
      </c>
      <c r="Z238" s="1" t="e">
        <f t="shared" ca="1" si="82"/>
        <v>#N/A</v>
      </c>
      <c r="AA238" s="1" t="b">
        <f t="shared" ca="1" si="83"/>
        <v>0</v>
      </c>
      <c r="AC238" s="214" t="str">
        <f ca="1">IF(AA238=FALSE,(""),(PROPER(Z238)))</f>
        <v/>
      </c>
    </row>
    <row r="239" spans="1:29" x14ac:dyDescent="0.2">
      <c r="A239" s="210" t="str">
        <f t="shared" ca="1" si="91"/>
        <v/>
      </c>
      <c r="B239" s="211"/>
      <c r="C239" s="211"/>
      <c r="D239" s="211"/>
      <c r="E239" s="211"/>
      <c r="F239" s="212"/>
      <c r="G239" s="2"/>
      <c r="H239" s="2"/>
      <c r="I239" s="2"/>
      <c r="J239" s="2"/>
      <c r="K239" s="1">
        <f t="shared" si="93"/>
        <v>163</v>
      </c>
      <c r="L239" s="83" t="str">
        <f t="shared" si="75"/>
        <v>Adorer_Schedule!C163</v>
      </c>
      <c r="M239" s="83" t="str">
        <f t="shared" si="76"/>
        <v>Adorer_Schedule!K163</v>
      </c>
      <c r="N239" s="83" t="str">
        <f t="shared" si="77"/>
        <v>Adorer_Schedule!S163</v>
      </c>
      <c r="O239" s="83" t="str">
        <f t="shared" si="78"/>
        <v>Adorer_Schedule!AA163</v>
      </c>
      <c r="P239" s="83" t="str">
        <f t="shared" si="79"/>
        <v>Adorer_Schedule!AI163</v>
      </c>
      <c r="Q239" s="83" t="str">
        <f t="shared" si="80"/>
        <v>Adorer_Schedule!AQ163</v>
      </c>
      <c r="R239" s="83" t="str">
        <f t="shared" si="81"/>
        <v>Adorer_Schedule!AY163</v>
      </c>
      <c r="S239" s="1">
        <f t="shared" ca="1" si="92"/>
        <v>0</v>
      </c>
      <c r="T239" s="1" t="str">
        <f ca="1">IF(OR(V239="",V239=0),(""),(MAX($T$8:T238)+1))</f>
        <v/>
      </c>
      <c r="V239" s="1">
        <f ca="1">IF($I$6=Adorer_Schedule!$C$1,INDIRECT(L239),(IF('Daily Report (15)'!$I$6=Adorer_Schedule!$K$1,INDIRECT(M239),(IF('Daily Report (15)'!$I$6=Adorer_Schedule!$S$1,INDIRECT(N239),(IF('Daily Report (15)'!$I$6=Adorer_Schedule!$AA$1,INDIRECT(O239),(IF('Daily Report (15)'!$I$6=Adorer_Schedule!$AI$1,INDIRECT(P239),(IF('Daily Report (15)'!$I$6=Adorer_Schedule!$AQ$1,INDIRECT(Q239),(IF('Daily Report (15)'!$I$6=Adorer_Schedule!$AY$1,INDIRECT(R239),(""))))))))))))))</f>
        <v>0</v>
      </c>
      <c r="Y239" s="1">
        <v>6</v>
      </c>
      <c r="Z239" s="1" t="e">
        <f t="shared" ca="1" si="82"/>
        <v>#N/A</v>
      </c>
      <c r="AA239" s="1" t="b">
        <f t="shared" ca="1" si="83"/>
        <v>0</v>
      </c>
      <c r="AC239" s="214" t="str">
        <f t="shared" ref="AC239:AC248" ca="1" si="94">IF(AA239=FALSE,(""),(PROPER(Z239)))</f>
        <v/>
      </c>
    </row>
    <row r="240" spans="1:29" x14ac:dyDescent="0.2">
      <c r="A240" s="210" t="str">
        <f t="shared" ca="1" si="91"/>
        <v/>
      </c>
      <c r="B240" s="211"/>
      <c r="C240" s="211"/>
      <c r="D240" s="211"/>
      <c r="E240" s="211"/>
      <c r="F240" s="212"/>
      <c r="G240" s="2"/>
      <c r="H240" s="2"/>
      <c r="I240" s="2"/>
      <c r="J240" s="2"/>
      <c r="K240" s="1">
        <f t="shared" si="93"/>
        <v>164</v>
      </c>
      <c r="L240" s="83" t="str">
        <f t="shared" si="75"/>
        <v>Adorer_Schedule!C164</v>
      </c>
      <c r="M240" s="83" t="str">
        <f t="shared" si="76"/>
        <v>Adorer_Schedule!K164</v>
      </c>
      <c r="N240" s="83" t="str">
        <f t="shared" si="77"/>
        <v>Adorer_Schedule!S164</v>
      </c>
      <c r="O240" s="83" t="str">
        <f t="shared" si="78"/>
        <v>Adorer_Schedule!AA164</v>
      </c>
      <c r="P240" s="83" t="str">
        <f t="shared" si="79"/>
        <v>Adorer_Schedule!AI164</v>
      </c>
      <c r="Q240" s="83" t="str">
        <f t="shared" si="80"/>
        <v>Adorer_Schedule!AQ164</v>
      </c>
      <c r="R240" s="83" t="str">
        <f t="shared" si="81"/>
        <v>Adorer_Schedule!AY164</v>
      </c>
      <c r="S240" s="1">
        <f t="shared" ca="1" si="92"/>
        <v>0</v>
      </c>
      <c r="T240" s="1" t="str">
        <f ca="1">IF(OR(V240="",V240=0),(""),(MAX($T$8:T239)+1))</f>
        <v/>
      </c>
      <c r="V240" s="1">
        <f ca="1">IF($I$6=Adorer_Schedule!$C$1,INDIRECT(L240),(IF('Daily Report (15)'!$I$6=Adorer_Schedule!$K$1,INDIRECT(M240),(IF('Daily Report (15)'!$I$6=Adorer_Schedule!$S$1,INDIRECT(N240),(IF('Daily Report (15)'!$I$6=Adorer_Schedule!$AA$1,INDIRECT(O240),(IF('Daily Report (15)'!$I$6=Adorer_Schedule!$AI$1,INDIRECT(P240),(IF('Daily Report (15)'!$I$6=Adorer_Schedule!$AQ$1,INDIRECT(Q240),(IF('Daily Report (15)'!$I$6=Adorer_Schedule!$AY$1,INDIRECT(R240),(""))))))))))))))</f>
        <v>0</v>
      </c>
      <c r="Y240" s="1">
        <v>7</v>
      </c>
      <c r="Z240" s="1" t="e">
        <f t="shared" ca="1" si="82"/>
        <v>#N/A</v>
      </c>
      <c r="AA240" s="1" t="b">
        <f t="shared" ca="1" si="83"/>
        <v>0</v>
      </c>
      <c r="AC240" s="214" t="str">
        <f t="shared" ca="1" si="94"/>
        <v/>
      </c>
    </row>
    <row r="241" spans="1:29" x14ac:dyDescent="0.2">
      <c r="A241" s="210" t="str">
        <f t="shared" ca="1" si="91"/>
        <v/>
      </c>
      <c r="B241" s="211"/>
      <c r="C241" s="211"/>
      <c r="D241" s="211"/>
      <c r="E241" s="211"/>
      <c r="F241" s="212"/>
      <c r="G241" s="2"/>
      <c r="H241" s="2"/>
      <c r="I241" s="2"/>
      <c r="J241" s="2"/>
      <c r="K241" s="1">
        <f t="shared" si="93"/>
        <v>165</v>
      </c>
      <c r="L241" s="83" t="str">
        <f t="shared" si="75"/>
        <v>Adorer_Schedule!C165</v>
      </c>
      <c r="M241" s="83" t="str">
        <f t="shared" si="76"/>
        <v>Adorer_Schedule!K165</v>
      </c>
      <c r="N241" s="83" t="str">
        <f t="shared" si="77"/>
        <v>Adorer_Schedule!S165</v>
      </c>
      <c r="O241" s="83" t="str">
        <f t="shared" si="78"/>
        <v>Adorer_Schedule!AA165</v>
      </c>
      <c r="P241" s="83" t="str">
        <f t="shared" si="79"/>
        <v>Adorer_Schedule!AI165</v>
      </c>
      <c r="Q241" s="83" t="str">
        <f t="shared" si="80"/>
        <v>Adorer_Schedule!AQ165</v>
      </c>
      <c r="R241" s="83" t="str">
        <f t="shared" si="81"/>
        <v>Adorer_Schedule!AY165</v>
      </c>
      <c r="S241" s="1">
        <f t="shared" ca="1" si="92"/>
        <v>0</v>
      </c>
      <c r="T241" s="1" t="str">
        <f ca="1">IF(OR(V241="",V241=0),(""),(MAX($T$8:T240)+1))</f>
        <v/>
      </c>
      <c r="V241" s="1">
        <f ca="1">IF($I$6=Adorer_Schedule!$C$1,INDIRECT(L241),(IF('Daily Report (15)'!$I$6=Adorer_Schedule!$K$1,INDIRECT(M241),(IF('Daily Report (15)'!$I$6=Adorer_Schedule!$S$1,INDIRECT(N241),(IF('Daily Report (15)'!$I$6=Adorer_Schedule!$AA$1,INDIRECT(O241),(IF('Daily Report (15)'!$I$6=Adorer_Schedule!$AI$1,INDIRECT(P241),(IF('Daily Report (15)'!$I$6=Adorer_Schedule!$AQ$1,INDIRECT(Q241),(IF('Daily Report (15)'!$I$6=Adorer_Schedule!$AY$1,INDIRECT(R241),(""))))))))))))))</f>
        <v>0</v>
      </c>
      <c r="Y241" s="1">
        <v>8</v>
      </c>
      <c r="Z241" s="1" t="e">
        <f t="shared" ca="1" si="82"/>
        <v>#N/A</v>
      </c>
      <c r="AA241" s="1" t="b">
        <f t="shared" ca="1" si="83"/>
        <v>0</v>
      </c>
      <c r="AC241" s="214" t="str">
        <f t="shared" ca="1" si="94"/>
        <v/>
      </c>
    </row>
    <row r="242" spans="1:29" x14ac:dyDescent="0.2">
      <c r="A242" s="210" t="str">
        <f t="shared" ca="1" si="91"/>
        <v/>
      </c>
      <c r="B242" s="211"/>
      <c r="C242" s="211"/>
      <c r="D242" s="211"/>
      <c r="E242" s="211"/>
      <c r="F242" s="212"/>
      <c r="G242" s="2"/>
      <c r="H242" s="2"/>
      <c r="I242" s="2"/>
      <c r="J242" s="2"/>
      <c r="K242" s="1">
        <f t="shared" si="93"/>
        <v>166</v>
      </c>
      <c r="L242" s="83" t="str">
        <f t="shared" si="75"/>
        <v>Adorer_Schedule!C166</v>
      </c>
      <c r="M242" s="83" t="str">
        <f t="shared" si="76"/>
        <v>Adorer_Schedule!K166</v>
      </c>
      <c r="N242" s="83" t="str">
        <f t="shared" si="77"/>
        <v>Adorer_Schedule!S166</v>
      </c>
      <c r="O242" s="83" t="str">
        <f t="shared" si="78"/>
        <v>Adorer_Schedule!AA166</v>
      </c>
      <c r="P242" s="83" t="str">
        <f t="shared" si="79"/>
        <v>Adorer_Schedule!AI166</v>
      </c>
      <c r="Q242" s="83" t="str">
        <f t="shared" si="80"/>
        <v>Adorer_Schedule!AQ166</v>
      </c>
      <c r="R242" s="83" t="str">
        <f t="shared" si="81"/>
        <v>Adorer_Schedule!AY166</v>
      </c>
      <c r="S242" s="1">
        <f t="shared" ca="1" si="92"/>
        <v>0</v>
      </c>
      <c r="T242" s="1" t="str">
        <f ca="1">IF(OR(V242="",V242=0),(""),(MAX($T$8:T241)+1))</f>
        <v/>
      </c>
      <c r="V242" s="1">
        <f ca="1">IF($I$6=Adorer_Schedule!$C$1,INDIRECT(L242),(IF('Daily Report (15)'!$I$6=Adorer_Schedule!$K$1,INDIRECT(M242),(IF('Daily Report (15)'!$I$6=Adorer_Schedule!$S$1,INDIRECT(N242),(IF('Daily Report (15)'!$I$6=Adorer_Schedule!$AA$1,INDIRECT(O242),(IF('Daily Report (15)'!$I$6=Adorer_Schedule!$AI$1,INDIRECT(P242),(IF('Daily Report (15)'!$I$6=Adorer_Schedule!$AQ$1,INDIRECT(Q242),(IF('Daily Report (15)'!$I$6=Adorer_Schedule!$AY$1,INDIRECT(R242),(""))))))))))))))</f>
        <v>0</v>
      </c>
      <c r="Y242" s="1">
        <v>9</v>
      </c>
      <c r="Z242" s="1" t="e">
        <f t="shared" ca="1" si="82"/>
        <v>#N/A</v>
      </c>
      <c r="AA242" s="1" t="b">
        <f t="shared" ca="1" si="83"/>
        <v>0</v>
      </c>
      <c r="AC242" s="214" t="str">
        <f t="shared" ca="1" si="94"/>
        <v/>
      </c>
    </row>
    <row r="243" spans="1:29" x14ac:dyDescent="0.2">
      <c r="A243" s="210" t="str">
        <f t="shared" ca="1" si="91"/>
        <v/>
      </c>
      <c r="B243" s="211"/>
      <c r="C243" s="211"/>
      <c r="D243" s="211"/>
      <c r="E243" s="211"/>
      <c r="F243" s="212"/>
      <c r="G243" s="2"/>
      <c r="H243" s="2"/>
      <c r="I243" s="2"/>
      <c r="J243" s="2"/>
      <c r="K243" s="1">
        <f t="shared" si="93"/>
        <v>167</v>
      </c>
      <c r="L243" s="83" t="str">
        <f t="shared" si="75"/>
        <v>Adorer_Schedule!C167</v>
      </c>
      <c r="M243" s="83" t="str">
        <f t="shared" si="76"/>
        <v>Adorer_Schedule!K167</v>
      </c>
      <c r="N243" s="83" t="str">
        <f t="shared" si="77"/>
        <v>Adorer_Schedule!S167</v>
      </c>
      <c r="O243" s="83" t="str">
        <f t="shared" si="78"/>
        <v>Adorer_Schedule!AA167</v>
      </c>
      <c r="P243" s="83" t="str">
        <f t="shared" si="79"/>
        <v>Adorer_Schedule!AI167</v>
      </c>
      <c r="Q243" s="83" t="str">
        <f t="shared" si="80"/>
        <v>Adorer_Schedule!AQ167</v>
      </c>
      <c r="R243" s="83" t="str">
        <f t="shared" si="81"/>
        <v>Adorer_Schedule!AY167</v>
      </c>
      <c r="S243" s="1">
        <f t="shared" ca="1" si="92"/>
        <v>0</v>
      </c>
      <c r="T243" s="1" t="str">
        <f ca="1">IF(OR(V243="",V243=0),(""),(MAX($T$8:T242)+1))</f>
        <v/>
      </c>
      <c r="V243" s="1">
        <f ca="1">IF($I$6=Adorer_Schedule!$C$1,INDIRECT(L243),(IF('Daily Report (15)'!$I$6=Adorer_Schedule!$K$1,INDIRECT(M243),(IF('Daily Report (15)'!$I$6=Adorer_Schedule!$S$1,INDIRECT(N243),(IF('Daily Report (15)'!$I$6=Adorer_Schedule!$AA$1,INDIRECT(O243),(IF('Daily Report (15)'!$I$6=Adorer_Schedule!$AI$1,INDIRECT(P243),(IF('Daily Report (15)'!$I$6=Adorer_Schedule!$AQ$1,INDIRECT(Q243),(IF('Daily Report (15)'!$I$6=Adorer_Schedule!$AY$1,INDIRECT(R243),(""))))))))))))))</f>
        <v>0</v>
      </c>
      <c r="Y243" s="1">
        <v>10</v>
      </c>
      <c r="Z243" s="1" t="e">
        <f t="shared" ca="1" si="82"/>
        <v>#N/A</v>
      </c>
      <c r="AA243" s="1" t="b">
        <f t="shared" ca="1" si="83"/>
        <v>0</v>
      </c>
      <c r="AC243" s="214" t="str">
        <f t="shared" ca="1" si="94"/>
        <v/>
      </c>
    </row>
    <row r="244" spans="1:29" x14ac:dyDescent="0.2">
      <c r="A244" s="210" t="str">
        <f t="shared" ca="1" si="91"/>
        <v/>
      </c>
      <c r="B244" s="211"/>
      <c r="C244" s="211"/>
      <c r="D244" s="211"/>
      <c r="E244" s="211"/>
      <c r="F244" s="212"/>
      <c r="G244" s="2"/>
      <c r="H244" s="2"/>
      <c r="I244" s="2"/>
      <c r="J244" s="2"/>
      <c r="K244" s="1">
        <f t="shared" si="93"/>
        <v>168</v>
      </c>
      <c r="L244" s="83" t="str">
        <f t="shared" si="75"/>
        <v>Adorer_Schedule!C168</v>
      </c>
      <c r="M244" s="83" t="str">
        <f t="shared" si="76"/>
        <v>Adorer_Schedule!K168</v>
      </c>
      <c r="N244" s="83" t="str">
        <f t="shared" si="77"/>
        <v>Adorer_Schedule!S168</v>
      </c>
      <c r="O244" s="83" t="str">
        <f t="shared" si="78"/>
        <v>Adorer_Schedule!AA168</v>
      </c>
      <c r="P244" s="83" t="str">
        <f t="shared" si="79"/>
        <v>Adorer_Schedule!AI168</v>
      </c>
      <c r="Q244" s="83" t="str">
        <f t="shared" si="80"/>
        <v>Adorer_Schedule!AQ168</v>
      </c>
      <c r="R244" s="83" t="str">
        <f t="shared" si="81"/>
        <v>Adorer_Schedule!AY168</v>
      </c>
      <c r="S244" s="1">
        <f t="shared" ca="1" si="92"/>
        <v>0</v>
      </c>
      <c r="T244" s="1" t="str">
        <f ca="1">IF(OR(V244="",V244=0),(""),(MAX($T$8:T243)+1))</f>
        <v/>
      </c>
      <c r="V244" s="1">
        <f ca="1">IF($I$6=Adorer_Schedule!$C$1,INDIRECT(L244),(IF('Daily Report (15)'!$I$6=Adorer_Schedule!$K$1,INDIRECT(M244),(IF('Daily Report (15)'!$I$6=Adorer_Schedule!$S$1,INDIRECT(N244),(IF('Daily Report (15)'!$I$6=Adorer_Schedule!$AA$1,INDIRECT(O244),(IF('Daily Report (15)'!$I$6=Adorer_Schedule!$AI$1,INDIRECT(P244),(IF('Daily Report (15)'!$I$6=Adorer_Schedule!$AQ$1,INDIRECT(Q244),(IF('Daily Report (15)'!$I$6=Adorer_Schedule!$AY$1,INDIRECT(R244),(""))))))))))))))</f>
        <v>0</v>
      </c>
      <c r="Y244" s="1">
        <v>11</v>
      </c>
      <c r="Z244" s="1" t="e">
        <f t="shared" ca="1" si="82"/>
        <v>#N/A</v>
      </c>
      <c r="AA244" s="1" t="b">
        <f t="shared" ca="1" si="83"/>
        <v>0</v>
      </c>
      <c r="AC244" s="214" t="str">
        <f t="shared" ca="1" si="94"/>
        <v/>
      </c>
    </row>
    <row r="245" spans="1:29" x14ac:dyDescent="0.2">
      <c r="A245" s="210" t="str">
        <f t="shared" ca="1" si="91"/>
        <v/>
      </c>
      <c r="B245" s="211"/>
      <c r="C245" s="211"/>
      <c r="D245" s="211"/>
      <c r="E245" s="211"/>
      <c r="F245" s="212"/>
      <c r="G245" s="2"/>
      <c r="H245" s="2"/>
      <c r="I245" s="2"/>
      <c r="J245" s="2"/>
      <c r="K245" s="1">
        <f t="shared" si="93"/>
        <v>169</v>
      </c>
      <c r="L245" s="83" t="str">
        <f t="shared" si="75"/>
        <v>Adorer_Schedule!C169</v>
      </c>
      <c r="M245" s="83" t="str">
        <f t="shared" si="76"/>
        <v>Adorer_Schedule!K169</v>
      </c>
      <c r="N245" s="83" t="str">
        <f t="shared" si="77"/>
        <v>Adorer_Schedule!S169</v>
      </c>
      <c r="O245" s="83" t="str">
        <f t="shared" si="78"/>
        <v>Adorer_Schedule!AA169</v>
      </c>
      <c r="P245" s="83" t="str">
        <f t="shared" si="79"/>
        <v>Adorer_Schedule!AI169</v>
      </c>
      <c r="Q245" s="83" t="str">
        <f t="shared" si="80"/>
        <v>Adorer_Schedule!AQ169</v>
      </c>
      <c r="R245" s="83" t="str">
        <f t="shared" si="81"/>
        <v>Adorer_Schedule!AY169</v>
      </c>
      <c r="S245" s="1">
        <f t="shared" ca="1" si="92"/>
        <v>0</v>
      </c>
      <c r="T245" s="1" t="str">
        <f ca="1">IF(OR(V245="",V245=0),(""),(MAX($T$8:T244)+1))</f>
        <v/>
      </c>
      <c r="V245" s="1">
        <f ca="1">IF($I$6=Adorer_Schedule!$C$1,INDIRECT(L245),(IF('Daily Report (15)'!$I$6=Adorer_Schedule!$K$1,INDIRECT(M245),(IF('Daily Report (15)'!$I$6=Adorer_Schedule!$S$1,INDIRECT(N245),(IF('Daily Report (15)'!$I$6=Adorer_Schedule!$AA$1,INDIRECT(O245),(IF('Daily Report (15)'!$I$6=Adorer_Schedule!$AI$1,INDIRECT(P245),(IF('Daily Report (15)'!$I$6=Adorer_Schedule!$AQ$1,INDIRECT(Q245),(IF('Daily Report (15)'!$I$6=Adorer_Schedule!$AY$1,INDIRECT(R245),(""))))))))))))))</f>
        <v>0</v>
      </c>
      <c r="Y245" s="1">
        <v>12</v>
      </c>
      <c r="Z245" s="1" t="e">
        <f t="shared" ca="1" si="82"/>
        <v>#N/A</v>
      </c>
      <c r="AA245" s="1" t="b">
        <f t="shared" ca="1" si="83"/>
        <v>0</v>
      </c>
      <c r="AC245" s="214" t="str">
        <f t="shared" ca="1" si="94"/>
        <v/>
      </c>
    </row>
    <row r="246" spans="1:29" x14ac:dyDescent="0.2">
      <c r="A246" s="210" t="str">
        <f t="shared" ca="1" si="91"/>
        <v/>
      </c>
      <c r="B246" s="211"/>
      <c r="C246" s="211"/>
      <c r="D246" s="211"/>
      <c r="E246" s="211"/>
      <c r="F246" s="212"/>
      <c r="G246" s="2"/>
      <c r="H246" s="2"/>
      <c r="I246" s="2"/>
      <c r="J246" s="2"/>
      <c r="K246" s="1">
        <f t="shared" si="93"/>
        <v>170</v>
      </c>
      <c r="L246" s="83" t="str">
        <f t="shared" si="75"/>
        <v>Adorer_Schedule!C170</v>
      </c>
      <c r="M246" s="83" t="str">
        <f t="shared" si="76"/>
        <v>Adorer_Schedule!K170</v>
      </c>
      <c r="N246" s="83" t="str">
        <f t="shared" si="77"/>
        <v>Adorer_Schedule!S170</v>
      </c>
      <c r="O246" s="83" t="str">
        <f t="shared" si="78"/>
        <v>Adorer_Schedule!AA170</v>
      </c>
      <c r="P246" s="83" t="str">
        <f t="shared" si="79"/>
        <v>Adorer_Schedule!AI170</v>
      </c>
      <c r="Q246" s="83" t="str">
        <f t="shared" si="80"/>
        <v>Adorer_Schedule!AQ170</v>
      </c>
      <c r="R246" s="83" t="str">
        <f t="shared" si="81"/>
        <v>Adorer_Schedule!AY170</v>
      </c>
      <c r="S246" s="1">
        <f t="shared" ca="1" si="92"/>
        <v>0</v>
      </c>
      <c r="T246" s="1" t="str">
        <f ca="1">IF(OR(V246="",V246=0),(""),(MAX($T$8:T245)+1))</f>
        <v/>
      </c>
      <c r="V246" s="1">
        <f ca="1">IF($I$6=Adorer_Schedule!$C$1,INDIRECT(L246),(IF('Daily Report (15)'!$I$6=Adorer_Schedule!$K$1,INDIRECT(M246),(IF('Daily Report (15)'!$I$6=Adorer_Schedule!$S$1,INDIRECT(N246),(IF('Daily Report (15)'!$I$6=Adorer_Schedule!$AA$1,INDIRECT(O246),(IF('Daily Report (15)'!$I$6=Adorer_Schedule!$AI$1,INDIRECT(P246),(IF('Daily Report (15)'!$I$6=Adorer_Schedule!$AQ$1,INDIRECT(Q246),(IF('Daily Report (15)'!$I$6=Adorer_Schedule!$AY$1,INDIRECT(R246),(""))))))))))))))</f>
        <v>0</v>
      </c>
      <c r="Y246" s="1">
        <v>13</v>
      </c>
      <c r="Z246" s="1" t="e">
        <f t="shared" ca="1" si="82"/>
        <v>#N/A</v>
      </c>
      <c r="AA246" s="1" t="b">
        <f t="shared" ca="1" si="83"/>
        <v>0</v>
      </c>
      <c r="AC246" s="214" t="str">
        <f t="shared" ca="1" si="94"/>
        <v/>
      </c>
    </row>
    <row r="247" spans="1:29" x14ac:dyDescent="0.2">
      <c r="A247" s="210" t="str">
        <f t="shared" ca="1" si="91"/>
        <v/>
      </c>
      <c r="B247" s="211"/>
      <c r="C247" s="211"/>
      <c r="D247" s="211"/>
      <c r="E247" s="211"/>
      <c r="F247" s="212"/>
      <c r="G247" s="2"/>
      <c r="H247" s="2"/>
      <c r="I247" s="2"/>
      <c r="J247" s="2"/>
      <c r="K247" s="1">
        <f t="shared" si="93"/>
        <v>171</v>
      </c>
      <c r="L247" s="83" t="str">
        <f t="shared" si="75"/>
        <v>Adorer_Schedule!C171</v>
      </c>
      <c r="M247" s="83" t="str">
        <f t="shared" si="76"/>
        <v>Adorer_Schedule!K171</v>
      </c>
      <c r="N247" s="83" t="str">
        <f t="shared" si="77"/>
        <v>Adorer_Schedule!S171</v>
      </c>
      <c r="O247" s="83" t="str">
        <f t="shared" si="78"/>
        <v>Adorer_Schedule!AA171</v>
      </c>
      <c r="P247" s="83" t="str">
        <f t="shared" si="79"/>
        <v>Adorer_Schedule!AI171</v>
      </c>
      <c r="Q247" s="83" t="str">
        <f t="shared" si="80"/>
        <v>Adorer_Schedule!AQ171</v>
      </c>
      <c r="R247" s="83" t="str">
        <f t="shared" si="81"/>
        <v>Adorer_Schedule!AY171</v>
      </c>
      <c r="S247" s="1">
        <f t="shared" ca="1" si="92"/>
        <v>0</v>
      </c>
      <c r="T247" s="1" t="str">
        <f ca="1">IF(OR(V247="",V247=0),(""),(MAX($T$8:T246)+1))</f>
        <v/>
      </c>
      <c r="V247" s="1">
        <f ca="1">IF($I$6=Adorer_Schedule!$C$1,INDIRECT(L247),(IF('Daily Report (15)'!$I$6=Adorer_Schedule!$K$1,INDIRECT(M247),(IF('Daily Report (15)'!$I$6=Adorer_Schedule!$S$1,INDIRECT(N247),(IF('Daily Report (15)'!$I$6=Adorer_Schedule!$AA$1,INDIRECT(O247),(IF('Daily Report (15)'!$I$6=Adorer_Schedule!$AI$1,INDIRECT(P247),(IF('Daily Report (15)'!$I$6=Adorer_Schedule!$AQ$1,INDIRECT(Q247),(IF('Daily Report (15)'!$I$6=Adorer_Schedule!$AY$1,INDIRECT(R247),(""))))))))))))))</f>
        <v>0</v>
      </c>
      <c r="Y247" s="1">
        <v>14</v>
      </c>
      <c r="Z247" s="1" t="e">
        <f t="shared" ca="1" si="82"/>
        <v>#N/A</v>
      </c>
      <c r="AA247" s="1" t="b">
        <f t="shared" ca="1" si="83"/>
        <v>0</v>
      </c>
      <c r="AC247" s="214" t="str">
        <f t="shared" ca="1" si="94"/>
        <v/>
      </c>
    </row>
    <row r="248" spans="1:29" ht="15.75" thickBot="1" x14ac:dyDescent="0.25">
      <c r="A248" s="210" t="str">
        <f t="shared" ca="1" si="91"/>
        <v/>
      </c>
      <c r="B248" s="211"/>
      <c r="C248" s="211"/>
      <c r="D248" s="211"/>
      <c r="E248" s="211"/>
      <c r="F248" s="212"/>
      <c r="G248" s="2"/>
      <c r="H248" s="2"/>
      <c r="I248" s="2"/>
      <c r="J248" s="2"/>
      <c r="K248" s="1">
        <f t="shared" si="93"/>
        <v>172</v>
      </c>
      <c r="L248" s="83" t="str">
        <f t="shared" si="75"/>
        <v>Adorer_Schedule!C172</v>
      </c>
      <c r="M248" s="83" t="str">
        <f t="shared" si="76"/>
        <v>Adorer_Schedule!K172</v>
      </c>
      <c r="N248" s="83" t="str">
        <f t="shared" si="77"/>
        <v>Adorer_Schedule!S172</v>
      </c>
      <c r="O248" s="83" t="str">
        <f t="shared" si="78"/>
        <v>Adorer_Schedule!AA172</v>
      </c>
      <c r="P248" s="83" t="str">
        <f t="shared" si="79"/>
        <v>Adorer_Schedule!AI172</v>
      </c>
      <c r="Q248" s="83" t="str">
        <f t="shared" si="80"/>
        <v>Adorer_Schedule!AQ172</v>
      </c>
      <c r="R248" s="83" t="str">
        <f t="shared" si="81"/>
        <v>Adorer_Schedule!AY172</v>
      </c>
      <c r="S248" s="1">
        <f t="shared" ca="1" si="92"/>
        <v>0</v>
      </c>
      <c r="T248" s="1" t="str">
        <f ca="1">IF(OR(V248="",V248=0),(""),(MAX($T$8:T247)+1))</f>
        <v/>
      </c>
      <c r="V248" s="1">
        <f ca="1">IF($I$6=Adorer_Schedule!$C$1,INDIRECT(L248),(IF('Daily Report (15)'!$I$6=Adorer_Schedule!$K$1,INDIRECT(M248),(IF('Daily Report (15)'!$I$6=Adorer_Schedule!$S$1,INDIRECT(N248),(IF('Daily Report (15)'!$I$6=Adorer_Schedule!$AA$1,INDIRECT(O248),(IF('Daily Report (15)'!$I$6=Adorer_Schedule!$AI$1,INDIRECT(P248),(IF('Daily Report (15)'!$I$6=Adorer_Schedule!$AQ$1,INDIRECT(Q248),(IF('Daily Report (15)'!$I$6=Adorer_Schedule!$AY$1,INDIRECT(R248),(""))))))))))))))</f>
        <v>0</v>
      </c>
      <c r="Y248" s="1">
        <v>15</v>
      </c>
      <c r="Z248" s="1" t="e">
        <f t="shared" ca="1" si="82"/>
        <v>#N/A</v>
      </c>
      <c r="AA248" s="1" t="b">
        <f t="shared" ca="1" si="83"/>
        <v>0</v>
      </c>
      <c r="AC248" s="225" t="str">
        <f t="shared" ca="1" si="94"/>
        <v/>
      </c>
    </row>
    <row r="249" spans="1:29" x14ac:dyDescent="0.2">
      <c r="A249" s="210"/>
      <c r="B249" s="211"/>
      <c r="C249" s="211"/>
      <c r="D249" s="211"/>
      <c r="E249" s="211"/>
      <c r="F249" s="212"/>
      <c r="G249" s="2"/>
      <c r="H249" s="2"/>
      <c r="I249" s="2"/>
      <c r="J249" s="2"/>
      <c r="K249" s="1">
        <v>175</v>
      </c>
      <c r="L249" s="83" t="str">
        <f t="shared" si="75"/>
        <v>Adorer_Schedule!C175</v>
      </c>
      <c r="M249" s="83" t="str">
        <f t="shared" si="76"/>
        <v>Adorer_Schedule!K175</v>
      </c>
      <c r="N249" s="83" t="str">
        <f t="shared" si="77"/>
        <v>Adorer_Schedule!S175</v>
      </c>
      <c r="O249" s="83" t="str">
        <f t="shared" si="78"/>
        <v>Adorer_Schedule!AA175</v>
      </c>
      <c r="P249" s="83" t="str">
        <f t="shared" si="79"/>
        <v>Adorer_Schedule!AI175</v>
      </c>
      <c r="Q249" s="83" t="str">
        <f t="shared" si="80"/>
        <v>Adorer_Schedule!AQ175</v>
      </c>
      <c r="R249" s="83" t="str">
        <f t="shared" si="81"/>
        <v>Adorer_Schedule!AY175</v>
      </c>
      <c r="S249" s="1">
        <f ca="1">IF(T249="",(0),(RANK(T249,$T$249:$T$263,(1))))</f>
        <v>0</v>
      </c>
      <c r="T249" s="1" t="str">
        <f ca="1">IF(OR(V249="",V249=0),(""),(MAX($T$8:T248)+1))</f>
        <v/>
      </c>
      <c r="U249" s="1" t="s">
        <v>108</v>
      </c>
      <c r="V249" s="1">
        <f ca="1">IF($I$6=Adorer_Schedule!$C$1,INDIRECT(L249),(IF('Daily Report (15)'!$I$6=Adorer_Schedule!$K$1,INDIRECT(M249),(IF('Daily Report (15)'!$I$6=Adorer_Schedule!$S$1,INDIRECT(N249),(IF('Daily Report (15)'!$I$6=Adorer_Schedule!$AA$1,INDIRECT(O249),(IF('Daily Report (15)'!$I$6=Adorer_Schedule!$AI$1,INDIRECT(P249),(IF('Daily Report (15)'!$I$6=Adorer_Schedule!$AQ$1,INDIRECT(Q249),(IF('Daily Report (15)'!$I$6=Adorer_Schedule!$AY$1,INDIRECT(R249),(""))))))))))))))</f>
        <v>0</v>
      </c>
      <c r="Y249" s="1">
        <v>1</v>
      </c>
      <c r="Z249" s="1" t="e">
        <f t="shared" ca="1" si="82"/>
        <v>#N/A</v>
      </c>
      <c r="AA249" s="1" t="b">
        <f t="shared" ca="1" si="83"/>
        <v>0</v>
      </c>
      <c r="AC249" s="209" t="str">
        <f ca="1">IF(AA249=FALSE,(""),(PROPER(Z249)))</f>
        <v/>
      </c>
    </row>
    <row r="250" spans="1:29" ht="15.75" thickBot="1" x14ac:dyDescent="0.25">
      <c r="A250" s="222"/>
      <c r="B250" s="223"/>
      <c r="C250" s="223"/>
      <c r="D250" s="223"/>
      <c r="E250" s="223"/>
      <c r="F250" s="224"/>
      <c r="G250" s="2"/>
      <c r="H250" s="2"/>
      <c r="I250" s="2"/>
      <c r="J250" s="2"/>
      <c r="K250" s="1">
        <f>K249+1</f>
        <v>176</v>
      </c>
      <c r="L250" s="83" t="str">
        <f t="shared" si="75"/>
        <v>Adorer_Schedule!C176</v>
      </c>
      <c r="M250" s="83" t="str">
        <f t="shared" si="76"/>
        <v>Adorer_Schedule!K176</v>
      </c>
      <c r="N250" s="83" t="str">
        <f t="shared" si="77"/>
        <v>Adorer_Schedule!S176</v>
      </c>
      <c r="O250" s="83" t="str">
        <f t="shared" si="78"/>
        <v>Adorer_Schedule!AA176</v>
      </c>
      <c r="P250" s="83" t="str">
        <f t="shared" si="79"/>
        <v>Adorer_Schedule!AI176</v>
      </c>
      <c r="Q250" s="83" t="str">
        <f t="shared" si="80"/>
        <v>Adorer_Schedule!AQ176</v>
      </c>
      <c r="R250" s="83" t="str">
        <f t="shared" si="81"/>
        <v>Adorer_Schedule!AY176</v>
      </c>
      <c r="S250" s="1">
        <f t="shared" ref="S250:S263" ca="1" si="95">IF(T250="",(0),(RANK(T250,$T$249:$T$263,(1))))</f>
        <v>0</v>
      </c>
      <c r="T250" s="1" t="str">
        <f ca="1">IF(OR(V250="",V250=0),(""),(MAX($T$8:T249)+1))</f>
        <v/>
      </c>
      <c r="V250" s="1">
        <f ca="1">IF($I$6=Adorer_Schedule!$C$1,INDIRECT(L250),(IF('Daily Report (15)'!$I$6=Adorer_Schedule!$K$1,INDIRECT(M250),(IF('Daily Report (15)'!$I$6=Adorer_Schedule!$S$1,INDIRECT(N250),(IF('Daily Report (15)'!$I$6=Adorer_Schedule!$AA$1,INDIRECT(O250),(IF('Daily Report (15)'!$I$6=Adorer_Schedule!$AI$1,INDIRECT(P250),(IF('Daily Report (15)'!$I$6=Adorer_Schedule!$AQ$1,INDIRECT(Q250),(IF('Daily Report (15)'!$I$6=Adorer_Schedule!$AY$1,INDIRECT(R250),(""))))))))))))))</f>
        <v>0</v>
      </c>
      <c r="Y250" s="1">
        <v>2</v>
      </c>
      <c r="Z250" s="1" t="e">
        <f t="shared" ca="1" si="82"/>
        <v>#N/A</v>
      </c>
      <c r="AA250" s="1" t="b">
        <f t="shared" ca="1" si="83"/>
        <v>0</v>
      </c>
      <c r="AC250" s="214" t="str">
        <f ca="1">IF(AA250=FALSE,(""),(PROPER(Z250)))</f>
        <v/>
      </c>
    </row>
    <row r="251" spans="1:29" ht="15.75" x14ac:dyDescent="0.25">
      <c r="A251" s="205" t="str">
        <f>CONCATENATE($I$6&amp;" 11 AM - 12 PM")</f>
        <v>Monday 11 AM - 12 PM</v>
      </c>
      <c r="B251" s="206"/>
      <c r="C251" s="206"/>
      <c r="D251" s="206"/>
      <c r="E251" s="206"/>
      <c r="F251" s="207"/>
      <c r="G251" s="2"/>
      <c r="H251" s="2"/>
      <c r="I251" s="2"/>
      <c r="J251" s="2"/>
      <c r="K251" s="1">
        <f t="shared" ref="K251:K263" si="96">K250+1</f>
        <v>177</v>
      </c>
      <c r="L251" s="83" t="str">
        <f t="shared" si="75"/>
        <v>Adorer_Schedule!C177</v>
      </c>
      <c r="M251" s="83" t="str">
        <f t="shared" si="76"/>
        <v>Adorer_Schedule!K177</v>
      </c>
      <c r="N251" s="83" t="str">
        <f t="shared" si="77"/>
        <v>Adorer_Schedule!S177</v>
      </c>
      <c r="O251" s="83" t="str">
        <f t="shared" si="78"/>
        <v>Adorer_Schedule!AA177</v>
      </c>
      <c r="P251" s="83" t="str">
        <f t="shared" si="79"/>
        <v>Adorer_Schedule!AI177</v>
      </c>
      <c r="Q251" s="83" t="str">
        <f t="shared" si="80"/>
        <v>Adorer_Schedule!AQ177</v>
      </c>
      <c r="R251" s="83" t="str">
        <f t="shared" si="81"/>
        <v>Adorer_Schedule!AY177</v>
      </c>
      <c r="S251" s="1">
        <f t="shared" ca="1" si="95"/>
        <v>0</v>
      </c>
      <c r="T251" s="1" t="str">
        <f ca="1">IF(OR(V251="",V251=0),(""),(MAX($T$8:T250)+1))</f>
        <v/>
      </c>
      <c r="V251" s="1">
        <f ca="1">IF($I$6=Adorer_Schedule!$C$1,INDIRECT(L251),(IF('Daily Report (15)'!$I$6=Adorer_Schedule!$K$1,INDIRECT(M251),(IF('Daily Report (15)'!$I$6=Adorer_Schedule!$S$1,INDIRECT(N251),(IF('Daily Report (15)'!$I$6=Adorer_Schedule!$AA$1,INDIRECT(O251),(IF('Daily Report (15)'!$I$6=Adorer_Schedule!$AI$1,INDIRECT(P251),(IF('Daily Report (15)'!$I$6=Adorer_Schedule!$AQ$1,INDIRECT(Q251),(IF('Daily Report (15)'!$I$6=Adorer_Schedule!$AY$1,INDIRECT(R251),(""))))))))))))))</f>
        <v>0</v>
      </c>
      <c r="Y251" s="1">
        <v>3</v>
      </c>
      <c r="Z251" s="1" t="e">
        <f t="shared" ca="1" si="82"/>
        <v>#N/A</v>
      </c>
      <c r="AA251" s="1" t="b">
        <f t="shared" ca="1" si="83"/>
        <v>0</v>
      </c>
      <c r="AC251" s="214" t="str">
        <f ca="1">IF(AA251=FALSE,(""),(PROPER(Z251)))</f>
        <v/>
      </c>
    </row>
    <row r="252" spans="1:29" x14ac:dyDescent="0.2">
      <c r="A252" s="210" t="str">
        <f ca="1">AC174</f>
        <v/>
      </c>
      <c r="B252" s="211"/>
      <c r="C252" s="211"/>
      <c r="D252" s="211"/>
      <c r="E252" s="211"/>
      <c r="F252" s="212"/>
      <c r="G252" s="2"/>
      <c r="H252" s="2"/>
      <c r="I252" s="2"/>
      <c r="J252" s="2"/>
      <c r="K252" s="1">
        <f t="shared" si="96"/>
        <v>178</v>
      </c>
      <c r="L252" s="83" t="str">
        <f t="shared" si="75"/>
        <v>Adorer_Schedule!C178</v>
      </c>
      <c r="M252" s="83" t="str">
        <f t="shared" si="76"/>
        <v>Adorer_Schedule!K178</v>
      </c>
      <c r="N252" s="83" t="str">
        <f t="shared" si="77"/>
        <v>Adorer_Schedule!S178</v>
      </c>
      <c r="O252" s="83" t="str">
        <f t="shared" si="78"/>
        <v>Adorer_Schedule!AA178</v>
      </c>
      <c r="P252" s="83" t="str">
        <f t="shared" si="79"/>
        <v>Adorer_Schedule!AI178</v>
      </c>
      <c r="Q252" s="83" t="str">
        <f t="shared" si="80"/>
        <v>Adorer_Schedule!AQ178</v>
      </c>
      <c r="R252" s="83" t="str">
        <f t="shared" si="81"/>
        <v>Adorer_Schedule!AY178</v>
      </c>
      <c r="S252" s="1">
        <f t="shared" ca="1" si="95"/>
        <v>0</v>
      </c>
      <c r="T252" s="1" t="str">
        <f ca="1">IF(OR(V252="",V252=0),(""),(MAX($T$8:T251)+1))</f>
        <v/>
      </c>
      <c r="V252" s="1">
        <f ca="1">IF($I$6=Adorer_Schedule!$C$1,INDIRECT(L252),(IF('Daily Report (15)'!$I$6=Adorer_Schedule!$K$1,INDIRECT(M252),(IF('Daily Report (15)'!$I$6=Adorer_Schedule!$S$1,INDIRECT(N252),(IF('Daily Report (15)'!$I$6=Adorer_Schedule!$AA$1,INDIRECT(O252),(IF('Daily Report (15)'!$I$6=Adorer_Schedule!$AI$1,INDIRECT(P252),(IF('Daily Report (15)'!$I$6=Adorer_Schedule!$AQ$1,INDIRECT(Q252),(IF('Daily Report (15)'!$I$6=Adorer_Schedule!$AY$1,INDIRECT(R252),(""))))))))))))))</f>
        <v>0</v>
      </c>
      <c r="Y252" s="1">
        <v>4</v>
      </c>
      <c r="Z252" s="1" t="e">
        <f t="shared" ca="1" si="82"/>
        <v>#N/A</v>
      </c>
      <c r="AA252" s="1" t="b">
        <f t="shared" ca="1" si="83"/>
        <v>0</v>
      </c>
      <c r="AC252" s="214" t="str">
        <f ca="1">IF(AA252=FALSE,(""),(PROPER(Z252)))</f>
        <v/>
      </c>
    </row>
    <row r="253" spans="1:29" x14ac:dyDescent="0.2">
      <c r="A253" s="210" t="str">
        <f t="shared" ref="A253:A266" ca="1" si="97">AC175</f>
        <v/>
      </c>
      <c r="B253" s="211"/>
      <c r="C253" s="211"/>
      <c r="D253" s="211"/>
      <c r="E253" s="211"/>
      <c r="F253" s="212"/>
      <c r="G253" s="2"/>
      <c r="H253" s="2"/>
      <c r="I253" s="2"/>
      <c r="J253" s="2"/>
      <c r="K253" s="1">
        <f t="shared" si="96"/>
        <v>179</v>
      </c>
      <c r="L253" s="83" t="str">
        <f t="shared" si="75"/>
        <v>Adorer_Schedule!C179</v>
      </c>
      <c r="M253" s="83" t="str">
        <f t="shared" si="76"/>
        <v>Adorer_Schedule!K179</v>
      </c>
      <c r="N253" s="83" t="str">
        <f t="shared" si="77"/>
        <v>Adorer_Schedule!S179</v>
      </c>
      <c r="O253" s="83" t="str">
        <f t="shared" si="78"/>
        <v>Adorer_Schedule!AA179</v>
      </c>
      <c r="P253" s="83" t="str">
        <f t="shared" si="79"/>
        <v>Adorer_Schedule!AI179</v>
      </c>
      <c r="Q253" s="83" t="str">
        <f t="shared" si="80"/>
        <v>Adorer_Schedule!AQ179</v>
      </c>
      <c r="R253" s="83" t="str">
        <f t="shared" si="81"/>
        <v>Adorer_Schedule!AY179</v>
      </c>
      <c r="S253" s="1">
        <f t="shared" ca="1" si="95"/>
        <v>0</v>
      </c>
      <c r="T253" s="1" t="str">
        <f ca="1">IF(OR(V253="",V253=0),(""),(MAX($T$8:T252)+1))</f>
        <v/>
      </c>
      <c r="V253" s="1">
        <f ca="1">IF($I$6=Adorer_Schedule!$C$1,INDIRECT(L253),(IF('Daily Report (15)'!$I$6=Adorer_Schedule!$K$1,INDIRECT(M253),(IF('Daily Report (15)'!$I$6=Adorer_Schedule!$S$1,INDIRECT(N253),(IF('Daily Report (15)'!$I$6=Adorer_Schedule!$AA$1,INDIRECT(O253),(IF('Daily Report (15)'!$I$6=Adorer_Schedule!$AI$1,INDIRECT(P253),(IF('Daily Report (15)'!$I$6=Adorer_Schedule!$AQ$1,INDIRECT(Q253),(IF('Daily Report (15)'!$I$6=Adorer_Schedule!$AY$1,INDIRECT(R253),(""))))))))))))))</f>
        <v>0</v>
      </c>
      <c r="Y253" s="1">
        <v>5</v>
      </c>
      <c r="Z253" s="1" t="e">
        <f t="shared" ca="1" si="82"/>
        <v>#N/A</v>
      </c>
      <c r="AA253" s="1" t="b">
        <f t="shared" ca="1" si="83"/>
        <v>0</v>
      </c>
      <c r="AC253" s="214" t="str">
        <f ca="1">IF(AA253=FALSE,(""),(PROPER(Z253)))</f>
        <v/>
      </c>
    </row>
    <row r="254" spans="1:29" x14ac:dyDescent="0.2">
      <c r="A254" s="210" t="str">
        <f t="shared" ca="1" si="97"/>
        <v/>
      </c>
      <c r="B254" s="211"/>
      <c r="C254" s="211"/>
      <c r="D254" s="211"/>
      <c r="E254" s="211"/>
      <c r="F254" s="212"/>
      <c r="G254" s="2"/>
      <c r="H254" s="2"/>
      <c r="I254" s="2"/>
      <c r="J254" s="2"/>
      <c r="K254" s="1">
        <f t="shared" si="96"/>
        <v>180</v>
      </c>
      <c r="L254" s="83" t="str">
        <f t="shared" si="75"/>
        <v>Adorer_Schedule!C180</v>
      </c>
      <c r="M254" s="83" t="str">
        <f t="shared" si="76"/>
        <v>Adorer_Schedule!K180</v>
      </c>
      <c r="N254" s="83" t="str">
        <f t="shared" si="77"/>
        <v>Adorer_Schedule!S180</v>
      </c>
      <c r="O254" s="83" t="str">
        <f t="shared" si="78"/>
        <v>Adorer_Schedule!AA180</v>
      </c>
      <c r="P254" s="83" t="str">
        <f t="shared" si="79"/>
        <v>Adorer_Schedule!AI180</v>
      </c>
      <c r="Q254" s="83" t="str">
        <f t="shared" si="80"/>
        <v>Adorer_Schedule!AQ180</v>
      </c>
      <c r="R254" s="83" t="str">
        <f t="shared" si="81"/>
        <v>Adorer_Schedule!AY180</v>
      </c>
      <c r="S254" s="1">
        <f t="shared" ca="1" si="95"/>
        <v>0</v>
      </c>
      <c r="T254" s="1" t="str">
        <f ca="1">IF(OR(V254="",V254=0),(""),(MAX($T$8:T253)+1))</f>
        <v/>
      </c>
      <c r="V254" s="1">
        <f ca="1">IF($I$6=Adorer_Schedule!$C$1,INDIRECT(L254),(IF('Daily Report (15)'!$I$6=Adorer_Schedule!$K$1,INDIRECT(M254),(IF('Daily Report (15)'!$I$6=Adorer_Schedule!$S$1,INDIRECT(N254),(IF('Daily Report (15)'!$I$6=Adorer_Schedule!$AA$1,INDIRECT(O254),(IF('Daily Report (15)'!$I$6=Adorer_Schedule!$AI$1,INDIRECT(P254),(IF('Daily Report (15)'!$I$6=Adorer_Schedule!$AQ$1,INDIRECT(Q254),(IF('Daily Report (15)'!$I$6=Adorer_Schedule!$AY$1,INDIRECT(R254),(""))))))))))))))</f>
        <v>0</v>
      </c>
      <c r="Y254" s="1">
        <v>6</v>
      </c>
      <c r="Z254" s="1" t="e">
        <f t="shared" ca="1" si="82"/>
        <v>#N/A</v>
      </c>
      <c r="AA254" s="1" t="b">
        <f t="shared" ca="1" si="83"/>
        <v>0</v>
      </c>
      <c r="AC254" s="214" t="str">
        <f t="shared" ref="AC254:AC263" ca="1" si="98">IF(AA254=FALSE,(""),(PROPER(Z254)))</f>
        <v/>
      </c>
    </row>
    <row r="255" spans="1:29" x14ac:dyDescent="0.2">
      <c r="A255" s="210" t="str">
        <f t="shared" ca="1" si="97"/>
        <v/>
      </c>
      <c r="B255" s="211"/>
      <c r="C255" s="211"/>
      <c r="D255" s="211"/>
      <c r="E255" s="211"/>
      <c r="F255" s="212"/>
      <c r="G255" s="2"/>
      <c r="H255" s="2"/>
      <c r="I255" s="2"/>
      <c r="J255" s="2"/>
      <c r="K255" s="1">
        <f t="shared" si="96"/>
        <v>181</v>
      </c>
      <c r="L255" s="83" t="str">
        <f t="shared" si="75"/>
        <v>Adorer_Schedule!C181</v>
      </c>
      <c r="M255" s="83" t="str">
        <f t="shared" si="76"/>
        <v>Adorer_Schedule!K181</v>
      </c>
      <c r="N255" s="83" t="str">
        <f t="shared" si="77"/>
        <v>Adorer_Schedule!S181</v>
      </c>
      <c r="O255" s="83" t="str">
        <f t="shared" si="78"/>
        <v>Adorer_Schedule!AA181</v>
      </c>
      <c r="P255" s="83" t="str">
        <f t="shared" si="79"/>
        <v>Adorer_Schedule!AI181</v>
      </c>
      <c r="Q255" s="83" t="str">
        <f t="shared" si="80"/>
        <v>Adorer_Schedule!AQ181</v>
      </c>
      <c r="R255" s="83" t="str">
        <f t="shared" si="81"/>
        <v>Adorer_Schedule!AY181</v>
      </c>
      <c r="S255" s="1">
        <f t="shared" ca="1" si="95"/>
        <v>0</v>
      </c>
      <c r="T255" s="1" t="str">
        <f ca="1">IF(OR(V255="",V255=0),(""),(MAX($T$8:T254)+1))</f>
        <v/>
      </c>
      <c r="V255" s="1">
        <f ca="1">IF($I$6=Adorer_Schedule!$C$1,INDIRECT(L255),(IF('Daily Report (15)'!$I$6=Adorer_Schedule!$K$1,INDIRECT(M255),(IF('Daily Report (15)'!$I$6=Adorer_Schedule!$S$1,INDIRECT(N255),(IF('Daily Report (15)'!$I$6=Adorer_Schedule!$AA$1,INDIRECT(O255),(IF('Daily Report (15)'!$I$6=Adorer_Schedule!$AI$1,INDIRECT(P255),(IF('Daily Report (15)'!$I$6=Adorer_Schedule!$AQ$1,INDIRECT(Q255),(IF('Daily Report (15)'!$I$6=Adorer_Schedule!$AY$1,INDIRECT(R255),(""))))))))))))))</f>
        <v>0</v>
      </c>
      <c r="Y255" s="1">
        <v>7</v>
      </c>
      <c r="Z255" s="1" t="e">
        <f t="shared" ca="1" si="82"/>
        <v>#N/A</v>
      </c>
      <c r="AA255" s="1" t="b">
        <f t="shared" ca="1" si="83"/>
        <v>0</v>
      </c>
      <c r="AC255" s="214" t="str">
        <f t="shared" ca="1" si="98"/>
        <v/>
      </c>
    </row>
    <row r="256" spans="1:29" x14ac:dyDescent="0.2">
      <c r="A256" s="210" t="str">
        <f t="shared" ca="1" si="97"/>
        <v/>
      </c>
      <c r="B256" s="211"/>
      <c r="C256" s="211"/>
      <c r="D256" s="211"/>
      <c r="E256" s="211"/>
      <c r="F256" s="212"/>
      <c r="G256" s="2"/>
      <c r="H256" s="2"/>
      <c r="I256" s="2"/>
      <c r="J256" s="2"/>
      <c r="K256" s="1">
        <f t="shared" si="96"/>
        <v>182</v>
      </c>
      <c r="L256" s="83" t="str">
        <f t="shared" si="75"/>
        <v>Adorer_Schedule!C182</v>
      </c>
      <c r="M256" s="83" t="str">
        <f t="shared" si="76"/>
        <v>Adorer_Schedule!K182</v>
      </c>
      <c r="N256" s="83" t="str">
        <f t="shared" si="77"/>
        <v>Adorer_Schedule!S182</v>
      </c>
      <c r="O256" s="83" t="str">
        <f t="shared" si="78"/>
        <v>Adorer_Schedule!AA182</v>
      </c>
      <c r="P256" s="83" t="str">
        <f t="shared" si="79"/>
        <v>Adorer_Schedule!AI182</v>
      </c>
      <c r="Q256" s="83" t="str">
        <f t="shared" si="80"/>
        <v>Adorer_Schedule!AQ182</v>
      </c>
      <c r="R256" s="83" t="str">
        <f t="shared" si="81"/>
        <v>Adorer_Schedule!AY182</v>
      </c>
      <c r="S256" s="1">
        <f t="shared" ca="1" si="95"/>
        <v>0</v>
      </c>
      <c r="T256" s="1" t="str">
        <f ca="1">IF(OR(V256="",V256=0),(""),(MAX($T$8:T255)+1))</f>
        <v/>
      </c>
      <c r="V256" s="1">
        <f ca="1">IF($I$6=Adorer_Schedule!$C$1,INDIRECT(L256),(IF('Daily Report (15)'!$I$6=Adorer_Schedule!$K$1,INDIRECT(M256),(IF('Daily Report (15)'!$I$6=Adorer_Schedule!$S$1,INDIRECT(N256),(IF('Daily Report (15)'!$I$6=Adorer_Schedule!$AA$1,INDIRECT(O256),(IF('Daily Report (15)'!$I$6=Adorer_Schedule!$AI$1,INDIRECT(P256),(IF('Daily Report (15)'!$I$6=Adorer_Schedule!$AQ$1,INDIRECT(Q256),(IF('Daily Report (15)'!$I$6=Adorer_Schedule!$AY$1,INDIRECT(R256),(""))))))))))))))</f>
        <v>0</v>
      </c>
      <c r="Y256" s="1">
        <v>8</v>
      </c>
      <c r="Z256" s="1" t="e">
        <f t="shared" ca="1" si="82"/>
        <v>#N/A</v>
      </c>
      <c r="AA256" s="1" t="b">
        <f t="shared" ca="1" si="83"/>
        <v>0</v>
      </c>
      <c r="AC256" s="214" t="str">
        <f t="shared" ca="1" si="98"/>
        <v/>
      </c>
    </row>
    <row r="257" spans="1:29" x14ac:dyDescent="0.2">
      <c r="A257" s="210" t="str">
        <f t="shared" ca="1" si="97"/>
        <v/>
      </c>
      <c r="B257" s="211"/>
      <c r="C257" s="211"/>
      <c r="D257" s="211"/>
      <c r="E257" s="211"/>
      <c r="F257" s="212"/>
      <c r="G257" s="2"/>
      <c r="H257" s="2"/>
      <c r="I257" s="2"/>
      <c r="J257" s="2"/>
      <c r="K257" s="1">
        <f t="shared" si="96"/>
        <v>183</v>
      </c>
      <c r="L257" s="83" t="str">
        <f t="shared" si="75"/>
        <v>Adorer_Schedule!C183</v>
      </c>
      <c r="M257" s="83" t="str">
        <f t="shared" si="76"/>
        <v>Adorer_Schedule!K183</v>
      </c>
      <c r="N257" s="83" t="str">
        <f t="shared" si="77"/>
        <v>Adorer_Schedule!S183</v>
      </c>
      <c r="O257" s="83" t="str">
        <f t="shared" si="78"/>
        <v>Adorer_Schedule!AA183</v>
      </c>
      <c r="P257" s="83" t="str">
        <f t="shared" si="79"/>
        <v>Adorer_Schedule!AI183</v>
      </c>
      <c r="Q257" s="83" t="str">
        <f t="shared" si="80"/>
        <v>Adorer_Schedule!AQ183</v>
      </c>
      <c r="R257" s="83" t="str">
        <f t="shared" si="81"/>
        <v>Adorer_Schedule!AY183</v>
      </c>
      <c r="S257" s="1">
        <f t="shared" ca="1" si="95"/>
        <v>0</v>
      </c>
      <c r="T257" s="1" t="str">
        <f ca="1">IF(OR(V257="",V257=0),(""),(MAX($T$8:T256)+1))</f>
        <v/>
      </c>
      <c r="V257" s="1">
        <f ca="1">IF($I$6=Adorer_Schedule!$C$1,INDIRECT(L257),(IF('Daily Report (15)'!$I$6=Adorer_Schedule!$K$1,INDIRECT(M257),(IF('Daily Report (15)'!$I$6=Adorer_Schedule!$S$1,INDIRECT(N257),(IF('Daily Report (15)'!$I$6=Adorer_Schedule!$AA$1,INDIRECT(O257),(IF('Daily Report (15)'!$I$6=Adorer_Schedule!$AI$1,INDIRECT(P257),(IF('Daily Report (15)'!$I$6=Adorer_Schedule!$AQ$1,INDIRECT(Q257),(IF('Daily Report (15)'!$I$6=Adorer_Schedule!$AY$1,INDIRECT(R257),(""))))))))))))))</f>
        <v>0</v>
      </c>
      <c r="Y257" s="1">
        <v>9</v>
      </c>
      <c r="Z257" s="1" t="e">
        <f t="shared" ca="1" si="82"/>
        <v>#N/A</v>
      </c>
      <c r="AA257" s="1" t="b">
        <f t="shared" ca="1" si="83"/>
        <v>0</v>
      </c>
      <c r="AC257" s="214" t="str">
        <f t="shared" ca="1" si="98"/>
        <v/>
      </c>
    </row>
    <row r="258" spans="1:29" x14ac:dyDescent="0.2">
      <c r="A258" s="210" t="str">
        <f t="shared" ca="1" si="97"/>
        <v/>
      </c>
      <c r="B258" s="211"/>
      <c r="C258" s="211"/>
      <c r="D258" s="211"/>
      <c r="E258" s="211"/>
      <c r="F258" s="212"/>
      <c r="G258" s="2"/>
      <c r="H258" s="2"/>
      <c r="I258" s="2"/>
      <c r="J258" s="2"/>
      <c r="K258" s="1">
        <f t="shared" si="96"/>
        <v>184</v>
      </c>
      <c r="L258" s="83" t="str">
        <f t="shared" si="75"/>
        <v>Adorer_Schedule!C184</v>
      </c>
      <c r="M258" s="83" t="str">
        <f t="shared" si="76"/>
        <v>Adorer_Schedule!K184</v>
      </c>
      <c r="N258" s="83" t="str">
        <f t="shared" si="77"/>
        <v>Adorer_Schedule!S184</v>
      </c>
      <c r="O258" s="83" t="str">
        <f t="shared" si="78"/>
        <v>Adorer_Schedule!AA184</v>
      </c>
      <c r="P258" s="83" t="str">
        <f t="shared" si="79"/>
        <v>Adorer_Schedule!AI184</v>
      </c>
      <c r="Q258" s="83" t="str">
        <f t="shared" si="80"/>
        <v>Adorer_Schedule!AQ184</v>
      </c>
      <c r="R258" s="83" t="str">
        <f t="shared" si="81"/>
        <v>Adorer_Schedule!AY184</v>
      </c>
      <c r="S258" s="1">
        <f t="shared" ca="1" si="95"/>
        <v>0</v>
      </c>
      <c r="T258" s="1" t="str">
        <f ca="1">IF(OR(V258="",V258=0),(""),(MAX($T$8:T257)+1))</f>
        <v/>
      </c>
      <c r="V258" s="1">
        <f ca="1">IF($I$6=Adorer_Schedule!$C$1,INDIRECT(L258),(IF('Daily Report (15)'!$I$6=Adorer_Schedule!$K$1,INDIRECT(M258),(IF('Daily Report (15)'!$I$6=Adorer_Schedule!$S$1,INDIRECT(N258),(IF('Daily Report (15)'!$I$6=Adorer_Schedule!$AA$1,INDIRECT(O258),(IF('Daily Report (15)'!$I$6=Adorer_Schedule!$AI$1,INDIRECT(P258),(IF('Daily Report (15)'!$I$6=Adorer_Schedule!$AQ$1,INDIRECT(Q258),(IF('Daily Report (15)'!$I$6=Adorer_Schedule!$AY$1,INDIRECT(R258),(""))))))))))))))</f>
        <v>0</v>
      </c>
      <c r="Y258" s="1">
        <v>10</v>
      </c>
      <c r="Z258" s="1" t="e">
        <f t="shared" ca="1" si="82"/>
        <v>#N/A</v>
      </c>
      <c r="AA258" s="1" t="b">
        <f t="shared" ca="1" si="83"/>
        <v>0</v>
      </c>
      <c r="AC258" s="214" t="str">
        <f t="shared" ca="1" si="98"/>
        <v/>
      </c>
    </row>
    <row r="259" spans="1:29" x14ac:dyDescent="0.2">
      <c r="A259" s="210" t="str">
        <f t="shared" ca="1" si="97"/>
        <v/>
      </c>
      <c r="B259" s="211"/>
      <c r="C259" s="211"/>
      <c r="D259" s="211"/>
      <c r="E259" s="211"/>
      <c r="F259" s="212"/>
      <c r="G259" s="2"/>
      <c r="H259" s="2"/>
      <c r="I259" s="2"/>
      <c r="J259" s="2"/>
      <c r="K259" s="1">
        <f t="shared" si="96"/>
        <v>185</v>
      </c>
      <c r="L259" s="83" t="str">
        <f t="shared" si="75"/>
        <v>Adorer_Schedule!C185</v>
      </c>
      <c r="M259" s="83" t="str">
        <f t="shared" si="76"/>
        <v>Adorer_Schedule!K185</v>
      </c>
      <c r="N259" s="83" t="str">
        <f t="shared" si="77"/>
        <v>Adorer_Schedule!S185</v>
      </c>
      <c r="O259" s="83" t="str">
        <f t="shared" si="78"/>
        <v>Adorer_Schedule!AA185</v>
      </c>
      <c r="P259" s="83" t="str">
        <f t="shared" si="79"/>
        <v>Adorer_Schedule!AI185</v>
      </c>
      <c r="Q259" s="83" t="str">
        <f t="shared" si="80"/>
        <v>Adorer_Schedule!AQ185</v>
      </c>
      <c r="R259" s="83" t="str">
        <f t="shared" si="81"/>
        <v>Adorer_Schedule!AY185</v>
      </c>
      <c r="S259" s="1">
        <f t="shared" ca="1" si="95"/>
        <v>0</v>
      </c>
      <c r="T259" s="1" t="str">
        <f ca="1">IF(OR(V259="",V259=0),(""),(MAX($T$8:T258)+1))</f>
        <v/>
      </c>
      <c r="V259" s="1">
        <f ca="1">IF($I$6=Adorer_Schedule!$C$1,INDIRECT(L259),(IF('Daily Report (15)'!$I$6=Adorer_Schedule!$K$1,INDIRECT(M259),(IF('Daily Report (15)'!$I$6=Adorer_Schedule!$S$1,INDIRECT(N259),(IF('Daily Report (15)'!$I$6=Adorer_Schedule!$AA$1,INDIRECT(O259),(IF('Daily Report (15)'!$I$6=Adorer_Schedule!$AI$1,INDIRECT(P259),(IF('Daily Report (15)'!$I$6=Adorer_Schedule!$AQ$1,INDIRECT(Q259),(IF('Daily Report (15)'!$I$6=Adorer_Schedule!$AY$1,INDIRECT(R259),(""))))))))))))))</f>
        <v>0</v>
      </c>
      <c r="Y259" s="1">
        <v>11</v>
      </c>
      <c r="Z259" s="1" t="e">
        <f t="shared" ca="1" si="82"/>
        <v>#N/A</v>
      </c>
      <c r="AA259" s="1" t="b">
        <f t="shared" ca="1" si="83"/>
        <v>0</v>
      </c>
      <c r="AC259" s="214" t="str">
        <f t="shared" ca="1" si="98"/>
        <v/>
      </c>
    </row>
    <row r="260" spans="1:29" x14ac:dyDescent="0.2">
      <c r="A260" s="210" t="str">
        <f t="shared" ca="1" si="97"/>
        <v/>
      </c>
      <c r="B260" s="211"/>
      <c r="C260" s="211"/>
      <c r="D260" s="211"/>
      <c r="E260" s="211"/>
      <c r="F260" s="212"/>
      <c r="G260" s="2"/>
      <c r="H260" s="2"/>
      <c r="I260" s="2"/>
      <c r="J260" s="2"/>
      <c r="K260" s="1">
        <f t="shared" si="96"/>
        <v>186</v>
      </c>
      <c r="L260" s="83" t="str">
        <f t="shared" si="75"/>
        <v>Adorer_Schedule!C186</v>
      </c>
      <c r="M260" s="83" t="str">
        <f t="shared" si="76"/>
        <v>Adorer_Schedule!K186</v>
      </c>
      <c r="N260" s="83" t="str">
        <f t="shared" si="77"/>
        <v>Adorer_Schedule!S186</v>
      </c>
      <c r="O260" s="83" t="str">
        <f t="shared" si="78"/>
        <v>Adorer_Schedule!AA186</v>
      </c>
      <c r="P260" s="83" t="str">
        <f t="shared" si="79"/>
        <v>Adorer_Schedule!AI186</v>
      </c>
      <c r="Q260" s="83" t="str">
        <f t="shared" si="80"/>
        <v>Adorer_Schedule!AQ186</v>
      </c>
      <c r="R260" s="83" t="str">
        <f t="shared" si="81"/>
        <v>Adorer_Schedule!AY186</v>
      </c>
      <c r="S260" s="1">
        <f t="shared" ca="1" si="95"/>
        <v>0</v>
      </c>
      <c r="T260" s="1" t="str">
        <f ca="1">IF(OR(V260="",V260=0),(""),(MAX($T$8:T259)+1))</f>
        <v/>
      </c>
      <c r="V260" s="1">
        <f ca="1">IF($I$6=Adorer_Schedule!$C$1,INDIRECT(L260),(IF('Daily Report (15)'!$I$6=Adorer_Schedule!$K$1,INDIRECT(M260),(IF('Daily Report (15)'!$I$6=Adorer_Schedule!$S$1,INDIRECT(N260),(IF('Daily Report (15)'!$I$6=Adorer_Schedule!$AA$1,INDIRECT(O260),(IF('Daily Report (15)'!$I$6=Adorer_Schedule!$AI$1,INDIRECT(P260),(IF('Daily Report (15)'!$I$6=Adorer_Schedule!$AQ$1,INDIRECT(Q260),(IF('Daily Report (15)'!$I$6=Adorer_Schedule!$AY$1,INDIRECT(R260),(""))))))))))))))</f>
        <v>0</v>
      </c>
      <c r="Y260" s="1">
        <v>12</v>
      </c>
      <c r="Z260" s="1" t="e">
        <f t="shared" ca="1" si="82"/>
        <v>#N/A</v>
      </c>
      <c r="AA260" s="1" t="b">
        <f t="shared" ca="1" si="83"/>
        <v>0</v>
      </c>
      <c r="AC260" s="214" t="str">
        <f t="shared" ca="1" si="98"/>
        <v/>
      </c>
    </row>
    <row r="261" spans="1:29" x14ac:dyDescent="0.2">
      <c r="A261" s="210" t="str">
        <f t="shared" ca="1" si="97"/>
        <v/>
      </c>
      <c r="B261" s="211"/>
      <c r="C261" s="211"/>
      <c r="D261" s="211"/>
      <c r="E261" s="211"/>
      <c r="F261" s="212"/>
      <c r="G261" s="2"/>
      <c r="H261" s="2"/>
      <c r="I261" s="2"/>
      <c r="J261" s="2"/>
      <c r="K261" s="1">
        <f t="shared" si="96"/>
        <v>187</v>
      </c>
      <c r="L261" s="83" t="str">
        <f t="shared" si="75"/>
        <v>Adorer_Schedule!C187</v>
      </c>
      <c r="M261" s="83" t="str">
        <f t="shared" si="76"/>
        <v>Adorer_Schedule!K187</v>
      </c>
      <c r="N261" s="83" t="str">
        <f t="shared" si="77"/>
        <v>Adorer_Schedule!S187</v>
      </c>
      <c r="O261" s="83" t="str">
        <f t="shared" si="78"/>
        <v>Adorer_Schedule!AA187</v>
      </c>
      <c r="P261" s="83" t="str">
        <f t="shared" si="79"/>
        <v>Adorer_Schedule!AI187</v>
      </c>
      <c r="Q261" s="83" t="str">
        <f t="shared" si="80"/>
        <v>Adorer_Schedule!AQ187</v>
      </c>
      <c r="R261" s="83" t="str">
        <f t="shared" si="81"/>
        <v>Adorer_Schedule!AY187</v>
      </c>
      <c r="S261" s="1">
        <f t="shared" ca="1" si="95"/>
        <v>0</v>
      </c>
      <c r="T261" s="1" t="str">
        <f ca="1">IF(OR(V261="",V261=0),(""),(MAX($T$8:T260)+1))</f>
        <v/>
      </c>
      <c r="V261" s="1">
        <f ca="1">IF($I$6=Adorer_Schedule!$C$1,INDIRECT(L261),(IF('Daily Report (15)'!$I$6=Adorer_Schedule!$K$1,INDIRECT(M261),(IF('Daily Report (15)'!$I$6=Adorer_Schedule!$S$1,INDIRECT(N261),(IF('Daily Report (15)'!$I$6=Adorer_Schedule!$AA$1,INDIRECT(O261),(IF('Daily Report (15)'!$I$6=Adorer_Schedule!$AI$1,INDIRECT(P261),(IF('Daily Report (15)'!$I$6=Adorer_Schedule!$AQ$1,INDIRECT(Q261),(IF('Daily Report (15)'!$I$6=Adorer_Schedule!$AY$1,INDIRECT(R261),(""))))))))))))))</f>
        <v>0</v>
      </c>
      <c r="Y261" s="1">
        <v>13</v>
      </c>
      <c r="Z261" s="1" t="e">
        <f t="shared" ca="1" si="82"/>
        <v>#N/A</v>
      </c>
      <c r="AA261" s="1" t="b">
        <f t="shared" ca="1" si="83"/>
        <v>0</v>
      </c>
      <c r="AC261" s="214" t="str">
        <f t="shared" ca="1" si="98"/>
        <v/>
      </c>
    </row>
    <row r="262" spans="1:29" x14ac:dyDescent="0.2">
      <c r="A262" s="210" t="str">
        <f t="shared" ca="1" si="97"/>
        <v/>
      </c>
      <c r="B262" s="211"/>
      <c r="C262" s="211"/>
      <c r="D262" s="211"/>
      <c r="E262" s="211"/>
      <c r="F262" s="212"/>
      <c r="G262" s="2"/>
      <c r="H262" s="2"/>
      <c r="I262" s="2"/>
      <c r="J262" s="2"/>
      <c r="K262" s="1">
        <f t="shared" si="96"/>
        <v>188</v>
      </c>
      <c r="L262" s="83" t="str">
        <f t="shared" si="75"/>
        <v>Adorer_Schedule!C188</v>
      </c>
      <c r="M262" s="83" t="str">
        <f t="shared" si="76"/>
        <v>Adorer_Schedule!K188</v>
      </c>
      <c r="N262" s="83" t="str">
        <f t="shared" si="77"/>
        <v>Adorer_Schedule!S188</v>
      </c>
      <c r="O262" s="83" t="str">
        <f t="shared" si="78"/>
        <v>Adorer_Schedule!AA188</v>
      </c>
      <c r="P262" s="83" t="str">
        <f t="shared" si="79"/>
        <v>Adorer_Schedule!AI188</v>
      </c>
      <c r="Q262" s="83" t="str">
        <f t="shared" si="80"/>
        <v>Adorer_Schedule!AQ188</v>
      </c>
      <c r="R262" s="83" t="str">
        <f t="shared" si="81"/>
        <v>Adorer_Schedule!AY188</v>
      </c>
      <c r="S262" s="1">
        <f t="shared" ca="1" si="95"/>
        <v>0</v>
      </c>
      <c r="T262" s="1" t="str">
        <f ca="1">IF(OR(V262="",V262=0),(""),(MAX($T$8:T261)+1))</f>
        <v/>
      </c>
      <c r="V262" s="1">
        <f ca="1">IF($I$6=Adorer_Schedule!$C$1,INDIRECT(L262),(IF('Daily Report (15)'!$I$6=Adorer_Schedule!$K$1,INDIRECT(M262),(IF('Daily Report (15)'!$I$6=Adorer_Schedule!$S$1,INDIRECT(N262),(IF('Daily Report (15)'!$I$6=Adorer_Schedule!$AA$1,INDIRECT(O262),(IF('Daily Report (15)'!$I$6=Adorer_Schedule!$AI$1,INDIRECT(P262),(IF('Daily Report (15)'!$I$6=Adorer_Schedule!$AQ$1,INDIRECT(Q262),(IF('Daily Report (15)'!$I$6=Adorer_Schedule!$AY$1,INDIRECT(R262),(""))))))))))))))</f>
        <v>0</v>
      </c>
      <c r="Y262" s="1">
        <v>14</v>
      </c>
      <c r="Z262" s="1" t="e">
        <f t="shared" ca="1" si="82"/>
        <v>#N/A</v>
      </c>
      <c r="AA262" s="1" t="b">
        <f t="shared" ca="1" si="83"/>
        <v>0</v>
      </c>
      <c r="AC262" s="214" t="str">
        <f t="shared" ca="1" si="98"/>
        <v/>
      </c>
    </row>
    <row r="263" spans="1:29" ht="15.75" thickBot="1" x14ac:dyDescent="0.25">
      <c r="A263" s="210" t="str">
        <f t="shared" ca="1" si="97"/>
        <v/>
      </c>
      <c r="B263" s="211"/>
      <c r="C263" s="211"/>
      <c r="D263" s="211"/>
      <c r="E263" s="211"/>
      <c r="F263" s="212"/>
      <c r="G263" s="2"/>
      <c r="H263" s="2"/>
      <c r="I263" s="2"/>
      <c r="J263" s="2"/>
      <c r="K263" s="1">
        <f t="shared" si="96"/>
        <v>189</v>
      </c>
      <c r="L263" s="83" t="str">
        <f t="shared" si="75"/>
        <v>Adorer_Schedule!C189</v>
      </c>
      <c r="M263" s="83" t="str">
        <f t="shared" si="76"/>
        <v>Adorer_Schedule!K189</v>
      </c>
      <c r="N263" s="83" t="str">
        <f t="shared" si="77"/>
        <v>Adorer_Schedule!S189</v>
      </c>
      <c r="O263" s="83" t="str">
        <f t="shared" si="78"/>
        <v>Adorer_Schedule!AA189</v>
      </c>
      <c r="P263" s="83" t="str">
        <f t="shared" si="79"/>
        <v>Adorer_Schedule!AI189</v>
      </c>
      <c r="Q263" s="83" t="str">
        <f t="shared" si="80"/>
        <v>Adorer_Schedule!AQ189</v>
      </c>
      <c r="R263" s="83" t="str">
        <f t="shared" si="81"/>
        <v>Adorer_Schedule!AY189</v>
      </c>
      <c r="S263" s="1">
        <f t="shared" ca="1" si="95"/>
        <v>0</v>
      </c>
      <c r="T263" s="1" t="str">
        <f ca="1">IF(OR(V263="",V263=0),(""),(MAX($T$8:T262)+1))</f>
        <v/>
      </c>
      <c r="V263" s="1">
        <f ca="1">IF($I$6=Adorer_Schedule!$C$1,INDIRECT(L263),(IF('Daily Report (15)'!$I$6=Adorer_Schedule!$K$1,INDIRECT(M263),(IF('Daily Report (15)'!$I$6=Adorer_Schedule!$S$1,INDIRECT(N263),(IF('Daily Report (15)'!$I$6=Adorer_Schedule!$AA$1,INDIRECT(O263),(IF('Daily Report (15)'!$I$6=Adorer_Schedule!$AI$1,INDIRECT(P263),(IF('Daily Report (15)'!$I$6=Adorer_Schedule!$AQ$1,INDIRECT(Q263),(IF('Daily Report (15)'!$I$6=Adorer_Schedule!$AY$1,INDIRECT(R263),(""))))))))))))))</f>
        <v>0</v>
      </c>
      <c r="Y263" s="1">
        <v>15</v>
      </c>
      <c r="Z263" s="1" t="e">
        <f t="shared" ca="1" si="82"/>
        <v>#N/A</v>
      </c>
      <c r="AA263" s="1" t="b">
        <f t="shared" ca="1" si="83"/>
        <v>0</v>
      </c>
      <c r="AC263" s="225" t="str">
        <f t="shared" ca="1" si="98"/>
        <v/>
      </c>
    </row>
    <row r="264" spans="1:29" x14ac:dyDescent="0.2">
      <c r="A264" s="210" t="str">
        <f t="shared" ca="1" si="97"/>
        <v/>
      </c>
      <c r="B264" s="211"/>
      <c r="C264" s="211"/>
      <c r="D264" s="211"/>
      <c r="E264" s="211"/>
      <c r="F264" s="212"/>
      <c r="G264" s="2"/>
      <c r="H264" s="2"/>
      <c r="I264" s="2"/>
      <c r="J264" s="2"/>
      <c r="K264" s="1">
        <v>192</v>
      </c>
      <c r="L264" s="83" t="str">
        <f t="shared" si="75"/>
        <v>Adorer_Schedule!C192</v>
      </c>
      <c r="M264" s="83" t="str">
        <f t="shared" si="76"/>
        <v>Adorer_Schedule!K192</v>
      </c>
      <c r="N264" s="83" t="str">
        <f t="shared" si="77"/>
        <v>Adorer_Schedule!S192</v>
      </c>
      <c r="O264" s="83" t="str">
        <f t="shared" si="78"/>
        <v>Adorer_Schedule!AA192</v>
      </c>
      <c r="P264" s="83" t="str">
        <f t="shared" si="79"/>
        <v>Adorer_Schedule!AI192</v>
      </c>
      <c r="Q264" s="83" t="str">
        <f t="shared" si="80"/>
        <v>Adorer_Schedule!AQ192</v>
      </c>
      <c r="R264" s="83" t="str">
        <f t="shared" si="81"/>
        <v>Adorer_Schedule!AY192</v>
      </c>
      <c r="S264" s="1">
        <f ca="1">IF(T264="",(0),(RANK(T264,$T$264:$T$278,(1))))</f>
        <v>0</v>
      </c>
      <c r="T264" s="1" t="str">
        <f ca="1">IF(OR(V264="",V264=0),(""),(MAX($T$8:T263)+1))</f>
        <v/>
      </c>
      <c r="U264" s="1" t="s">
        <v>109</v>
      </c>
      <c r="V264" s="1">
        <f ca="1">IF($I$6=Adorer_Schedule!$C$1,INDIRECT(L264),(IF('Daily Report (15)'!$I$6=Adorer_Schedule!$K$1,INDIRECT(M264),(IF('Daily Report (15)'!$I$6=Adorer_Schedule!$S$1,INDIRECT(N264),(IF('Daily Report (15)'!$I$6=Adorer_Schedule!$AA$1,INDIRECT(O264),(IF('Daily Report (15)'!$I$6=Adorer_Schedule!$AI$1,INDIRECT(P264),(IF('Daily Report (15)'!$I$6=Adorer_Schedule!$AQ$1,INDIRECT(Q264),(IF('Daily Report (15)'!$I$6=Adorer_Schedule!$AY$1,INDIRECT(R264),(""))))))))))))))</f>
        <v>0</v>
      </c>
      <c r="Y264" s="1">
        <v>1</v>
      </c>
      <c r="Z264" s="1" t="e">
        <f t="shared" ca="1" si="82"/>
        <v>#N/A</v>
      </c>
      <c r="AA264" s="1" t="b">
        <f t="shared" ca="1" si="83"/>
        <v>0</v>
      </c>
      <c r="AC264" s="209" t="str">
        <f ca="1">IF(AA264=FALSE,(""),(PROPER(Z264)))</f>
        <v/>
      </c>
    </row>
    <row r="265" spans="1:29" x14ac:dyDescent="0.2">
      <c r="A265" s="210" t="str">
        <f t="shared" ca="1" si="97"/>
        <v/>
      </c>
      <c r="B265" s="211"/>
      <c r="C265" s="211"/>
      <c r="D265" s="211"/>
      <c r="E265" s="211"/>
      <c r="F265" s="212"/>
      <c r="G265" s="2"/>
      <c r="H265" s="2"/>
      <c r="I265" s="2"/>
      <c r="J265" s="2"/>
      <c r="K265" s="1">
        <f>K264+1</f>
        <v>193</v>
      </c>
      <c r="L265" s="83" t="str">
        <f t="shared" si="75"/>
        <v>Adorer_Schedule!C193</v>
      </c>
      <c r="M265" s="83" t="str">
        <f t="shared" si="76"/>
        <v>Adorer_Schedule!K193</v>
      </c>
      <c r="N265" s="83" t="str">
        <f t="shared" si="77"/>
        <v>Adorer_Schedule!S193</v>
      </c>
      <c r="O265" s="83" t="str">
        <f t="shared" si="78"/>
        <v>Adorer_Schedule!AA193</v>
      </c>
      <c r="P265" s="83" t="str">
        <f t="shared" si="79"/>
        <v>Adorer_Schedule!AI193</v>
      </c>
      <c r="Q265" s="83" t="str">
        <f t="shared" si="80"/>
        <v>Adorer_Schedule!AQ193</v>
      </c>
      <c r="R265" s="83" t="str">
        <f t="shared" si="81"/>
        <v>Adorer_Schedule!AY193</v>
      </c>
      <c r="S265" s="1">
        <f t="shared" ref="S265:S278" ca="1" si="99">IF(T265="",(0),(RANK(T265,$T$264:$T$278,(1))))</f>
        <v>0</v>
      </c>
      <c r="T265" s="1" t="str">
        <f ca="1">IF(OR(V265="",V265=0),(""),(MAX($T$8:T264)+1))</f>
        <v/>
      </c>
      <c r="V265" s="1">
        <f ca="1">IF($I$6=Adorer_Schedule!$C$1,INDIRECT(L265),(IF('Daily Report (15)'!$I$6=Adorer_Schedule!$K$1,INDIRECT(M265),(IF('Daily Report (15)'!$I$6=Adorer_Schedule!$S$1,INDIRECT(N265),(IF('Daily Report (15)'!$I$6=Adorer_Schedule!$AA$1,INDIRECT(O265),(IF('Daily Report (15)'!$I$6=Adorer_Schedule!$AI$1,INDIRECT(P265),(IF('Daily Report (15)'!$I$6=Adorer_Schedule!$AQ$1,INDIRECT(Q265),(IF('Daily Report (15)'!$I$6=Adorer_Schedule!$AY$1,INDIRECT(R265),(""))))))))))))))</f>
        <v>0</v>
      </c>
      <c r="Y265" s="1">
        <v>2</v>
      </c>
      <c r="Z265" s="1" t="e">
        <f t="shared" ca="1" si="82"/>
        <v>#N/A</v>
      </c>
      <c r="AA265" s="1" t="b">
        <f t="shared" ca="1" si="83"/>
        <v>0</v>
      </c>
      <c r="AC265" s="214" t="str">
        <f ca="1">IF(AA265=FALSE,(""),(PROPER(Z265)))</f>
        <v/>
      </c>
    </row>
    <row r="266" spans="1:29" x14ac:dyDescent="0.2">
      <c r="A266" s="210" t="str">
        <f t="shared" ca="1" si="97"/>
        <v/>
      </c>
      <c r="B266" s="211"/>
      <c r="C266" s="211"/>
      <c r="D266" s="211"/>
      <c r="E266" s="211"/>
      <c r="F266" s="212"/>
      <c r="G266" s="2"/>
      <c r="H266" s="2"/>
      <c r="I266" s="2"/>
      <c r="J266" s="2"/>
      <c r="K266" s="1">
        <f t="shared" ref="K266:K278" si="100">K265+1</f>
        <v>194</v>
      </c>
      <c r="L266" s="83" t="str">
        <f t="shared" ref="L266:L329" si="101">CONCATENATE("Adorer_Schedule!C",$K266)</f>
        <v>Adorer_Schedule!C194</v>
      </c>
      <c r="M266" s="83" t="str">
        <f t="shared" ref="M266:M329" si="102">CONCATENATE("Adorer_Schedule!K",$K266)</f>
        <v>Adorer_Schedule!K194</v>
      </c>
      <c r="N266" s="83" t="str">
        <f t="shared" ref="N266:N329" si="103">CONCATENATE("Adorer_Schedule!S",$K266)</f>
        <v>Adorer_Schedule!S194</v>
      </c>
      <c r="O266" s="83" t="str">
        <f t="shared" ref="O266:O329" si="104">CONCATENATE("Adorer_Schedule!AA",$K266)</f>
        <v>Adorer_Schedule!AA194</v>
      </c>
      <c r="P266" s="83" t="str">
        <f t="shared" ref="P266:P329" si="105">CONCATENATE("Adorer_Schedule!AI",$K266)</f>
        <v>Adorer_Schedule!AI194</v>
      </c>
      <c r="Q266" s="83" t="str">
        <f t="shared" ref="Q266:Q329" si="106">CONCATENATE("Adorer_Schedule!AQ",$K266)</f>
        <v>Adorer_Schedule!AQ194</v>
      </c>
      <c r="R266" s="83" t="str">
        <f t="shared" ref="R266:R329" si="107">CONCATENATE("Adorer_Schedule!AY",$K266)</f>
        <v>Adorer_Schedule!AY194</v>
      </c>
      <c r="S266" s="1">
        <f t="shared" ca="1" si="99"/>
        <v>0</v>
      </c>
      <c r="T266" s="1" t="str">
        <f ca="1">IF(OR(V266="",V266=0),(""),(MAX($T$8:T265)+1))</f>
        <v/>
      </c>
      <c r="V266" s="1">
        <f ca="1">IF($I$6=Adorer_Schedule!$C$1,INDIRECT(L266),(IF('Daily Report (15)'!$I$6=Adorer_Schedule!$K$1,INDIRECT(M266),(IF('Daily Report (15)'!$I$6=Adorer_Schedule!$S$1,INDIRECT(N266),(IF('Daily Report (15)'!$I$6=Adorer_Schedule!$AA$1,INDIRECT(O266),(IF('Daily Report (15)'!$I$6=Adorer_Schedule!$AI$1,INDIRECT(P266),(IF('Daily Report (15)'!$I$6=Adorer_Schedule!$AQ$1,INDIRECT(Q266),(IF('Daily Report (15)'!$I$6=Adorer_Schedule!$AY$1,INDIRECT(R266),(""))))))))))))))</f>
        <v>0</v>
      </c>
      <c r="Y266" s="1">
        <v>3</v>
      </c>
      <c r="Z266" s="1" t="e">
        <f t="shared" ref="Z266:Z329" ca="1" si="108">VLOOKUP(Y266,S266:V280,4,(FALSE))</f>
        <v>#N/A</v>
      </c>
      <c r="AA266" s="1" t="b">
        <f t="shared" ref="AA266:AA329" ca="1" si="109">OR(COUNTIF(Z266,"*"),COUNT(Z266))</f>
        <v>0</v>
      </c>
      <c r="AC266" s="214" t="str">
        <f ca="1">IF(AA266=FALSE,(""),(PROPER(Z266)))</f>
        <v/>
      </c>
    </row>
    <row r="267" spans="1:29" x14ac:dyDescent="0.2">
      <c r="A267" s="210"/>
      <c r="B267" s="211"/>
      <c r="C267" s="211"/>
      <c r="D267" s="211"/>
      <c r="E267" s="211"/>
      <c r="F267" s="212"/>
      <c r="G267" s="2"/>
      <c r="H267" s="2"/>
      <c r="I267" s="2"/>
      <c r="J267" s="2"/>
      <c r="K267" s="1">
        <f t="shared" si="100"/>
        <v>195</v>
      </c>
      <c r="L267" s="83" t="str">
        <f t="shared" si="101"/>
        <v>Adorer_Schedule!C195</v>
      </c>
      <c r="M267" s="83" t="str">
        <f t="shared" si="102"/>
        <v>Adorer_Schedule!K195</v>
      </c>
      <c r="N267" s="83" t="str">
        <f t="shared" si="103"/>
        <v>Adorer_Schedule!S195</v>
      </c>
      <c r="O267" s="83" t="str">
        <f t="shared" si="104"/>
        <v>Adorer_Schedule!AA195</v>
      </c>
      <c r="P267" s="83" t="str">
        <f t="shared" si="105"/>
        <v>Adorer_Schedule!AI195</v>
      </c>
      <c r="Q267" s="83" t="str">
        <f t="shared" si="106"/>
        <v>Adorer_Schedule!AQ195</v>
      </c>
      <c r="R267" s="83" t="str">
        <f t="shared" si="107"/>
        <v>Adorer_Schedule!AY195</v>
      </c>
      <c r="S267" s="1">
        <f t="shared" ca="1" si="99"/>
        <v>0</v>
      </c>
      <c r="T267" s="1" t="str">
        <f ca="1">IF(OR(V267="",V267=0),(""),(MAX($T$8:T266)+1))</f>
        <v/>
      </c>
      <c r="V267" s="1">
        <f ca="1">IF($I$6=Adorer_Schedule!$C$1,INDIRECT(L267),(IF('Daily Report (15)'!$I$6=Adorer_Schedule!$K$1,INDIRECT(M267),(IF('Daily Report (15)'!$I$6=Adorer_Schedule!$S$1,INDIRECT(N267),(IF('Daily Report (15)'!$I$6=Adorer_Schedule!$AA$1,INDIRECT(O267),(IF('Daily Report (15)'!$I$6=Adorer_Schedule!$AI$1,INDIRECT(P267),(IF('Daily Report (15)'!$I$6=Adorer_Schedule!$AQ$1,INDIRECT(Q267),(IF('Daily Report (15)'!$I$6=Adorer_Schedule!$AY$1,INDIRECT(R267),(""))))))))))))))</f>
        <v>0</v>
      </c>
      <c r="Y267" s="1">
        <v>4</v>
      </c>
      <c r="Z267" s="1" t="e">
        <f t="shared" ca="1" si="108"/>
        <v>#N/A</v>
      </c>
      <c r="AA267" s="1" t="b">
        <f t="shared" ca="1" si="109"/>
        <v>0</v>
      </c>
      <c r="AC267" s="214" t="str">
        <f ca="1">IF(AA267=FALSE,(""),(PROPER(Z267)))</f>
        <v/>
      </c>
    </row>
    <row r="268" spans="1:29" ht="15.75" thickBot="1" x14ac:dyDescent="0.25">
      <c r="A268" s="222"/>
      <c r="B268" s="223"/>
      <c r="C268" s="223"/>
      <c r="D268" s="223"/>
      <c r="E268" s="223"/>
      <c r="F268" s="224"/>
      <c r="G268" s="2"/>
      <c r="H268" s="2"/>
      <c r="I268" s="2"/>
      <c r="J268" s="2"/>
      <c r="K268" s="1">
        <f t="shared" si="100"/>
        <v>196</v>
      </c>
      <c r="L268" s="83" t="str">
        <f t="shared" si="101"/>
        <v>Adorer_Schedule!C196</v>
      </c>
      <c r="M268" s="83" t="str">
        <f t="shared" si="102"/>
        <v>Adorer_Schedule!K196</v>
      </c>
      <c r="N268" s="83" t="str">
        <f t="shared" si="103"/>
        <v>Adorer_Schedule!S196</v>
      </c>
      <c r="O268" s="83" t="str">
        <f t="shared" si="104"/>
        <v>Adorer_Schedule!AA196</v>
      </c>
      <c r="P268" s="83" t="str">
        <f t="shared" si="105"/>
        <v>Adorer_Schedule!AI196</v>
      </c>
      <c r="Q268" s="83" t="str">
        <f t="shared" si="106"/>
        <v>Adorer_Schedule!AQ196</v>
      </c>
      <c r="R268" s="83" t="str">
        <f t="shared" si="107"/>
        <v>Adorer_Schedule!AY196</v>
      </c>
      <c r="S268" s="1">
        <f t="shared" ca="1" si="99"/>
        <v>0</v>
      </c>
      <c r="T268" s="1" t="str">
        <f ca="1">IF(OR(V268="",V268=0),(""),(MAX($T$8:T267)+1))</f>
        <v/>
      </c>
      <c r="V268" s="1">
        <f ca="1">IF($I$6=Adorer_Schedule!$C$1,INDIRECT(L268),(IF('Daily Report (15)'!$I$6=Adorer_Schedule!$K$1,INDIRECT(M268),(IF('Daily Report (15)'!$I$6=Adorer_Schedule!$S$1,INDIRECT(N268),(IF('Daily Report (15)'!$I$6=Adorer_Schedule!$AA$1,INDIRECT(O268),(IF('Daily Report (15)'!$I$6=Adorer_Schedule!$AI$1,INDIRECT(P268),(IF('Daily Report (15)'!$I$6=Adorer_Schedule!$AQ$1,INDIRECT(Q268),(IF('Daily Report (15)'!$I$6=Adorer_Schedule!$AY$1,INDIRECT(R268),(""))))))))))))))</f>
        <v>0</v>
      </c>
      <c r="Y268" s="1">
        <v>5</v>
      </c>
      <c r="Z268" s="1" t="e">
        <f t="shared" ca="1" si="108"/>
        <v>#N/A</v>
      </c>
      <c r="AA268" s="1" t="b">
        <f t="shared" ca="1" si="109"/>
        <v>0</v>
      </c>
      <c r="AC268" s="214" t="str">
        <f ca="1">IF(AA268=FALSE,(""),(PROPER(Z268)))</f>
        <v/>
      </c>
    </row>
    <row r="269" spans="1:29" ht="15.75" x14ac:dyDescent="0.25">
      <c r="A269" s="284" t="s">
        <v>98</v>
      </c>
      <c r="B269" s="284"/>
      <c r="C269" s="284"/>
      <c r="D269" s="284"/>
      <c r="E269" s="284"/>
      <c r="F269" s="284"/>
      <c r="G269" s="2"/>
      <c r="H269" s="2"/>
      <c r="I269" s="2"/>
      <c r="J269" s="2"/>
      <c r="K269" s="1">
        <f t="shared" si="100"/>
        <v>197</v>
      </c>
      <c r="L269" s="83" t="str">
        <f t="shared" si="101"/>
        <v>Adorer_Schedule!C197</v>
      </c>
      <c r="M269" s="83" t="str">
        <f t="shared" si="102"/>
        <v>Adorer_Schedule!K197</v>
      </c>
      <c r="N269" s="83" t="str">
        <f t="shared" si="103"/>
        <v>Adorer_Schedule!S197</v>
      </c>
      <c r="O269" s="83" t="str">
        <f t="shared" si="104"/>
        <v>Adorer_Schedule!AA197</v>
      </c>
      <c r="P269" s="83" t="str">
        <f t="shared" si="105"/>
        <v>Adorer_Schedule!AI197</v>
      </c>
      <c r="Q269" s="83" t="str">
        <f t="shared" si="106"/>
        <v>Adorer_Schedule!AQ197</v>
      </c>
      <c r="R269" s="83" t="str">
        <f t="shared" si="107"/>
        <v>Adorer_Schedule!AY197</v>
      </c>
      <c r="S269" s="1">
        <f t="shared" ca="1" si="99"/>
        <v>0</v>
      </c>
      <c r="T269" s="1" t="str">
        <f ca="1">IF(OR(V269="",V269=0),(""),(MAX($T$8:T268)+1))</f>
        <v/>
      </c>
      <c r="V269" s="1">
        <f ca="1">IF($I$6=Adorer_Schedule!$C$1,INDIRECT(L269),(IF('Daily Report (15)'!$I$6=Adorer_Schedule!$K$1,INDIRECT(M269),(IF('Daily Report (15)'!$I$6=Adorer_Schedule!$S$1,INDIRECT(N269),(IF('Daily Report (15)'!$I$6=Adorer_Schedule!$AA$1,INDIRECT(O269),(IF('Daily Report (15)'!$I$6=Adorer_Schedule!$AI$1,INDIRECT(P269),(IF('Daily Report (15)'!$I$6=Adorer_Schedule!$AQ$1,INDIRECT(Q269),(IF('Daily Report (15)'!$I$6=Adorer_Schedule!$AY$1,INDIRECT(R269),(""))))))))))))))</f>
        <v>0</v>
      </c>
      <c r="Y269" s="1">
        <v>6</v>
      </c>
      <c r="Z269" s="1" t="e">
        <f t="shared" ca="1" si="108"/>
        <v>#N/A</v>
      </c>
      <c r="AA269" s="1" t="b">
        <f t="shared" ca="1" si="109"/>
        <v>0</v>
      </c>
      <c r="AC269" s="214" t="str">
        <f t="shared" ref="AC269:AC278" ca="1" si="110">IF(AA269=FALSE,(""),(PROPER(Z269)))</f>
        <v/>
      </c>
    </row>
    <row r="270" spans="1:29" ht="15.75" x14ac:dyDescent="0.25">
      <c r="A270" s="283">
        <f>$U$2</f>
        <v>0</v>
      </c>
      <c r="B270" s="283"/>
      <c r="C270" s="283"/>
      <c r="D270" s="283"/>
      <c r="E270" s="283"/>
      <c r="F270" s="283"/>
      <c r="G270" s="2"/>
      <c r="H270" s="2"/>
      <c r="I270" s="2"/>
      <c r="J270" s="2"/>
      <c r="K270" s="1">
        <f t="shared" si="100"/>
        <v>198</v>
      </c>
      <c r="L270" s="83" t="str">
        <f t="shared" si="101"/>
        <v>Adorer_Schedule!C198</v>
      </c>
      <c r="M270" s="83" t="str">
        <f t="shared" si="102"/>
        <v>Adorer_Schedule!K198</v>
      </c>
      <c r="N270" s="83" t="str">
        <f t="shared" si="103"/>
        <v>Adorer_Schedule!S198</v>
      </c>
      <c r="O270" s="83" t="str">
        <f t="shared" si="104"/>
        <v>Adorer_Schedule!AA198</v>
      </c>
      <c r="P270" s="83" t="str">
        <f t="shared" si="105"/>
        <v>Adorer_Schedule!AI198</v>
      </c>
      <c r="Q270" s="83" t="str">
        <f t="shared" si="106"/>
        <v>Adorer_Schedule!AQ198</v>
      </c>
      <c r="R270" s="83" t="str">
        <f t="shared" si="107"/>
        <v>Adorer_Schedule!AY198</v>
      </c>
      <c r="S270" s="1">
        <f t="shared" ca="1" si="99"/>
        <v>0</v>
      </c>
      <c r="T270" s="1" t="str">
        <f ca="1">IF(OR(V270="",V270=0),(""),(MAX($T$8:T269)+1))</f>
        <v/>
      </c>
      <c r="V270" s="1">
        <f ca="1">IF($I$6=Adorer_Schedule!$C$1,INDIRECT(L270),(IF('Daily Report (15)'!$I$6=Adorer_Schedule!$K$1,INDIRECT(M270),(IF('Daily Report (15)'!$I$6=Adorer_Schedule!$S$1,INDIRECT(N270),(IF('Daily Report (15)'!$I$6=Adorer_Schedule!$AA$1,INDIRECT(O270),(IF('Daily Report (15)'!$I$6=Adorer_Schedule!$AI$1,INDIRECT(P270),(IF('Daily Report (15)'!$I$6=Adorer_Schedule!$AQ$1,INDIRECT(Q270),(IF('Daily Report (15)'!$I$6=Adorer_Schedule!$AY$1,INDIRECT(R270),(""))))))))))))))</f>
        <v>0</v>
      </c>
      <c r="Y270" s="1">
        <v>7</v>
      </c>
      <c r="Z270" s="1" t="e">
        <f t="shared" ca="1" si="108"/>
        <v>#N/A</v>
      </c>
      <c r="AA270" s="1" t="b">
        <f t="shared" ca="1" si="109"/>
        <v>0</v>
      </c>
      <c r="AC270" s="214" t="str">
        <f t="shared" ca="1" si="110"/>
        <v/>
      </c>
    </row>
    <row r="271" spans="1:29" ht="15.75" x14ac:dyDescent="0.25">
      <c r="A271" s="276" t="str">
        <f>UPPER(CONCATENATE($U$1&amp;" perpetual eucharistic adoration"))</f>
        <v xml:space="preserve"> PERPETUAL EUCHARISTIC ADORATION</v>
      </c>
      <c r="B271" s="276"/>
      <c r="C271" s="276"/>
      <c r="D271" s="276"/>
      <c r="E271" s="276"/>
      <c r="F271" s="276"/>
      <c r="G271" s="2"/>
      <c r="H271" s="2"/>
      <c r="I271" s="2"/>
      <c r="J271" s="2"/>
      <c r="K271" s="1">
        <f t="shared" si="100"/>
        <v>199</v>
      </c>
      <c r="L271" s="83" t="str">
        <f t="shared" si="101"/>
        <v>Adorer_Schedule!C199</v>
      </c>
      <c r="M271" s="83" t="str">
        <f t="shared" si="102"/>
        <v>Adorer_Schedule!K199</v>
      </c>
      <c r="N271" s="83" t="str">
        <f t="shared" si="103"/>
        <v>Adorer_Schedule!S199</v>
      </c>
      <c r="O271" s="83" t="str">
        <f t="shared" si="104"/>
        <v>Adorer_Schedule!AA199</v>
      </c>
      <c r="P271" s="83" t="str">
        <f t="shared" si="105"/>
        <v>Adorer_Schedule!AI199</v>
      </c>
      <c r="Q271" s="83" t="str">
        <f t="shared" si="106"/>
        <v>Adorer_Schedule!AQ199</v>
      </c>
      <c r="R271" s="83" t="str">
        <f t="shared" si="107"/>
        <v>Adorer_Schedule!AY199</v>
      </c>
      <c r="S271" s="1">
        <f t="shared" ca="1" si="99"/>
        <v>0</v>
      </c>
      <c r="T271" s="1" t="str">
        <f ca="1">IF(OR(V271="",V271=0),(""),(MAX($T$8:T270)+1))</f>
        <v/>
      </c>
      <c r="V271" s="1">
        <f ca="1">IF($I$6=Adorer_Schedule!$C$1,INDIRECT(L271),(IF('Daily Report (15)'!$I$6=Adorer_Schedule!$K$1,INDIRECT(M271),(IF('Daily Report (15)'!$I$6=Adorer_Schedule!$S$1,INDIRECT(N271),(IF('Daily Report (15)'!$I$6=Adorer_Schedule!$AA$1,INDIRECT(O271),(IF('Daily Report (15)'!$I$6=Adorer_Schedule!$AI$1,INDIRECT(P271),(IF('Daily Report (15)'!$I$6=Adorer_Schedule!$AQ$1,INDIRECT(Q271),(IF('Daily Report (15)'!$I$6=Adorer_Schedule!$AY$1,INDIRECT(R271),(""))))))))))))))</f>
        <v>0</v>
      </c>
      <c r="Y271" s="1">
        <v>8</v>
      </c>
      <c r="Z271" s="1" t="e">
        <f t="shared" ca="1" si="108"/>
        <v>#N/A</v>
      </c>
      <c r="AA271" s="1" t="b">
        <f t="shared" ca="1" si="109"/>
        <v>0</v>
      </c>
      <c r="AC271" s="214" t="str">
        <f t="shared" ca="1" si="110"/>
        <v/>
      </c>
    </row>
    <row r="272" spans="1:29" x14ac:dyDescent="0.2">
      <c r="A272" s="285" t="s">
        <v>78</v>
      </c>
      <c r="B272" s="285"/>
      <c r="C272" s="285"/>
      <c r="D272" s="285"/>
      <c r="E272" s="285"/>
      <c r="F272" s="285"/>
      <c r="G272" s="2"/>
      <c r="H272" s="2"/>
      <c r="I272" s="2"/>
      <c r="J272" s="2"/>
      <c r="K272" s="1">
        <f t="shared" si="100"/>
        <v>200</v>
      </c>
      <c r="L272" s="83" t="str">
        <f t="shared" si="101"/>
        <v>Adorer_Schedule!C200</v>
      </c>
      <c r="M272" s="83" t="str">
        <f t="shared" si="102"/>
        <v>Adorer_Schedule!K200</v>
      </c>
      <c r="N272" s="83" t="str">
        <f t="shared" si="103"/>
        <v>Adorer_Schedule!S200</v>
      </c>
      <c r="O272" s="83" t="str">
        <f t="shared" si="104"/>
        <v>Adorer_Schedule!AA200</v>
      </c>
      <c r="P272" s="83" t="str">
        <f t="shared" si="105"/>
        <v>Adorer_Schedule!AI200</v>
      </c>
      <c r="Q272" s="83" t="str">
        <f t="shared" si="106"/>
        <v>Adorer_Schedule!AQ200</v>
      </c>
      <c r="R272" s="83" t="str">
        <f t="shared" si="107"/>
        <v>Adorer_Schedule!AY200</v>
      </c>
      <c r="S272" s="1">
        <f t="shared" ca="1" si="99"/>
        <v>0</v>
      </c>
      <c r="T272" s="1" t="str">
        <f ca="1">IF(OR(V272="",V272=0),(""),(MAX($T$8:T271)+1))</f>
        <v/>
      </c>
      <c r="V272" s="1">
        <f ca="1">IF($I$6=Adorer_Schedule!$C$1,INDIRECT(L272),(IF('Daily Report (15)'!$I$6=Adorer_Schedule!$K$1,INDIRECT(M272),(IF('Daily Report (15)'!$I$6=Adorer_Schedule!$S$1,INDIRECT(N272),(IF('Daily Report (15)'!$I$6=Adorer_Schedule!$AA$1,INDIRECT(O272),(IF('Daily Report (15)'!$I$6=Adorer_Schedule!$AI$1,INDIRECT(P272),(IF('Daily Report (15)'!$I$6=Adorer_Schedule!$AQ$1,INDIRECT(Q272),(IF('Daily Report (15)'!$I$6=Adorer_Schedule!$AY$1,INDIRECT(R272),(""))))))))))))))</f>
        <v>0</v>
      </c>
      <c r="Y272" s="1">
        <v>9</v>
      </c>
      <c r="Z272" s="1" t="e">
        <f t="shared" ca="1" si="108"/>
        <v>#N/A</v>
      </c>
      <c r="AA272" s="1" t="b">
        <f t="shared" ca="1" si="109"/>
        <v>0</v>
      </c>
      <c r="AC272" s="214" t="str">
        <f t="shared" ca="1" si="110"/>
        <v/>
      </c>
    </row>
    <row r="273" spans="1:29" x14ac:dyDescent="0.2">
      <c r="A273" s="2"/>
      <c r="B273" s="2"/>
      <c r="C273" s="2"/>
      <c r="D273" s="2"/>
      <c r="E273" s="2"/>
      <c r="F273" s="2"/>
      <c r="G273" s="2"/>
      <c r="H273" s="2"/>
      <c r="I273" s="2"/>
      <c r="J273" s="2"/>
      <c r="K273" s="1">
        <f t="shared" si="100"/>
        <v>201</v>
      </c>
      <c r="L273" s="83" t="str">
        <f t="shared" si="101"/>
        <v>Adorer_Schedule!C201</v>
      </c>
      <c r="M273" s="83" t="str">
        <f t="shared" si="102"/>
        <v>Adorer_Schedule!K201</v>
      </c>
      <c r="N273" s="83" t="str">
        <f t="shared" si="103"/>
        <v>Adorer_Schedule!S201</v>
      </c>
      <c r="O273" s="83" t="str">
        <f t="shared" si="104"/>
        <v>Adorer_Schedule!AA201</v>
      </c>
      <c r="P273" s="83" t="str">
        <f t="shared" si="105"/>
        <v>Adorer_Schedule!AI201</v>
      </c>
      <c r="Q273" s="83" t="str">
        <f t="shared" si="106"/>
        <v>Adorer_Schedule!AQ201</v>
      </c>
      <c r="R273" s="83" t="str">
        <f t="shared" si="107"/>
        <v>Adorer_Schedule!AY201</v>
      </c>
      <c r="S273" s="1">
        <f t="shared" ca="1" si="99"/>
        <v>0</v>
      </c>
      <c r="T273" s="1" t="str">
        <f ca="1">IF(OR(V273="",V273=0),(""),(MAX($T$8:T272)+1))</f>
        <v/>
      </c>
      <c r="V273" s="1">
        <f ca="1">IF($I$6=Adorer_Schedule!$C$1,INDIRECT(L273),(IF('Daily Report (15)'!$I$6=Adorer_Schedule!$K$1,INDIRECT(M273),(IF('Daily Report (15)'!$I$6=Adorer_Schedule!$S$1,INDIRECT(N273),(IF('Daily Report (15)'!$I$6=Adorer_Schedule!$AA$1,INDIRECT(O273),(IF('Daily Report (15)'!$I$6=Adorer_Schedule!$AI$1,INDIRECT(P273),(IF('Daily Report (15)'!$I$6=Adorer_Schedule!$AQ$1,INDIRECT(Q273),(IF('Daily Report (15)'!$I$6=Adorer_Schedule!$AY$1,INDIRECT(R273),(""))))))))))))))</f>
        <v>0</v>
      </c>
      <c r="Y273" s="1">
        <v>10</v>
      </c>
      <c r="Z273" s="1" t="e">
        <f t="shared" ca="1" si="108"/>
        <v>#N/A</v>
      </c>
      <c r="AA273" s="1" t="b">
        <f t="shared" ca="1" si="109"/>
        <v>0</v>
      </c>
      <c r="AC273" s="214" t="str">
        <f t="shared" ca="1" si="110"/>
        <v/>
      </c>
    </row>
    <row r="274" spans="1:29" x14ac:dyDescent="0.2">
      <c r="A274" s="2"/>
      <c r="B274" s="2"/>
      <c r="C274" s="2"/>
      <c r="D274" s="2"/>
      <c r="E274" s="2"/>
      <c r="F274" s="2"/>
      <c r="G274" s="2"/>
      <c r="H274" s="2"/>
      <c r="I274" s="2"/>
      <c r="J274" s="2"/>
      <c r="K274" s="1">
        <f t="shared" si="100"/>
        <v>202</v>
      </c>
      <c r="L274" s="83" t="str">
        <f t="shared" si="101"/>
        <v>Adorer_Schedule!C202</v>
      </c>
      <c r="M274" s="83" t="str">
        <f t="shared" si="102"/>
        <v>Adorer_Schedule!K202</v>
      </c>
      <c r="N274" s="83" t="str">
        <f t="shared" si="103"/>
        <v>Adorer_Schedule!S202</v>
      </c>
      <c r="O274" s="83" t="str">
        <f t="shared" si="104"/>
        <v>Adorer_Schedule!AA202</v>
      </c>
      <c r="P274" s="83" t="str">
        <f t="shared" si="105"/>
        <v>Adorer_Schedule!AI202</v>
      </c>
      <c r="Q274" s="83" t="str">
        <f t="shared" si="106"/>
        <v>Adorer_Schedule!AQ202</v>
      </c>
      <c r="R274" s="83" t="str">
        <f t="shared" si="107"/>
        <v>Adorer_Schedule!AY202</v>
      </c>
      <c r="S274" s="1">
        <f t="shared" ca="1" si="99"/>
        <v>0</v>
      </c>
      <c r="T274" s="1" t="str">
        <f ca="1">IF(OR(V274="",V274=0),(""),(MAX($T$8:T273)+1))</f>
        <v/>
      </c>
      <c r="V274" s="1">
        <f ca="1">IF($I$6=Adorer_Schedule!$C$1,INDIRECT(L274),(IF('Daily Report (15)'!$I$6=Adorer_Schedule!$K$1,INDIRECT(M274),(IF('Daily Report (15)'!$I$6=Adorer_Schedule!$S$1,INDIRECT(N274),(IF('Daily Report (15)'!$I$6=Adorer_Schedule!$AA$1,INDIRECT(O274),(IF('Daily Report (15)'!$I$6=Adorer_Schedule!$AI$1,INDIRECT(P274),(IF('Daily Report (15)'!$I$6=Adorer_Schedule!$AQ$1,INDIRECT(Q274),(IF('Daily Report (15)'!$I$6=Adorer_Schedule!$AY$1,INDIRECT(R274),(""))))))))))))))</f>
        <v>0</v>
      </c>
      <c r="Y274" s="1">
        <v>11</v>
      </c>
      <c r="Z274" s="1" t="e">
        <f t="shared" ca="1" si="108"/>
        <v>#N/A</v>
      </c>
      <c r="AA274" s="1" t="b">
        <f t="shared" ca="1" si="109"/>
        <v>0</v>
      </c>
      <c r="AC274" s="214" t="str">
        <f t="shared" ca="1" si="110"/>
        <v/>
      </c>
    </row>
    <row r="275" spans="1:29" ht="15.75" thickBot="1" x14ac:dyDescent="0.25">
      <c r="A275" s="2"/>
      <c r="B275" s="2"/>
      <c r="C275" s="2"/>
      <c r="D275" s="2"/>
      <c r="E275" s="2"/>
      <c r="F275" s="2"/>
      <c r="G275" s="2"/>
      <c r="H275" s="2"/>
      <c r="I275" s="2"/>
      <c r="J275" s="2"/>
      <c r="K275" s="1">
        <f t="shared" si="100"/>
        <v>203</v>
      </c>
      <c r="L275" s="83" t="str">
        <f t="shared" si="101"/>
        <v>Adorer_Schedule!C203</v>
      </c>
      <c r="M275" s="83" t="str">
        <f t="shared" si="102"/>
        <v>Adorer_Schedule!K203</v>
      </c>
      <c r="N275" s="83" t="str">
        <f t="shared" si="103"/>
        <v>Adorer_Schedule!S203</v>
      </c>
      <c r="O275" s="83" t="str">
        <f t="shared" si="104"/>
        <v>Adorer_Schedule!AA203</v>
      </c>
      <c r="P275" s="83" t="str">
        <f t="shared" si="105"/>
        <v>Adorer_Schedule!AI203</v>
      </c>
      <c r="Q275" s="83" t="str">
        <f t="shared" si="106"/>
        <v>Adorer_Schedule!AQ203</v>
      </c>
      <c r="R275" s="83" t="str">
        <f t="shared" si="107"/>
        <v>Adorer_Schedule!AY203</v>
      </c>
      <c r="S275" s="1">
        <f t="shared" ca="1" si="99"/>
        <v>0</v>
      </c>
      <c r="T275" s="1" t="str">
        <f ca="1">IF(OR(V275="",V275=0),(""),(MAX($T$8:T274)+1))</f>
        <v/>
      </c>
      <c r="V275" s="1">
        <f ca="1">IF($I$6=Adorer_Schedule!$C$1,INDIRECT(L275),(IF('Daily Report (15)'!$I$6=Adorer_Schedule!$K$1,INDIRECT(M275),(IF('Daily Report (15)'!$I$6=Adorer_Schedule!$S$1,INDIRECT(N275),(IF('Daily Report (15)'!$I$6=Adorer_Schedule!$AA$1,INDIRECT(O275),(IF('Daily Report (15)'!$I$6=Adorer_Schedule!$AI$1,INDIRECT(P275),(IF('Daily Report (15)'!$I$6=Adorer_Schedule!$AQ$1,INDIRECT(Q275),(IF('Daily Report (15)'!$I$6=Adorer_Schedule!$AY$1,INDIRECT(R275),(""))))))))))))))</f>
        <v>0</v>
      </c>
      <c r="Y275" s="1">
        <v>12</v>
      </c>
      <c r="Z275" s="1" t="e">
        <f t="shared" ca="1" si="108"/>
        <v>#N/A</v>
      </c>
      <c r="AA275" s="1" t="b">
        <f t="shared" ca="1" si="109"/>
        <v>0</v>
      </c>
      <c r="AC275" s="214" t="str">
        <f t="shared" ca="1" si="110"/>
        <v/>
      </c>
    </row>
    <row r="276" spans="1:29" ht="16.5" thickBot="1" x14ac:dyDescent="0.3">
      <c r="A276" s="286" t="s">
        <v>80</v>
      </c>
      <c r="B276" s="286"/>
      <c r="C276" s="201" t="s">
        <v>81</v>
      </c>
      <c r="D276" s="288"/>
      <c r="E276" s="288"/>
      <c r="F276" s="288"/>
      <c r="G276" s="2"/>
      <c r="H276" s="2"/>
      <c r="I276" s="2"/>
      <c r="J276" s="2"/>
      <c r="K276" s="1">
        <f t="shared" si="100"/>
        <v>204</v>
      </c>
      <c r="L276" s="83" t="str">
        <f t="shared" si="101"/>
        <v>Adorer_Schedule!C204</v>
      </c>
      <c r="M276" s="83" t="str">
        <f t="shared" si="102"/>
        <v>Adorer_Schedule!K204</v>
      </c>
      <c r="N276" s="83" t="str">
        <f t="shared" si="103"/>
        <v>Adorer_Schedule!S204</v>
      </c>
      <c r="O276" s="83" t="str">
        <f t="shared" si="104"/>
        <v>Adorer_Schedule!AA204</v>
      </c>
      <c r="P276" s="83" t="str">
        <f t="shared" si="105"/>
        <v>Adorer_Schedule!AI204</v>
      </c>
      <c r="Q276" s="83" t="str">
        <f t="shared" si="106"/>
        <v>Adorer_Schedule!AQ204</v>
      </c>
      <c r="R276" s="83" t="str">
        <f t="shared" si="107"/>
        <v>Adorer_Schedule!AY204</v>
      </c>
      <c r="S276" s="1">
        <f t="shared" ca="1" si="99"/>
        <v>0</v>
      </c>
      <c r="T276" s="1" t="str">
        <f ca="1">IF(OR(V276="",V276=0),(""),(MAX($T$8:T275)+1))</f>
        <v/>
      </c>
      <c r="V276" s="1">
        <f ca="1">IF($I$6=Adorer_Schedule!$C$1,INDIRECT(L276),(IF('Daily Report (15)'!$I$6=Adorer_Schedule!$K$1,INDIRECT(M276),(IF('Daily Report (15)'!$I$6=Adorer_Schedule!$S$1,INDIRECT(N276),(IF('Daily Report (15)'!$I$6=Adorer_Schedule!$AA$1,INDIRECT(O276),(IF('Daily Report (15)'!$I$6=Adorer_Schedule!$AI$1,INDIRECT(P276),(IF('Daily Report (15)'!$I$6=Adorer_Schedule!$AQ$1,INDIRECT(Q276),(IF('Daily Report (15)'!$I$6=Adorer_Schedule!$AY$1,INDIRECT(R276),(""))))))))))))))</f>
        <v>0</v>
      </c>
      <c r="Y276" s="1">
        <v>13</v>
      </c>
      <c r="Z276" s="1" t="e">
        <f t="shared" ca="1" si="108"/>
        <v>#N/A</v>
      </c>
      <c r="AA276" s="1" t="b">
        <f t="shared" ca="1" si="109"/>
        <v>0</v>
      </c>
      <c r="AC276" s="214" t="str">
        <f t="shared" ca="1" si="110"/>
        <v/>
      </c>
    </row>
    <row r="277" spans="1:29" ht="32.25" thickBot="1" x14ac:dyDescent="0.3">
      <c r="A277" s="203"/>
      <c r="B277" s="203" t="s">
        <v>83</v>
      </c>
      <c r="C277" s="203"/>
      <c r="D277" s="204" t="s">
        <v>84</v>
      </c>
      <c r="E277" s="203" t="s">
        <v>85</v>
      </c>
      <c r="F277" s="203" t="s">
        <v>86</v>
      </c>
      <c r="G277" s="2"/>
      <c r="H277" s="2"/>
      <c r="I277" s="2"/>
      <c r="J277" s="2"/>
      <c r="K277" s="1">
        <f t="shared" si="100"/>
        <v>205</v>
      </c>
      <c r="L277" s="83" t="str">
        <f t="shared" si="101"/>
        <v>Adorer_Schedule!C205</v>
      </c>
      <c r="M277" s="83" t="str">
        <f t="shared" si="102"/>
        <v>Adorer_Schedule!K205</v>
      </c>
      <c r="N277" s="83" t="str">
        <f t="shared" si="103"/>
        <v>Adorer_Schedule!S205</v>
      </c>
      <c r="O277" s="83" t="str">
        <f t="shared" si="104"/>
        <v>Adorer_Schedule!AA205</v>
      </c>
      <c r="P277" s="83" t="str">
        <f t="shared" si="105"/>
        <v>Adorer_Schedule!AI205</v>
      </c>
      <c r="Q277" s="83" t="str">
        <f t="shared" si="106"/>
        <v>Adorer_Schedule!AQ205</v>
      </c>
      <c r="R277" s="83" t="str">
        <f t="shared" si="107"/>
        <v>Adorer_Schedule!AY205</v>
      </c>
      <c r="S277" s="1">
        <f t="shared" ca="1" si="99"/>
        <v>0</v>
      </c>
      <c r="T277" s="1" t="str">
        <f ca="1">IF(OR(V277="",V277=0),(""),(MAX($T$8:T276)+1))</f>
        <v/>
      </c>
      <c r="V277" s="1">
        <f ca="1">IF($I$6=Adorer_Schedule!$C$1,INDIRECT(L277),(IF('Daily Report (15)'!$I$6=Adorer_Schedule!$K$1,INDIRECT(M277),(IF('Daily Report (15)'!$I$6=Adorer_Schedule!$S$1,INDIRECT(N277),(IF('Daily Report (15)'!$I$6=Adorer_Schedule!$AA$1,INDIRECT(O277),(IF('Daily Report (15)'!$I$6=Adorer_Schedule!$AI$1,INDIRECT(P277),(IF('Daily Report (15)'!$I$6=Adorer_Schedule!$AQ$1,INDIRECT(Q277),(IF('Daily Report (15)'!$I$6=Adorer_Schedule!$AY$1,INDIRECT(R277),(""))))))))))))))</f>
        <v>0</v>
      </c>
      <c r="Y277" s="1">
        <v>14</v>
      </c>
      <c r="Z277" s="1" t="e">
        <f t="shared" ca="1" si="108"/>
        <v>#N/A</v>
      </c>
      <c r="AA277" s="1" t="b">
        <f t="shared" ca="1" si="109"/>
        <v>0</v>
      </c>
      <c r="AC277" s="214" t="str">
        <f t="shared" ca="1" si="110"/>
        <v/>
      </c>
    </row>
    <row r="278" spans="1:29" ht="16.5" thickBot="1" x14ac:dyDescent="0.3">
      <c r="A278" s="205" t="str">
        <f>CONCATENATE($I$6&amp;" 12 - 1 PM")</f>
        <v>Monday 12 - 1 PM</v>
      </c>
      <c r="B278" s="206"/>
      <c r="C278" s="206"/>
      <c r="D278" s="206"/>
      <c r="E278" s="206"/>
      <c r="F278" s="207"/>
      <c r="G278" s="2"/>
      <c r="H278" s="2"/>
      <c r="I278" s="2"/>
      <c r="J278" s="2"/>
      <c r="K278" s="1">
        <f t="shared" si="100"/>
        <v>206</v>
      </c>
      <c r="L278" s="83" t="str">
        <f t="shared" si="101"/>
        <v>Adorer_Schedule!C206</v>
      </c>
      <c r="M278" s="83" t="str">
        <f t="shared" si="102"/>
        <v>Adorer_Schedule!K206</v>
      </c>
      <c r="N278" s="83" t="str">
        <f t="shared" si="103"/>
        <v>Adorer_Schedule!S206</v>
      </c>
      <c r="O278" s="83" t="str">
        <f t="shared" si="104"/>
        <v>Adorer_Schedule!AA206</v>
      </c>
      <c r="P278" s="83" t="str">
        <f t="shared" si="105"/>
        <v>Adorer_Schedule!AI206</v>
      </c>
      <c r="Q278" s="83" t="str">
        <f t="shared" si="106"/>
        <v>Adorer_Schedule!AQ206</v>
      </c>
      <c r="R278" s="83" t="str">
        <f t="shared" si="107"/>
        <v>Adorer_Schedule!AY206</v>
      </c>
      <c r="S278" s="1">
        <f t="shared" ca="1" si="99"/>
        <v>0</v>
      </c>
      <c r="T278" s="1" t="str">
        <f ca="1">IF(OR(V278="",V278=0),(""),(MAX($T$8:T277)+1))</f>
        <v/>
      </c>
      <c r="V278" s="1">
        <f ca="1">IF($I$6=Adorer_Schedule!$C$1,INDIRECT(L278),(IF('Daily Report (15)'!$I$6=Adorer_Schedule!$K$1,INDIRECT(M278),(IF('Daily Report (15)'!$I$6=Adorer_Schedule!$S$1,INDIRECT(N278),(IF('Daily Report (15)'!$I$6=Adorer_Schedule!$AA$1,INDIRECT(O278),(IF('Daily Report (15)'!$I$6=Adorer_Schedule!$AI$1,INDIRECT(P278),(IF('Daily Report (15)'!$I$6=Adorer_Schedule!$AQ$1,INDIRECT(Q278),(IF('Daily Report (15)'!$I$6=Adorer_Schedule!$AY$1,INDIRECT(R278),(""))))))))))))))</f>
        <v>0</v>
      </c>
      <c r="Y278" s="1">
        <v>15</v>
      </c>
      <c r="Z278" s="1" t="e">
        <f t="shared" ca="1" si="108"/>
        <v>#N/A</v>
      </c>
      <c r="AA278" s="1" t="b">
        <f t="shared" ca="1" si="109"/>
        <v>0</v>
      </c>
      <c r="AC278" s="225" t="str">
        <f t="shared" ca="1" si="110"/>
        <v/>
      </c>
    </row>
    <row r="279" spans="1:29" x14ac:dyDescent="0.2">
      <c r="A279" s="210" t="str">
        <f ca="1">AC189</f>
        <v/>
      </c>
      <c r="B279" s="211"/>
      <c r="C279" s="211"/>
      <c r="D279" s="211"/>
      <c r="E279" s="211"/>
      <c r="F279" s="212"/>
      <c r="G279" s="2"/>
      <c r="H279" s="2"/>
      <c r="I279" s="2"/>
      <c r="J279" s="2"/>
      <c r="K279" s="1">
        <v>210</v>
      </c>
      <c r="L279" s="83" t="str">
        <f t="shared" si="101"/>
        <v>Adorer_Schedule!C210</v>
      </c>
      <c r="M279" s="83" t="str">
        <f t="shared" si="102"/>
        <v>Adorer_Schedule!K210</v>
      </c>
      <c r="N279" s="83" t="str">
        <f t="shared" si="103"/>
        <v>Adorer_Schedule!S210</v>
      </c>
      <c r="O279" s="83" t="str">
        <f t="shared" si="104"/>
        <v>Adorer_Schedule!AA210</v>
      </c>
      <c r="P279" s="83" t="str">
        <f t="shared" si="105"/>
        <v>Adorer_Schedule!AI210</v>
      </c>
      <c r="Q279" s="83" t="str">
        <f t="shared" si="106"/>
        <v>Adorer_Schedule!AQ210</v>
      </c>
      <c r="R279" s="83" t="str">
        <f t="shared" si="107"/>
        <v>Adorer_Schedule!AY210</v>
      </c>
      <c r="S279" s="1">
        <f ca="1">IF(T279="",(0),(RANK(T279,$T$279:$T$293,(1))))</f>
        <v>0</v>
      </c>
      <c r="T279" s="1" t="str">
        <f ca="1">IF(OR(V279="",V279=0),(""),(MAX($T$8:T278)+1))</f>
        <v/>
      </c>
      <c r="U279" s="1" t="s">
        <v>110</v>
      </c>
      <c r="V279" s="1">
        <f ca="1">IF($I$6=Adorer_Schedule!$C$1,INDIRECT(L279),(IF('Daily Report (15)'!$I$6=Adorer_Schedule!$K$1,INDIRECT(M279),(IF('Daily Report (15)'!$I$6=Adorer_Schedule!$S$1,INDIRECT(N279),(IF('Daily Report (15)'!$I$6=Adorer_Schedule!$AA$1,INDIRECT(O279),(IF('Daily Report (15)'!$I$6=Adorer_Schedule!$AI$1,INDIRECT(P279),(IF('Daily Report (15)'!$I$6=Adorer_Schedule!$AQ$1,INDIRECT(Q279),(IF('Daily Report (15)'!$I$6=Adorer_Schedule!$AY$1,INDIRECT(R279),(""))))))))))))))</f>
        <v>0</v>
      </c>
      <c r="Y279" s="1">
        <v>1</v>
      </c>
      <c r="Z279" s="1" t="e">
        <f t="shared" ca="1" si="108"/>
        <v>#N/A</v>
      </c>
      <c r="AA279" s="1" t="b">
        <f t="shared" ca="1" si="109"/>
        <v>0</v>
      </c>
      <c r="AC279" s="209" t="str">
        <f ca="1">IF(AA279=FALSE,(""),(PROPER(Z279)))</f>
        <v/>
      </c>
    </row>
    <row r="280" spans="1:29" x14ac:dyDescent="0.2">
      <c r="A280" s="210" t="str">
        <f t="shared" ref="A280:A293" ca="1" si="111">AC190</f>
        <v/>
      </c>
      <c r="B280" s="211"/>
      <c r="C280" s="211"/>
      <c r="D280" s="211"/>
      <c r="E280" s="211"/>
      <c r="F280" s="212"/>
      <c r="G280" s="2"/>
      <c r="H280" s="2"/>
      <c r="I280" s="2"/>
      <c r="J280" s="2"/>
      <c r="K280" s="1">
        <f>K279+1</f>
        <v>211</v>
      </c>
      <c r="L280" s="83" t="str">
        <f t="shared" si="101"/>
        <v>Adorer_Schedule!C211</v>
      </c>
      <c r="M280" s="83" t="str">
        <f t="shared" si="102"/>
        <v>Adorer_Schedule!K211</v>
      </c>
      <c r="N280" s="83" t="str">
        <f t="shared" si="103"/>
        <v>Adorer_Schedule!S211</v>
      </c>
      <c r="O280" s="83" t="str">
        <f t="shared" si="104"/>
        <v>Adorer_Schedule!AA211</v>
      </c>
      <c r="P280" s="83" t="str">
        <f t="shared" si="105"/>
        <v>Adorer_Schedule!AI211</v>
      </c>
      <c r="Q280" s="83" t="str">
        <f t="shared" si="106"/>
        <v>Adorer_Schedule!AQ211</v>
      </c>
      <c r="R280" s="83" t="str">
        <f t="shared" si="107"/>
        <v>Adorer_Schedule!AY211</v>
      </c>
      <c r="S280" s="1">
        <f t="shared" ref="S280:S293" ca="1" si="112">IF(T280="",(0),(RANK(T280,$T$279:$T$293,(1))))</f>
        <v>0</v>
      </c>
      <c r="T280" s="1" t="str">
        <f ca="1">IF(OR(V280="",V280=0),(""),(MAX($T$8:T279)+1))</f>
        <v/>
      </c>
      <c r="V280" s="1">
        <f ca="1">IF($I$6=Adorer_Schedule!$C$1,INDIRECT(L280),(IF('Daily Report (15)'!$I$6=Adorer_Schedule!$K$1,INDIRECT(M280),(IF('Daily Report (15)'!$I$6=Adorer_Schedule!$S$1,INDIRECT(N280),(IF('Daily Report (15)'!$I$6=Adorer_Schedule!$AA$1,INDIRECT(O280),(IF('Daily Report (15)'!$I$6=Adorer_Schedule!$AI$1,INDIRECT(P280),(IF('Daily Report (15)'!$I$6=Adorer_Schedule!$AQ$1,INDIRECT(Q280),(IF('Daily Report (15)'!$I$6=Adorer_Schedule!$AY$1,INDIRECT(R280),(""))))))))))))))</f>
        <v>0</v>
      </c>
      <c r="Y280" s="1">
        <v>2</v>
      </c>
      <c r="Z280" s="1" t="e">
        <f t="shared" ca="1" si="108"/>
        <v>#N/A</v>
      </c>
      <c r="AA280" s="1" t="b">
        <f t="shared" ca="1" si="109"/>
        <v>0</v>
      </c>
      <c r="AC280" s="214" t="str">
        <f ca="1">IF(AA280=FALSE,(""),(PROPER(Z280)))</f>
        <v/>
      </c>
    </row>
    <row r="281" spans="1:29" x14ac:dyDescent="0.2">
      <c r="A281" s="210" t="str">
        <f t="shared" ca="1" si="111"/>
        <v/>
      </c>
      <c r="B281" s="211"/>
      <c r="C281" s="211"/>
      <c r="D281" s="211"/>
      <c r="E281" s="211"/>
      <c r="F281" s="212"/>
      <c r="G281" s="2"/>
      <c r="H281" s="2"/>
      <c r="I281" s="2"/>
      <c r="J281" s="2"/>
      <c r="K281" s="1">
        <f t="shared" ref="K281:K293" si="113">K280+1</f>
        <v>212</v>
      </c>
      <c r="L281" s="83" t="str">
        <f t="shared" si="101"/>
        <v>Adorer_Schedule!C212</v>
      </c>
      <c r="M281" s="83" t="str">
        <f t="shared" si="102"/>
        <v>Adorer_Schedule!K212</v>
      </c>
      <c r="N281" s="83" t="str">
        <f t="shared" si="103"/>
        <v>Adorer_Schedule!S212</v>
      </c>
      <c r="O281" s="83" t="str">
        <f t="shared" si="104"/>
        <v>Adorer_Schedule!AA212</v>
      </c>
      <c r="P281" s="83" t="str">
        <f t="shared" si="105"/>
        <v>Adorer_Schedule!AI212</v>
      </c>
      <c r="Q281" s="83" t="str">
        <f t="shared" si="106"/>
        <v>Adorer_Schedule!AQ212</v>
      </c>
      <c r="R281" s="83" t="str">
        <f t="shared" si="107"/>
        <v>Adorer_Schedule!AY212</v>
      </c>
      <c r="S281" s="1">
        <f t="shared" ca="1" si="112"/>
        <v>0</v>
      </c>
      <c r="T281" s="1" t="str">
        <f ca="1">IF(OR(V281="",V281=0),(""),(MAX($T$8:T280)+1))</f>
        <v/>
      </c>
      <c r="V281" s="1">
        <f ca="1">IF($I$6=Adorer_Schedule!$C$1,INDIRECT(L281),(IF('Daily Report (15)'!$I$6=Adorer_Schedule!$K$1,INDIRECT(M281),(IF('Daily Report (15)'!$I$6=Adorer_Schedule!$S$1,INDIRECT(N281),(IF('Daily Report (15)'!$I$6=Adorer_Schedule!$AA$1,INDIRECT(O281),(IF('Daily Report (15)'!$I$6=Adorer_Schedule!$AI$1,INDIRECT(P281),(IF('Daily Report (15)'!$I$6=Adorer_Schedule!$AQ$1,INDIRECT(Q281),(IF('Daily Report (15)'!$I$6=Adorer_Schedule!$AY$1,INDIRECT(R281),(""))))))))))))))</f>
        <v>0</v>
      </c>
      <c r="Y281" s="1">
        <v>3</v>
      </c>
      <c r="Z281" s="1" t="e">
        <f t="shared" ca="1" si="108"/>
        <v>#N/A</v>
      </c>
      <c r="AA281" s="1" t="b">
        <f t="shared" ca="1" si="109"/>
        <v>0</v>
      </c>
      <c r="AC281" s="214" t="str">
        <f ca="1">IF(AA281=FALSE,(""),(PROPER(Z281)))</f>
        <v/>
      </c>
    </row>
    <row r="282" spans="1:29" x14ac:dyDescent="0.2">
      <c r="A282" s="210" t="str">
        <f t="shared" ca="1" si="111"/>
        <v/>
      </c>
      <c r="B282" s="211"/>
      <c r="C282" s="211"/>
      <c r="D282" s="211"/>
      <c r="E282" s="211"/>
      <c r="F282" s="212"/>
      <c r="G282" s="2"/>
      <c r="H282" s="2"/>
      <c r="I282" s="2"/>
      <c r="J282" s="2"/>
      <c r="K282" s="1">
        <f t="shared" si="113"/>
        <v>213</v>
      </c>
      <c r="L282" s="83" t="str">
        <f t="shared" si="101"/>
        <v>Adorer_Schedule!C213</v>
      </c>
      <c r="M282" s="83" t="str">
        <f t="shared" si="102"/>
        <v>Adorer_Schedule!K213</v>
      </c>
      <c r="N282" s="83" t="str">
        <f t="shared" si="103"/>
        <v>Adorer_Schedule!S213</v>
      </c>
      <c r="O282" s="83" t="str">
        <f t="shared" si="104"/>
        <v>Adorer_Schedule!AA213</v>
      </c>
      <c r="P282" s="83" t="str">
        <f t="shared" si="105"/>
        <v>Adorer_Schedule!AI213</v>
      </c>
      <c r="Q282" s="83" t="str">
        <f t="shared" si="106"/>
        <v>Adorer_Schedule!AQ213</v>
      </c>
      <c r="R282" s="83" t="str">
        <f t="shared" si="107"/>
        <v>Adorer_Schedule!AY213</v>
      </c>
      <c r="S282" s="1">
        <f t="shared" ca="1" si="112"/>
        <v>0</v>
      </c>
      <c r="T282" s="1" t="str">
        <f ca="1">IF(OR(V282="",V282=0),(""),(MAX($T$8:T281)+1))</f>
        <v/>
      </c>
      <c r="V282" s="1">
        <f ca="1">IF($I$6=Adorer_Schedule!$C$1,INDIRECT(L282),(IF('Daily Report (15)'!$I$6=Adorer_Schedule!$K$1,INDIRECT(M282),(IF('Daily Report (15)'!$I$6=Adorer_Schedule!$S$1,INDIRECT(N282),(IF('Daily Report (15)'!$I$6=Adorer_Schedule!$AA$1,INDIRECT(O282),(IF('Daily Report (15)'!$I$6=Adorer_Schedule!$AI$1,INDIRECT(P282),(IF('Daily Report (15)'!$I$6=Adorer_Schedule!$AQ$1,INDIRECT(Q282),(IF('Daily Report (15)'!$I$6=Adorer_Schedule!$AY$1,INDIRECT(R282),(""))))))))))))))</f>
        <v>0</v>
      </c>
      <c r="Y282" s="1">
        <v>4</v>
      </c>
      <c r="Z282" s="1" t="e">
        <f t="shared" ca="1" si="108"/>
        <v>#N/A</v>
      </c>
      <c r="AA282" s="1" t="b">
        <f t="shared" ca="1" si="109"/>
        <v>0</v>
      </c>
      <c r="AC282" s="214" t="str">
        <f ca="1">IF(AA282=FALSE,(""),(PROPER(Z282)))</f>
        <v/>
      </c>
    </row>
    <row r="283" spans="1:29" x14ac:dyDescent="0.2">
      <c r="A283" s="210" t="str">
        <f t="shared" ca="1" si="111"/>
        <v/>
      </c>
      <c r="B283" s="211"/>
      <c r="C283" s="211"/>
      <c r="D283" s="211"/>
      <c r="E283" s="211"/>
      <c r="F283" s="212"/>
      <c r="G283" s="2"/>
      <c r="H283" s="2"/>
      <c r="I283" s="2"/>
      <c r="J283" s="2"/>
      <c r="K283" s="1">
        <f t="shared" si="113"/>
        <v>214</v>
      </c>
      <c r="L283" s="83" t="str">
        <f t="shared" si="101"/>
        <v>Adorer_Schedule!C214</v>
      </c>
      <c r="M283" s="83" t="str">
        <f t="shared" si="102"/>
        <v>Adorer_Schedule!K214</v>
      </c>
      <c r="N283" s="83" t="str">
        <f t="shared" si="103"/>
        <v>Adorer_Schedule!S214</v>
      </c>
      <c r="O283" s="83" t="str">
        <f t="shared" si="104"/>
        <v>Adorer_Schedule!AA214</v>
      </c>
      <c r="P283" s="83" t="str">
        <f t="shared" si="105"/>
        <v>Adorer_Schedule!AI214</v>
      </c>
      <c r="Q283" s="83" t="str">
        <f t="shared" si="106"/>
        <v>Adorer_Schedule!AQ214</v>
      </c>
      <c r="R283" s="83" t="str">
        <f t="shared" si="107"/>
        <v>Adorer_Schedule!AY214</v>
      </c>
      <c r="S283" s="1">
        <f t="shared" ca="1" si="112"/>
        <v>0</v>
      </c>
      <c r="T283" s="1" t="str">
        <f ca="1">IF(OR(V283="",V283=0),(""),(MAX($T$8:T282)+1))</f>
        <v/>
      </c>
      <c r="V283" s="1">
        <f ca="1">IF($I$6=Adorer_Schedule!$C$1,INDIRECT(L283),(IF('Daily Report (15)'!$I$6=Adorer_Schedule!$K$1,INDIRECT(M283),(IF('Daily Report (15)'!$I$6=Adorer_Schedule!$S$1,INDIRECT(N283),(IF('Daily Report (15)'!$I$6=Adorer_Schedule!$AA$1,INDIRECT(O283),(IF('Daily Report (15)'!$I$6=Adorer_Schedule!$AI$1,INDIRECT(P283),(IF('Daily Report (15)'!$I$6=Adorer_Schedule!$AQ$1,INDIRECT(Q283),(IF('Daily Report (15)'!$I$6=Adorer_Schedule!$AY$1,INDIRECT(R283),(""))))))))))))))</f>
        <v>0</v>
      </c>
      <c r="Y283" s="1">
        <v>5</v>
      </c>
      <c r="Z283" s="1" t="e">
        <f t="shared" ca="1" si="108"/>
        <v>#N/A</v>
      </c>
      <c r="AA283" s="1" t="b">
        <f t="shared" ca="1" si="109"/>
        <v>0</v>
      </c>
      <c r="AC283" s="214" t="str">
        <f ca="1">IF(AA283=FALSE,(""),(PROPER(Z283)))</f>
        <v/>
      </c>
    </row>
    <row r="284" spans="1:29" x14ac:dyDescent="0.2">
      <c r="A284" s="210" t="str">
        <f t="shared" ca="1" si="111"/>
        <v/>
      </c>
      <c r="B284" s="211"/>
      <c r="C284" s="211"/>
      <c r="D284" s="211"/>
      <c r="E284" s="211"/>
      <c r="F284" s="212"/>
      <c r="G284" s="2"/>
      <c r="H284" s="2"/>
      <c r="I284" s="2"/>
      <c r="J284" s="2"/>
      <c r="K284" s="1">
        <f t="shared" si="113"/>
        <v>215</v>
      </c>
      <c r="L284" s="83" t="str">
        <f t="shared" si="101"/>
        <v>Adorer_Schedule!C215</v>
      </c>
      <c r="M284" s="83" t="str">
        <f t="shared" si="102"/>
        <v>Adorer_Schedule!K215</v>
      </c>
      <c r="N284" s="83" t="str">
        <f t="shared" si="103"/>
        <v>Adorer_Schedule!S215</v>
      </c>
      <c r="O284" s="83" t="str">
        <f t="shared" si="104"/>
        <v>Adorer_Schedule!AA215</v>
      </c>
      <c r="P284" s="83" t="str">
        <f t="shared" si="105"/>
        <v>Adorer_Schedule!AI215</v>
      </c>
      <c r="Q284" s="83" t="str">
        <f t="shared" si="106"/>
        <v>Adorer_Schedule!AQ215</v>
      </c>
      <c r="R284" s="83" t="str">
        <f t="shared" si="107"/>
        <v>Adorer_Schedule!AY215</v>
      </c>
      <c r="S284" s="1">
        <f t="shared" ca="1" si="112"/>
        <v>0</v>
      </c>
      <c r="T284" s="1" t="str">
        <f ca="1">IF(OR(V284="",V284=0),(""),(MAX($T$8:T283)+1))</f>
        <v/>
      </c>
      <c r="V284" s="1">
        <f ca="1">IF($I$6=Adorer_Schedule!$C$1,INDIRECT(L284),(IF('Daily Report (15)'!$I$6=Adorer_Schedule!$K$1,INDIRECT(M284),(IF('Daily Report (15)'!$I$6=Adorer_Schedule!$S$1,INDIRECT(N284),(IF('Daily Report (15)'!$I$6=Adorer_Schedule!$AA$1,INDIRECT(O284),(IF('Daily Report (15)'!$I$6=Adorer_Schedule!$AI$1,INDIRECT(P284),(IF('Daily Report (15)'!$I$6=Adorer_Schedule!$AQ$1,INDIRECT(Q284),(IF('Daily Report (15)'!$I$6=Adorer_Schedule!$AY$1,INDIRECT(R284),(""))))))))))))))</f>
        <v>0</v>
      </c>
      <c r="Y284" s="1">
        <v>6</v>
      </c>
      <c r="Z284" s="1" t="e">
        <f t="shared" ca="1" si="108"/>
        <v>#N/A</v>
      </c>
      <c r="AA284" s="1" t="b">
        <f t="shared" ca="1" si="109"/>
        <v>0</v>
      </c>
      <c r="AC284" s="214" t="str">
        <f t="shared" ref="AC284:AC293" ca="1" si="114">IF(AA284=FALSE,(""),(PROPER(Z284)))</f>
        <v/>
      </c>
    </row>
    <row r="285" spans="1:29" x14ac:dyDescent="0.2">
      <c r="A285" s="210" t="str">
        <f t="shared" ca="1" si="111"/>
        <v/>
      </c>
      <c r="B285" s="211"/>
      <c r="C285" s="211"/>
      <c r="D285" s="211"/>
      <c r="E285" s="211"/>
      <c r="F285" s="212"/>
      <c r="G285" s="2"/>
      <c r="H285" s="2"/>
      <c r="I285" s="2"/>
      <c r="J285" s="2"/>
      <c r="K285" s="1">
        <f t="shared" si="113"/>
        <v>216</v>
      </c>
      <c r="L285" s="83" t="str">
        <f t="shared" si="101"/>
        <v>Adorer_Schedule!C216</v>
      </c>
      <c r="M285" s="83" t="str">
        <f t="shared" si="102"/>
        <v>Adorer_Schedule!K216</v>
      </c>
      <c r="N285" s="83" t="str">
        <f t="shared" si="103"/>
        <v>Adorer_Schedule!S216</v>
      </c>
      <c r="O285" s="83" t="str">
        <f t="shared" si="104"/>
        <v>Adorer_Schedule!AA216</v>
      </c>
      <c r="P285" s="83" t="str">
        <f t="shared" si="105"/>
        <v>Adorer_Schedule!AI216</v>
      </c>
      <c r="Q285" s="83" t="str">
        <f t="shared" si="106"/>
        <v>Adorer_Schedule!AQ216</v>
      </c>
      <c r="R285" s="83" t="str">
        <f t="shared" si="107"/>
        <v>Adorer_Schedule!AY216</v>
      </c>
      <c r="S285" s="1">
        <f t="shared" ca="1" si="112"/>
        <v>0</v>
      </c>
      <c r="T285" s="1" t="str">
        <f ca="1">IF(OR(V285="",V285=0),(""),(MAX($T$8:T284)+1))</f>
        <v/>
      </c>
      <c r="V285" s="1">
        <f ca="1">IF($I$6=Adorer_Schedule!$C$1,INDIRECT(L285),(IF('Daily Report (15)'!$I$6=Adorer_Schedule!$K$1,INDIRECT(M285),(IF('Daily Report (15)'!$I$6=Adorer_Schedule!$S$1,INDIRECT(N285),(IF('Daily Report (15)'!$I$6=Adorer_Schedule!$AA$1,INDIRECT(O285),(IF('Daily Report (15)'!$I$6=Adorer_Schedule!$AI$1,INDIRECT(P285),(IF('Daily Report (15)'!$I$6=Adorer_Schedule!$AQ$1,INDIRECT(Q285),(IF('Daily Report (15)'!$I$6=Adorer_Schedule!$AY$1,INDIRECT(R285),(""))))))))))))))</f>
        <v>0</v>
      </c>
      <c r="Y285" s="1">
        <v>7</v>
      </c>
      <c r="Z285" s="1" t="e">
        <f t="shared" ca="1" si="108"/>
        <v>#N/A</v>
      </c>
      <c r="AA285" s="1" t="b">
        <f t="shared" ca="1" si="109"/>
        <v>0</v>
      </c>
      <c r="AC285" s="214" t="str">
        <f t="shared" ca="1" si="114"/>
        <v/>
      </c>
    </row>
    <row r="286" spans="1:29" x14ac:dyDescent="0.2">
      <c r="A286" s="210" t="str">
        <f t="shared" ca="1" si="111"/>
        <v/>
      </c>
      <c r="B286" s="211"/>
      <c r="C286" s="211"/>
      <c r="D286" s="211"/>
      <c r="E286" s="211"/>
      <c r="F286" s="212"/>
      <c r="G286" s="2"/>
      <c r="H286" s="2"/>
      <c r="I286" s="2"/>
      <c r="J286" s="2"/>
      <c r="K286" s="1">
        <f t="shared" si="113"/>
        <v>217</v>
      </c>
      <c r="L286" s="83" t="str">
        <f t="shared" si="101"/>
        <v>Adorer_Schedule!C217</v>
      </c>
      <c r="M286" s="83" t="str">
        <f t="shared" si="102"/>
        <v>Adorer_Schedule!K217</v>
      </c>
      <c r="N286" s="83" t="str">
        <f t="shared" si="103"/>
        <v>Adorer_Schedule!S217</v>
      </c>
      <c r="O286" s="83" t="str">
        <f t="shared" si="104"/>
        <v>Adorer_Schedule!AA217</v>
      </c>
      <c r="P286" s="83" t="str">
        <f t="shared" si="105"/>
        <v>Adorer_Schedule!AI217</v>
      </c>
      <c r="Q286" s="83" t="str">
        <f t="shared" si="106"/>
        <v>Adorer_Schedule!AQ217</v>
      </c>
      <c r="R286" s="83" t="str">
        <f t="shared" si="107"/>
        <v>Adorer_Schedule!AY217</v>
      </c>
      <c r="S286" s="1">
        <f t="shared" ca="1" si="112"/>
        <v>0</v>
      </c>
      <c r="T286" s="1" t="str">
        <f ca="1">IF(OR(V286="",V286=0),(""),(MAX($T$8:T285)+1))</f>
        <v/>
      </c>
      <c r="V286" s="1">
        <f ca="1">IF($I$6=Adorer_Schedule!$C$1,INDIRECT(L286),(IF('Daily Report (15)'!$I$6=Adorer_Schedule!$K$1,INDIRECT(M286),(IF('Daily Report (15)'!$I$6=Adorer_Schedule!$S$1,INDIRECT(N286),(IF('Daily Report (15)'!$I$6=Adorer_Schedule!$AA$1,INDIRECT(O286),(IF('Daily Report (15)'!$I$6=Adorer_Schedule!$AI$1,INDIRECT(P286),(IF('Daily Report (15)'!$I$6=Adorer_Schedule!$AQ$1,INDIRECT(Q286),(IF('Daily Report (15)'!$I$6=Adorer_Schedule!$AY$1,INDIRECT(R286),(""))))))))))))))</f>
        <v>0</v>
      </c>
      <c r="Y286" s="1">
        <v>8</v>
      </c>
      <c r="Z286" s="1" t="e">
        <f t="shared" ca="1" si="108"/>
        <v>#N/A</v>
      </c>
      <c r="AA286" s="1" t="b">
        <f t="shared" ca="1" si="109"/>
        <v>0</v>
      </c>
      <c r="AC286" s="214" t="str">
        <f t="shared" ca="1" si="114"/>
        <v/>
      </c>
    </row>
    <row r="287" spans="1:29" x14ac:dyDescent="0.2">
      <c r="A287" s="210" t="str">
        <f t="shared" ca="1" si="111"/>
        <v/>
      </c>
      <c r="B287" s="211"/>
      <c r="C287" s="211"/>
      <c r="D287" s="211"/>
      <c r="E287" s="211"/>
      <c r="F287" s="212"/>
      <c r="G287" s="2"/>
      <c r="H287" s="2"/>
      <c r="I287" s="2"/>
      <c r="J287" s="2"/>
      <c r="K287" s="1">
        <f t="shared" si="113"/>
        <v>218</v>
      </c>
      <c r="L287" s="83" t="str">
        <f t="shared" si="101"/>
        <v>Adorer_Schedule!C218</v>
      </c>
      <c r="M287" s="83" t="str">
        <f t="shared" si="102"/>
        <v>Adorer_Schedule!K218</v>
      </c>
      <c r="N287" s="83" t="str">
        <f t="shared" si="103"/>
        <v>Adorer_Schedule!S218</v>
      </c>
      <c r="O287" s="83" t="str">
        <f t="shared" si="104"/>
        <v>Adorer_Schedule!AA218</v>
      </c>
      <c r="P287" s="83" t="str">
        <f t="shared" si="105"/>
        <v>Adorer_Schedule!AI218</v>
      </c>
      <c r="Q287" s="83" t="str">
        <f t="shared" si="106"/>
        <v>Adorer_Schedule!AQ218</v>
      </c>
      <c r="R287" s="83" t="str">
        <f t="shared" si="107"/>
        <v>Adorer_Schedule!AY218</v>
      </c>
      <c r="S287" s="1">
        <f t="shared" ca="1" si="112"/>
        <v>0</v>
      </c>
      <c r="T287" s="1" t="str">
        <f ca="1">IF(OR(V287="",V287=0),(""),(MAX($T$8:T286)+1))</f>
        <v/>
      </c>
      <c r="V287" s="1">
        <f ca="1">IF($I$6=Adorer_Schedule!$C$1,INDIRECT(L287),(IF('Daily Report (15)'!$I$6=Adorer_Schedule!$K$1,INDIRECT(M287),(IF('Daily Report (15)'!$I$6=Adorer_Schedule!$S$1,INDIRECT(N287),(IF('Daily Report (15)'!$I$6=Adorer_Schedule!$AA$1,INDIRECT(O287),(IF('Daily Report (15)'!$I$6=Adorer_Schedule!$AI$1,INDIRECT(P287),(IF('Daily Report (15)'!$I$6=Adorer_Schedule!$AQ$1,INDIRECT(Q287),(IF('Daily Report (15)'!$I$6=Adorer_Schedule!$AY$1,INDIRECT(R287),(""))))))))))))))</f>
        <v>0</v>
      </c>
      <c r="Y287" s="1">
        <v>9</v>
      </c>
      <c r="Z287" s="1" t="e">
        <f t="shared" ca="1" si="108"/>
        <v>#N/A</v>
      </c>
      <c r="AA287" s="1" t="b">
        <f t="shared" ca="1" si="109"/>
        <v>0</v>
      </c>
      <c r="AC287" s="214" t="str">
        <f t="shared" ca="1" si="114"/>
        <v/>
      </c>
    </row>
    <row r="288" spans="1:29" x14ac:dyDescent="0.2">
      <c r="A288" s="210" t="str">
        <f t="shared" ca="1" si="111"/>
        <v/>
      </c>
      <c r="B288" s="211"/>
      <c r="C288" s="211"/>
      <c r="D288" s="211"/>
      <c r="E288" s="211"/>
      <c r="F288" s="212"/>
      <c r="G288" s="2"/>
      <c r="H288" s="2"/>
      <c r="I288" s="2"/>
      <c r="J288" s="2"/>
      <c r="K288" s="1">
        <f t="shared" si="113"/>
        <v>219</v>
      </c>
      <c r="L288" s="83" t="str">
        <f t="shared" si="101"/>
        <v>Adorer_Schedule!C219</v>
      </c>
      <c r="M288" s="83" t="str">
        <f t="shared" si="102"/>
        <v>Adorer_Schedule!K219</v>
      </c>
      <c r="N288" s="83" t="str">
        <f t="shared" si="103"/>
        <v>Adorer_Schedule!S219</v>
      </c>
      <c r="O288" s="83" t="str">
        <f t="shared" si="104"/>
        <v>Adorer_Schedule!AA219</v>
      </c>
      <c r="P288" s="83" t="str">
        <f t="shared" si="105"/>
        <v>Adorer_Schedule!AI219</v>
      </c>
      <c r="Q288" s="83" t="str">
        <f t="shared" si="106"/>
        <v>Adorer_Schedule!AQ219</v>
      </c>
      <c r="R288" s="83" t="str">
        <f t="shared" si="107"/>
        <v>Adorer_Schedule!AY219</v>
      </c>
      <c r="S288" s="1">
        <f t="shared" ca="1" si="112"/>
        <v>0</v>
      </c>
      <c r="T288" s="1" t="str">
        <f ca="1">IF(OR(V288="",V288=0),(""),(MAX($T$8:T287)+1))</f>
        <v/>
      </c>
      <c r="V288" s="1">
        <f ca="1">IF($I$6=Adorer_Schedule!$C$1,INDIRECT(L288),(IF('Daily Report (15)'!$I$6=Adorer_Schedule!$K$1,INDIRECT(M288),(IF('Daily Report (15)'!$I$6=Adorer_Schedule!$S$1,INDIRECT(N288),(IF('Daily Report (15)'!$I$6=Adorer_Schedule!$AA$1,INDIRECT(O288),(IF('Daily Report (15)'!$I$6=Adorer_Schedule!$AI$1,INDIRECT(P288),(IF('Daily Report (15)'!$I$6=Adorer_Schedule!$AQ$1,INDIRECT(Q288),(IF('Daily Report (15)'!$I$6=Adorer_Schedule!$AY$1,INDIRECT(R288),(""))))))))))))))</f>
        <v>0</v>
      </c>
      <c r="Y288" s="1">
        <v>10</v>
      </c>
      <c r="Z288" s="1" t="e">
        <f t="shared" ca="1" si="108"/>
        <v>#N/A</v>
      </c>
      <c r="AA288" s="1" t="b">
        <f t="shared" ca="1" si="109"/>
        <v>0</v>
      </c>
      <c r="AC288" s="214" t="str">
        <f t="shared" ca="1" si="114"/>
        <v/>
      </c>
    </row>
    <row r="289" spans="1:29" x14ac:dyDescent="0.2">
      <c r="A289" s="210" t="str">
        <f t="shared" ca="1" si="111"/>
        <v/>
      </c>
      <c r="B289" s="211"/>
      <c r="C289" s="211"/>
      <c r="D289" s="211"/>
      <c r="E289" s="211"/>
      <c r="F289" s="212"/>
      <c r="G289" s="2"/>
      <c r="H289" s="2"/>
      <c r="I289" s="2"/>
      <c r="J289" s="2"/>
      <c r="K289" s="1">
        <f t="shared" si="113"/>
        <v>220</v>
      </c>
      <c r="L289" s="83" t="str">
        <f t="shared" si="101"/>
        <v>Adorer_Schedule!C220</v>
      </c>
      <c r="M289" s="83" t="str">
        <f t="shared" si="102"/>
        <v>Adorer_Schedule!K220</v>
      </c>
      <c r="N289" s="83" t="str">
        <f t="shared" si="103"/>
        <v>Adorer_Schedule!S220</v>
      </c>
      <c r="O289" s="83" t="str">
        <f t="shared" si="104"/>
        <v>Adorer_Schedule!AA220</v>
      </c>
      <c r="P289" s="83" t="str">
        <f t="shared" si="105"/>
        <v>Adorer_Schedule!AI220</v>
      </c>
      <c r="Q289" s="83" t="str">
        <f t="shared" si="106"/>
        <v>Adorer_Schedule!AQ220</v>
      </c>
      <c r="R289" s="83" t="str">
        <f t="shared" si="107"/>
        <v>Adorer_Schedule!AY220</v>
      </c>
      <c r="S289" s="1">
        <f t="shared" ca="1" si="112"/>
        <v>0</v>
      </c>
      <c r="T289" s="1" t="str">
        <f ca="1">IF(OR(V289="",V289=0),(""),(MAX($T$8:T288)+1))</f>
        <v/>
      </c>
      <c r="V289" s="1">
        <f ca="1">IF($I$6=Adorer_Schedule!$C$1,INDIRECT(L289),(IF('Daily Report (15)'!$I$6=Adorer_Schedule!$K$1,INDIRECT(M289),(IF('Daily Report (15)'!$I$6=Adorer_Schedule!$S$1,INDIRECT(N289),(IF('Daily Report (15)'!$I$6=Adorer_Schedule!$AA$1,INDIRECT(O289),(IF('Daily Report (15)'!$I$6=Adorer_Schedule!$AI$1,INDIRECT(P289),(IF('Daily Report (15)'!$I$6=Adorer_Schedule!$AQ$1,INDIRECT(Q289),(IF('Daily Report (15)'!$I$6=Adorer_Schedule!$AY$1,INDIRECT(R289),(""))))))))))))))</f>
        <v>0</v>
      </c>
      <c r="Y289" s="1">
        <v>11</v>
      </c>
      <c r="Z289" s="1" t="e">
        <f t="shared" ca="1" si="108"/>
        <v>#N/A</v>
      </c>
      <c r="AA289" s="1" t="b">
        <f t="shared" ca="1" si="109"/>
        <v>0</v>
      </c>
      <c r="AC289" s="214" t="str">
        <f t="shared" ca="1" si="114"/>
        <v/>
      </c>
    </row>
    <row r="290" spans="1:29" x14ac:dyDescent="0.2">
      <c r="A290" s="210" t="str">
        <f t="shared" ca="1" si="111"/>
        <v/>
      </c>
      <c r="B290" s="211"/>
      <c r="C290" s="211"/>
      <c r="D290" s="211"/>
      <c r="E290" s="211"/>
      <c r="F290" s="212"/>
      <c r="G290" s="2"/>
      <c r="H290" s="2"/>
      <c r="I290" s="2"/>
      <c r="J290" s="2"/>
      <c r="K290" s="1">
        <f t="shared" si="113"/>
        <v>221</v>
      </c>
      <c r="L290" s="83" t="str">
        <f t="shared" si="101"/>
        <v>Adorer_Schedule!C221</v>
      </c>
      <c r="M290" s="83" t="str">
        <f t="shared" si="102"/>
        <v>Adorer_Schedule!K221</v>
      </c>
      <c r="N290" s="83" t="str">
        <f t="shared" si="103"/>
        <v>Adorer_Schedule!S221</v>
      </c>
      <c r="O290" s="83" t="str">
        <f t="shared" si="104"/>
        <v>Adorer_Schedule!AA221</v>
      </c>
      <c r="P290" s="83" t="str">
        <f t="shared" si="105"/>
        <v>Adorer_Schedule!AI221</v>
      </c>
      <c r="Q290" s="83" t="str">
        <f t="shared" si="106"/>
        <v>Adorer_Schedule!AQ221</v>
      </c>
      <c r="R290" s="83" t="str">
        <f t="shared" si="107"/>
        <v>Adorer_Schedule!AY221</v>
      </c>
      <c r="S290" s="1">
        <f t="shared" ca="1" si="112"/>
        <v>0</v>
      </c>
      <c r="T290" s="1" t="str">
        <f ca="1">IF(OR(V290="",V290=0),(""),(MAX($T$8:T289)+1))</f>
        <v/>
      </c>
      <c r="V290" s="1">
        <f ca="1">IF($I$6=Adorer_Schedule!$C$1,INDIRECT(L290),(IF('Daily Report (15)'!$I$6=Adorer_Schedule!$K$1,INDIRECT(M290),(IF('Daily Report (15)'!$I$6=Adorer_Schedule!$S$1,INDIRECT(N290),(IF('Daily Report (15)'!$I$6=Adorer_Schedule!$AA$1,INDIRECT(O290),(IF('Daily Report (15)'!$I$6=Adorer_Schedule!$AI$1,INDIRECT(P290),(IF('Daily Report (15)'!$I$6=Adorer_Schedule!$AQ$1,INDIRECT(Q290),(IF('Daily Report (15)'!$I$6=Adorer_Schedule!$AY$1,INDIRECT(R290),(""))))))))))))))</f>
        <v>0</v>
      </c>
      <c r="Y290" s="1">
        <v>12</v>
      </c>
      <c r="Z290" s="1" t="e">
        <f t="shared" ca="1" si="108"/>
        <v>#N/A</v>
      </c>
      <c r="AA290" s="1" t="b">
        <f t="shared" ca="1" si="109"/>
        <v>0</v>
      </c>
      <c r="AC290" s="214" t="str">
        <f t="shared" ca="1" si="114"/>
        <v/>
      </c>
    </row>
    <row r="291" spans="1:29" x14ac:dyDescent="0.2">
      <c r="A291" s="210" t="str">
        <f t="shared" ca="1" si="111"/>
        <v/>
      </c>
      <c r="B291" s="211"/>
      <c r="C291" s="211"/>
      <c r="D291" s="211"/>
      <c r="E291" s="211"/>
      <c r="F291" s="212"/>
      <c r="G291" s="2"/>
      <c r="H291" s="2"/>
      <c r="I291" s="2"/>
      <c r="J291" s="2"/>
      <c r="K291" s="1">
        <f t="shared" si="113"/>
        <v>222</v>
      </c>
      <c r="L291" s="83" t="str">
        <f t="shared" si="101"/>
        <v>Adorer_Schedule!C222</v>
      </c>
      <c r="M291" s="83" t="str">
        <f t="shared" si="102"/>
        <v>Adorer_Schedule!K222</v>
      </c>
      <c r="N291" s="83" t="str">
        <f t="shared" si="103"/>
        <v>Adorer_Schedule!S222</v>
      </c>
      <c r="O291" s="83" t="str">
        <f t="shared" si="104"/>
        <v>Adorer_Schedule!AA222</v>
      </c>
      <c r="P291" s="83" t="str">
        <f t="shared" si="105"/>
        <v>Adorer_Schedule!AI222</v>
      </c>
      <c r="Q291" s="83" t="str">
        <f t="shared" si="106"/>
        <v>Adorer_Schedule!AQ222</v>
      </c>
      <c r="R291" s="83" t="str">
        <f t="shared" si="107"/>
        <v>Adorer_Schedule!AY222</v>
      </c>
      <c r="S291" s="1">
        <f t="shared" ca="1" si="112"/>
        <v>0</v>
      </c>
      <c r="T291" s="1" t="str">
        <f ca="1">IF(OR(V291="",V291=0),(""),(MAX($T$8:T290)+1))</f>
        <v/>
      </c>
      <c r="V291" s="1">
        <f ca="1">IF($I$6=Adorer_Schedule!$C$1,INDIRECT(L291),(IF('Daily Report (15)'!$I$6=Adorer_Schedule!$K$1,INDIRECT(M291),(IF('Daily Report (15)'!$I$6=Adorer_Schedule!$S$1,INDIRECT(N291),(IF('Daily Report (15)'!$I$6=Adorer_Schedule!$AA$1,INDIRECT(O291),(IF('Daily Report (15)'!$I$6=Adorer_Schedule!$AI$1,INDIRECT(P291),(IF('Daily Report (15)'!$I$6=Adorer_Schedule!$AQ$1,INDIRECT(Q291),(IF('Daily Report (15)'!$I$6=Adorer_Schedule!$AY$1,INDIRECT(R291),(""))))))))))))))</f>
        <v>0</v>
      </c>
      <c r="Y291" s="1">
        <v>13</v>
      </c>
      <c r="Z291" s="1" t="e">
        <f t="shared" ca="1" si="108"/>
        <v>#N/A</v>
      </c>
      <c r="AA291" s="1" t="b">
        <f t="shared" ca="1" si="109"/>
        <v>0</v>
      </c>
      <c r="AC291" s="214" t="str">
        <f t="shared" ca="1" si="114"/>
        <v/>
      </c>
    </row>
    <row r="292" spans="1:29" x14ac:dyDescent="0.2">
      <c r="A292" s="210" t="str">
        <f t="shared" ca="1" si="111"/>
        <v/>
      </c>
      <c r="B292" s="211"/>
      <c r="C292" s="211"/>
      <c r="D292" s="211"/>
      <c r="E292" s="211"/>
      <c r="F292" s="212"/>
      <c r="G292" s="2"/>
      <c r="H292" s="2"/>
      <c r="I292" s="2"/>
      <c r="J292" s="2"/>
      <c r="K292" s="1">
        <f t="shared" si="113"/>
        <v>223</v>
      </c>
      <c r="L292" s="83" t="str">
        <f t="shared" si="101"/>
        <v>Adorer_Schedule!C223</v>
      </c>
      <c r="M292" s="83" t="str">
        <f t="shared" si="102"/>
        <v>Adorer_Schedule!K223</v>
      </c>
      <c r="N292" s="83" t="str">
        <f t="shared" si="103"/>
        <v>Adorer_Schedule!S223</v>
      </c>
      <c r="O292" s="83" t="str">
        <f t="shared" si="104"/>
        <v>Adorer_Schedule!AA223</v>
      </c>
      <c r="P292" s="83" t="str">
        <f t="shared" si="105"/>
        <v>Adorer_Schedule!AI223</v>
      </c>
      <c r="Q292" s="83" t="str">
        <f t="shared" si="106"/>
        <v>Adorer_Schedule!AQ223</v>
      </c>
      <c r="R292" s="83" t="str">
        <f t="shared" si="107"/>
        <v>Adorer_Schedule!AY223</v>
      </c>
      <c r="S292" s="1">
        <f t="shared" ca="1" si="112"/>
        <v>0</v>
      </c>
      <c r="T292" s="1" t="str">
        <f ca="1">IF(OR(V292="",V292=0),(""),(MAX($T$8:T291)+1))</f>
        <v/>
      </c>
      <c r="V292" s="1">
        <f ca="1">IF($I$6=Adorer_Schedule!$C$1,INDIRECT(L292),(IF('Daily Report (15)'!$I$6=Adorer_Schedule!$K$1,INDIRECT(M292),(IF('Daily Report (15)'!$I$6=Adorer_Schedule!$S$1,INDIRECT(N292),(IF('Daily Report (15)'!$I$6=Adorer_Schedule!$AA$1,INDIRECT(O292),(IF('Daily Report (15)'!$I$6=Adorer_Schedule!$AI$1,INDIRECT(P292),(IF('Daily Report (15)'!$I$6=Adorer_Schedule!$AQ$1,INDIRECT(Q292),(IF('Daily Report (15)'!$I$6=Adorer_Schedule!$AY$1,INDIRECT(R292),(""))))))))))))))</f>
        <v>0</v>
      </c>
      <c r="Y292" s="1">
        <v>14</v>
      </c>
      <c r="Z292" s="1" t="e">
        <f t="shared" ca="1" si="108"/>
        <v>#N/A</v>
      </c>
      <c r="AA292" s="1" t="b">
        <f t="shared" ca="1" si="109"/>
        <v>0</v>
      </c>
      <c r="AC292" s="214" t="str">
        <f t="shared" ca="1" si="114"/>
        <v/>
      </c>
    </row>
    <row r="293" spans="1:29" ht="15.75" thickBot="1" x14ac:dyDescent="0.25">
      <c r="A293" s="210" t="str">
        <f t="shared" ca="1" si="111"/>
        <v/>
      </c>
      <c r="B293" s="211"/>
      <c r="C293" s="211"/>
      <c r="D293" s="211"/>
      <c r="E293" s="211"/>
      <c r="F293" s="212"/>
      <c r="G293" s="2"/>
      <c r="H293" s="2"/>
      <c r="I293" s="2"/>
      <c r="J293" s="2"/>
      <c r="K293" s="1">
        <f t="shared" si="113"/>
        <v>224</v>
      </c>
      <c r="L293" s="83" t="str">
        <f t="shared" si="101"/>
        <v>Adorer_Schedule!C224</v>
      </c>
      <c r="M293" s="83" t="str">
        <f t="shared" si="102"/>
        <v>Adorer_Schedule!K224</v>
      </c>
      <c r="N293" s="83" t="str">
        <f t="shared" si="103"/>
        <v>Adorer_Schedule!S224</v>
      </c>
      <c r="O293" s="83" t="str">
        <f t="shared" si="104"/>
        <v>Adorer_Schedule!AA224</v>
      </c>
      <c r="P293" s="83" t="str">
        <f t="shared" si="105"/>
        <v>Adorer_Schedule!AI224</v>
      </c>
      <c r="Q293" s="83" t="str">
        <f t="shared" si="106"/>
        <v>Adorer_Schedule!AQ224</v>
      </c>
      <c r="R293" s="83" t="str">
        <f t="shared" si="107"/>
        <v>Adorer_Schedule!AY224</v>
      </c>
      <c r="S293" s="1">
        <f t="shared" ca="1" si="112"/>
        <v>0</v>
      </c>
      <c r="T293" s="1" t="str">
        <f ca="1">IF(OR(V293="",V293=0),(""),(MAX($T$8:T292)+1))</f>
        <v/>
      </c>
      <c r="V293" s="1">
        <f ca="1">IF($I$6=Adorer_Schedule!$C$1,INDIRECT(L293),(IF('Daily Report (15)'!$I$6=Adorer_Schedule!$K$1,INDIRECT(M293),(IF('Daily Report (15)'!$I$6=Adorer_Schedule!$S$1,INDIRECT(N293),(IF('Daily Report (15)'!$I$6=Adorer_Schedule!$AA$1,INDIRECT(O293),(IF('Daily Report (15)'!$I$6=Adorer_Schedule!$AI$1,INDIRECT(P293),(IF('Daily Report (15)'!$I$6=Adorer_Schedule!$AQ$1,INDIRECT(Q293),(IF('Daily Report (15)'!$I$6=Adorer_Schedule!$AY$1,INDIRECT(R293),(""))))))))))))))</f>
        <v>0</v>
      </c>
      <c r="Y293" s="1">
        <v>15</v>
      </c>
      <c r="Z293" s="1" t="e">
        <f t="shared" ca="1" si="108"/>
        <v>#N/A</v>
      </c>
      <c r="AA293" s="1" t="b">
        <f t="shared" ca="1" si="109"/>
        <v>0</v>
      </c>
      <c r="AC293" s="225" t="str">
        <f t="shared" ca="1" si="114"/>
        <v/>
      </c>
    </row>
    <row r="294" spans="1:29" x14ac:dyDescent="0.2">
      <c r="A294" s="210"/>
      <c r="B294" s="211"/>
      <c r="C294" s="211"/>
      <c r="D294" s="211"/>
      <c r="E294" s="211"/>
      <c r="F294" s="212"/>
      <c r="G294" s="2"/>
      <c r="H294" s="2"/>
      <c r="I294" s="2"/>
      <c r="J294" s="2"/>
      <c r="K294" s="1">
        <v>227</v>
      </c>
      <c r="L294" s="83" t="str">
        <f t="shared" si="101"/>
        <v>Adorer_Schedule!C227</v>
      </c>
      <c r="M294" s="83" t="str">
        <f t="shared" si="102"/>
        <v>Adorer_Schedule!K227</v>
      </c>
      <c r="N294" s="83" t="str">
        <f t="shared" si="103"/>
        <v>Adorer_Schedule!S227</v>
      </c>
      <c r="O294" s="83" t="str">
        <f t="shared" si="104"/>
        <v>Adorer_Schedule!AA227</v>
      </c>
      <c r="P294" s="83" t="str">
        <f t="shared" si="105"/>
        <v>Adorer_Schedule!AI227</v>
      </c>
      <c r="Q294" s="83" t="str">
        <f t="shared" si="106"/>
        <v>Adorer_Schedule!AQ227</v>
      </c>
      <c r="R294" s="83" t="str">
        <f t="shared" si="107"/>
        <v>Adorer_Schedule!AY227</v>
      </c>
      <c r="S294" s="1">
        <f ca="1">IF(T294="",(0),(RANK(T294,$T$294:$T$308,(1))))</f>
        <v>0</v>
      </c>
      <c r="T294" s="1" t="str">
        <f ca="1">IF(OR(V294="",V294=0),(""),(MAX($T$8:T293)+1))</f>
        <v/>
      </c>
      <c r="U294" s="1" t="s">
        <v>111</v>
      </c>
      <c r="V294" s="1">
        <f ca="1">IF($I$6=Adorer_Schedule!$C$1,INDIRECT(L294),(IF('Daily Report (15)'!$I$6=Adorer_Schedule!$K$1,INDIRECT(M294),(IF('Daily Report (15)'!$I$6=Adorer_Schedule!$S$1,INDIRECT(N294),(IF('Daily Report (15)'!$I$6=Adorer_Schedule!$AA$1,INDIRECT(O294),(IF('Daily Report (15)'!$I$6=Adorer_Schedule!$AI$1,INDIRECT(P294),(IF('Daily Report (15)'!$I$6=Adorer_Schedule!$AQ$1,INDIRECT(Q294),(IF('Daily Report (15)'!$I$6=Adorer_Schedule!$AY$1,INDIRECT(R294),(""))))))))))))))</f>
        <v>0</v>
      </c>
      <c r="Y294" s="1">
        <v>1</v>
      </c>
      <c r="Z294" s="1" t="e">
        <f t="shared" ca="1" si="108"/>
        <v>#N/A</v>
      </c>
      <c r="AA294" s="1" t="b">
        <f t="shared" ca="1" si="109"/>
        <v>0</v>
      </c>
      <c r="AC294" s="209" t="str">
        <f ca="1">IF(AA294=FALSE,(""),(PROPER(Z294)))</f>
        <v/>
      </c>
    </row>
    <row r="295" spans="1:29" ht="15.75" thickBot="1" x14ac:dyDescent="0.25">
      <c r="A295" s="222"/>
      <c r="B295" s="223"/>
      <c r="C295" s="223"/>
      <c r="D295" s="223"/>
      <c r="E295" s="223"/>
      <c r="F295" s="224"/>
      <c r="G295" s="2"/>
      <c r="H295" s="2"/>
      <c r="I295" s="2"/>
      <c r="J295" s="2"/>
      <c r="K295" s="1">
        <f>K294+1</f>
        <v>228</v>
      </c>
      <c r="L295" s="83" t="str">
        <f t="shared" si="101"/>
        <v>Adorer_Schedule!C228</v>
      </c>
      <c r="M295" s="83" t="str">
        <f t="shared" si="102"/>
        <v>Adorer_Schedule!K228</v>
      </c>
      <c r="N295" s="83" t="str">
        <f t="shared" si="103"/>
        <v>Adorer_Schedule!S228</v>
      </c>
      <c r="O295" s="83" t="str">
        <f t="shared" si="104"/>
        <v>Adorer_Schedule!AA228</v>
      </c>
      <c r="P295" s="83" t="str">
        <f t="shared" si="105"/>
        <v>Adorer_Schedule!AI228</v>
      </c>
      <c r="Q295" s="83" t="str">
        <f t="shared" si="106"/>
        <v>Adorer_Schedule!AQ228</v>
      </c>
      <c r="R295" s="83" t="str">
        <f t="shared" si="107"/>
        <v>Adorer_Schedule!AY228</v>
      </c>
      <c r="S295" s="1">
        <f t="shared" ref="S295:S308" ca="1" si="115">IF(T295="",(0),(RANK(T295,$T$294:$T$308,(1))))</f>
        <v>0</v>
      </c>
      <c r="T295" s="1" t="str">
        <f ca="1">IF(OR(V295="",V295=0),(""),(MAX($T$8:T294)+1))</f>
        <v/>
      </c>
      <c r="V295" s="1">
        <f ca="1">IF($I$6=Adorer_Schedule!$C$1,INDIRECT(L295),(IF('Daily Report (15)'!$I$6=Adorer_Schedule!$K$1,INDIRECT(M295),(IF('Daily Report (15)'!$I$6=Adorer_Schedule!$S$1,INDIRECT(N295),(IF('Daily Report (15)'!$I$6=Adorer_Schedule!$AA$1,INDIRECT(O295),(IF('Daily Report (15)'!$I$6=Adorer_Schedule!$AI$1,INDIRECT(P295),(IF('Daily Report (15)'!$I$6=Adorer_Schedule!$AQ$1,INDIRECT(Q295),(IF('Daily Report (15)'!$I$6=Adorer_Schedule!$AY$1,INDIRECT(R295),(""))))))))))))))</f>
        <v>0</v>
      </c>
      <c r="Y295" s="1">
        <v>2</v>
      </c>
      <c r="Z295" s="1" t="e">
        <f t="shared" ca="1" si="108"/>
        <v>#N/A</v>
      </c>
      <c r="AA295" s="1" t="b">
        <f t="shared" ca="1" si="109"/>
        <v>0</v>
      </c>
      <c r="AC295" s="214" t="str">
        <f ca="1">IF(AA295=FALSE,(""),(PROPER(Z295)))</f>
        <v/>
      </c>
    </row>
    <row r="296" spans="1:29" ht="15.75" x14ac:dyDescent="0.25">
      <c r="A296" s="205" t="str">
        <f>CONCATENATE($I$6&amp;" 1 - 2 PM")</f>
        <v>Monday 1 - 2 PM</v>
      </c>
      <c r="B296" s="206"/>
      <c r="C296" s="206"/>
      <c r="D296" s="206"/>
      <c r="E296" s="206"/>
      <c r="F296" s="207"/>
      <c r="G296" s="2"/>
      <c r="H296" s="2"/>
      <c r="I296" s="2"/>
      <c r="J296" s="2"/>
      <c r="K296" s="1">
        <f t="shared" ref="K296:K308" si="116">K295+1</f>
        <v>229</v>
      </c>
      <c r="L296" s="83" t="str">
        <f t="shared" si="101"/>
        <v>Adorer_Schedule!C229</v>
      </c>
      <c r="M296" s="83" t="str">
        <f t="shared" si="102"/>
        <v>Adorer_Schedule!K229</v>
      </c>
      <c r="N296" s="83" t="str">
        <f t="shared" si="103"/>
        <v>Adorer_Schedule!S229</v>
      </c>
      <c r="O296" s="83" t="str">
        <f t="shared" si="104"/>
        <v>Adorer_Schedule!AA229</v>
      </c>
      <c r="P296" s="83" t="str">
        <f t="shared" si="105"/>
        <v>Adorer_Schedule!AI229</v>
      </c>
      <c r="Q296" s="83" t="str">
        <f t="shared" si="106"/>
        <v>Adorer_Schedule!AQ229</v>
      </c>
      <c r="R296" s="83" t="str">
        <f t="shared" si="107"/>
        <v>Adorer_Schedule!AY229</v>
      </c>
      <c r="S296" s="1">
        <f t="shared" ca="1" si="115"/>
        <v>0</v>
      </c>
      <c r="T296" s="1" t="str">
        <f ca="1">IF(OR(V296="",V296=0),(""),(MAX($T$8:T295)+1))</f>
        <v/>
      </c>
      <c r="V296" s="1">
        <f ca="1">IF($I$6=Adorer_Schedule!$C$1,INDIRECT(L296),(IF('Daily Report (15)'!$I$6=Adorer_Schedule!$K$1,INDIRECT(M296),(IF('Daily Report (15)'!$I$6=Adorer_Schedule!$S$1,INDIRECT(N296),(IF('Daily Report (15)'!$I$6=Adorer_Schedule!$AA$1,INDIRECT(O296),(IF('Daily Report (15)'!$I$6=Adorer_Schedule!$AI$1,INDIRECT(P296),(IF('Daily Report (15)'!$I$6=Adorer_Schedule!$AQ$1,INDIRECT(Q296),(IF('Daily Report (15)'!$I$6=Adorer_Schedule!$AY$1,INDIRECT(R296),(""))))))))))))))</f>
        <v>0</v>
      </c>
      <c r="Y296" s="1">
        <v>3</v>
      </c>
      <c r="Z296" s="1" t="e">
        <f t="shared" ca="1" si="108"/>
        <v>#N/A</v>
      </c>
      <c r="AA296" s="1" t="b">
        <f t="shared" ca="1" si="109"/>
        <v>0</v>
      </c>
      <c r="AC296" s="214" t="str">
        <f ca="1">IF(AA296=FALSE,(""),(PROPER(Z296)))</f>
        <v/>
      </c>
    </row>
    <row r="297" spans="1:29" x14ac:dyDescent="0.2">
      <c r="A297" s="210" t="str">
        <f ca="1">AC204</f>
        <v/>
      </c>
      <c r="B297" s="211"/>
      <c r="C297" s="211"/>
      <c r="D297" s="211"/>
      <c r="E297" s="211"/>
      <c r="F297" s="212"/>
      <c r="G297" s="2"/>
      <c r="H297" s="2"/>
      <c r="I297" s="2"/>
      <c r="J297" s="2"/>
      <c r="K297" s="1">
        <f t="shared" si="116"/>
        <v>230</v>
      </c>
      <c r="L297" s="83" t="str">
        <f t="shared" si="101"/>
        <v>Adorer_Schedule!C230</v>
      </c>
      <c r="M297" s="83" t="str">
        <f t="shared" si="102"/>
        <v>Adorer_Schedule!K230</v>
      </c>
      <c r="N297" s="83" t="str">
        <f t="shared" si="103"/>
        <v>Adorer_Schedule!S230</v>
      </c>
      <c r="O297" s="83" t="str">
        <f t="shared" si="104"/>
        <v>Adorer_Schedule!AA230</v>
      </c>
      <c r="P297" s="83" t="str">
        <f t="shared" si="105"/>
        <v>Adorer_Schedule!AI230</v>
      </c>
      <c r="Q297" s="83" t="str">
        <f t="shared" si="106"/>
        <v>Adorer_Schedule!AQ230</v>
      </c>
      <c r="R297" s="83" t="str">
        <f t="shared" si="107"/>
        <v>Adorer_Schedule!AY230</v>
      </c>
      <c r="S297" s="1">
        <f t="shared" ca="1" si="115"/>
        <v>0</v>
      </c>
      <c r="T297" s="1" t="str">
        <f ca="1">IF(OR(V297="",V297=0),(""),(MAX($T$8:T296)+1))</f>
        <v/>
      </c>
      <c r="V297" s="1">
        <f ca="1">IF($I$6=Adorer_Schedule!$C$1,INDIRECT(L297),(IF('Daily Report (15)'!$I$6=Adorer_Schedule!$K$1,INDIRECT(M297),(IF('Daily Report (15)'!$I$6=Adorer_Schedule!$S$1,INDIRECT(N297),(IF('Daily Report (15)'!$I$6=Adorer_Schedule!$AA$1,INDIRECT(O297),(IF('Daily Report (15)'!$I$6=Adorer_Schedule!$AI$1,INDIRECT(P297),(IF('Daily Report (15)'!$I$6=Adorer_Schedule!$AQ$1,INDIRECT(Q297),(IF('Daily Report (15)'!$I$6=Adorer_Schedule!$AY$1,INDIRECT(R297),(""))))))))))))))</f>
        <v>0</v>
      </c>
      <c r="Y297" s="1">
        <v>4</v>
      </c>
      <c r="Z297" s="1" t="e">
        <f t="shared" ca="1" si="108"/>
        <v>#N/A</v>
      </c>
      <c r="AA297" s="1" t="b">
        <f t="shared" ca="1" si="109"/>
        <v>0</v>
      </c>
      <c r="AC297" s="214" t="str">
        <f ca="1">IF(AA297=FALSE,(""),(PROPER(Z297)))</f>
        <v/>
      </c>
    </row>
    <row r="298" spans="1:29" x14ac:dyDescent="0.2">
      <c r="A298" s="210" t="str">
        <f t="shared" ref="A298:A311" ca="1" si="117">AC205</f>
        <v/>
      </c>
      <c r="B298" s="211"/>
      <c r="C298" s="211"/>
      <c r="D298" s="211"/>
      <c r="E298" s="211"/>
      <c r="F298" s="212"/>
      <c r="G298" s="2"/>
      <c r="H298" s="2"/>
      <c r="I298" s="2"/>
      <c r="J298" s="2"/>
      <c r="K298" s="1">
        <f t="shared" si="116"/>
        <v>231</v>
      </c>
      <c r="L298" s="83" t="str">
        <f t="shared" si="101"/>
        <v>Adorer_Schedule!C231</v>
      </c>
      <c r="M298" s="83" t="str">
        <f t="shared" si="102"/>
        <v>Adorer_Schedule!K231</v>
      </c>
      <c r="N298" s="83" t="str">
        <f t="shared" si="103"/>
        <v>Adorer_Schedule!S231</v>
      </c>
      <c r="O298" s="83" t="str">
        <f t="shared" si="104"/>
        <v>Adorer_Schedule!AA231</v>
      </c>
      <c r="P298" s="83" t="str">
        <f t="shared" si="105"/>
        <v>Adorer_Schedule!AI231</v>
      </c>
      <c r="Q298" s="83" t="str">
        <f t="shared" si="106"/>
        <v>Adorer_Schedule!AQ231</v>
      </c>
      <c r="R298" s="83" t="str">
        <f t="shared" si="107"/>
        <v>Adorer_Schedule!AY231</v>
      </c>
      <c r="S298" s="1">
        <f t="shared" ca="1" si="115"/>
        <v>0</v>
      </c>
      <c r="T298" s="1" t="str">
        <f ca="1">IF(OR(V298="",V298=0),(""),(MAX($T$8:T297)+1))</f>
        <v/>
      </c>
      <c r="V298" s="1">
        <f ca="1">IF($I$6=Adorer_Schedule!$C$1,INDIRECT(L298),(IF('Daily Report (15)'!$I$6=Adorer_Schedule!$K$1,INDIRECT(M298),(IF('Daily Report (15)'!$I$6=Adorer_Schedule!$S$1,INDIRECT(N298),(IF('Daily Report (15)'!$I$6=Adorer_Schedule!$AA$1,INDIRECT(O298),(IF('Daily Report (15)'!$I$6=Adorer_Schedule!$AI$1,INDIRECT(P298),(IF('Daily Report (15)'!$I$6=Adorer_Schedule!$AQ$1,INDIRECT(Q298),(IF('Daily Report (15)'!$I$6=Adorer_Schedule!$AY$1,INDIRECT(R298),(""))))))))))))))</f>
        <v>0</v>
      </c>
      <c r="Y298" s="1">
        <v>5</v>
      </c>
      <c r="Z298" s="1" t="e">
        <f t="shared" ca="1" si="108"/>
        <v>#N/A</v>
      </c>
      <c r="AA298" s="1" t="b">
        <f t="shared" ca="1" si="109"/>
        <v>0</v>
      </c>
      <c r="AC298" s="214" t="str">
        <f ca="1">IF(AA298=FALSE,(""),(PROPER(Z298)))</f>
        <v/>
      </c>
    </row>
    <row r="299" spans="1:29" x14ac:dyDescent="0.2">
      <c r="A299" s="210" t="str">
        <f t="shared" ca="1" si="117"/>
        <v/>
      </c>
      <c r="B299" s="211"/>
      <c r="C299" s="211"/>
      <c r="D299" s="211"/>
      <c r="E299" s="211"/>
      <c r="F299" s="212"/>
      <c r="G299" s="2"/>
      <c r="H299" s="2"/>
      <c r="I299" s="2"/>
      <c r="J299" s="2"/>
      <c r="K299" s="1">
        <f t="shared" si="116"/>
        <v>232</v>
      </c>
      <c r="L299" s="83" t="str">
        <f t="shared" si="101"/>
        <v>Adorer_Schedule!C232</v>
      </c>
      <c r="M299" s="83" t="str">
        <f t="shared" si="102"/>
        <v>Adorer_Schedule!K232</v>
      </c>
      <c r="N299" s="83" t="str">
        <f t="shared" si="103"/>
        <v>Adorer_Schedule!S232</v>
      </c>
      <c r="O299" s="83" t="str">
        <f t="shared" si="104"/>
        <v>Adorer_Schedule!AA232</v>
      </c>
      <c r="P299" s="83" t="str">
        <f t="shared" si="105"/>
        <v>Adorer_Schedule!AI232</v>
      </c>
      <c r="Q299" s="83" t="str">
        <f t="shared" si="106"/>
        <v>Adorer_Schedule!AQ232</v>
      </c>
      <c r="R299" s="83" t="str">
        <f t="shared" si="107"/>
        <v>Adorer_Schedule!AY232</v>
      </c>
      <c r="S299" s="1">
        <f t="shared" ca="1" si="115"/>
        <v>0</v>
      </c>
      <c r="T299" s="1" t="str">
        <f ca="1">IF(OR(V299="",V299=0),(""),(MAX($T$8:T298)+1))</f>
        <v/>
      </c>
      <c r="V299" s="1">
        <f ca="1">IF($I$6=Adorer_Schedule!$C$1,INDIRECT(L299),(IF('Daily Report (15)'!$I$6=Adorer_Schedule!$K$1,INDIRECT(M299),(IF('Daily Report (15)'!$I$6=Adorer_Schedule!$S$1,INDIRECT(N299),(IF('Daily Report (15)'!$I$6=Adorer_Schedule!$AA$1,INDIRECT(O299),(IF('Daily Report (15)'!$I$6=Adorer_Schedule!$AI$1,INDIRECT(P299),(IF('Daily Report (15)'!$I$6=Adorer_Schedule!$AQ$1,INDIRECT(Q299),(IF('Daily Report (15)'!$I$6=Adorer_Schedule!$AY$1,INDIRECT(R299),(""))))))))))))))</f>
        <v>0</v>
      </c>
      <c r="Y299" s="1">
        <v>6</v>
      </c>
      <c r="Z299" s="1" t="e">
        <f t="shared" ca="1" si="108"/>
        <v>#N/A</v>
      </c>
      <c r="AA299" s="1" t="b">
        <f t="shared" ca="1" si="109"/>
        <v>0</v>
      </c>
      <c r="AC299" s="214" t="str">
        <f t="shared" ref="AC299:AC308" ca="1" si="118">IF(AA299=FALSE,(""),(PROPER(Z299)))</f>
        <v/>
      </c>
    </row>
    <row r="300" spans="1:29" x14ac:dyDescent="0.2">
      <c r="A300" s="210" t="str">
        <f t="shared" ca="1" si="117"/>
        <v/>
      </c>
      <c r="B300" s="211"/>
      <c r="C300" s="211"/>
      <c r="D300" s="211"/>
      <c r="E300" s="211"/>
      <c r="F300" s="212"/>
      <c r="G300" s="2"/>
      <c r="H300" s="2"/>
      <c r="I300" s="2"/>
      <c r="J300" s="2"/>
      <c r="K300" s="1">
        <f t="shared" si="116"/>
        <v>233</v>
      </c>
      <c r="L300" s="83" t="str">
        <f t="shared" si="101"/>
        <v>Adorer_Schedule!C233</v>
      </c>
      <c r="M300" s="83" t="str">
        <f t="shared" si="102"/>
        <v>Adorer_Schedule!K233</v>
      </c>
      <c r="N300" s="83" t="str">
        <f t="shared" si="103"/>
        <v>Adorer_Schedule!S233</v>
      </c>
      <c r="O300" s="83" t="str">
        <f t="shared" si="104"/>
        <v>Adorer_Schedule!AA233</v>
      </c>
      <c r="P300" s="83" t="str">
        <f t="shared" si="105"/>
        <v>Adorer_Schedule!AI233</v>
      </c>
      <c r="Q300" s="83" t="str">
        <f t="shared" si="106"/>
        <v>Adorer_Schedule!AQ233</v>
      </c>
      <c r="R300" s="83" t="str">
        <f t="shared" si="107"/>
        <v>Adorer_Schedule!AY233</v>
      </c>
      <c r="S300" s="1">
        <f t="shared" ca="1" si="115"/>
        <v>0</v>
      </c>
      <c r="T300" s="1" t="str">
        <f ca="1">IF(OR(V300="",V300=0),(""),(MAX($T$8:T299)+1))</f>
        <v/>
      </c>
      <c r="V300" s="1">
        <f ca="1">IF($I$6=Adorer_Schedule!$C$1,INDIRECT(L300),(IF('Daily Report (15)'!$I$6=Adorer_Schedule!$K$1,INDIRECT(M300),(IF('Daily Report (15)'!$I$6=Adorer_Schedule!$S$1,INDIRECT(N300),(IF('Daily Report (15)'!$I$6=Adorer_Schedule!$AA$1,INDIRECT(O300),(IF('Daily Report (15)'!$I$6=Adorer_Schedule!$AI$1,INDIRECT(P300),(IF('Daily Report (15)'!$I$6=Adorer_Schedule!$AQ$1,INDIRECT(Q300),(IF('Daily Report (15)'!$I$6=Adorer_Schedule!$AY$1,INDIRECT(R300),(""))))))))))))))</f>
        <v>0</v>
      </c>
      <c r="Y300" s="1">
        <v>7</v>
      </c>
      <c r="Z300" s="1" t="e">
        <f t="shared" ca="1" si="108"/>
        <v>#N/A</v>
      </c>
      <c r="AA300" s="1" t="b">
        <f t="shared" ca="1" si="109"/>
        <v>0</v>
      </c>
      <c r="AC300" s="214" t="str">
        <f t="shared" ca="1" si="118"/>
        <v/>
      </c>
    </row>
    <row r="301" spans="1:29" x14ac:dyDescent="0.2">
      <c r="A301" s="210" t="str">
        <f t="shared" ca="1" si="117"/>
        <v/>
      </c>
      <c r="B301" s="211"/>
      <c r="C301" s="211"/>
      <c r="D301" s="211"/>
      <c r="E301" s="211"/>
      <c r="F301" s="212"/>
      <c r="G301" s="2"/>
      <c r="H301" s="2"/>
      <c r="I301" s="2"/>
      <c r="J301" s="2"/>
      <c r="K301" s="1">
        <f t="shared" si="116"/>
        <v>234</v>
      </c>
      <c r="L301" s="83" t="str">
        <f t="shared" si="101"/>
        <v>Adorer_Schedule!C234</v>
      </c>
      <c r="M301" s="83" t="str">
        <f t="shared" si="102"/>
        <v>Adorer_Schedule!K234</v>
      </c>
      <c r="N301" s="83" t="str">
        <f t="shared" si="103"/>
        <v>Adorer_Schedule!S234</v>
      </c>
      <c r="O301" s="83" t="str">
        <f t="shared" si="104"/>
        <v>Adorer_Schedule!AA234</v>
      </c>
      <c r="P301" s="83" t="str">
        <f t="shared" si="105"/>
        <v>Adorer_Schedule!AI234</v>
      </c>
      <c r="Q301" s="83" t="str">
        <f t="shared" si="106"/>
        <v>Adorer_Schedule!AQ234</v>
      </c>
      <c r="R301" s="83" t="str">
        <f t="shared" si="107"/>
        <v>Adorer_Schedule!AY234</v>
      </c>
      <c r="S301" s="1">
        <f t="shared" ca="1" si="115"/>
        <v>0</v>
      </c>
      <c r="T301" s="1" t="str">
        <f ca="1">IF(OR(V301="",V301=0),(""),(MAX($T$8:T300)+1))</f>
        <v/>
      </c>
      <c r="V301" s="1">
        <f ca="1">IF($I$6=Adorer_Schedule!$C$1,INDIRECT(L301),(IF('Daily Report (15)'!$I$6=Adorer_Schedule!$K$1,INDIRECT(M301),(IF('Daily Report (15)'!$I$6=Adorer_Schedule!$S$1,INDIRECT(N301),(IF('Daily Report (15)'!$I$6=Adorer_Schedule!$AA$1,INDIRECT(O301),(IF('Daily Report (15)'!$I$6=Adorer_Schedule!$AI$1,INDIRECT(P301),(IF('Daily Report (15)'!$I$6=Adorer_Schedule!$AQ$1,INDIRECT(Q301),(IF('Daily Report (15)'!$I$6=Adorer_Schedule!$AY$1,INDIRECT(R301),(""))))))))))))))</f>
        <v>0</v>
      </c>
      <c r="Y301" s="1">
        <v>8</v>
      </c>
      <c r="Z301" s="1" t="e">
        <f t="shared" ca="1" si="108"/>
        <v>#N/A</v>
      </c>
      <c r="AA301" s="1" t="b">
        <f t="shared" ca="1" si="109"/>
        <v>0</v>
      </c>
      <c r="AC301" s="214" t="str">
        <f t="shared" ca="1" si="118"/>
        <v/>
      </c>
    </row>
    <row r="302" spans="1:29" x14ac:dyDescent="0.2">
      <c r="A302" s="210" t="str">
        <f t="shared" ca="1" si="117"/>
        <v/>
      </c>
      <c r="B302" s="211"/>
      <c r="C302" s="211"/>
      <c r="D302" s="211"/>
      <c r="E302" s="211"/>
      <c r="F302" s="212"/>
      <c r="G302" s="2"/>
      <c r="H302" s="2"/>
      <c r="I302" s="2"/>
      <c r="J302" s="2"/>
      <c r="K302" s="1">
        <f t="shared" si="116"/>
        <v>235</v>
      </c>
      <c r="L302" s="83" t="str">
        <f t="shared" si="101"/>
        <v>Adorer_Schedule!C235</v>
      </c>
      <c r="M302" s="83" t="str">
        <f t="shared" si="102"/>
        <v>Adorer_Schedule!K235</v>
      </c>
      <c r="N302" s="83" t="str">
        <f t="shared" si="103"/>
        <v>Adorer_Schedule!S235</v>
      </c>
      <c r="O302" s="83" t="str">
        <f t="shared" si="104"/>
        <v>Adorer_Schedule!AA235</v>
      </c>
      <c r="P302" s="83" t="str">
        <f t="shared" si="105"/>
        <v>Adorer_Schedule!AI235</v>
      </c>
      <c r="Q302" s="83" t="str">
        <f t="shared" si="106"/>
        <v>Adorer_Schedule!AQ235</v>
      </c>
      <c r="R302" s="83" t="str">
        <f t="shared" si="107"/>
        <v>Adorer_Schedule!AY235</v>
      </c>
      <c r="S302" s="1">
        <f t="shared" ca="1" si="115"/>
        <v>0</v>
      </c>
      <c r="T302" s="1" t="str">
        <f ca="1">IF(OR(V302="",V302=0),(""),(MAX($T$8:T301)+1))</f>
        <v/>
      </c>
      <c r="V302" s="1">
        <f ca="1">IF($I$6=Adorer_Schedule!$C$1,INDIRECT(L302),(IF('Daily Report (15)'!$I$6=Adorer_Schedule!$K$1,INDIRECT(M302),(IF('Daily Report (15)'!$I$6=Adorer_Schedule!$S$1,INDIRECT(N302),(IF('Daily Report (15)'!$I$6=Adorer_Schedule!$AA$1,INDIRECT(O302),(IF('Daily Report (15)'!$I$6=Adorer_Schedule!$AI$1,INDIRECT(P302),(IF('Daily Report (15)'!$I$6=Adorer_Schedule!$AQ$1,INDIRECT(Q302),(IF('Daily Report (15)'!$I$6=Adorer_Schedule!$AY$1,INDIRECT(R302),(""))))))))))))))</f>
        <v>0</v>
      </c>
      <c r="Y302" s="1">
        <v>9</v>
      </c>
      <c r="Z302" s="1" t="e">
        <f t="shared" ca="1" si="108"/>
        <v>#N/A</v>
      </c>
      <c r="AA302" s="1" t="b">
        <f t="shared" ca="1" si="109"/>
        <v>0</v>
      </c>
      <c r="AC302" s="214" t="str">
        <f t="shared" ca="1" si="118"/>
        <v/>
      </c>
    </row>
    <row r="303" spans="1:29" x14ac:dyDescent="0.2">
      <c r="A303" s="210" t="str">
        <f t="shared" ca="1" si="117"/>
        <v/>
      </c>
      <c r="B303" s="211"/>
      <c r="C303" s="211"/>
      <c r="D303" s="211"/>
      <c r="E303" s="211"/>
      <c r="F303" s="212"/>
      <c r="G303" s="2"/>
      <c r="H303" s="2"/>
      <c r="I303" s="2"/>
      <c r="J303" s="2"/>
      <c r="K303" s="1">
        <f t="shared" si="116"/>
        <v>236</v>
      </c>
      <c r="L303" s="83" t="str">
        <f t="shared" si="101"/>
        <v>Adorer_Schedule!C236</v>
      </c>
      <c r="M303" s="83" t="str">
        <f t="shared" si="102"/>
        <v>Adorer_Schedule!K236</v>
      </c>
      <c r="N303" s="83" t="str">
        <f t="shared" si="103"/>
        <v>Adorer_Schedule!S236</v>
      </c>
      <c r="O303" s="83" t="str">
        <f t="shared" si="104"/>
        <v>Adorer_Schedule!AA236</v>
      </c>
      <c r="P303" s="83" t="str">
        <f t="shared" si="105"/>
        <v>Adorer_Schedule!AI236</v>
      </c>
      <c r="Q303" s="83" t="str">
        <f t="shared" si="106"/>
        <v>Adorer_Schedule!AQ236</v>
      </c>
      <c r="R303" s="83" t="str">
        <f t="shared" si="107"/>
        <v>Adorer_Schedule!AY236</v>
      </c>
      <c r="S303" s="1">
        <f t="shared" ca="1" si="115"/>
        <v>0</v>
      </c>
      <c r="T303" s="1" t="str">
        <f ca="1">IF(OR(V303="",V303=0),(""),(MAX($T$8:T302)+1))</f>
        <v/>
      </c>
      <c r="V303" s="1">
        <f ca="1">IF($I$6=Adorer_Schedule!$C$1,INDIRECT(L303),(IF('Daily Report (15)'!$I$6=Adorer_Schedule!$K$1,INDIRECT(M303),(IF('Daily Report (15)'!$I$6=Adorer_Schedule!$S$1,INDIRECT(N303),(IF('Daily Report (15)'!$I$6=Adorer_Schedule!$AA$1,INDIRECT(O303),(IF('Daily Report (15)'!$I$6=Adorer_Schedule!$AI$1,INDIRECT(P303),(IF('Daily Report (15)'!$I$6=Adorer_Schedule!$AQ$1,INDIRECT(Q303),(IF('Daily Report (15)'!$I$6=Adorer_Schedule!$AY$1,INDIRECT(R303),(""))))))))))))))</f>
        <v>0</v>
      </c>
      <c r="Y303" s="1">
        <v>10</v>
      </c>
      <c r="Z303" s="1" t="e">
        <f t="shared" ca="1" si="108"/>
        <v>#N/A</v>
      </c>
      <c r="AA303" s="1" t="b">
        <f t="shared" ca="1" si="109"/>
        <v>0</v>
      </c>
      <c r="AC303" s="214" t="str">
        <f t="shared" ca="1" si="118"/>
        <v/>
      </c>
    </row>
    <row r="304" spans="1:29" x14ac:dyDescent="0.2">
      <c r="A304" s="210" t="str">
        <f t="shared" ca="1" si="117"/>
        <v/>
      </c>
      <c r="B304" s="211"/>
      <c r="C304" s="211"/>
      <c r="D304" s="211"/>
      <c r="E304" s="211"/>
      <c r="F304" s="212"/>
      <c r="G304" s="2"/>
      <c r="H304" s="2"/>
      <c r="I304" s="2"/>
      <c r="J304" s="2"/>
      <c r="K304" s="1">
        <f t="shared" si="116"/>
        <v>237</v>
      </c>
      <c r="L304" s="83" t="str">
        <f t="shared" si="101"/>
        <v>Adorer_Schedule!C237</v>
      </c>
      <c r="M304" s="83" t="str">
        <f t="shared" si="102"/>
        <v>Adorer_Schedule!K237</v>
      </c>
      <c r="N304" s="83" t="str">
        <f t="shared" si="103"/>
        <v>Adorer_Schedule!S237</v>
      </c>
      <c r="O304" s="83" t="str">
        <f t="shared" si="104"/>
        <v>Adorer_Schedule!AA237</v>
      </c>
      <c r="P304" s="83" t="str">
        <f t="shared" si="105"/>
        <v>Adorer_Schedule!AI237</v>
      </c>
      <c r="Q304" s="83" t="str">
        <f t="shared" si="106"/>
        <v>Adorer_Schedule!AQ237</v>
      </c>
      <c r="R304" s="83" t="str">
        <f t="shared" si="107"/>
        <v>Adorer_Schedule!AY237</v>
      </c>
      <c r="S304" s="1">
        <f t="shared" ca="1" si="115"/>
        <v>0</v>
      </c>
      <c r="T304" s="1" t="str">
        <f ca="1">IF(OR(V304="",V304=0),(""),(MAX($T$8:T303)+1))</f>
        <v/>
      </c>
      <c r="V304" s="1">
        <f ca="1">IF($I$6=Adorer_Schedule!$C$1,INDIRECT(L304),(IF('Daily Report (15)'!$I$6=Adorer_Schedule!$K$1,INDIRECT(M304),(IF('Daily Report (15)'!$I$6=Adorer_Schedule!$S$1,INDIRECT(N304),(IF('Daily Report (15)'!$I$6=Adorer_Schedule!$AA$1,INDIRECT(O304),(IF('Daily Report (15)'!$I$6=Adorer_Schedule!$AI$1,INDIRECT(P304),(IF('Daily Report (15)'!$I$6=Adorer_Schedule!$AQ$1,INDIRECT(Q304),(IF('Daily Report (15)'!$I$6=Adorer_Schedule!$AY$1,INDIRECT(R304),(""))))))))))))))</f>
        <v>0</v>
      </c>
      <c r="Y304" s="1">
        <v>11</v>
      </c>
      <c r="Z304" s="1" t="e">
        <f t="shared" ca="1" si="108"/>
        <v>#N/A</v>
      </c>
      <c r="AA304" s="1" t="b">
        <f t="shared" ca="1" si="109"/>
        <v>0</v>
      </c>
      <c r="AC304" s="214" t="str">
        <f t="shared" ca="1" si="118"/>
        <v/>
      </c>
    </row>
    <row r="305" spans="1:29" x14ac:dyDescent="0.2">
      <c r="A305" s="210" t="str">
        <f t="shared" ca="1" si="117"/>
        <v/>
      </c>
      <c r="B305" s="211"/>
      <c r="C305" s="211"/>
      <c r="D305" s="211"/>
      <c r="E305" s="211"/>
      <c r="F305" s="212"/>
      <c r="G305" s="2"/>
      <c r="H305" s="2"/>
      <c r="I305" s="2"/>
      <c r="J305" s="2"/>
      <c r="K305" s="1">
        <f t="shared" si="116"/>
        <v>238</v>
      </c>
      <c r="L305" s="83" t="str">
        <f t="shared" si="101"/>
        <v>Adorer_Schedule!C238</v>
      </c>
      <c r="M305" s="83" t="str">
        <f t="shared" si="102"/>
        <v>Adorer_Schedule!K238</v>
      </c>
      <c r="N305" s="83" t="str">
        <f t="shared" si="103"/>
        <v>Adorer_Schedule!S238</v>
      </c>
      <c r="O305" s="83" t="str">
        <f t="shared" si="104"/>
        <v>Adorer_Schedule!AA238</v>
      </c>
      <c r="P305" s="83" t="str">
        <f t="shared" si="105"/>
        <v>Adorer_Schedule!AI238</v>
      </c>
      <c r="Q305" s="83" t="str">
        <f t="shared" si="106"/>
        <v>Adorer_Schedule!AQ238</v>
      </c>
      <c r="R305" s="83" t="str">
        <f t="shared" si="107"/>
        <v>Adorer_Schedule!AY238</v>
      </c>
      <c r="S305" s="1">
        <f t="shared" ca="1" si="115"/>
        <v>0</v>
      </c>
      <c r="T305" s="1" t="str">
        <f ca="1">IF(OR(V305="",V305=0),(""),(MAX($T$8:T304)+1))</f>
        <v/>
      </c>
      <c r="V305" s="1">
        <f ca="1">IF($I$6=Adorer_Schedule!$C$1,INDIRECT(L305),(IF('Daily Report (15)'!$I$6=Adorer_Schedule!$K$1,INDIRECT(M305),(IF('Daily Report (15)'!$I$6=Adorer_Schedule!$S$1,INDIRECT(N305),(IF('Daily Report (15)'!$I$6=Adorer_Schedule!$AA$1,INDIRECT(O305),(IF('Daily Report (15)'!$I$6=Adorer_Schedule!$AI$1,INDIRECT(P305),(IF('Daily Report (15)'!$I$6=Adorer_Schedule!$AQ$1,INDIRECT(Q305),(IF('Daily Report (15)'!$I$6=Adorer_Schedule!$AY$1,INDIRECT(R305),(""))))))))))))))</f>
        <v>0</v>
      </c>
      <c r="Y305" s="1">
        <v>12</v>
      </c>
      <c r="Z305" s="1" t="e">
        <f t="shared" ca="1" si="108"/>
        <v>#N/A</v>
      </c>
      <c r="AA305" s="1" t="b">
        <f t="shared" ca="1" si="109"/>
        <v>0</v>
      </c>
      <c r="AC305" s="214" t="str">
        <f t="shared" ca="1" si="118"/>
        <v/>
      </c>
    </row>
    <row r="306" spans="1:29" x14ac:dyDescent="0.2">
      <c r="A306" s="210" t="str">
        <f t="shared" ca="1" si="117"/>
        <v/>
      </c>
      <c r="B306" s="211"/>
      <c r="C306" s="211"/>
      <c r="D306" s="211"/>
      <c r="E306" s="211"/>
      <c r="F306" s="212"/>
      <c r="G306" s="2"/>
      <c r="H306" s="2"/>
      <c r="I306" s="2"/>
      <c r="J306" s="2"/>
      <c r="K306" s="1">
        <f t="shared" si="116"/>
        <v>239</v>
      </c>
      <c r="L306" s="83" t="str">
        <f t="shared" si="101"/>
        <v>Adorer_Schedule!C239</v>
      </c>
      <c r="M306" s="83" t="str">
        <f t="shared" si="102"/>
        <v>Adorer_Schedule!K239</v>
      </c>
      <c r="N306" s="83" t="str">
        <f t="shared" si="103"/>
        <v>Adorer_Schedule!S239</v>
      </c>
      <c r="O306" s="83" t="str">
        <f t="shared" si="104"/>
        <v>Adorer_Schedule!AA239</v>
      </c>
      <c r="P306" s="83" t="str">
        <f t="shared" si="105"/>
        <v>Adorer_Schedule!AI239</v>
      </c>
      <c r="Q306" s="83" t="str">
        <f t="shared" si="106"/>
        <v>Adorer_Schedule!AQ239</v>
      </c>
      <c r="R306" s="83" t="str">
        <f t="shared" si="107"/>
        <v>Adorer_Schedule!AY239</v>
      </c>
      <c r="S306" s="1">
        <f t="shared" ca="1" si="115"/>
        <v>0</v>
      </c>
      <c r="T306" s="1" t="str">
        <f ca="1">IF(OR(V306="",V306=0),(""),(MAX($T$8:T305)+1))</f>
        <v/>
      </c>
      <c r="V306" s="1">
        <f ca="1">IF($I$6=Adorer_Schedule!$C$1,INDIRECT(L306),(IF('Daily Report (15)'!$I$6=Adorer_Schedule!$K$1,INDIRECT(M306),(IF('Daily Report (15)'!$I$6=Adorer_Schedule!$S$1,INDIRECT(N306),(IF('Daily Report (15)'!$I$6=Adorer_Schedule!$AA$1,INDIRECT(O306),(IF('Daily Report (15)'!$I$6=Adorer_Schedule!$AI$1,INDIRECT(P306),(IF('Daily Report (15)'!$I$6=Adorer_Schedule!$AQ$1,INDIRECT(Q306),(IF('Daily Report (15)'!$I$6=Adorer_Schedule!$AY$1,INDIRECT(R306),(""))))))))))))))</f>
        <v>0</v>
      </c>
      <c r="Y306" s="1">
        <v>13</v>
      </c>
      <c r="Z306" s="1" t="e">
        <f t="shared" ca="1" si="108"/>
        <v>#N/A</v>
      </c>
      <c r="AA306" s="1" t="b">
        <f t="shared" ca="1" si="109"/>
        <v>0</v>
      </c>
      <c r="AC306" s="214" t="str">
        <f t="shared" ca="1" si="118"/>
        <v/>
      </c>
    </row>
    <row r="307" spans="1:29" x14ac:dyDescent="0.2">
      <c r="A307" s="210" t="str">
        <f t="shared" ca="1" si="117"/>
        <v/>
      </c>
      <c r="B307" s="211"/>
      <c r="C307" s="211"/>
      <c r="D307" s="211"/>
      <c r="E307" s="211"/>
      <c r="F307" s="212"/>
      <c r="G307" s="2"/>
      <c r="H307" s="2"/>
      <c r="I307" s="2"/>
      <c r="J307" s="2"/>
      <c r="K307" s="1">
        <f t="shared" si="116"/>
        <v>240</v>
      </c>
      <c r="L307" s="83" t="str">
        <f t="shared" si="101"/>
        <v>Adorer_Schedule!C240</v>
      </c>
      <c r="M307" s="83" t="str">
        <f t="shared" si="102"/>
        <v>Adorer_Schedule!K240</v>
      </c>
      <c r="N307" s="83" t="str">
        <f t="shared" si="103"/>
        <v>Adorer_Schedule!S240</v>
      </c>
      <c r="O307" s="83" t="str">
        <f t="shared" si="104"/>
        <v>Adorer_Schedule!AA240</v>
      </c>
      <c r="P307" s="83" t="str">
        <f t="shared" si="105"/>
        <v>Adorer_Schedule!AI240</v>
      </c>
      <c r="Q307" s="83" t="str">
        <f t="shared" si="106"/>
        <v>Adorer_Schedule!AQ240</v>
      </c>
      <c r="R307" s="83" t="str">
        <f t="shared" si="107"/>
        <v>Adorer_Schedule!AY240</v>
      </c>
      <c r="S307" s="1">
        <f t="shared" ca="1" si="115"/>
        <v>0</v>
      </c>
      <c r="T307" s="1" t="str">
        <f ca="1">IF(OR(V307="",V307=0),(""),(MAX($T$8:T306)+1))</f>
        <v/>
      </c>
      <c r="V307" s="1">
        <f ca="1">IF($I$6=Adorer_Schedule!$C$1,INDIRECT(L307),(IF('Daily Report (15)'!$I$6=Adorer_Schedule!$K$1,INDIRECT(M307),(IF('Daily Report (15)'!$I$6=Adorer_Schedule!$S$1,INDIRECT(N307),(IF('Daily Report (15)'!$I$6=Adorer_Schedule!$AA$1,INDIRECT(O307),(IF('Daily Report (15)'!$I$6=Adorer_Schedule!$AI$1,INDIRECT(P307),(IF('Daily Report (15)'!$I$6=Adorer_Schedule!$AQ$1,INDIRECT(Q307),(IF('Daily Report (15)'!$I$6=Adorer_Schedule!$AY$1,INDIRECT(R307),(""))))))))))))))</f>
        <v>0</v>
      </c>
      <c r="Y307" s="1">
        <v>14</v>
      </c>
      <c r="Z307" s="1" t="e">
        <f t="shared" ca="1" si="108"/>
        <v>#N/A</v>
      </c>
      <c r="AA307" s="1" t="b">
        <f t="shared" ca="1" si="109"/>
        <v>0</v>
      </c>
      <c r="AC307" s="214" t="str">
        <f t="shared" ca="1" si="118"/>
        <v/>
      </c>
    </row>
    <row r="308" spans="1:29" ht="15.75" thickBot="1" x14ac:dyDescent="0.25">
      <c r="A308" s="210" t="str">
        <f t="shared" ca="1" si="117"/>
        <v/>
      </c>
      <c r="B308" s="211"/>
      <c r="C308" s="211"/>
      <c r="D308" s="211"/>
      <c r="E308" s="211"/>
      <c r="F308" s="212"/>
      <c r="G308" s="2"/>
      <c r="H308" s="2"/>
      <c r="I308" s="2"/>
      <c r="J308" s="2"/>
      <c r="K308" s="1">
        <f t="shared" si="116"/>
        <v>241</v>
      </c>
      <c r="L308" s="83" t="str">
        <f t="shared" si="101"/>
        <v>Adorer_Schedule!C241</v>
      </c>
      <c r="M308" s="83" t="str">
        <f t="shared" si="102"/>
        <v>Adorer_Schedule!K241</v>
      </c>
      <c r="N308" s="83" t="str">
        <f t="shared" si="103"/>
        <v>Adorer_Schedule!S241</v>
      </c>
      <c r="O308" s="83" t="str">
        <f t="shared" si="104"/>
        <v>Adorer_Schedule!AA241</v>
      </c>
      <c r="P308" s="83" t="str">
        <f t="shared" si="105"/>
        <v>Adorer_Schedule!AI241</v>
      </c>
      <c r="Q308" s="83" t="str">
        <f t="shared" si="106"/>
        <v>Adorer_Schedule!AQ241</v>
      </c>
      <c r="R308" s="83" t="str">
        <f t="shared" si="107"/>
        <v>Adorer_Schedule!AY241</v>
      </c>
      <c r="S308" s="1">
        <f t="shared" ca="1" si="115"/>
        <v>0</v>
      </c>
      <c r="T308" s="1" t="str">
        <f ca="1">IF(OR(V308="",V308=0),(""),(MAX($T$8:T307)+1))</f>
        <v/>
      </c>
      <c r="V308" s="1">
        <f ca="1">IF($I$6=Adorer_Schedule!$C$1,INDIRECT(L308),(IF('Daily Report (15)'!$I$6=Adorer_Schedule!$K$1,INDIRECT(M308),(IF('Daily Report (15)'!$I$6=Adorer_Schedule!$S$1,INDIRECT(N308),(IF('Daily Report (15)'!$I$6=Adorer_Schedule!$AA$1,INDIRECT(O308),(IF('Daily Report (15)'!$I$6=Adorer_Schedule!$AI$1,INDIRECT(P308),(IF('Daily Report (15)'!$I$6=Adorer_Schedule!$AQ$1,INDIRECT(Q308),(IF('Daily Report (15)'!$I$6=Adorer_Schedule!$AY$1,INDIRECT(R308),(""))))))))))))))</f>
        <v>0</v>
      </c>
      <c r="Y308" s="1">
        <v>15</v>
      </c>
      <c r="Z308" s="1" t="e">
        <f t="shared" ca="1" si="108"/>
        <v>#N/A</v>
      </c>
      <c r="AA308" s="1" t="b">
        <f t="shared" ca="1" si="109"/>
        <v>0</v>
      </c>
      <c r="AC308" s="225" t="str">
        <f t="shared" ca="1" si="118"/>
        <v/>
      </c>
    </row>
    <row r="309" spans="1:29" x14ac:dyDescent="0.2">
      <c r="A309" s="210" t="str">
        <f t="shared" ca="1" si="117"/>
        <v/>
      </c>
      <c r="B309" s="211"/>
      <c r="C309" s="211"/>
      <c r="D309" s="211"/>
      <c r="E309" s="211"/>
      <c r="F309" s="212"/>
      <c r="G309" s="2"/>
      <c r="H309" s="2"/>
      <c r="I309" s="2"/>
      <c r="J309" s="2"/>
      <c r="K309" s="1">
        <v>244</v>
      </c>
      <c r="L309" s="83" t="str">
        <f t="shared" si="101"/>
        <v>Adorer_Schedule!C244</v>
      </c>
      <c r="M309" s="83" t="str">
        <f t="shared" si="102"/>
        <v>Adorer_Schedule!K244</v>
      </c>
      <c r="N309" s="83" t="str">
        <f t="shared" si="103"/>
        <v>Adorer_Schedule!S244</v>
      </c>
      <c r="O309" s="83" t="str">
        <f t="shared" si="104"/>
        <v>Adorer_Schedule!AA244</v>
      </c>
      <c r="P309" s="83" t="str">
        <f t="shared" si="105"/>
        <v>Adorer_Schedule!AI244</v>
      </c>
      <c r="Q309" s="83" t="str">
        <f t="shared" si="106"/>
        <v>Adorer_Schedule!AQ244</v>
      </c>
      <c r="R309" s="83" t="str">
        <f t="shared" si="107"/>
        <v>Adorer_Schedule!AY244</v>
      </c>
      <c r="S309" s="1">
        <f ca="1">IF(T309="",(0),(RANK(T309,$T$309:$T$323,(1))))</f>
        <v>0</v>
      </c>
      <c r="T309" s="1" t="str">
        <f ca="1">IF(OR(V309="",V309=0),(""),(MAX($T$8:T308)+1))</f>
        <v/>
      </c>
      <c r="U309" s="1" t="s">
        <v>112</v>
      </c>
      <c r="V309" s="1">
        <f ca="1">IF($I$6=Adorer_Schedule!$C$1,INDIRECT(L309),(IF('Daily Report (15)'!$I$6=Adorer_Schedule!$K$1,INDIRECT(M309),(IF('Daily Report (15)'!$I$6=Adorer_Schedule!$S$1,INDIRECT(N309),(IF('Daily Report (15)'!$I$6=Adorer_Schedule!$AA$1,INDIRECT(O309),(IF('Daily Report (15)'!$I$6=Adorer_Schedule!$AI$1,INDIRECT(P309),(IF('Daily Report (15)'!$I$6=Adorer_Schedule!$AQ$1,INDIRECT(Q309),(IF('Daily Report (15)'!$I$6=Adorer_Schedule!$AY$1,INDIRECT(R309),(""))))))))))))))</f>
        <v>0</v>
      </c>
      <c r="Y309" s="1">
        <v>1</v>
      </c>
      <c r="Z309" s="1" t="e">
        <f t="shared" ca="1" si="108"/>
        <v>#N/A</v>
      </c>
      <c r="AA309" s="1" t="b">
        <f t="shared" ca="1" si="109"/>
        <v>0</v>
      </c>
      <c r="AC309" s="209" t="str">
        <f ca="1">IF(AA309=FALSE,(""),(PROPER(Z309)))</f>
        <v/>
      </c>
    </row>
    <row r="310" spans="1:29" x14ac:dyDescent="0.2">
      <c r="A310" s="210" t="str">
        <f t="shared" ca="1" si="117"/>
        <v/>
      </c>
      <c r="B310" s="211"/>
      <c r="C310" s="211"/>
      <c r="D310" s="211"/>
      <c r="E310" s="211"/>
      <c r="F310" s="212"/>
      <c r="G310" s="2"/>
      <c r="H310" s="2"/>
      <c r="I310" s="2"/>
      <c r="J310" s="2"/>
      <c r="K310" s="1">
        <f>K309+1</f>
        <v>245</v>
      </c>
      <c r="L310" s="83" t="str">
        <f t="shared" si="101"/>
        <v>Adorer_Schedule!C245</v>
      </c>
      <c r="M310" s="83" t="str">
        <f t="shared" si="102"/>
        <v>Adorer_Schedule!K245</v>
      </c>
      <c r="N310" s="83" t="str">
        <f t="shared" si="103"/>
        <v>Adorer_Schedule!S245</v>
      </c>
      <c r="O310" s="83" t="str">
        <f t="shared" si="104"/>
        <v>Adorer_Schedule!AA245</v>
      </c>
      <c r="P310" s="83" t="str">
        <f t="shared" si="105"/>
        <v>Adorer_Schedule!AI245</v>
      </c>
      <c r="Q310" s="83" t="str">
        <f t="shared" si="106"/>
        <v>Adorer_Schedule!AQ245</v>
      </c>
      <c r="R310" s="83" t="str">
        <f t="shared" si="107"/>
        <v>Adorer_Schedule!AY245</v>
      </c>
      <c r="S310" s="1">
        <f t="shared" ref="S310:S323" ca="1" si="119">IF(T310="",(0),(RANK(T310,$T$309:$T$323,(1))))</f>
        <v>0</v>
      </c>
      <c r="T310" s="1" t="str">
        <f ca="1">IF(OR(V310="",V310=0),(""),(MAX($T$8:T309)+1))</f>
        <v/>
      </c>
      <c r="V310" s="1">
        <f ca="1">IF($I$6=Adorer_Schedule!$C$1,INDIRECT(L310),(IF('Daily Report (15)'!$I$6=Adorer_Schedule!$K$1,INDIRECT(M310),(IF('Daily Report (15)'!$I$6=Adorer_Schedule!$S$1,INDIRECT(N310),(IF('Daily Report (15)'!$I$6=Adorer_Schedule!$AA$1,INDIRECT(O310),(IF('Daily Report (15)'!$I$6=Adorer_Schedule!$AI$1,INDIRECT(P310),(IF('Daily Report (15)'!$I$6=Adorer_Schedule!$AQ$1,INDIRECT(Q310),(IF('Daily Report (15)'!$I$6=Adorer_Schedule!$AY$1,INDIRECT(R310),(""))))))))))))))</f>
        <v>0</v>
      </c>
      <c r="Y310" s="1">
        <v>2</v>
      </c>
      <c r="Z310" s="1" t="e">
        <f t="shared" ca="1" si="108"/>
        <v>#N/A</v>
      </c>
      <c r="AA310" s="1" t="b">
        <f t="shared" ca="1" si="109"/>
        <v>0</v>
      </c>
      <c r="AC310" s="214" t="str">
        <f ca="1">IF(AA310=FALSE,(""),(PROPER(Z310)))</f>
        <v/>
      </c>
    </row>
    <row r="311" spans="1:29" x14ac:dyDescent="0.2">
      <c r="A311" s="210" t="str">
        <f t="shared" ca="1" si="117"/>
        <v/>
      </c>
      <c r="B311" s="211"/>
      <c r="C311" s="211"/>
      <c r="D311" s="211"/>
      <c r="E311" s="211"/>
      <c r="F311" s="212"/>
      <c r="G311" s="2"/>
      <c r="H311" s="2"/>
      <c r="I311" s="2"/>
      <c r="J311" s="2"/>
      <c r="K311" s="1">
        <f t="shared" ref="K311:K323" si="120">K310+1</f>
        <v>246</v>
      </c>
      <c r="L311" s="83" t="str">
        <f t="shared" si="101"/>
        <v>Adorer_Schedule!C246</v>
      </c>
      <c r="M311" s="83" t="str">
        <f t="shared" si="102"/>
        <v>Adorer_Schedule!K246</v>
      </c>
      <c r="N311" s="83" t="str">
        <f t="shared" si="103"/>
        <v>Adorer_Schedule!S246</v>
      </c>
      <c r="O311" s="83" t="str">
        <f t="shared" si="104"/>
        <v>Adorer_Schedule!AA246</v>
      </c>
      <c r="P311" s="83" t="str">
        <f t="shared" si="105"/>
        <v>Adorer_Schedule!AI246</v>
      </c>
      <c r="Q311" s="83" t="str">
        <f t="shared" si="106"/>
        <v>Adorer_Schedule!AQ246</v>
      </c>
      <c r="R311" s="83" t="str">
        <f t="shared" si="107"/>
        <v>Adorer_Schedule!AY246</v>
      </c>
      <c r="S311" s="1">
        <f t="shared" ca="1" si="119"/>
        <v>0</v>
      </c>
      <c r="T311" s="1" t="str">
        <f ca="1">IF(OR(V311="",V311=0),(""),(MAX($T$8:T310)+1))</f>
        <v/>
      </c>
      <c r="V311" s="1">
        <f ca="1">IF($I$6=Adorer_Schedule!$C$1,INDIRECT(L311),(IF('Daily Report (15)'!$I$6=Adorer_Schedule!$K$1,INDIRECT(M311),(IF('Daily Report (15)'!$I$6=Adorer_Schedule!$S$1,INDIRECT(N311),(IF('Daily Report (15)'!$I$6=Adorer_Schedule!$AA$1,INDIRECT(O311),(IF('Daily Report (15)'!$I$6=Adorer_Schedule!$AI$1,INDIRECT(P311),(IF('Daily Report (15)'!$I$6=Adorer_Schedule!$AQ$1,INDIRECT(Q311),(IF('Daily Report (15)'!$I$6=Adorer_Schedule!$AY$1,INDIRECT(R311),(""))))))))))))))</f>
        <v>0</v>
      </c>
      <c r="Y311" s="1">
        <v>3</v>
      </c>
      <c r="Z311" s="1" t="e">
        <f t="shared" ca="1" si="108"/>
        <v>#N/A</v>
      </c>
      <c r="AA311" s="1" t="b">
        <f t="shared" ca="1" si="109"/>
        <v>0</v>
      </c>
      <c r="AC311" s="214" t="str">
        <f ca="1">IF(AA311=FALSE,(""),(PROPER(Z311)))</f>
        <v/>
      </c>
    </row>
    <row r="312" spans="1:29" x14ac:dyDescent="0.2">
      <c r="A312" s="210"/>
      <c r="B312" s="211"/>
      <c r="C312" s="211"/>
      <c r="D312" s="211"/>
      <c r="E312" s="211"/>
      <c r="F312" s="212"/>
      <c r="G312" s="2"/>
      <c r="H312" s="2"/>
      <c r="I312" s="2"/>
      <c r="J312" s="2"/>
      <c r="K312" s="1">
        <f t="shared" si="120"/>
        <v>247</v>
      </c>
      <c r="L312" s="83" t="str">
        <f t="shared" si="101"/>
        <v>Adorer_Schedule!C247</v>
      </c>
      <c r="M312" s="83" t="str">
        <f t="shared" si="102"/>
        <v>Adorer_Schedule!K247</v>
      </c>
      <c r="N312" s="83" t="str">
        <f t="shared" si="103"/>
        <v>Adorer_Schedule!S247</v>
      </c>
      <c r="O312" s="83" t="str">
        <f t="shared" si="104"/>
        <v>Adorer_Schedule!AA247</v>
      </c>
      <c r="P312" s="83" t="str">
        <f t="shared" si="105"/>
        <v>Adorer_Schedule!AI247</v>
      </c>
      <c r="Q312" s="83" t="str">
        <f t="shared" si="106"/>
        <v>Adorer_Schedule!AQ247</v>
      </c>
      <c r="R312" s="83" t="str">
        <f t="shared" si="107"/>
        <v>Adorer_Schedule!AY247</v>
      </c>
      <c r="S312" s="1">
        <f t="shared" ca="1" si="119"/>
        <v>0</v>
      </c>
      <c r="T312" s="1" t="str">
        <f ca="1">IF(OR(V312="",V312=0),(""),(MAX($T$8:T311)+1))</f>
        <v/>
      </c>
      <c r="V312" s="1">
        <f ca="1">IF($I$6=Adorer_Schedule!$C$1,INDIRECT(L312),(IF('Daily Report (15)'!$I$6=Adorer_Schedule!$K$1,INDIRECT(M312),(IF('Daily Report (15)'!$I$6=Adorer_Schedule!$S$1,INDIRECT(N312),(IF('Daily Report (15)'!$I$6=Adorer_Schedule!$AA$1,INDIRECT(O312),(IF('Daily Report (15)'!$I$6=Adorer_Schedule!$AI$1,INDIRECT(P312),(IF('Daily Report (15)'!$I$6=Adorer_Schedule!$AQ$1,INDIRECT(Q312),(IF('Daily Report (15)'!$I$6=Adorer_Schedule!$AY$1,INDIRECT(R312),(""))))))))))))))</f>
        <v>0</v>
      </c>
      <c r="Y312" s="1">
        <v>4</v>
      </c>
      <c r="Z312" s="1" t="e">
        <f t="shared" ca="1" si="108"/>
        <v>#N/A</v>
      </c>
      <c r="AA312" s="1" t="b">
        <f t="shared" ca="1" si="109"/>
        <v>0</v>
      </c>
      <c r="AC312" s="214" t="str">
        <f ca="1">IF(AA312=FALSE,(""),(PROPER(Z312)))</f>
        <v/>
      </c>
    </row>
    <row r="313" spans="1:29" ht="15.75" thickBot="1" x14ac:dyDescent="0.25">
      <c r="A313" s="222"/>
      <c r="B313" s="223"/>
      <c r="C313" s="223"/>
      <c r="D313" s="223"/>
      <c r="E313" s="223"/>
      <c r="F313" s="224"/>
      <c r="G313" s="2"/>
      <c r="H313" s="2"/>
      <c r="I313" s="2"/>
      <c r="J313" s="2"/>
      <c r="K313" s="1">
        <f t="shared" si="120"/>
        <v>248</v>
      </c>
      <c r="L313" s="83" t="str">
        <f t="shared" si="101"/>
        <v>Adorer_Schedule!C248</v>
      </c>
      <c r="M313" s="83" t="str">
        <f t="shared" si="102"/>
        <v>Adorer_Schedule!K248</v>
      </c>
      <c r="N313" s="83" t="str">
        <f t="shared" si="103"/>
        <v>Adorer_Schedule!S248</v>
      </c>
      <c r="O313" s="83" t="str">
        <f t="shared" si="104"/>
        <v>Adorer_Schedule!AA248</v>
      </c>
      <c r="P313" s="83" t="str">
        <f t="shared" si="105"/>
        <v>Adorer_Schedule!AI248</v>
      </c>
      <c r="Q313" s="83" t="str">
        <f t="shared" si="106"/>
        <v>Adorer_Schedule!AQ248</v>
      </c>
      <c r="R313" s="83" t="str">
        <f t="shared" si="107"/>
        <v>Adorer_Schedule!AY248</v>
      </c>
      <c r="S313" s="1">
        <f t="shared" ca="1" si="119"/>
        <v>0</v>
      </c>
      <c r="T313" s="1" t="str">
        <f ca="1">IF(OR(V313="",V313=0),(""),(MAX($T$8:T312)+1))</f>
        <v/>
      </c>
      <c r="V313" s="1">
        <f ca="1">IF($I$6=Adorer_Schedule!$C$1,INDIRECT(L313),(IF('Daily Report (15)'!$I$6=Adorer_Schedule!$K$1,INDIRECT(M313),(IF('Daily Report (15)'!$I$6=Adorer_Schedule!$S$1,INDIRECT(N313),(IF('Daily Report (15)'!$I$6=Adorer_Schedule!$AA$1,INDIRECT(O313),(IF('Daily Report (15)'!$I$6=Adorer_Schedule!$AI$1,INDIRECT(P313),(IF('Daily Report (15)'!$I$6=Adorer_Schedule!$AQ$1,INDIRECT(Q313),(IF('Daily Report (15)'!$I$6=Adorer_Schedule!$AY$1,INDIRECT(R313),(""))))))))))))))</f>
        <v>0</v>
      </c>
      <c r="Y313" s="1">
        <v>5</v>
      </c>
      <c r="Z313" s="1" t="e">
        <f t="shared" ca="1" si="108"/>
        <v>#N/A</v>
      </c>
      <c r="AA313" s="1" t="b">
        <f t="shared" ca="1" si="109"/>
        <v>0</v>
      </c>
      <c r="AC313" s="214" t="str">
        <f ca="1">IF(AA313=FALSE,(""),(PROPER(Z313)))</f>
        <v/>
      </c>
    </row>
    <row r="314" spans="1:29" ht="15.75" x14ac:dyDescent="0.25">
      <c r="A314" s="284" t="s">
        <v>98</v>
      </c>
      <c r="B314" s="284"/>
      <c r="C314" s="284"/>
      <c r="D314" s="284"/>
      <c r="E314" s="284"/>
      <c r="F314" s="284"/>
      <c r="G314" s="2"/>
      <c r="H314" s="2"/>
      <c r="I314" s="2"/>
      <c r="J314" s="2"/>
      <c r="K314" s="1">
        <f t="shared" si="120"/>
        <v>249</v>
      </c>
      <c r="L314" s="83" t="str">
        <f t="shared" si="101"/>
        <v>Adorer_Schedule!C249</v>
      </c>
      <c r="M314" s="83" t="str">
        <f t="shared" si="102"/>
        <v>Adorer_Schedule!K249</v>
      </c>
      <c r="N314" s="83" t="str">
        <f t="shared" si="103"/>
        <v>Adorer_Schedule!S249</v>
      </c>
      <c r="O314" s="83" t="str">
        <f t="shared" si="104"/>
        <v>Adorer_Schedule!AA249</v>
      </c>
      <c r="P314" s="83" t="str">
        <f t="shared" si="105"/>
        <v>Adorer_Schedule!AI249</v>
      </c>
      <c r="Q314" s="83" t="str">
        <f t="shared" si="106"/>
        <v>Adorer_Schedule!AQ249</v>
      </c>
      <c r="R314" s="83" t="str">
        <f t="shared" si="107"/>
        <v>Adorer_Schedule!AY249</v>
      </c>
      <c r="S314" s="1">
        <f t="shared" ca="1" si="119"/>
        <v>0</v>
      </c>
      <c r="T314" s="1" t="str">
        <f ca="1">IF(OR(V314="",V314=0),(""),(MAX($T$8:T313)+1))</f>
        <v/>
      </c>
      <c r="V314" s="1">
        <f ca="1">IF($I$6=Adorer_Schedule!$C$1,INDIRECT(L314),(IF('Daily Report (15)'!$I$6=Adorer_Schedule!$K$1,INDIRECT(M314),(IF('Daily Report (15)'!$I$6=Adorer_Schedule!$S$1,INDIRECT(N314),(IF('Daily Report (15)'!$I$6=Adorer_Schedule!$AA$1,INDIRECT(O314),(IF('Daily Report (15)'!$I$6=Adorer_Schedule!$AI$1,INDIRECT(P314),(IF('Daily Report (15)'!$I$6=Adorer_Schedule!$AQ$1,INDIRECT(Q314),(IF('Daily Report (15)'!$I$6=Adorer_Schedule!$AY$1,INDIRECT(R314),(""))))))))))))))</f>
        <v>0</v>
      </c>
      <c r="Y314" s="1">
        <v>6</v>
      </c>
      <c r="Z314" s="1" t="e">
        <f t="shared" ca="1" si="108"/>
        <v>#N/A</v>
      </c>
      <c r="AA314" s="1" t="b">
        <f t="shared" ca="1" si="109"/>
        <v>0</v>
      </c>
      <c r="AC314" s="214" t="str">
        <f t="shared" ref="AC314:AC323" ca="1" si="121">IF(AA314=FALSE,(""),(PROPER(Z314)))</f>
        <v/>
      </c>
    </row>
    <row r="315" spans="1:29" ht="15.75" x14ac:dyDescent="0.25">
      <c r="A315" s="283">
        <f>$U$2</f>
        <v>0</v>
      </c>
      <c r="B315" s="283"/>
      <c r="C315" s="283"/>
      <c r="D315" s="283"/>
      <c r="E315" s="283"/>
      <c r="F315" s="283"/>
      <c r="G315" s="2"/>
      <c r="H315" s="2"/>
      <c r="I315" s="2"/>
      <c r="J315" s="2"/>
      <c r="K315" s="1">
        <f t="shared" si="120"/>
        <v>250</v>
      </c>
      <c r="L315" s="83" t="str">
        <f t="shared" si="101"/>
        <v>Adorer_Schedule!C250</v>
      </c>
      <c r="M315" s="83" t="str">
        <f t="shared" si="102"/>
        <v>Adorer_Schedule!K250</v>
      </c>
      <c r="N315" s="83" t="str">
        <f t="shared" si="103"/>
        <v>Adorer_Schedule!S250</v>
      </c>
      <c r="O315" s="83" t="str">
        <f t="shared" si="104"/>
        <v>Adorer_Schedule!AA250</v>
      </c>
      <c r="P315" s="83" t="str">
        <f t="shared" si="105"/>
        <v>Adorer_Schedule!AI250</v>
      </c>
      <c r="Q315" s="83" t="str">
        <f t="shared" si="106"/>
        <v>Adorer_Schedule!AQ250</v>
      </c>
      <c r="R315" s="83" t="str">
        <f t="shared" si="107"/>
        <v>Adorer_Schedule!AY250</v>
      </c>
      <c r="S315" s="1">
        <f t="shared" ca="1" si="119"/>
        <v>0</v>
      </c>
      <c r="T315" s="1" t="str">
        <f ca="1">IF(OR(V315="",V315=0),(""),(MAX($T$8:T314)+1))</f>
        <v/>
      </c>
      <c r="V315" s="1">
        <f ca="1">IF($I$6=Adorer_Schedule!$C$1,INDIRECT(L315),(IF('Daily Report (15)'!$I$6=Adorer_Schedule!$K$1,INDIRECT(M315),(IF('Daily Report (15)'!$I$6=Adorer_Schedule!$S$1,INDIRECT(N315),(IF('Daily Report (15)'!$I$6=Adorer_Schedule!$AA$1,INDIRECT(O315),(IF('Daily Report (15)'!$I$6=Adorer_Schedule!$AI$1,INDIRECT(P315),(IF('Daily Report (15)'!$I$6=Adorer_Schedule!$AQ$1,INDIRECT(Q315),(IF('Daily Report (15)'!$I$6=Adorer_Schedule!$AY$1,INDIRECT(R315),(""))))))))))))))</f>
        <v>0</v>
      </c>
      <c r="Y315" s="1">
        <v>7</v>
      </c>
      <c r="Z315" s="1" t="e">
        <f t="shared" ca="1" si="108"/>
        <v>#N/A</v>
      </c>
      <c r="AA315" s="1" t="b">
        <f t="shared" ca="1" si="109"/>
        <v>0</v>
      </c>
      <c r="AC315" s="214" t="str">
        <f t="shared" ca="1" si="121"/>
        <v/>
      </c>
    </row>
    <row r="316" spans="1:29" ht="15.75" x14ac:dyDescent="0.25">
      <c r="A316" s="276" t="str">
        <f>UPPER(CONCATENATE($U$1&amp;" perpetual eucharistic adoration"))</f>
        <v xml:space="preserve"> PERPETUAL EUCHARISTIC ADORATION</v>
      </c>
      <c r="B316" s="276"/>
      <c r="C316" s="276"/>
      <c r="D316" s="276"/>
      <c r="E316" s="276"/>
      <c r="F316" s="276"/>
      <c r="G316" s="2"/>
      <c r="H316" s="2"/>
      <c r="I316" s="2"/>
      <c r="J316" s="2"/>
      <c r="K316" s="1">
        <f t="shared" si="120"/>
        <v>251</v>
      </c>
      <c r="L316" s="83" t="str">
        <f t="shared" si="101"/>
        <v>Adorer_Schedule!C251</v>
      </c>
      <c r="M316" s="83" t="str">
        <f t="shared" si="102"/>
        <v>Adorer_Schedule!K251</v>
      </c>
      <c r="N316" s="83" t="str">
        <f t="shared" si="103"/>
        <v>Adorer_Schedule!S251</v>
      </c>
      <c r="O316" s="83" t="str">
        <f t="shared" si="104"/>
        <v>Adorer_Schedule!AA251</v>
      </c>
      <c r="P316" s="83" t="str">
        <f t="shared" si="105"/>
        <v>Adorer_Schedule!AI251</v>
      </c>
      <c r="Q316" s="83" t="str">
        <f t="shared" si="106"/>
        <v>Adorer_Schedule!AQ251</v>
      </c>
      <c r="R316" s="83" t="str">
        <f t="shared" si="107"/>
        <v>Adorer_Schedule!AY251</v>
      </c>
      <c r="S316" s="1">
        <f t="shared" ca="1" si="119"/>
        <v>0</v>
      </c>
      <c r="T316" s="1" t="str">
        <f ca="1">IF(OR(V316="",V316=0),(""),(MAX($T$8:T315)+1))</f>
        <v/>
      </c>
      <c r="V316" s="1">
        <f ca="1">IF($I$6=Adorer_Schedule!$C$1,INDIRECT(L316),(IF('Daily Report (15)'!$I$6=Adorer_Schedule!$K$1,INDIRECT(M316),(IF('Daily Report (15)'!$I$6=Adorer_Schedule!$S$1,INDIRECT(N316),(IF('Daily Report (15)'!$I$6=Adorer_Schedule!$AA$1,INDIRECT(O316),(IF('Daily Report (15)'!$I$6=Adorer_Schedule!$AI$1,INDIRECT(P316),(IF('Daily Report (15)'!$I$6=Adorer_Schedule!$AQ$1,INDIRECT(Q316),(IF('Daily Report (15)'!$I$6=Adorer_Schedule!$AY$1,INDIRECT(R316),(""))))))))))))))</f>
        <v>0</v>
      </c>
      <c r="Y316" s="1">
        <v>8</v>
      </c>
      <c r="Z316" s="1" t="e">
        <f t="shared" ca="1" si="108"/>
        <v>#N/A</v>
      </c>
      <c r="AA316" s="1" t="b">
        <f t="shared" ca="1" si="109"/>
        <v>0</v>
      </c>
      <c r="AC316" s="214" t="str">
        <f t="shared" ca="1" si="121"/>
        <v/>
      </c>
    </row>
    <row r="317" spans="1:29" x14ac:dyDescent="0.2">
      <c r="A317" s="285" t="s">
        <v>78</v>
      </c>
      <c r="B317" s="285"/>
      <c r="C317" s="285"/>
      <c r="D317" s="285"/>
      <c r="E317" s="285"/>
      <c r="F317" s="285"/>
      <c r="G317" s="2"/>
      <c r="H317" s="2"/>
      <c r="I317" s="2"/>
      <c r="J317" s="2"/>
      <c r="K317" s="1">
        <f t="shared" si="120"/>
        <v>252</v>
      </c>
      <c r="L317" s="83" t="str">
        <f t="shared" si="101"/>
        <v>Adorer_Schedule!C252</v>
      </c>
      <c r="M317" s="83" t="str">
        <f t="shared" si="102"/>
        <v>Adorer_Schedule!K252</v>
      </c>
      <c r="N317" s="83" t="str">
        <f t="shared" si="103"/>
        <v>Adorer_Schedule!S252</v>
      </c>
      <c r="O317" s="83" t="str">
        <f t="shared" si="104"/>
        <v>Adorer_Schedule!AA252</v>
      </c>
      <c r="P317" s="83" t="str">
        <f t="shared" si="105"/>
        <v>Adorer_Schedule!AI252</v>
      </c>
      <c r="Q317" s="83" t="str">
        <f t="shared" si="106"/>
        <v>Adorer_Schedule!AQ252</v>
      </c>
      <c r="R317" s="83" t="str">
        <f t="shared" si="107"/>
        <v>Adorer_Schedule!AY252</v>
      </c>
      <c r="S317" s="1">
        <f t="shared" ca="1" si="119"/>
        <v>0</v>
      </c>
      <c r="T317" s="1" t="str">
        <f ca="1">IF(OR(V317="",V317=0),(""),(MAX($T$8:T316)+1))</f>
        <v/>
      </c>
      <c r="V317" s="1">
        <f ca="1">IF($I$6=Adorer_Schedule!$C$1,INDIRECT(L317),(IF('Daily Report (15)'!$I$6=Adorer_Schedule!$K$1,INDIRECT(M317),(IF('Daily Report (15)'!$I$6=Adorer_Schedule!$S$1,INDIRECT(N317),(IF('Daily Report (15)'!$I$6=Adorer_Schedule!$AA$1,INDIRECT(O317),(IF('Daily Report (15)'!$I$6=Adorer_Schedule!$AI$1,INDIRECT(P317),(IF('Daily Report (15)'!$I$6=Adorer_Schedule!$AQ$1,INDIRECT(Q317),(IF('Daily Report (15)'!$I$6=Adorer_Schedule!$AY$1,INDIRECT(R317),(""))))))))))))))</f>
        <v>0</v>
      </c>
      <c r="Y317" s="1">
        <v>9</v>
      </c>
      <c r="Z317" s="1" t="e">
        <f t="shared" ca="1" si="108"/>
        <v>#N/A</v>
      </c>
      <c r="AA317" s="1" t="b">
        <f t="shared" ca="1" si="109"/>
        <v>0</v>
      </c>
      <c r="AC317" s="214" t="str">
        <f t="shared" ca="1" si="121"/>
        <v/>
      </c>
    </row>
    <row r="318" spans="1:29" x14ac:dyDescent="0.2">
      <c r="A318" s="2"/>
      <c r="B318" s="2"/>
      <c r="C318" s="2"/>
      <c r="D318" s="2"/>
      <c r="E318" s="2"/>
      <c r="F318" s="2"/>
      <c r="G318" s="2"/>
      <c r="H318" s="2"/>
      <c r="I318" s="2"/>
      <c r="J318" s="2"/>
      <c r="K318" s="1">
        <f t="shared" si="120"/>
        <v>253</v>
      </c>
      <c r="L318" s="83" t="str">
        <f t="shared" si="101"/>
        <v>Adorer_Schedule!C253</v>
      </c>
      <c r="M318" s="83" t="str">
        <f t="shared" si="102"/>
        <v>Adorer_Schedule!K253</v>
      </c>
      <c r="N318" s="83" t="str">
        <f t="shared" si="103"/>
        <v>Adorer_Schedule!S253</v>
      </c>
      <c r="O318" s="83" t="str">
        <f t="shared" si="104"/>
        <v>Adorer_Schedule!AA253</v>
      </c>
      <c r="P318" s="83" t="str">
        <f t="shared" si="105"/>
        <v>Adorer_Schedule!AI253</v>
      </c>
      <c r="Q318" s="83" t="str">
        <f t="shared" si="106"/>
        <v>Adorer_Schedule!AQ253</v>
      </c>
      <c r="R318" s="83" t="str">
        <f t="shared" si="107"/>
        <v>Adorer_Schedule!AY253</v>
      </c>
      <c r="S318" s="1">
        <f t="shared" ca="1" si="119"/>
        <v>0</v>
      </c>
      <c r="T318" s="1" t="str">
        <f ca="1">IF(OR(V318="",V318=0),(""),(MAX($T$8:T317)+1))</f>
        <v/>
      </c>
      <c r="V318" s="1">
        <f ca="1">IF($I$6=Adorer_Schedule!$C$1,INDIRECT(L318),(IF('Daily Report (15)'!$I$6=Adorer_Schedule!$K$1,INDIRECT(M318),(IF('Daily Report (15)'!$I$6=Adorer_Schedule!$S$1,INDIRECT(N318),(IF('Daily Report (15)'!$I$6=Adorer_Schedule!$AA$1,INDIRECT(O318),(IF('Daily Report (15)'!$I$6=Adorer_Schedule!$AI$1,INDIRECT(P318),(IF('Daily Report (15)'!$I$6=Adorer_Schedule!$AQ$1,INDIRECT(Q318),(IF('Daily Report (15)'!$I$6=Adorer_Schedule!$AY$1,INDIRECT(R318),(""))))))))))))))</f>
        <v>0</v>
      </c>
      <c r="Y318" s="1">
        <v>10</v>
      </c>
      <c r="Z318" s="1" t="e">
        <f t="shared" ca="1" si="108"/>
        <v>#N/A</v>
      </c>
      <c r="AA318" s="1" t="b">
        <f t="shared" ca="1" si="109"/>
        <v>0</v>
      </c>
      <c r="AC318" s="214" t="str">
        <f t="shared" ca="1" si="121"/>
        <v/>
      </c>
    </row>
    <row r="319" spans="1:29" x14ac:dyDescent="0.2">
      <c r="A319" s="2"/>
      <c r="B319" s="2"/>
      <c r="C319" s="2"/>
      <c r="D319" s="2"/>
      <c r="E319" s="2"/>
      <c r="F319" s="2"/>
      <c r="G319" s="2"/>
      <c r="H319" s="2"/>
      <c r="I319" s="2"/>
      <c r="J319" s="2"/>
      <c r="K319" s="1">
        <f t="shared" si="120"/>
        <v>254</v>
      </c>
      <c r="L319" s="83" t="str">
        <f t="shared" si="101"/>
        <v>Adorer_Schedule!C254</v>
      </c>
      <c r="M319" s="83" t="str">
        <f t="shared" si="102"/>
        <v>Adorer_Schedule!K254</v>
      </c>
      <c r="N319" s="83" t="str">
        <f t="shared" si="103"/>
        <v>Adorer_Schedule!S254</v>
      </c>
      <c r="O319" s="83" t="str">
        <f t="shared" si="104"/>
        <v>Adorer_Schedule!AA254</v>
      </c>
      <c r="P319" s="83" t="str">
        <f t="shared" si="105"/>
        <v>Adorer_Schedule!AI254</v>
      </c>
      <c r="Q319" s="83" t="str">
        <f t="shared" si="106"/>
        <v>Adorer_Schedule!AQ254</v>
      </c>
      <c r="R319" s="83" t="str">
        <f t="shared" si="107"/>
        <v>Adorer_Schedule!AY254</v>
      </c>
      <c r="S319" s="1">
        <f t="shared" ca="1" si="119"/>
        <v>0</v>
      </c>
      <c r="T319" s="1" t="str">
        <f ca="1">IF(OR(V319="",V319=0),(""),(MAX($T$8:T318)+1))</f>
        <v/>
      </c>
      <c r="V319" s="1">
        <f ca="1">IF($I$6=Adorer_Schedule!$C$1,INDIRECT(L319),(IF('Daily Report (15)'!$I$6=Adorer_Schedule!$K$1,INDIRECT(M319),(IF('Daily Report (15)'!$I$6=Adorer_Schedule!$S$1,INDIRECT(N319),(IF('Daily Report (15)'!$I$6=Adorer_Schedule!$AA$1,INDIRECT(O319),(IF('Daily Report (15)'!$I$6=Adorer_Schedule!$AI$1,INDIRECT(P319),(IF('Daily Report (15)'!$I$6=Adorer_Schedule!$AQ$1,INDIRECT(Q319),(IF('Daily Report (15)'!$I$6=Adorer_Schedule!$AY$1,INDIRECT(R319),(""))))))))))))))</f>
        <v>0</v>
      </c>
      <c r="Y319" s="1">
        <v>11</v>
      </c>
      <c r="Z319" s="1" t="e">
        <f t="shared" ca="1" si="108"/>
        <v>#N/A</v>
      </c>
      <c r="AA319" s="1" t="b">
        <f t="shared" ca="1" si="109"/>
        <v>0</v>
      </c>
      <c r="AC319" s="214" t="str">
        <f t="shared" ca="1" si="121"/>
        <v/>
      </c>
    </row>
    <row r="320" spans="1:29" ht="15.75" thickBot="1" x14ac:dyDescent="0.25">
      <c r="A320" s="2"/>
      <c r="B320" s="2"/>
      <c r="C320" s="2"/>
      <c r="D320" s="2"/>
      <c r="E320" s="2"/>
      <c r="F320" s="2"/>
      <c r="G320" s="2"/>
      <c r="H320" s="2"/>
      <c r="I320" s="2"/>
      <c r="J320" s="2"/>
      <c r="K320" s="1">
        <f t="shared" si="120"/>
        <v>255</v>
      </c>
      <c r="L320" s="83" t="str">
        <f t="shared" si="101"/>
        <v>Adorer_Schedule!C255</v>
      </c>
      <c r="M320" s="83" t="str">
        <f t="shared" si="102"/>
        <v>Adorer_Schedule!K255</v>
      </c>
      <c r="N320" s="83" t="str">
        <f t="shared" si="103"/>
        <v>Adorer_Schedule!S255</v>
      </c>
      <c r="O320" s="83" t="str">
        <f t="shared" si="104"/>
        <v>Adorer_Schedule!AA255</v>
      </c>
      <c r="P320" s="83" t="str">
        <f t="shared" si="105"/>
        <v>Adorer_Schedule!AI255</v>
      </c>
      <c r="Q320" s="83" t="str">
        <f t="shared" si="106"/>
        <v>Adorer_Schedule!AQ255</v>
      </c>
      <c r="R320" s="83" t="str">
        <f t="shared" si="107"/>
        <v>Adorer_Schedule!AY255</v>
      </c>
      <c r="S320" s="1">
        <f t="shared" ca="1" si="119"/>
        <v>0</v>
      </c>
      <c r="T320" s="1" t="str">
        <f ca="1">IF(OR(V320="",V320=0),(""),(MAX($T$8:T319)+1))</f>
        <v/>
      </c>
      <c r="V320" s="1">
        <f ca="1">IF($I$6=Adorer_Schedule!$C$1,INDIRECT(L320),(IF('Daily Report (15)'!$I$6=Adorer_Schedule!$K$1,INDIRECT(M320),(IF('Daily Report (15)'!$I$6=Adorer_Schedule!$S$1,INDIRECT(N320),(IF('Daily Report (15)'!$I$6=Adorer_Schedule!$AA$1,INDIRECT(O320),(IF('Daily Report (15)'!$I$6=Adorer_Schedule!$AI$1,INDIRECT(P320),(IF('Daily Report (15)'!$I$6=Adorer_Schedule!$AQ$1,INDIRECT(Q320),(IF('Daily Report (15)'!$I$6=Adorer_Schedule!$AY$1,INDIRECT(R320),(""))))))))))))))</f>
        <v>0</v>
      </c>
      <c r="Y320" s="1">
        <v>12</v>
      </c>
      <c r="Z320" s="1" t="e">
        <f t="shared" ca="1" si="108"/>
        <v>#N/A</v>
      </c>
      <c r="AA320" s="1" t="b">
        <f t="shared" ca="1" si="109"/>
        <v>0</v>
      </c>
      <c r="AC320" s="214" t="str">
        <f t="shared" ca="1" si="121"/>
        <v/>
      </c>
    </row>
    <row r="321" spans="1:29" ht="16.5" thickBot="1" x14ac:dyDescent="0.3">
      <c r="A321" s="286" t="s">
        <v>80</v>
      </c>
      <c r="B321" s="286"/>
      <c r="C321" s="201" t="s">
        <v>81</v>
      </c>
      <c r="D321" s="288"/>
      <c r="E321" s="288"/>
      <c r="F321" s="288"/>
      <c r="G321" s="2"/>
      <c r="H321" s="2"/>
      <c r="I321" s="2"/>
      <c r="J321" s="2"/>
      <c r="K321" s="1">
        <f t="shared" si="120"/>
        <v>256</v>
      </c>
      <c r="L321" s="83" t="str">
        <f t="shared" si="101"/>
        <v>Adorer_Schedule!C256</v>
      </c>
      <c r="M321" s="83" t="str">
        <f t="shared" si="102"/>
        <v>Adorer_Schedule!K256</v>
      </c>
      <c r="N321" s="83" t="str">
        <f t="shared" si="103"/>
        <v>Adorer_Schedule!S256</v>
      </c>
      <c r="O321" s="83" t="str">
        <f t="shared" si="104"/>
        <v>Adorer_Schedule!AA256</v>
      </c>
      <c r="P321" s="83" t="str">
        <f t="shared" si="105"/>
        <v>Adorer_Schedule!AI256</v>
      </c>
      <c r="Q321" s="83" t="str">
        <f t="shared" si="106"/>
        <v>Adorer_Schedule!AQ256</v>
      </c>
      <c r="R321" s="83" t="str">
        <f t="shared" si="107"/>
        <v>Adorer_Schedule!AY256</v>
      </c>
      <c r="S321" s="1">
        <f t="shared" ca="1" si="119"/>
        <v>0</v>
      </c>
      <c r="T321" s="1" t="str">
        <f ca="1">IF(OR(V321="",V321=0),(""),(MAX($T$8:T320)+1))</f>
        <v/>
      </c>
      <c r="V321" s="1">
        <f ca="1">IF($I$6=Adorer_Schedule!$C$1,INDIRECT(L321),(IF('Daily Report (15)'!$I$6=Adorer_Schedule!$K$1,INDIRECT(M321),(IF('Daily Report (15)'!$I$6=Adorer_Schedule!$S$1,INDIRECT(N321),(IF('Daily Report (15)'!$I$6=Adorer_Schedule!$AA$1,INDIRECT(O321),(IF('Daily Report (15)'!$I$6=Adorer_Schedule!$AI$1,INDIRECT(P321),(IF('Daily Report (15)'!$I$6=Adorer_Schedule!$AQ$1,INDIRECT(Q321),(IF('Daily Report (15)'!$I$6=Adorer_Schedule!$AY$1,INDIRECT(R321),(""))))))))))))))</f>
        <v>0</v>
      </c>
      <c r="Y321" s="1">
        <v>13</v>
      </c>
      <c r="Z321" s="1" t="e">
        <f t="shared" ca="1" si="108"/>
        <v>#N/A</v>
      </c>
      <c r="AA321" s="1" t="b">
        <f t="shared" ca="1" si="109"/>
        <v>0</v>
      </c>
      <c r="AC321" s="214" t="str">
        <f t="shared" ca="1" si="121"/>
        <v/>
      </c>
    </row>
    <row r="322" spans="1:29" ht="32.25" thickBot="1" x14ac:dyDescent="0.3">
      <c r="A322" s="203"/>
      <c r="B322" s="203" t="s">
        <v>83</v>
      </c>
      <c r="C322" s="203"/>
      <c r="D322" s="204" t="s">
        <v>84</v>
      </c>
      <c r="E322" s="203" t="s">
        <v>85</v>
      </c>
      <c r="F322" s="203" t="s">
        <v>86</v>
      </c>
      <c r="G322" s="2"/>
      <c r="H322" s="2"/>
      <c r="I322" s="2"/>
      <c r="J322" s="2"/>
      <c r="K322" s="1">
        <f t="shared" si="120"/>
        <v>257</v>
      </c>
      <c r="L322" s="83" t="str">
        <f t="shared" si="101"/>
        <v>Adorer_Schedule!C257</v>
      </c>
      <c r="M322" s="83" t="str">
        <f t="shared" si="102"/>
        <v>Adorer_Schedule!K257</v>
      </c>
      <c r="N322" s="83" t="str">
        <f t="shared" si="103"/>
        <v>Adorer_Schedule!S257</v>
      </c>
      <c r="O322" s="83" t="str">
        <f t="shared" si="104"/>
        <v>Adorer_Schedule!AA257</v>
      </c>
      <c r="P322" s="83" t="str">
        <f t="shared" si="105"/>
        <v>Adorer_Schedule!AI257</v>
      </c>
      <c r="Q322" s="83" t="str">
        <f t="shared" si="106"/>
        <v>Adorer_Schedule!AQ257</v>
      </c>
      <c r="R322" s="83" t="str">
        <f t="shared" si="107"/>
        <v>Adorer_Schedule!AY257</v>
      </c>
      <c r="S322" s="1">
        <f t="shared" ca="1" si="119"/>
        <v>0</v>
      </c>
      <c r="T322" s="1" t="str">
        <f ca="1">IF(OR(V322="",V322=0),(""),(MAX($T$8:T321)+1))</f>
        <v/>
      </c>
      <c r="V322" s="1">
        <f ca="1">IF($I$6=Adorer_Schedule!$C$1,INDIRECT(L322),(IF('Daily Report (15)'!$I$6=Adorer_Schedule!$K$1,INDIRECT(M322),(IF('Daily Report (15)'!$I$6=Adorer_Schedule!$S$1,INDIRECT(N322),(IF('Daily Report (15)'!$I$6=Adorer_Schedule!$AA$1,INDIRECT(O322),(IF('Daily Report (15)'!$I$6=Adorer_Schedule!$AI$1,INDIRECT(P322),(IF('Daily Report (15)'!$I$6=Adorer_Schedule!$AQ$1,INDIRECT(Q322),(IF('Daily Report (15)'!$I$6=Adorer_Schedule!$AY$1,INDIRECT(R322),(""))))))))))))))</f>
        <v>0</v>
      </c>
      <c r="Y322" s="1">
        <v>14</v>
      </c>
      <c r="Z322" s="1" t="e">
        <f t="shared" ca="1" si="108"/>
        <v>#N/A</v>
      </c>
      <c r="AA322" s="1" t="b">
        <f t="shared" ca="1" si="109"/>
        <v>0</v>
      </c>
      <c r="AC322" s="214" t="str">
        <f t="shared" ca="1" si="121"/>
        <v/>
      </c>
    </row>
    <row r="323" spans="1:29" ht="16.5" thickBot="1" x14ac:dyDescent="0.3">
      <c r="A323" s="205" t="str">
        <f>CONCATENATE($I$6&amp;" 2 - 3 PM")</f>
        <v>Monday 2 - 3 PM</v>
      </c>
      <c r="B323" s="206"/>
      <c r="C323" s="206"/>
      <c r="D323" s="206"/>
      <c r="E323" s="206"/>
      <c r="F323" s="207"/>
      <c r="G323" s="2"/>
      <c r="H323" s="2"/>
      <c r="I323" s="2"/>
      <c r="J323" s="2"/>
      <c r="K323" s="1">
        <f t="shared" si="120"/>
        <v>258</v>
      </c>
      <c r="L323" s="83" t="str">
        <f t="shared" si="101"/>
        <v>Adorer_Schedule!C258</v>
      </c>
      <c r="M323" s="83" t="str">
        <f t="shared" si="102"/>
        <v>Adorer_Schedule!K258</v>
      </c>
      <c r="N323" s="83" t="str">
        <f t="shared" si="103"/>
        <v>Adorer_Schedule!S258</v>
      </c>
      <c r="O323" s="83" t="str">
        <f t="shared" si="104"/>
        <v>Adorer_Schedule!AA258</v>
      </c>
      <c r="P323" s="83" t="str">
        <f t="shared" si="105"/>
        <v>Adorer_Schedule!AI258</v>
      </c>
      <c r="Q323" s="83" t="str">
        <f t="shared" si="106"/>
        <v>Adorer_Schedule!AQ258</v>
      </c>
      <c r="R323" s="83" t="str">
        <f t="shared" si="107"/>
        <v>Adorer_Schedule!AY258</v>
      </c>
      <c r="S323" s="1">
        <f t="shared" ca="1" si="119"/>
        <v>0</v>
      </c>
      <c r="T323" s="1" t="str">
        <f ca="1">IF(OR(V323="",V323=0),(""),(MAX($T$8:T322)+1))</f>
        <v/>
      </c>
      <c r="V323" s="1">
        <f ca="1">IF($I$6=Adorer_Schedule!$C$1,INDIRECT(L323),(IF('Daily Report (15)'!$I$6=Adorer_Schedule!$K$1,INDIRECT(M323),(IF('Daily Report (15)'!$I$6=Adorer_Schedule!$S$1,INDIRECT(N323),(IF('Daily Report (15)'!$I$6=Adorer_Schedule!$AA$1,INDIRECT(O323),(IF('Daily Report (15)'!$I$6=Adorer_Schedule!$AI$1,INDIRECT(P323),(IF('Daily Report (15)'!$I$6=Adorer_Schedule!$AQ$1,INDIRECT(Q323),(IF('Daily Report (15)'!$I$6=Adorer_Schedule!$AY$1,INDIRECT(R323),(""))))))))))))))</f>
        <v>0</v>
      </c>
      <c r="Y323" s="1">
        <v>15</v>
      </c>
      <c r="Z323" s="1" t="e">
        <f t="shared" ca="1" si="108"/>
        <v>#N/A</v>
      </c>
      <c r="AA323" s="1" t="b">
        <f t="shared" ca="1" si="109"/>
        <v>0</v>
      </c>
      <c r="AC323" s="225" t="str">
        <f t="shared" ca="1" si="121"/>
        <v/>
      </c>
    </row>
    <row r="324" spans="1:29" x14ac:dyDescent="0.2">
      <c r="A324" s="210" t="str">
        <f ca="1">AC219</f>
        <v/>
      </c>
      <c r="B324" s="211"/>
      <c r="C324" s="211"/>
      <c r="D324" s="211"/>
      <c r="E324" s="211"/>
      <c r="F324" s="212"/>
      <c r="G324" s="2"/>
      <c r="H324" s="2"/>
      <c r="I324" s="2"/>
      <c r="J324" s="2"/>
      <c r="K324" s="1">
        <v>261</v>
      </c>
      <c r="L324" s="83" t="str">
        <f t="shared" si="101"/>
        <v>Adorer_Schedule!C261</v>
      </c>
      <c r="M324" s="83" t="str">
        <f t="shared" si="102"/>
        <v>Adorer_Schedule!K261</v>
      </c>
      <c r="N324" s="83" t="str">
        <f t="shared" si="103"/>
        <v>Adorer_Schedule!S261</v>
      </c>
      <c r="O324" s="83" t="str">
        <f t="shared" si="104"/>
        <v>Adorer_Schedule!AA261</v>
      </c>
      <c r="P324" s="83" t="str">
        <f t="shared" si="105"/>
        <v>Adorer_Schedule!AI261</v>
      </c>
      <c r="Q324" s="83" t="str">
        <f t="shared" si="106"/>
        <v>Adorer_Schedule!AQ261</v>
      </c>
      <c r="R324" s="83" t="str">
        <f t="shared" si="107"/>
        <v>Adorer_Schedule!AY261</v>
      </c>
      <c r="S324" s="1">
        <f ca="1">IF(T324="",(0),(RANK(T324,$T$324:$T$338,(1))))</f>
        <v>0</v>
      </c>
      <c r="T324" s="1" t="str">
        <f ca="1">IF(OR(V324="",V324=0),(""),(MAX($T$8:T323)+1))</f>
        <v/>
      </c>
      <c r="U324" s="1" t="s">
        <v>113</v>
      </c>
      <c r="V324" s="1">
        <f ca="1">IF($I$6=Adorer_Schedule!$C$1,INDIRECT(L324),(IF('Daily Report (15)'!$I$6=Adorer_Schedule!$K$1,INDIRECT(M324),(IF('Daily Report (15)'!$I$6=Adorer_Schedule!$S$1,INDIRECT(N324),(IF('Daily Report (15)'!$I$6=Adorer_Schedule!$AA$1,INDIRECT(O324),(IF('Daily Report (15)'!$I$6=Adorer_Schedule!$AI$1,INDIRECT(P324),(IF('Daily Report (15)'!$I$6=Adorer_Schedule!$AQ$1,INDIRECT(Q324),(IF('Daily Report (15)'!$I$6=Adorer_Schedule!$AY$1,INDIRECT(R324),(""))))))))))))))</f>
        <v>0</v>
      </c>
      <c r="Y324" s="1">
        <v>1</v>
      </c>
      <c r="Z324" s="1" t="e">
        <f t="shared" ca="1" si="108"/>
        <v>#N/A</v>
      </c>
      <c r="AA324" s="1" t="b">
        <f t="shared" ca="1" si="109"/>
        <v>0</v>
      </c>
      <c r="AC324" s="209" t="str">
        <f ca="1">IF(AA324=FALSE,(""),(PROPER(Z324)))</f>
        <v/>
      </c>
    </row>
    <row r="325" spans="1:29" x14ac:dyDescent="0.2">
      <c r="A325" s="210" t="str">
        <f t="shared" ref="A325:A338" ca="1" si="122">AC220</f>
        <v/>
      </c>
      <c r="B325" s="211"/>
      <c r="C325" s="211"/>
      <c r="D325" s="211"/>
      <c r="E325" s="211"/>
      <c r="F325" s="212"/>
      <c r="G325" s="2"/>
      <c r="H325" s="2"/>
      <c r="I325" s="2"/>
      <c r="J325" s="2"/>
      <c r="K325" s="1">
        <f>K324+1</f>
        <v>262</v>
      </c>
      <c r="L325" s="83" t="str">
        <f t="shared" si="101"/>
        <v>Adorer_Schedule!C262</v>
      </c>
      <c r="M325" s="83" t="str">
        <f t="shared" si="102"/>
        <v>Adorer_Schedule!K262</v>
      </c>
      <c r="N325" s="83" t="str">
        <f t="shared" si="103"/>
        <v>Adorer_Schedule!S262</v>
      </c>
      <c r="O325" s="83" t="str">
        <f t="shared" si="104"/>
        <v>Adorer_Schedule!AA262</v>
      </c>
      <c r="P325" s="83" t="str">
        <f t="shared" si="105"/>
        <v>Adorer_Schedule!AI262</v>
      </c>
      <c r="Q325" s="83" t="str">
        <f t="shared" si="106"/>
        <v>Adorer_Schedule!AQ262</v>
      </c>
      <c r="R325" s="83" t="str">
        <f t="shared" si="107"/>
        <v>Adorer_Schedule!AY262</v>
      </c>
      <c r="S325" s="1">
        <f t="shared" ref="S325:S338" ca="1" si="123">IF(T325="",(0),(RANK(T325,$T$324:$T$338,(1))))</f>
        <v>0</v>
      </c>
      <c r="T325" s="1" t="str">
        <f ca="1">IF(OR(V325="",V325=0),(""),(MAX($T$8:T324)+1))</f>
        <v/>
      </c>
      <c r="V325" s="1">
        <f ca="1">IF($I$6=Adorer_Schedule!$C$1,INDIRECT(L325),(IF('Daily Report (15)'!$I$6=Adorer_Schedule!$K$1,INDIRECT(M325),(IF('Daily Report (15)'!$I$6=Adorer_Schedule!$S$1,INDIRECT(N325),(IF('Daily Report (15)'!$I$6=Adorer_Schedule!$AA$1,INDIRECT(O325),(IF('Daily Report (15)'!$I$6=Adorer_Schedule!$AI$1,INDIRECT(P325),(IF('Daily Report (15)'!$I$6=Adorer_Schedule!$AQ$1,INDIRECT(Q325),(IF('Daily Report (15)'!$I$6=Adorer_Schedule!$AY$1,INDIRECT(R325),(""))))))))))))))</f>
        <v>0</v>
      </c>
      <c r="Y325" s="1">
        <v>2</v>
      </c>
      <c r="Z325" s="1" t="e">
        <f t="shared" ca="1" si="108"/>
        <v>#N/A</v>
      </c>
      <c r="AA325" s="1" t="b">
        <f t="shared" ca="1" si="109"/>
        <v>0</v>
      </c>
      <c r="AC325" s="214" t="str">
        <f ca="1">IF(AA325=FALSE,(""),(PROPER(Z325)))</f>
        <v/>
      </c>
    </row>
    <row r="326" spans="1:29" x14ac:dyDescent="0.2">
      <c r="A326" s="210" t="str">
        <f t="shared" ca="1" si="122"/>
        <v/>
      </c>
      <c r="B326" s="211"/>
      <c r="C326" s="211"/>
      <c r="D326" s="211"/>
      <c r="E326" s="211"/>
      <c r="F326" s="212"/>
      <c r="G326" s="2"/>
      <c r="H326" s="2"/>
      <c r="I326" s="2"/>
      <c r="J326" s="2"/>
      <c r="K326" s="1">
        <f t="shared" ref="K326:K338" si="124">K325+1</f>
        <v>263</v>
      </c>
      <c r="L326" s="83" t="str">
        <f t="shared" si="101"/>
        <v>Adorer_Schedule!C263</v>
      </c>
      <c r="M326" s="83" t="str">
        <f t="shared" si="102"/>
        <v>Adorer_Schedule!K263</v>
      </c>
      <c r="N326" s="83" t="str">
        <f t="shared" si="103"/>
        <v>Adorer_Schedule!S263</v>
      </c>
      <c r="O326" s="83" t="str">
        <f t="shared" si="104"/>
        <v>Adorer_Schedule!AA263</v>
      </c>
      <c r="P326" s="83" t="str">
        <f t="shared" si="105"/>
        <v>Adorer_Schedule!AI263</v>
      </c>
      <c r="Q326" s="83" t="str">
        <f t="shared" si="106"/>
        <v>Adorer_Schedule!AQ263</v>
      </c>
      <c r="R326" s="83" t="str">
        <f t="shared" si="107"/>
        <v>Adorer_Schedule!AY263</v>
      </c>
      <c r="S326" s="1">
        <f t="shared" ca="1" si="123"/>
        <v>0</v>
      </c>
      <c r="T326" s="1" t="str">
        <f ca="1">IF(OR(V326="",V326=0),(""),(MAX($T$8:T325)+1))</f>
        <v/>
      </c>
      <c r="V326" s="1">
        <f ca="1">IF($I$6=Adorer_Schedule!$C$1,INDIRECT(L326),(IF('Daily Report (15)'!$I$6=Adorer_Schedule!$K$1,INDIRECT(M326),(IF('Daily Report (15)'!$I$6=Adorer_Schedule!$S$1,INDIRECT(N326),(IF('Daily Report (15)'!$I$6=Adorer_Schedule!$AA$1,INDIRECT(O326),(IF('Daily Report (15)'!$I$6=Adorer_Schedule!$AI$1,INDIRECT(P326),(IF('Daily Report (15)'!$I$6=Adorer_Schedule!$AQ$1,INDIRECT(Q326),(IF('Daily Report (15)'!$I$6=Adorer_Schedule!$AY$1,INDIRECT(R326),(""))))))))))))))</f>
        <v>0</v>
      </c>
      <c r="Y326" s="1">
        <v>3</v>
      </c>
      <c r="Z326" s="1" t="e">
        <f t="shared" ca="1" si="108"/>
        <v>#N/A</v>
      </c>
      <c r="AA326" s="1" t="b">
        <f t="shared" ca="1" si="109"/>
        <v>0</v>
      </c>
      <c r="AC326" s="214" t="str">
        <f ca="1">IF(AA326=FALSE,(""),(PROPER(Z326)))</f>
        <v/>
      </c>
    </row>
    <row r="327" spans="1:29" x14ac:dyDescent="0.2">
      <c r="A327" s="210" t="str">
        <f t="shared" ca="1" si="122"/>
        <v/>
      </c>
      <c r="B327" s="211"/>
      <c r="C327" s="211"/>
      <c r="D327" s="211"/>
      <c r="E327" s="211"/>
      <c r="F327" s="212"/>
      <c r="G327" s="2"/>
      <c r="H327" s="2"/>
      <c r="I327" s="2"/>
      <c r="J327" s="2"/>
      <c r="K327" s="1">
        <f t="shared" si="124"/>
        <v>264</v>
      </c>
      <c r="L327" s="83" t="str">
        <f t="shared" si="101"/>
        <v>Adorer_Schedule!C264</v>
      </c>
      <c r="M327" s="83" t="str">
        <f t="shared" si="102"/>
        <v>Adorer_Schedule!K264</v>
      </c>
      <c r="N327" s="83" t="str">
        <f t="shared" si="103"/>
        <v>Adorer_Schedule!S264</v>
      </c>
      <c r="O327" s="83" t="str">
        <f t="shared" si="104"/>
        <v>Adorer_Schedule!AA264</v>
      </c>
      <c r="P327" s="83" t="str">
        <f t="shared" si="105"/>
        <v>Adorer_Schedule!AI264</v>
      </c>
      <c r="Q327" s="83" t="str">
        <f t="shared" si="106"/>
        <v>Adorer_Schedule!AQ264</v>
      </c>
      <c r="R327" s="83" t="str">
        <f t="shared" si="107"/>
        <v>Adorer_Schedule!AY264</v>
      </c>
      <c r="S327" s="1">
        <f t="shared" ca="1" si="123"/>
        <v>0</v>
      </c>
      <c r="T327" s="1" t="str">
        <f ca="1">IF(OR(V327="",V327=0),(""),(MAX($T$8:T326)+1))</f>
        <v/>
      </c>
      <c r="V327" s="1">
        <f ca="1">IF($I$6=Adorer_Schedule!$C$1,INDIRECT(L327),(IF('Daily Report (15)'!$I$6=Adorer_Schedule!$K$1,INDIRECT(M327),(IF('Daily Report (15)'!$I$6=Adorer_Schedule!$S$1,INDIRECT(N327),(IF('Daily Report (15)'!$I$6=Adorer_Schedule!$AA$1,INDIRECT(O327),(IF('Daily Report (15)'!$I$6=Adorer_Schedule!$AI$1,INDIRECT(P327),(IF('Daily Report (15)'!$I$6=Adorer_Schedule!$AQ$1,INDIRECT(Q327),(IF('Daily Report (15)'!$I$6=Adorer_Schedule!$AY$1,INDIRECT(R327),(""))))))))))))))</f>
        <v>0</v>
      </c>
      <c r="Y327" s="1">
        <v>4</v>
      </c>
      <c r="Z327" s="1" t="e">
        <f t="shared" ca="1" si="108"/>
        <v>#N/A</v>
      </c>
      <c r="AA327" s="1" t="b">
        <f t="shared" ca="1" si="109"/>
        <v>0</v>
      </c>
      <c r="AC327" s="214" t="str">
        <f ca="1">IF(AA327=FALSE,(""),(PROPER(Z327)))</f>
        <v/>
      </c>
    </row>
    <row r="328" spans="1:29" x14ac:dyDescent="0.2">
      <c r="A328" s="210" t="str">
        <f t="shared" ca="1" si="122"/>
        <v/>
      </c>
      <c r="B328" s="211"/>
      <c r="C328" s="211"/>
      <c r="D328" s="211"/>
      <c r="E328" s="211"/>
      <c r="F328" s="212"/>
      <c r="G328" s="2"/>
      <c r="H328" s="2"/>
      <c r="I328" s="2"/>
      <c r="J328" s="2"/>
      <c r="K328" s="1">
        <f t="shared" si="124"/>
        <v>265</v>
      </c>
      <c r="L328" s="83" t="str">
        <f t="shared" si="101"/>
        <v>Adorer_Schedule!C265</v>
      </c>
      <c r="M328" s="83" t="str">
        <f t="shared" si="102"/>
        <v>Adorer_Schedule!K265</v>
      </c>
      <c r="N328" s="83" t="str">
        <f t="shared" si="103"/>
        <v>Adorer_Schedule!S265</v>
      </c>
      <c r="O328" s="83" t="str">
        <f t="shared" si="104"/>
        <v>Adorer_Schedule!AA265</v>
      </c>
      <c r="P328" s="83" t="str">
        <f t="shared" si="105"/>
        <v>Adorer_Schedule!AI265</v>
      </c>
      <c r="Q328" s="83" t="str">
        <f t="shared" si="106"/>
        <v>Adorer_Schedule!AQ265</v>
      </c>
      <c r="R328" s="83" t="str">
        <f t="shared" si="107"/>
        <v>Adorer_Schedule!AY265</v>
      </c>
      <c r="S328" s="1">
        <f t="shared" ca="1" si="123"/>
        <v>0</v>
      </c>
      <c r="T328" s="1" t="str">
        <f ca="1">IF(OR(V328="",V328=0),(""),(MAX($T$8:T327)+1))</f>
        <v/>
      </c>
      <c r="V328" s="1">
        <f ca="1">IF($I$6=Adorer_Schedule!$C$1,INDIRECT(L328),(IF('Daily Report (15)'!$I$6=Adorer_Schedule!$K$1,INDIRECT(M328),(IF('Daily Report (15)'!$I$6=Adorer_Schedule!$S$1,INDIRECT(N328),(IF('Daily Report (15)'!$I$6=Adorer_Schedule!$AA$1,INDIRECT(O328),(IF('Daily Report (15)'!$I$6=Adorer_Schedule!$AI$1,INDIRECT(P328),(IF('Daily Report (15)'!$I$6=Adorer_Schedule!$AQ$1,INDIRECT(Q328),(IF('Daily Report (15)'!$I$6=Adorer_Schedule!$AY$1,INDIRECT(R328),(""))))))))))))))</f>
        <v>0</v>
      </c>
      <c r="Y328" s="1">
        <v>5</v>
      </c>
      <c r="Z328" s="1" t="e">
        <f t="shared" ca="1" si="108"/>
        <v>#N/A</v>
      </c>
      <c r="AA328" s="1" t="b">
        <f t="shared" ca="1" si="109"/>
        <v>0</v>
      </c>
      <c r="AC328" s="214" t="str">
        <f ca="1">IF(AA328=FALSE,(""),(PROPER(Z328)))</f>
        <v/>
      </c>
    </row>
    <row r="329" spans="1:29" x14ac:dyDescent="0.2">
      <c r="A329" s="210" t="str">
        <f t="shared" ca="1" si="122"/>
        <v/>
      </c>
      <c r="B329" s="211"/>
      <c r="C329" s="211"/>
      <c r="D329" s="211"/>
      <c r="E329" s="211"/>
      <c r="F329" s="212"/>
      <c r="G329" s="2"/>
      <c r="H329" s="2"/>
      <c r="I329" s="2"/>
      <c r="J329" s="2"/>
      <c r="K329" s="1">
        <f t="shared" si="124"/>
        <v>266</v>
      </c>
      <c r="L329" s="83" t="str">
        <f t="shared" si="101"/>
        <v>Adorer_Schedule!C266</v>
      </c>
      <c r="M329" s="83" t="str">
        <f t="shared" si="102"/>
        <v>Adorer_Schedule!K266</v>
      </c>
      <c r="N329" s="83" t="str">
        <f t="shared" si="103"/>
        <v>Adorer_Schedule!S266</v>
      </c>
      <c r="O329" s="83" t="str">
        <f t="shared" si="104"/>
        <v>Adorer_Schedule!AA266</v>
      </c>
      <c r="P329" s="83" t="str">
        <f t="shared" si="105"/>
        <v>Adorer_Schedule!AI266</v>
      </c>
      <c r="Q329" s="83" t="str">
        <f t="shared" si="106"/>
        <v>Adorer_Schedule!AQ266</v>
      </c>
      <c r="R329" s="83" t="str">
        <f t="shared" si="107"/>
        <v>Adorer_Schedule!AY266</v>
      </c>
      <c r="S329" s="1">
        <f t="shared" ca="1" si="123"/>
        <v>0</v>
      </c>
      <c r="T329" s="1" t="str">
        <f ca="1">IF(OR(V329="",V329=0),(""),(MAX($T$8:T328)+1))</f>
        <v/>
      </c>
      <c r="V329" s="1">
        <f ca="1">IF($I$6=Adorer_Schedule!$C$1,INDIRECT(L329),(IF('Daily Report (15)'!$I$6=Adorer_Schedule!$K$1,INDIRECT(M329),(IF('Daily Report (15)'!$I$6=Adorer_Schedule!$S$1,INDIRECT(N329),(IF('Daily Report (15)'!$I$6=Adorer_Schedule!$AA$1,INDIRECT(O329),(IF('Daily Report (15)'!$I$6=Adorer_Schedule!$AI$1,INDIRECT(P329),(IF('Daily Report (15)'!$I$6=Adorer_Schedule!$AQ$1,INDIRECT(Q329),(IF('Daily Report (15)'!$I$6=Adorer_Schedule!$AY$1,INDIRECT(R329),(""))))))))))))))</f>
        <v>0</v>
      </c>
      <c r="Y329" s="1">
        <v>6</v>
      </c>
      <c r="Z329" s="1" t="e">
        <f t="shared" ca="1" si="108"/>
        <v>#N/A</v>
      </c>
      <c r="AA329" s="1" t="b">
        <f t="shared" ca="1" si="109"/>
        <v>0</v>
      </c>
      <c r="AC329" s="214" t="str">
        <f t="shared" ref="AC329:AC338" ca="1" si="125">IF(AA329=FALSE,(""),(PROPER(Z329)))</f>
        <v/>
      </c>
    </row>
    <row r="330" spans="1:29" x14ac:dyDescent="0.2">
      <c r="A330" s="210" t="str">
        <f t="shared" ca="1" si="122"/>
        <v/>
      </c>
      <c r="B330" s="211"/>
      <c r="C330" s="211"/>
      <c r="D330" s="211"/>
      <c r="E330" s="211"/>
      <c r="F330" s="212"/>
      <c r="G330" s="2"/>
      <c r="H330" s="2"/>
      <c r="I330" s="2"/>
      <c r="J330" s="2"/>
      <c r="K330" s="1">
        <f t="shared" si="124"/>
        <v>267</v>
      </c>
      <c r="L330" s="83" t="str">
        <f t="shared" ref="L330:L368" si="126">CONCATENATE("Adorer_Schedule!C",$K330)</f>
        <v>Adorer_Schedule!C267</v>
      </c>
      <c r="M330" s="83" t="str">
        <f t="shared" ref="M330:M368" si="127">CONCATENATE("Adorer_Schedule!K",$K330)</f>
        <v>Adorer_Schedule!K267</v>
      </c>
      <c r="N330" s="83" t="str">
        <f t="shared" ref="N330:N368" si="128">CONCATENATE("Adorer_Schedule!S",$K330)</f>
        <v>Adorer_Schedule!S267</v>
      </c>
      <c r="O330" s="83" t="str">
        <f t="shared" ref="O330:O368" si="129">CONCATENATE("Adorer_Schedule!AA",$K330)</f>
        <v>Adorer_Schedule!AA267</v>
      </c>
      <c r="P330" s="83" t="str">
        <f t="shared" ref="P330:P368" si="130">CONCATENATE("Adorer_Schedule!AI",$K330)</f>
        <v>Adorer_Schedule!AI267</v>
      </c>
      <c r="Q330" s="83" t="str">
        <f t="shared" ref="Q330:Q368" si="131">CONCATENATE("Adorer_Schedule!AQ",$K330)</f>
        <v>Adorer_Schedule!AQ267</v>
      </c>
      <c r="R330" s="83" t="str">
        <f t="shared" ref="R330:R368" si="132">CONCATENATE("Adorer_Schedule!AY",$K330)</f>
        <v>Adorer_Schedule!AY267</v>
      </c>
      <c r="S330" s="1">
        <f t="shared" ca="1" si="123"/>
        <v>0</v>
      </c>
      <c r="T330" s="1" t="str">
        <f ca="1">IF(OR(V330="",V330=0),(""),(MAX($T$8:T329)+1))</f>
        <v/>
      </c>
      <c r="V330" s="1">
        <f ca="1">IF($I$6=Adorer_Schedule!$C$1,INDIRECT(L330),(IF('Daily Report (15)'!$I$6=Adorer_Schedule!$K$1,INDIRECT(M330),(IF('Daily Report (15)'!$I$6=Adorer_Schedule!$S$1,INDIRECT(N330),(IF('Daily Report (15)'!$I$6=Adorer_Schedule!$AA$1,INDIRECT(O330),(IF('Daily Report (15)'!$I$6=Adorer_Schedule!$AI$1,INDIRECT(P330),(IF('Daily Report (15)'!$I$6=Adorer_Schedule!$AQ$1,INDIRECT(Q330),(IF('Daily Report (15)'!$I$6=Adorer_Schedule!$AY$1,INDIRECT(R330),(""))))))))))))))</f>
        <v>0</v>
      </c>
      <c r="Y330" s="1">
        <v>7</v>
      </c>
      <c r="Z330" s="1" t="e">
        <f t="shared" ref="Z330:Z368" ca="1" si="133">VLOOKUP(Y330,S330:V344,4,(FALSE))</f>
        <v>#N/A</v>
      </c>
      <c r="AA330" s="1" t="b">
        <f t="shared" ref="AA330:AA368" ca="1" si="134">OR(COUNTIF(Z330,"*"),COUNT(Z330))</f>
        <v>0</v>
      </c>
      <c r="AC330" s="214" t="str">
        <f t="shared" ca="1" si="125"/>
        <v/>
      </c>
    </row>
    <row r="331" spans="1:29" x14ac:dyDescent="0.2">
      <c r="A331" s="210" t="str">
        <f t="shared" ca="1" si="122"/>
        <v/>
      </c>
      <c r="B331" s="211"/>
      <c r="C331" s="211"/>
      <c r="D331" s="211"/>
      <c r="E331" s="211"/>
      <c r="F331" s="212"/>
      <c r="G331" s="2"/>
      <c r="H331" s="2"/>
      <c r="I331" s="2"/>
      <c r="J331" s="2"/>
      <c r="K331" s="1">
        <f t="shared" si="124"/>
        <v>268</v>
      </c>
      <c r="L331" s="83" t="str">
        <f t="shared" si="126"/>
        <v>Adorer_Schedule!C268</v>
      </c>
      <c r="M331" s="83" t="str">
        <f t="shared" si="127"/>
        <v>Adorer_Schedule!K268</v>
      </c>
      <c r="N331" s="83" t="str">
        <f t="shared" si="128"/>
        <v>Adorer_Schedule!S268</v>
      </c>
      <c r="O331" s="83" t="str">
        <f t="shared" si="129"/>
        <v>Adorer_Schedule!AA268</v>
      </c>
      <c r="P331" s="83" t="str">
        <f t="shared" si="130"/>
        <v>Adorer_Schedule!AI268</v>
      </c>
      <c r="Q331" s="83" t="str">
        <f t="shared" si="131"/>
        <v>Adorer_Schedule!AQ268</v>
      </c>
      <c r="R331" s="83" t="str">
        <f t="shared" si="132"/>
        <v>Adorer_Schedule!AY268</v>
      </c>
      <c r="S331" s="1">
        <f t="shared" ca="1" si="123"/>
        <v>0</v>
      </c>
      <c r="T331" s="1" t="str">
        <f ca="1">IF(OR(V331="",V331=0),(""),(MAX($T$8:T330)+1))</f>
        <v/>
      </c>
      <c r="V331" s="1">
        <f ca="1">IF($I$6=Adorer_Schedule!$C$1,INDIRECT(L331),(IF('Daily Report (15)'!$I$6=Adorer_Schedule!$K$1,INDIRECT(M331),(IF('Daily Report (15)'!$I$6=Adorer_Schedule!$S$1,INDIRECT(N331),(IF('Daily Report (15)'!$I$6=Adorer_Schedule!$AA$1,INDIRECT(O331),(IF('Daily Report (15)'!$I$6=Adorer_Schedule!$AI$1,INDIRECT(P331),(IF('Daily Report (15)'!$I$6=Adorer_Schedule!$AQ$1,INDIRECT(Q331),(IF('Daily Report (15)'!$I$6=Adorer_Schedule!$AY$1,INDIRECT(R331),(""))))))))))))))</f>
        <v>0</v>
      </c>
      <c r="Y331" s="1">
        <v>8</v>
      </c>
      <c r="Z331" s="1" t="e">
        <f t="shared" ca="1" si="133"/>
        <v>#N/A</v>
      </c>
      <c r="AA331" s="1" t="b">
        <f t="shared" ca="1" si="134"/>
        <v>0</v>
      </c>
      <c r="AC331" s="214" t="str">
        <f t="shared" ca="1" si="125"/>
        <v/>
      </c>
    </row>
    <row r="332" spans="1:29" x14ac:dyDescent="0.2">
      <c r="A332" s="210" t="str">
        <f t="shared" ca="1" si="122"/>
        <v/>
      </c>
      <c r="B332" s="211"/>
      <c r="C332" s="211"/>
      <c r="D332" s="211"/>
      <c r="E332" s="211"/>
      <c r="F332" s="212"/>
      <c r="G332" s="2"/>
      <c r="H332" s="2"/>
      <c r="I332" s="2"/>
      <c r="J332" s="2"/>
      <c r="K332" s="1">
        <f t="shared" si="124"/>
        <v>269</v>
      </c>
      <c r="L332" s="83" t="str">
        <f t="shared" si="126"/>
        <v>Adorer_Schedule!C269</v>
      </c>
      <c r="M332" s="83" t="str">
        <f t="shared" si="127"/>
        <v>Adorer_Schedule!K269</v>
      </c>
      <c r="N332" s="83" t="str">
        <f t="shared" si="128"/>
        <v>Adorer_Schedule!S269</v>
      </c>
      <c r="O332" s="83" t="str">
        <f t="shared" si="129"/>
        <v>Adorer_Schedule!AA269</v>
      </c>
      <c r="P332" s="83" t="str">
        <f t="shared" si="130"/>
        <v>Adorer_Schedule!AI269</v>
      </c>
      <c r="Q332" s="83" t="str">
        <f t="shared" si="131"/>
        <v>Adorer_Schedule!AQ269</v>
      </c>
      <c r="R332" s="83" t="str">
        <f t="shared" si="132"/>
        <v>Adorer_Schedule!AY269</v>
      </c>
      <c r="S332" s="1">
        <f t="shared" ca="1" si="123"/>
        <v>0</v>
      </c>
      <c r="T332" s="1" t="str">
        <f ca="1">IF(OR(V332="",V332=0),(""),(MAX($T$8:T331)+1))</f>
        <v/>
      </c>
      <c r="V332" s="1">
        <f ca="1">IF($I$6=Adorer_Schedule!$C$1,INDIRECT(L332),(IF('Daily Report (15)'!$I$6=Adorer_Schedule!$K$1,INDIRECT(M332),(IF('Daily Report (15)'!$I$6=Adorer_Schedule!$S$1,INDIRECT(N332),(IF('Daily Report (15)'!$I$6=Adorer_Schedule!$AA$1,INDIRECT(O332),(IF('Daily Report (15)'!$I$6=Adorer_Schedule!$AI$1,INDIRECT(P332),(IF('Daily Report (15)'!$I$6=Adorer_Schedule!$AQ$1,INDIRECT(Q332),(IF('Daily Report (15)'!$I$6=Adorer_Schedule!$AY$1,INDIRECT(R332),(""))))))))))))))</f>
        <v>0</v>
      </c>
      <c r="Y332" s="1">
        <v>9</v>
      </c>
      <c r="Z332" s="1" t="e">
        <f t="shared" ca="1" si="133"/>
        <v>#N/A</v>
      </c>
      <c r="AA332" s="1" t="b">
        <f t="shared" ca="1" si="134"/>
        <v>0</v>
      </c>
      <c r="AC332" s="214" t="str">
        <f t="shared" ca="1" si="125"/>
        <v/>
      </c>
    </row>
    <row r="333" spans="1:29" x14ac:dyDescent="0.2">
      <c r="A333" s="210" t="str">
        <f t="shared" ca="1" si="122"/>
        <v/>
      </c>
      <c r="B333" s="211"/>
      <c r="C333" s="211"/>
      <c r="D333" s="211"/>
      <c r="E333" s="211"/>
      <c r="F333" s="212"/>
      <c r="G333" s="2"/>
      <c r="H333" s="2"/>
      <c r="I333" s="2"/>
      <c r="J333" s="2"/>
      <c r="K333" s="1">
        <f t="shared" si="124"/>
        <v>270</v>
      </c>
      <c r="L333" s="83" t="str">
        <f t="shared" si="126"/>
        <v>Adorer_Schedule!C270</v>
      </c>
      <c r="M333" s="83" t="str">
        <f t="shared" si="127"/>
        <v>Adorer_Schedule!K270</v>
      </c>
      <c r="N333" s="83" t="str">
        <f t="shared" si="128"/>
        <v>Adorer_Schedule!S270</v>
      </c>
      <c r="O333" s="83" t="str">
        <f t="shared" si="129"/>
        <v>Adorer_Schedule!AA270</v>
      </c>
      <c r="P333" s="83" t="str">
        <f t="shared" si="130"/>
        <v>Adorer_Schedule!AI270</v>
      </c>
      <c r="Q333" s="83" t="str">
        <f t="shared" si="131"/>
        <v>Adorer_Schedule!AQ270</v>
      </c>
      <c r="R333" s="83" t="str">
        <f t="shared" si="132"/>
        <v>Adorer_Schedule!AY270</v>
      </c>
      <c r="S333" s="1">
        <f t="shared" ca="1" si="123"/>
        <v>0</v>
      </c>
      <c r="T333" s="1" t="str">
        <f ca="1">IF(OR(V333="",V333=0),(""),(MAX($T$8:T332)+1))</f>
        <v/>
      </c>
      <c r="V333" s="1">
        <f ca="1">IF($I$6=Adorer_Schedule!$C$1,INDIRECT(L333),(IF('Daily Report (15)'!$I$6=Adorer_Schedule!$K$1,INDIRECT(M333),(IF('Daily Report (15)'!$I$6=Adorer_Schedule!$S$1,INDIRECT(N333),(IF('Daily Report (15)'!$I$6=Adorer_Schedule!$AA$1,INDIRECT(O333),(IF('Daily Report (15)'!$I$6=Adorer_Schedule!$AI$1,INDIRECT(P333),(IF('Daily Report (15)'!$I$6=Adorer_Schedule!$AQ$1,INDIRECT(Q333),(IF('Daily Report (15)'!$I$6=Adorer_Schedule!$AY$1,INDIRECT(R333),(""))))))))))))))</f>
        <v>0</v>
      </c>
      <c r="Y333" s="1">
        <v>10</v>
      </c>
      <c r="Z333" s="1" t="e">
        <f t="shared" ca="1" si="133"/>
        <v>#N/A</v>
      </c>
      <c r="AA333" s="1" t="b">
        <f t="shared" ca="1" si="134"/>
        <v>0</v>
      </c>
      <c r="AC333" s="214" t="str">
        <f t="shared" ca="1" si="125"/>
        <v/>
      </c>
    </row>
    <row r="334" spans="1:29" x14ac:dyDescent="0.2">
      <c r="A334" s="210" t="str">
        <f t="shared" ca="1" si="122"/>
        <v/>
      </c>
      <c r="B334" s="211"/>
      <c r="C334" s="211"/>
      <c r="D334" s="211"/>
      <c r="E334" s="211"/>
      <c r="F334" s="212"/>
      <c r="G334" s="2"/>
      <c r="H334" s="2"/>
      <c r="I334" s="2"/>
      <c r="J334" s="2"/>
      <c r="K334" s="1">
        <f t="shared" si="124"/>
        <v>271</v>
      </c>
      <c r="L334" s="83" t="str">
        <f t="shared" si="126"/>
        <v>Adorer_Schedule!C271</v>
      </c>
      <c r="M334" s="83" t="str">
        <f t="shared" si="127"/>
        <v>Adorer_Schedule!K271</v>
      </c>
      <c r="N334" s="83" t="str">
        <f t="shared" si="128"/>
        <v>Adorer_Schedule!S271</v>
      </c>
      <c r="O334" s="83" t="str">
        <f t="shared" si="129"/>
        <v>Adorer_Schedule!AA271</v>
      </c>
      <c r="P334" s="83" t="str">
        <f t="shared" si="130"/>
        <v>Adorer_Schedule!AI271</v>
      </c>
      <c r="Q334" s="83" t="str">
        <f t="shared" si="131"/>
        <v>Adorer_Schedule!AQ271</v>
      </c>
      <c r="R334" s="83" t="str">
        <f t="shared" si="132"/>
        <v>Adorer_Schedule!AY271</v>
      </c>
      <c r="S334" s="1">
        <f t="shared" ca="1" si="123"/>
        <v>0</v>
      </c>
      <c r="T334" s="1" t="str">
        <f ca="1">IF(OR(V334="",V334=0),(""),(MAX($T$8:T333)+1))</f>
        <v/>
      </c>
      <c r="V334" s="1">
        <f ca="1">IF($I$6=Adorer_Schedule!$C$1,INDIRECT(L334),(IF('Daily Report (15)'!$I$6=Adorer_Schedule!$K$1,INDIRECT(M334),(IF('Daily Report (15)'!$I$6=Adorer_Schedule!$S$1,INDIRECT(N334),(IF('Daily Report (15)'!$I$6=Adorer_Schedule!$AA$1,INDIRECT(O334),(IF('Daily Report (15)'!$I$6=Adorer_Schedule!$AI$1,INDIRECT(P334),(IF('Daily Report (15)'!$I$6=Adorer_Schedule!$AQ$1,INDIRECT(Q334),(IF('Daily Report (15)'!$I$6=Adorer_Schedule!$AY$1,INDIRECT(R334),(""))))))))))))))</f>
        <v>0</v>
      </c>
      <c r="Y334" s="1">
        <v>11</v>
      </c>
      <c r="Z334" s="1" t="e">
        <f t="shared" ca="1" si="133"/>
        <v>#N/A</v>
      </c>
      <c r="AA334" s="1" t="b">
        <f t="shared" ca="1" si="134"/>
        <v>0</v>
      </c>
      <c r="AC334" s="214" t="str">
        <f t="shared" ca="1" si="125"/>
        <v/>
      </c>
    </row>
    <row r="335" spans="1:29" x14ac:dyDescent="0.2">
      <c r="A335" s="210" t="str">
        <f t="shared" ca="1" si="122"/>
        <v/>
      </c>
      <c r="B335" s="211"/>
      <c r="C335" s="211"/>
      <c r="D335" s="211"/>
      <c r="E335" s="211"/>
      <c r="F335" s="212"/>
      <c r="G335" s="2"/>
      <c r="H335" s="2"/>
      <c r="I335" s="2"/>
      <c r="J335" s="2"/>
      <c r="K335" s="1">
        <f t="shared" si="124"/>
        <v>272</v>
      </c>
      <c r="L335" s="83" t="str">
        <f t="shared" si="126"/>
        <v>Adorer_Schedule!C272</v>
      </c>
      <c r="M335" s="83" t="str">
        <f t="shared" si="127"/>
        <v>Adorer_Schedule!K272</v>
      </c>
      <c r="N335" s="83" t="str">
        <f t="shared" si="128"/>
        <v>Adorer_Schedule!S272</v>
      </c>
      <c r="O335" s="83" t="str">
        <f t="shared" si="129"/>
        <v>Adorer_Schedule!AA272</v>
      </c>
      <c r="P335" s="83" t="str">
        <f t="shared" si="130"/>
        <v>Adorer_Schedule!AI272</v>
      </c>
      <c r="Q335" s="83" t="str">
        <f t="shared" si="131"/>
        <v>Adorer_Schedule!AQ272</v>
      </c>
      <c r="R335" s="83" t="str">
        <f t="shared" si="132"/>
        <v>Adorer_Schedule!AY272</v>
      </c>
      <c r="S335" s="1">
        <f t="shared" ca="1" si="123"/>
        <v>0</v>
      </c>
      <c r="T335" s="1" t="str">
        <f ca="1">IF(OR(V335="",V335=0),(""),(MAX($T$8:T334)+1))</f>
        <v/>
      </c>
      <c r="V335" s="1">
        <f ca="1">IF($I$6=Adorer_Schedule!$C$1,INDIRECT(L335),(IF('Daily Report (15)'!$I$6=Adorer_Schedule!$K$1,INDIRECT(M335),(IF('Daily Report (15)'!$I$6=Adorer_Schedule!$S$1,INDIRECT(N335),(IF('Daily Report (15)'!$I$6=Adorer_Schedule!$AA$1,INDIRECT(O335),(IF('Daily Report (15)'!$I$6=Adorer_Schedule!$AI$1,INDIRECT(P335),(IF('Daily Report (15)'!$I$6=Adorer_Schedule!$AQ$1,INDIRECT(Q335),(IF('Daily Report (15)'!$I$6=Adorer_Schedule!$AY$1,INDIRECT(R335),(""))))))))))))))</f>
        <v>0</v>
      </c>
      <c r="Y335" s="1">
        <v>12</v>
      </c>
      <c r="Z335" s="1" t="e">
        <f t="shared" ca="1" si="133"/>
        <v>#N/A</v>
      </c>
      <c r="AA335" s="1" t="b">
        <f t="shared" ca="1" si="134"/>
        <v>0</v>
      </c>
      <c r="AC335" s="214" t="str">
        <f t="shared" ca="1" si="125"/>
        <v/>
      </c>
    </row>
    <row r="336" spans="1:29" x14ac:dyDescent="0.2">
      <c r="A336" s="210" t="str">
        <f t="shared" ca="1" si="122"/>
        <v/>
      </c>
      <c r="B336" s="211"/>
      <c r="C336" s="211"/>
      <c r="D336" s="211"/>
      <c r="E336" s="211"/>
      <c r="F336" s="212"/>
      <c r="G336" s="2"/>
      <c r="H336" s="2"/>
      <c r="I336" s="2"/>
      <c r="J336" s="2"/>
      <c r="K336" s="1">
        <f t="shared" si="124"/>
        <v>273</v>
      </c>
      <c r="L336" s="83" t="str">
        <f t="shared" si="126"/>
        <v>Adorer_Schedule!C273</v>
      </c>
      <c r="M336" s="83" t="str">
        <f t="shared" si="127"/>
        <v>Adorer_Schedule!K273</v>
      </c>
      <c r="N336" s="83" t="str">
        <f t="shared" si="128"/>
        <v>Adorer_Schedule!S273</v>
      </c>
      <c r="O336" s="83" t="str">
        <f t="shared" si="129"/>
        <v>Adorer_Schedule!AA273</v>
      </c>
      <c r="P336" s="83" t="str">
        <f t="shared" si="130"/>
        <v>Adorer_Schedule!AI273</v>
      </c>
      <c r="Q336" s="83" t="str">
        <f t="shared" si="131"/>
        <v>Adorer_Schedule!AQ273</v>
      </c>
      <c r="R336" s="83" t="str">
        <f t="shared" si="132"/>
        <v>Adorer_Schedule!AY273</v>
      </c>
      <c r="S336" s="1">
        <f t="shared" ca="1" si="123"/>
        <v>0</v>
      </c>
      <c r="T336" s="1" t="str">
        <f ca="1">IF(OR(V336="",V336=0),(""),(MAX($T$8:T335)+1))</f>
        <v/>
      </c>
      <c r="V336" s="1">
        <f ca="1">IF($I$6=Adorer_Schedule!$C$1,INDIRECT(L336),(IF('Daily Report (15)'!$I$6=Adorer_Schedule!$K$1,INDIRECT(M336),(IF('Daily Report (15)'!$I$6=Adorer_Schedule!$S$1,INDIRECT(N336),(IF('Daily Report (15)'!$I$6=Adorer_Schedule!$AA$1,INDIRECT(O336),(IF('Daily Report (15)'!$I$6=Adorer_Schedule!$AI$1,INDIRECT(P336),(IF('Daily Report (15)'!$I$6=Adorer_Schedule!$AQ$1,INDIRECT(Q336),(IF('Daily Report (15)'!$I$6=Adorer_Schedule!$AY$1,INDIRECT(R336),(""))))))))))))))</f>
        <v>0</v>
      </c>
      <c r="Y336" s="1">
        <v>13</v>
      </c>
      <c r="Z336" s="1" t="e">
        <f t="shared" ca="1" si="133"/>
        <v>#N/A</v>
      </c>
      <c r="AA336" s="1" t="b">
        <f t="shared" ca="1" si="134"/>
        <v>0</v>
      </c>
      <c r="AC336" s="214" t="str">
        <f t="shared" ca="1" si="125"/>
        <v/>
      </c>
    </row>
    <row r="337" spans="1:29" x14ac:dyDescent="0.2">
      <c r="A337" s="210" t="str">
        <f t="shared" ca="1" si="122"/>
        <v/>
      </c>
      <c r="B337" s="211"/>
      <c r="C337" s="211"/>
      <c r="D337" s="211"/>
      <c r="E337" s="211"/>
      <c r="F337" s="212"/>
      <c r="G337" s="2"/>
      <c r="H337" s="2"/>
      <c r="I337" s="2"/>
      <c r="J337" s="2"/>
      <c r="K337" s="1">
        <f t="shared" si="124"/>
        <v>274</v>
      </c>
      <c r="L337" s="83" t="str">
        <f t="shared" si="126"/>
        <v>Adorer_Schedule!C274</v>
      </c>
      <c r="M337" s="83" t="str">
        <f t="shared" si="127"/>
        <v>Adorer_Schedule!K274</v>
      </c>
      <c r="N337" s="83" t="str">
        <f t="shared" si="128"/>
        <v>Adorer_Schedule!S274</v>
      </c>
      <c r="O337" s="83" t="str">
        <f t="shared" si="129"/>
        <v>Adorer_Schedule!AA274</v>
      </c>
      <c r="P337" s="83" t="str">
        <f t="shared" si="130"/>
        <v>Adorer_Schedule!AI274</v>
      </c>
      <c r="Q337" s="83" t="str">
        <f t="shared" si="131"/>
        <v>Adorer_Schedule!AQ274</v>
      </c>
      <c r="R337" s="83" t="str">
        <f t="shared" si="132"/>
        <v>Adorer_Schedule!AY274</v>
      </c>
      <c r="S337" s="1">
        <f t="shared" ca="1" si="123"/>
        <v>0</v>
      </c>
      <c r="T337" s="1" t="str">
        <f ca="1">IF(OR(V337="",V337=0),(""),(MAX($T$8:T336)+1))</f>
        <v/>
      </c>
      <c r="V337" s="1">
        <f ca="1">IF($I$6=Adorer_Schedule!$C$1,INDIRECT(L337),(IF('Daily Report (15)'!$I$6=Adorer_Schedule!$K$1,INDIRECT(M337),(IF('Daily Report (15)'!$I$6=Adorer_Schedule!$S$1,INDIRECT(N337),(IF('Daily Report (15)'!$I$6=Adorer_Schedule!$AA$1,INDIRECT(O337),(IF('Daily Report (15)'!$I$6=Adorer_Schedule!$AI$1,INDIRECT(P337),(IF('Daily Report (15)'!$I$6=Adorer_Schedule!$AQ$1,INDIRECT(Q337),(IF('Daily Report (15)'!$I$6=Adorer_Schedule!$AY$1,INDIRECT(R337),(""))))))))))))))</f>
        <v>0</v>
      </c>
      <c r="Y337" s="1">
        <v>14</v>
      </c>
      <c r="Z337" s="1" t="e">
        <f t="shared" ca="1" si="133"/>
        <v>#N/A</v>
      </c>
      <c r="AA337" s="1" t="b">
        <f t="shared" ca="1" si="134"/>
        <v>0</v>
      </c>
      <c r="AC337" s="214" t="str">
        <f t="shared" ca="1" si="125"/>
        <v/>
      </c>
    </row>
    <row r="338" spans="1:29" ht="15.75" thickBot="1" x14ac:dyDescent="0.25">
      <c r="A338" s="210" t="str">
        <f t="shared" ca="1" si="122"/>
        <v/>
      </c>
      <c r="B338" s="211"/>
      <c r="C338" s="211"/>
      <c r="D338" s="211"/>
      <c r="E338" s="211"/>
      <c r="F338" s="212"/>
      <c r="G338" s="2"/>
      <c r="H338" s="2"/>
      <c r="I338" s="2"/>
      <c r="J338" s="2"/>
      <c r="K338" s="1">
        <f t="shared" si="124"/>
        <v>275</v>
      </c>
      <c r="L338" s="83" t="str">
        <f t="shared" si="126"/>
        <v>Adorer_Schedule!C275</v>
      </c>
      <c r="M338" s="83" t="str">
        <f t="shared" si="127"/>
        <v>Adorer_Schedule!K275</v>
      </c>
      <c r="N338" s="83" t="str">
        <f t="shared" si="128"/>
        <v>Adorer_Schedule!S275</v>
      </c>
      <c r="O338" s="83" t="str">
        <f t="shared" si="129"/>
        <v>Adorer_Schedule!AA275</v>
      </c>
      <c r="P338" s="83" t="str">
        <f t="shared" si="130"/>
        <v>Adorer_Schedule!AI275</v>
      </c>
      <c r="Q338" s="83" t="str">
        <f t="shared" si="131"/>
        <v>Adorer_Schedule!AQ275</v>
      </c>
      <c r="R338" s="83" t="str">
        <f t="shared" si="132"/>
        <v>Adorer_Schedule!AY275</v>
      </c>
      <c r="S338" s="1">
        <f t="shared" ca="1" si="123"/>
        <v>0</v>
      </c>
      <c r="T338" s="1" t="str">
        <f ca="1">IF(OR(V338="",V338=0),(""),(MAX($T$8:T337)+1))</f>
        <v/>
      </c>
      <c r="V338" s="1">
        <f ca="1">IF($I$6=Adorer_Schedule!$C$1,INDIRECT(L338),(IF('Daily Report (15)'!$I$6=Adorer_Schedule!$K$1,INDIRECT(M338),(IF('Daily Report (15)'!$I$6=Adorer_Schedule!$S$1,INDIRECT(N338),(IF('Daily Report (15)'!$I$6=Adorer_Schedule!$AA$1,INDIRECT(O338),(IF('Daily Report (15)'!$I$6=Adorer_Schedule!$AI$1,INDIRECT(P338),(IF('Daily Report (15)'!$I$6=Adorer_Schedule!$AQ$1,INDIRECT(Q338),(IF('Daily Report (15)'!$I$6=Adorer_Schedule!$AY$1,INDIRECT(R338),(""))))))))))))))</f>
        <v>0</v>
      </c>
      <c r="Y338" s="1">
        <v>15</v>
      </c>
      <c r="Z338" s="1" t="e">
        <f t="shared" ca="1" si="133"/>
        <v>#N/A</v>
      </c>
      <c r="AA338" s="1" t="b">
        <f t="shared" ca="1" si="134"/>
        <v>0</v>
      </c>
      <c r="AC338" s="225" t="str">
        <f t="shared" ca="1" si="125"/>
        <v/>
      </c>
    </row>
    <row r="339" spans="1:29" x14ac:dyDescent="0.2">
      <c r="A339" s="210"/>
      <c r="B339" s="211"/>
      <c r="C339" s="211"/>
      <c r="D339" s="211"/>
      <c r="E339" s="211"/>
      <c r="F339" s="212"/>
      <c r="G339" s="2"/>
      <c r="H339" s="2"/>
      <c r="I339" s="2"/>
      <c r="J339" s="2"/>
      <c r="K339" s="1">
        <v>278</v>
      </c>
      <c r="L339" s="83" t="str">
        <f t="shared" si="126"/>
        <v>Adorer_Schedule!C278</v>
      </c>
      <c r="M339" s="83" t="str">
        <f t="shared" si="127"/>
        <v>Adorer_Schedule!K278</v>
      </c>
      <c r="N339" s="83" t="str">
        <f t="shared" si="128"/>
        <v>Adorer_Schedule!S278</v>
      </c>
      <c r="O339" s="83" t="str">
        <f t="shared" si="129"/>
        <v>Adorer_Schedule!AA278</v>
      </c>
      <c r="P339" s="83" t="str">
        <f t="shared" si="130"/>
        <v>Adorer_Schedule!AI278</v>
      </c>
      <c r="Q339" s="83" t="str">
        <f t="shared" si="131"/>
        <v>Adorer_Schedule!AQ278</v>
      </c>
      <c r="R339" s="83" t="str">
        <f t="shared" si="132"/>
        <v>Adorer_Schedule!AY278</v>
      </c>
      <c r="S339" s="1">
        <f ca="1">IF(T339="",(0),(RANK(T339,$T$339:$T$353,(1))))</f>
        <v>0</v>
      </c>
      <c r="T339" s="1" t="str">
        <f ca="1">IF(OR(V339="",V339=0),(""),(MAX($T$8:T338)+1))</f>
        <v/>
      </c>
      <c r="U339" s="1" t="s">
        <v>114</v>
      </c>
      <c r="V339" s="1">
        <f ca="1">IF($I$6=Adorer_Schedule!$C$1,INDIRECT(L339),(IF('Daily Report (15)'!$I$6=Adorer_Schedule!$K$1,INDIRECT(M339),(IF('Daily Report (15)'!$I$6=Adorer_Schedule!$S$1,INDIRECT(N339),(IF('Daily Report (15)'!$I$6=Adorer_Schedule!$AA$1,INDIRECT(O339),(IF('Daily Report (15)'!$I$6=Adorer_Schedule!$AI$1,INDIRECT(P339),(IF('Daily Report (15)'!$I$6=Adorer_Schedule!$AQ$1,INDIRECT(Q339),(IF('Daily Report (15)'!$I$6=Adorer_Schedule!$AY$1,INDIRECT(R339),(""))))))))))))))</f>
        <v>0</v>
      </c>
      <c r="Y339" s="1">
        <v>1</v>
      </c>
      <c r="Z339" s="1" t="e">
        <f t="shared" ca="1" si="133"/>
        <v>#N/A</v>
      </c>
      <c r="AA339" s="1" t="b">
        <f t="shared" ca="1" si="134"/>
        <v>0</v>
      </c>
      <c r="AC339" s="209" t="str">
        <f ca="1">IF(AA339=FALSE,(""),(PROPER(Z339)))</f>
        <v/>
      </c>
    </row>
    <row r="340" spans="1:29" ht="15.75" thickBot="1" x14ac:dyDescent="0.25">
      <c r="A340" s="222"/>
      <c r="B340" s="223"/>
      <c r="C340" s="223"/>
      <c r="D340" s="223"/>
      <c r="E340" s="223"/>
      <c r="F340" s="224"/>
      <c r="G340" s="2"/>
      <c r="H340" s="2"/>
      <c r="I340" s="2"/>
      <c r="J340" s="2"/>
      <c r="K340" s="1">
        <f>K339+1</f>
        <v>279</v>
      </c>
      <c r="L340" s="83" t="str">
        <f t="shared" si="126"/>
        <v>Adorer_Schedule!C279</v>
      </c>
      <c r="M340" s="83" t="str">
        <f t="shared" si="127"/>
        <v>Adorer_Schedule!K279</v>
      </c>
      <c r="N340" s="83" t="str">
        <f t="shared" si="128"/>
        <v>Adorer_Schedule!S279</v>
      </c>
      <c r="O340" s="83" t="str">
        <f t="shared" si="129"/>
        <v>Adorer_Schedule!AA279</v>
      </c>
      <c r="P340" s="83" t="str">
        <f t="shared" si="130"/>
        <v>Adorer_Schedule!AI279</v>
      </c>
      <c r="Q340" s="83" t="str">
        <f t="shared" si="131"/>
        <v>Adorer_Schedule!AQ279</v>
      </c>
      <c r="R340" s="83" t="str">
        <f t="shared" si="132"/>
        <v>Adorer_Schedule!AY279</v>
      </c>
      <c r="S340" s="1">
        <f t="shared" ref="S340:S353" ca="1" si="135">IF(T340="",(0),(RANK(T340,$T$339:$T$353,(1))))</f>
        <v>0</v>
      </c>
      <c r="T340" s="1" t="str">
        <f ca="1">IF(OR(V340="",V340=0),(""),(MAX($T$8:T339)+1))</f>
        <v/>
      </c>
      <c r="V340" s="1">
        <f ca="1">IF($I$6=Adorer_Schedule!$C$1,INDIRECT(L340),(IF('Daily Report (15)'!$I$6=Adorer_Schedule!$K$1,INDIRECT(M340),(IF('Daily Report (15)'!$I$6=Adorer_Schedule!$S$1,INDIRECT(N340),(IF('Daily Report (15)'!$I$6=Adorer_Schedule!$AA$1,INDIRECT(O340),(IF('Daily Report (15)'!$I$6=Adorer_Schedule!$AI$1,INDIRECT(P340),(IF('Daily Report (15)'!$I$6=Adorer_Schedule!$AQ$1,INDIRECT(Q340),(IF('Daily Report (15)'!$I$6=Adorer_Schedule!$AY$1,INDIRECT(R340),(""))))))))))))))</f>
        <v>0</v>
      </c>
      <c r="Y340" s="1">
        <v>2</v>
      </c>
      <c r="Z340" s="1" t="e">
        <f t="shared" ca="1" si="133"/>
        <v>#N/A</v>
      </c>
      <c r="AA340" s="1" t="b">
        <f t="shared" ca="1" si="134"/>
        <v>0</v>
      </c>
      <c r="AC340" s="214" t="str">
        <f ca="1">IF(AA340=FALSE,(""),(PROPER(Z340)))</f>
        <v/>
      </c>
    </row>
    <row r="341" spans="1:29" ht="15.75" x14ac:dyDescent="0.25">
      <c r="A341" s="205" t="str">
        <f>CONCATENATE($I$6&amp;" 3 - 4 PM")</f>
        <v>Monday 3 - 4 PM</v>
      </c>
      <c r="B341" s="206"/>
      <c r="C341" s="206"/>
      <c r="D341" s="206"/>
      <c r="E341" s="206"/>
      <c r="F341" s="207"/>
      <c r="G341" s="2"/>
      <c r="H341" s="2"/>
      <c r="I341" s="2"/>
      <c r="J341" s="2"/>
      <c r="K341" s="1">
        <f t="shared" ref="K341:K353" si="136">K340+1</f>
        <v>280</v>
      </c>
      <c r="L341" s="83" t="str">
        <f t="shared" si="126"/>
        <v>Adorer_Schedule!C280</v>
      </c>
      <c r="M341" s="83" t="str">
        <f t="shared" si="127"/>
        <v>Adorer_Schedule!K280</v>
      </c>
      <c r="N341" s="83" t="str">
        <f t="shared" si="128"/>
        <v>Adorer_Schedule!S280</v>
      </c>
      <c r="O341" s="83" t="str">
        <f t="shared" si="129"/>
        <v>Adorer_Schedule!AA280</v>
      </c>
      <c r="P341" s="83" t="str">
        <f t="shared" si="130"/>
        <v>Adorer_Schedule!AI280</v>
      </c>
      <c r="Q341" s="83" t="str">
        <f t="shared" si="131"/>
        <v>Adorer_Schedule!AQ280</v>
      </c>
      <c r="R341" s="83" t="str">
        <f t="shared" si="132"/>
        <v>Adorer_Schedule!AY280</v>
      </c>
      <c r="S341" s="1">
        <f t="shared" ca="1" si="135"/>
        <v>0</v>
      </c>
      <c r="T341" s="1" t="str">
        <f ca="1">IF(OR(V341="",V341=0),(""),(MAX($T$8:T340)+1))</f>
        <v/>
      </c>
      <c r="V341" s="1">
        <f ca="1">IF($I$6=Adorer_Schedule!$C$1,INDIRECT(L341),(IF('Daily Report (15)'!$I$6=Adorer_Schedule!$K$1,INDIRECT(M341),(IF('Daily Report (15)'!$I$6=Adorer_Schedule!$S$1,INDIRECT(N341),(IF('Daily Report (15)'!$I$6=Adorer_Schedule!$AA$1,INDIRECT(O341),(IF('Daily Report (15)'!$I$6=Adorer_Schedule!$AI$1,INDIRECT(P341),(IF('Daily Report (15)'!$I$6=Adorer_Schedule!$AQ$1,INDIRECT(Q341),(IF('Daily Report (15)'!$I$6=Adorer_Schedule!$AY$1,INDIRECT(R341),(""))))))))))))))</f>
        <v>0</v>
      </c>
      <c r="Y341" s="1">
        <v>3</v>
      </c>
      <c r="Z341" s="1" t="e">
        <f t="shared" ca="1" si="133"/>
        <v>#N/A</v>
      </c>
      <c r="AA341" s="1" t="b">
        <f t="shared" ca="1" si="134"/>
        <v>0</v>
      </c>
      <c r="AC341" s="214" t="str">
        <f ca="1">IF(AA341=FALSE,(""),(PROPER(Z341)))</f>
        <v/>
      </c>
    </row>
    <row r="342" spans="1:29" x14ac:dyDescent="0.2">
      <c r="A342" s="210" t="str">
        <f ca="1">AC234</f>
        <v/>
      </c>
      <c r="B342" s="211"/>
      <c r="C342" s="211"/>
      <c r="D342" s="211"/>
      <c r="E342" s="211"/>
      <c r="F342" s="212"/>
      <c r="G342" s="2"/>
      <c r="H342" s="2"/>
      <c r="I342" s="2"/>
      <c r="J342" s="2"/>
      <c r="K342" s="1">
        <f t="shared" si="136"/>
        <v>281</v>
      </c>
      <c r="L342" s="83" t="str">
        <f t="shared" si="126"/>
        <v>Adorer_Schedule!C281</v>
      </c>
      <c r="M342" s="83" t="str">
        <f t="shared" si="127"/>
        <v>Adorer_Schedule!K281</v>
      </c>
      <c r="N342" s="83" t="str">
        <f t="shared" si="128"/>
        <v>Adorer_Schedule!S281</v>
      </c>
      <c r="O342" s="83" t="str">
        <f t="shared" si="129"/>
        <v>Adorer_Schedule!AA281</v>
      </c>
      <c r="P342" s="83" t="str">
        <f t="shared" si="130"/>
        <v>Adorer_Schedule!AI281</v>
      </c>
      <c r="Q342" s="83" t="str">
        <f t="shared" si="131"/>
        <v>Adorer_Schedule!AQ281</v>
      </c>
      <c r="R342" s="83" t="str">
        <f t="shared" si="132"/>
        <v>Adorer_Schedule!AY281</v>
      </c>
      <c r="S342" s="1">
        <f t="shared" ca="1" si="135"/>
        <v>0</v>
      </c>
      <c r="T342" s="1" t="str">
        <f ca="1">IF(OR(V342="",V342=0),(""),(MAX($T$8:T341)+1))</f>
        <v/>
      </c>
      <c r="V342" s="1">
        <f ca="1">IF($I$6=Adorer_Schedule!$C$1,INDIRECT(L342),(IF('Daily Report (15)'!$I$6=Adorer_Schedule!$K$1,INDIRECT(M342),(IF('Daily Report (15)'!$I$6=Adorer_Schedule!$S$1,INDIRECT(N342),(IF('Daily Report (15)'!$I$6=Adorer_Schedule!$AA$1,INDIRECT(O342),(IF('Daily Report (15)'!$I$6=Adorer_Schedule!$AI$1,INDIRECT(P342),(IF('Daily Report (15)'!$I$6=Adorer_Schedule!$AQ$1,INDIRECT(Q342),(IF('Daily Report (15)'!$I$6=Adorer_Schedule!$AY$1,INDIRECT(R342),(""))))))))))))))</f>
        <v>0</v>
      </c>
      <c r="Y342" s="1">
        <v>4</v>
      </c>
      <c r="Z342" s="1" t="e">
        <f t="shared" ca="1" si="133"/>
        <v>#N/A</v>
      </c>
      <c r="AA342" s="1" t="b">
        <f t="shared" ca="1" si="134"/>
        <v>0</v>
      </c>
      <c r="AC342" s="214" t="str">
        <f ca="1">IF(AA342=FALSE,(""),(PROPER(Z342)))</f>
        <v/>
      </c>
    </row>
    <row r="343" spans="1:29" x14ac:dyDescent="0.2">
      <c r="A343" s="210" t="str">
        <f t="shared" ref="A343:A356" ca="1" si="137">AC235</f>
        <v/>
      </c>
      <c r="B343" s="211"/>
      <c r="C343" s="211"/>
      <c r="D343" s="211"/>
      <c r="E343" s="211"/>
      <c r="F343" s="212"/>
      <c r="G343" s="2"/>
      <c r="H343" s="2"/>
      <c r="I343" s="2"/>
      <c r="J343" s="2"/>
      <c r="K343" s="1">
        <f t="shared" si="136"/>
        <v>282</v>
      </c>
      <c r="L343" s="83" t="str">
        <f t="shared" si="126"/>
        <v>Adorer_Schedule!C282</v>
      </c>
      <c r="M343" s="83" t="str">
        <f t="shared" si="127"/>
        <v>Adorer_Schedule!K282</v>
      </c>
      <c r="N343" s="83" t="str">
        <f t="shared" si="128"/>
        <v>Adorer_Schedule!S282</v>
      </c>
      <c r="O343" s="83" t="str">
        <f t="shared" si="129"/>
        <v>Adorer_Schedule!AA282</v>
      </c>
      <c r="P343" s="83" t="str">
        <f t="shared" si="130"/>
        <v>Adorer_Schedule!AI282</v>
      </c>
      <c r="Q343" s="83" t="str">
        <f t="shared" si="131"/>
        <v>Adorer_Schedule!AQ282</v>
      </c>
      <c r="R343" s="83" t="str">
        <f t="shared" si="132"/>
        <v>Adorer_Schedule!AY282</v>
      </c>
      <c r="S343" s="1">
        <f t="shared" ca="1" si="135"/>
        <v>0</v>
      </c>
      <c r="T343" s="1" t="str">
        <f ca="1">IF(OR(V343="",V343=0),(""),(MAX($T$8:T342)+1))</f>
        <v/>
      </c>
      <c r="V343" s="1">
        <f ca="1">IF($I$6=Adorer_Schedule!$C$1,INDIRECT(L343),(IF('Daily Report (15)'!$I$6=Adorer_Schedule!$K$1,INDIRECT(M343),(IF('Daily Report (15)'!$I$6=Adorer_Schedule!$S$1,INDIRECT(N343),(IF('Daily Report (15)'!$I$6=Adorer_Schedule!$AA$1,INDIRECT(O343),(IF('Daily Report (15)'!$I$6=Adorer_Schedule!$AI$1,INDIRECT(P343),(IF('Daily Report (15)'!$I$6=Adorer_Schedule!$AQ$1,INDIRECT(Q343),(IF('Daily Report (15)'!$I$6=Adorer_Schedule!$AY$1,INDIRECT(R343),(""))))))))))))))</f>
        <v>0</v>
      </c>
      <c r="Y343" s="1">
        <v>5</v>
      </c>
      <c r="Z343" s="1" t="e">
        <f t="shared" ca="1" si="133"/>
        <v>#N/A</v>
      </c>
      <c r="AA343" s="1" t="b">
        <f t="shared" ca="1" si="134"/>
        <v>0</v>
      </c>
      <c r="AC343" s="214" t="str">
        <f ca="1">IF(AA343=FALSE,(""),(PROPER(Z343)))</f>
        <v/>
      </c>
    </row>
    <row r="344" spans="1:29" x14ac:dyDescent="0.2">
      <c r="A344" s="210" t="str">
        <f t="shared" ca="1" si="137"/>
        <v/>
      </c>
      <c r="B344" s="211"/>
      <c r="C344" s="211"/>
      <c r="D344" s="211"/>
      <c r="E344" s="211"/>
      <c r="F344" s="212"/>
      <c r="G344" s="2"/>
      <c r="H344" s="2"/>
      <c r="I344" s="2"/>
      <c r="J344" s="2"/>
      <c r="K344" s="1">
        <f t="shared" si="136"/>
        <v>283</v>
      </c>
      <c r="L344" s="83" t="str">
        <f t="shared" si="126"/>
        <v>Adorer_Schedule!C283</v>
      </c>
      <c r="M344" s="83" t="str">
        <f t="shared" si="127"/>
        <v>Adorer_Schedule!K283</v>
      </c>
      <c r="N344" s="83" t="str">
        <f t="shared" si="128"/>
        <v>Adorer_Schedule!S283</v>
      </c>
      <c r="O344" s="83" t="str">
        <f t="shared" si="129"/>
        <v>Adorer_Schedule!AA283</v>
      </c>
      <c r="P344" s="83" t="str">
        <f t="shared" si="130"/>
        <v>Adorer_Schedule!AI283</v>
      </c>
      <c r="Q344" s="83" t="str">
        <f t="shared" si="131"/>
        <v>Adorer_Schedule!AQ283</v>
      </c>
      <c r="R344" s="83" t="str">
        <f t="shared" si="132"/>
        <v>Adorer_Schedule!AY283</v>
      </c>
      <c r="S344" s="1">
        <f t="shared" ca="1" si="135"/>
        <v>0</v>
      </c>
      <c r="T344" s="1" t="str">
        <f ca="1">IF(OR(V344="",V344=0),(""),(MAX($T$8:T343)+1))</f>
        <v/>
      </c>
      <c r="V344" s="1">
        <f ca="1">IF($I$6=Adorer_Schedule!$C$1,INDIRECT(L344),(IF('Daily Report (15)'!$I$6=Adorer_Schedule!$K$1,INDIRECT(M344),(IF('Daily Report (15)'!$I$6=Adorer_Schedule!$S$1,INDIRECT(N344),(IF('Daily Report (15)'!$I$6=Adorer_Schedule!$AA$1,INDIRECT(O344),(IF('Daily Report (15)'!$I$6=Adorer_Schedule!$AI$1,INDIRECT(P344),(IF('Daily Report (15)'!$I$6=Adorer_Schedule!$AQ$1,INDIRECT(Q344),(IF('Daily Report (15)'!$I$6=Adorer_Schedule!$AY$1,INDIRECT(R344),(""))))))))))))))</f>
        <v>0</v>
      </c>
      <c r="Y344" s="1">
        <v>6</v>
      </c>
      <c r="Z344" s="1" t="e">
        <f t="shared" ca="1" si="133"/>
        <v>#N/A</v>
      </c>
      <c r="AA344" s="1" t="b">
        <f t="shared" ca="1" si="134"/>
        <v>0</v>
      </c>
      <c r="AC344" s="214" t="str">
        <f t="shared" ref="AC344:AC353" ca="1" si="138">IF(AA344=FALSE,(""),(PROPER(Z344)))</f>
        <v/>
      </c>
    </row>
    <row r="345" spans="1:29" x14ac:dyDescent="0.2">
      <c r="A345" s="210" t="str">
        <f t="shared" ca="1" si="137"/>
        <v/>
      </c>
      <c r="B345" s="211"/>
      <c r="C345" s="211"/>
      <c r="D345" s="211"/>
      <c r="E345" s="211"/>
      <c r="F345" s="212"/>
      <c r="G345" s="2"/>
      <c r="H345" s="2"/>
      <c r="I345" s="2"/>
      <c r="J345" s="2"/>
      <c r="K345" s="1">
        <f t="shared" si="136"/>
        <v>284</v>
      </c>
      <c r="L345" s="83" t="str">
        <f t="shared" si="126"/>
        <v>Adorer_Schedule!C284</v>
      </c>
      <c r="M345" s="83" t="str">
        <f t="shared" si="127"/>
        <v>Adorer_Schedule!K284</v>
      </c>
      <c r="N345" s="83" t="str">
        <f t="shared" si="128"/>
        <v>Adorer_Schedule!S284</v>
      </c>
      <c r="O345" s="83" t="str">
        <f t="shared" si="129"/>
        <v>Adorer_Schedule!AA284</v>
      </c>
      <c r="P345" s="83" t="str">
        <f t="shared" si="130"/>
        <v>Adorer_Schedule!AI284</v>
      </c>
      <c r="Q345" s="83" t="str">
        <f t="shared" si="131"/>
        <v>Adorer_Schedule!AQ284</v>
      </c>
      <c r="R345" s="83" t="str">
        <f t="shared" si="132"/>
        <v>Adorer_Schedule!AY284</v>
      </c>
      <c r="S345" s="1">
        <f t="shared" ca="1" si="135"/>
        <v>0</v>
      </c>
      <c r="T345" s="1" t="str">
        <f ca="1">IF(OR(V345="",V345=0),(""),(MAX($T$8:T344)+1))</f>
        <v/>
      </c>
      <c r="V345" s="1">
        <f ca="1">IF($I$6=Adorer_Schedule!$C$1,INDIRECT(L345),(IF('Daily Report (15)'!$I$6=Adorer_Schedule!$K$1,INDIRECT(M345),(IF('Daily Report (15)'!$I$6=Adorer_Schedule!$S$1,INDIRECT(N345),(IF('Daily Report (15)'!$I$6=Adorer_Schedule!$AA$1,INDIRECT(O345),(IF('Daily Report (15)'!$I$6=Adorer_Schedule!$AI$1,INDIRECT(P345),(IF('Daily Report (15)'!$I$6=Adorer_Schedule!$AQ$1,INDIRECT(Q345),(IF('Daily Report (15)'!$I$6=Adorer_Schedule!$AY$1,INDIRECT(R345),(""))))))))))))))</f>
        <v>0</v>
      </c>
      <c r="Y345" s="1">
        <v>7</v>
      </c>
      <c r="Z345" s="1" t="e">
        <f t="shared" ca="1" si="133"/>
        <v>#N/A</v>
      </c>
      <c r="AA345" s="1" t="b">
        <f t="shared" ca="1" si="134"/>
        <v>0</v>
      </c>
      <c r="AC345" s="214" t="str">
        <f t="shared" ca="1" si="138"/>
        <v/>
      </c>
    </row>
    <row r="346" spans="1:29" x14ac:dyDescent="0.2">
      <c r="A346" s="210" t="str">
        <f t="shared" ca="1" si="137"/>
        <v/>
      </c>
      <c r="B346" s="211"/>
      <c r="C346" s="211"/>
      <c r="D346" s="211"/>
      <c r="E346" s="211"/>
      <c r="F346" s="212"/>
      <c r="G346" s="2"/>
      <c r="H346" s="2"/>
      <c r="I346" s="2"/>
      <c r="J346" s="2"/>
      <c r="K346" s="1">
        <f t="shared" si="136"/>
        <v>285</v>
      </c>
      <c r="L346" s="83" t="str">
        <f t="shared" si="126"/>
        <v>Adorer_Schedule!C285</v>
      </c>
      <c r="M346" s="83" t="str">
        <f t="shared" si="127"/>
        <v>Adorer_Schedule!K285</v>
      </c>
      <c r="N346" s="83" t="str">
        <f t="shared" si="128"/>
        <v>Adorer_Schedule!S285</v>
      </c>
      <c r="O346" s="83" t="str">
        <f t="shared" si="129"/>
        <v>Adorer_Schedule!AA285</v>
      </c>
      <c r="P346" s="83" t="str">
        <f t="shared" si="130"/>
        <v>Adorer_Schedule!AI285</v>
      </c>
      <c r="Q346" s="83" t="str">
        <f t="shared" si="131"/>
        <v>Adorer_Schedule!AQ285</v>
      </c>
      <c r="R346" s="83" t="str">
        <f t="shared" si="132"/>
        <v>Adorer_Schedule!AY285</v>
      </c>
      <c r="S346" s="1">
        <f t="shared" ca="1" si="135"/>
        <v>0</v>
      </c>
      <c r="T346" s="1" t="str">
        <f ca="1">IF(OR(V346="",V346=0),(""),(MAX($T$8:T345)+1))</f>
        <v/>
      </c>
      <c r="V346" s="1">
        <f ca="1">IF($I$6=Adorer_Schedule!$C$1,INDIRECT(L346),(IF('Daily Report (15)'!$I$6=Adorer_Schedule!$K$1,INDIRECT(M346),(IF('Daily Report (15)'!$I$6=Adorer_Schedule!$S$1,INDIRECT(N346),(IF('Daily Report (15)'!$I$6=Adorer_Schedule!$AA$1,INDIRECT(O346),(IF('Daily Report (15)'!$I$6=Adorer_Schedule!$AI$1,INDIRECT(P346),(IF('Daily Report (15)'!$I$6=Adorer_Schedule!$AQ$1,INDIRECT(Q346),(IF('Daily Report (15)'!$I$6=Adorer_Schedule!$AY$1,INDIRECT(R346),(""))))))))))))))</f>
        <v>0</v>
      </c>
      <c r="Y346" s="1">
        <v>8</v>
      </c>
      <c r="Z346" s="1" t="e">
        <f t="shared" ca="1" si="133"/>
        <v>#N/A</v>
      </c>
      <c r="AA346" s="1" t="b">
        <f t="shared" ca="1" si="134"/>
        <v>0</v>
      </c>
      <c r="AC346" s="214" t="str">
        <f t="shared" ca="1" si="138"/>
        <v/>
      </c>
    </row>
    <row r="347" spans="1:29" x14ac:dyDescent="0.2">
      <c r="A347" s="210" t="str">
        <f t="shared" ca="1" si="137"/>
        <v/>
      </c>
      <c r="B347" s="211"/>
      <c r="C347" s="211"/>
      <c r="D347" s="211"/>
      <c r="E347" s="211"/>
      <c r="F347" s="212"/>
      <c r="G347" s="2"/>
      <c r="H347" s="2"/>
      <c r="I347" s="2"/>
      <c r="J347" s="2"/>
      <c r="K347" s="1">
        <f t="shared" si="136"/>
        <v>286</v>
      </c>
      <c r="L347" s="83" t="str">
        <f t="shared" si="126"/>
        <v>Adorer_Schedule!C286</v>
      </c>
      <c r="M347" s="83" t="str">
        <f t="shared" si="127"/>
        <v>Adorer_Schedule!K286</v>
      </c>
      <c r="N347" s="83" t="str">
        <f t="shared" si="128"/>
        <v>Adorer_Schedule!S286</v>
      </c>
      <c r="O347" s="83" t="str">
        <f t="shared" si="129"/>
        <v>Adorer_Schedule!AA286</v>
      </c>
      <c r="P347" s="83" t="str">
        <f t="shared" si="130"/>
        <v>Adorer_Schedule!AI286</v>
      </c>
      <c r="Q347" s="83" t="str">
        <f t="shared" si="131"/>
        <v>Adorer_Schedule!AQ286</v>
      </c>
      <c r="R347" s="83" t="str">
        <f t="shared" si="132"/>
        <v>Adorer_Schedule!AY286</v>
      </c>
      <c r="S347" s="1">
        <f t="shared" ca="1" si="135"/>
        <v>0</v>
      </c>
      <c r="T347" s="1" t="str">
        <f ca="1">IF(OR(V347="",V347=0),(""),(MAX($T$8:T346)+1))</f>
        <v/>
      </c>
      <c r="V347" s="1">
        <f ca="1">IF($I$6=Adorer_Schedule!$C$1,INDIRECT(L347),(IF('Daily Report (15)'!$I$6=Adorer_Schedule!$K$1,INDIRECT(M347),(IF('Daily Report (15)'!$I$6=Adorer_Schedule!$S$1,INDIRECT(N347),(IF('Daily Report (15)'!$I$6=Adorer_Schedule!$AA$1,INDIRECT(O347),(IF('Daily Report (15)'!$I$6=Adorer_Schedule!$AI$1,INDIRECT(P347),(IF('Daily Report (15)'!$I$6=Adorer_Schedule!$AQ$1,INDIRECT(Q347),(IF('Daily Report (15)'!$I$6=Adorer_Schedule!$AY$1,INDIRECT(R347),(""))))))))))))))</f>
        <v>0</v>
      </c>
      <c r="Y347" s="1">
        <v>9</v>
      </c>
      <c r="Z347" s="1" t="e">
        <f t="shared" ca="1" si="133"/>
        <v>#N/A</v>
      </c>
      <c r="AA347" s="1" t="b">
        <f t="shared" ca="1" si="134"/>
        <v>0</v>
      </c>
      <c r="AC347" s="214" t="str">
        <f t="shared" ca="1" si="138"/>
        <v/>
      </c>
    </row>
    <row r="348" spans="1:29" x14ac:dyDescent="0.2">
      <c r="A348" s="210" t="str">
        <f t="shared" ca="1" si="137"/>
        <v/>
      </c>
      <c r="B348" s="211"/>
      <c r="C348" s="211"/>
      <c r="D348" s="211"/>
      <c r="E348" s="211"/>
      <c r="F348" s="212"/>
      <c r="G348" s="2"/>
      <c r="H348" s="2"/>
      <c r="I348" s="2"/>
      <c r="J348" s="2"/>
      <c r="K348" s="1">
        <f t="shared" si="136"/>
        <v>287</v>
      </c>
      <c r="L348" s="83" t="str">
        <f t="shared" si="126"/>
        <v>Adorer_Schedule!C287</v>
      </c>
      <c r="M348" s="83" t="str">
        <f t="shared" si="127"/>
        <v>Adorer_Schedule!K287</v>
      </c>
      <c r="N348" s="83" t="str">
        <f t="shared" si="128"/>
        <v>Adorer_Schedule!S287</v>
      </c>
      <c r="O348" s="83" t="str">
        <f t="shared" si="129"/>
        <v>Adorer_Schedule!AA287</v>
      </c>
      <c r="P348" s="83" t="str">
        <f t="shared" si="130"/>
        <v>Adorer_Schedule!AI287</v>
      </c>
      <c r="Q348" s="83" t="str">
        <f t="shared" si="131"/>
        <v>Adorer_Schedule!AQ287</v>
      </c>
      <c r="R348" s="83" t="str">
        <f t="shared" si="132"/>
        <v>Adorer_Schedule!AY287</v>
      </c>
      <c r="S348" s="1">
        <f t="shared" ca="1" si="135"/>
        <v>0</v>
      </c>
      <c r="T348" s="1" t="str">
        <f ca="1">IF(OR(V348="",V348=0),(""),(MAX($T$8:T347)+1))</f>
        <v/>
      </c>
      <c r="V348" s="1">
        <f ca="1">IF($I$6=Adorer_Schedule!$C$1,INDIRECT(L348),(IF('Daily Report (15)'!$I$6=Adorer_Schedule!$K$1,INDIRECT(M348),(IF('Daily Report (15)'!$I$6=Adorer_Schedule!$S$1,INDIRECT(N348),(IF('Daily Report (15)'!$I$6=Adorer_Schedule!$AA$1,INDIRECT(O348),(IF('Daily Report (15)'!$I$6=Adorer_Schedule!$AI$1,INDIRECT(P348),(IF('Daily Report (15)'!$I$6=Adorer_Schedule!$AQ$1,INDIRECT(Q348),(IF('Daily Report (15)'!$I$6=Adorer_Schedule!$AY$1,INDIRECT(R348),(""))))))))))))))</f>
        <v>0</v>
      </c>
      <c r="Y348" s="1">
        <v>10</v>
      </c>
      <c r="Z348" s="1" t="e">
        <f t="shared" ca="1" si="133"/>
        <v>#N/A</v>
      </c>
      <c r="AA348" s="1" t="b">
        <f t="shared" ca="1" si="134"/>
        <v>0</v>
      </c>
      <c r="AC348" s="214" t="str">
        <f t="shared" ca="1" si="138"/>
        <v/>
      </c>
    </row>
    <row r="349" spans="1:29" x14ac:dyDescent="0.2">
      <c r="A349" s="210" t="str">
        <f t="shared" ca="1" si="137"/>
        <v/>
      </c>
      <c r="B349" s="211"/>
      <c r="C349" s="211"/>
      <c r="D349" s="211"/>
      <c r="E349" s="211"/>
      <c r="F349" s="212"/>
      <c r="G349" s="2"/>
      <c r="H349" s="2"/>
      <c r="I349" s="2"/>
      <c r="J349" s="2"/>
      <c r="K349" s="1">
        <f t="shared" si="136"/>
        <v>288</v>
      </c>
      <c r="L349" s="83" t="str">
        <f t="shared" si="126"/>
        <v>Adorer_Schedule!C288</v>
      </c>
      <c r="M349" s="83" t="str">
        <f t="shared" si="127"/>
        <v>Adorer_Schedule!K288</v>
      </c>
      <c r="N349" s="83" t="str">
        <f t="shared" si="128"/>
        <v>Adorer_Schedule!S288</v>
      </c>
      <c r="O349" s="83" t="str">
        <f t="shared" si="129"/>
        <v>Adorer_Schedule!AA288</v>
      </c>
      <c r="P349" s="83" t="str">
        <f t="shared" si="130"/>
        <v>Adorer_Schedule!AI288</v>
      </c>
      <c r="Q349" s="83" t="str">
        <f t="shared" si="131"/>
        <v>Adorer_Schedule!AQ288</v>
      </c>
      <c r="R349" s="83" t="str">
        <f t="shared" si="132"/>
        <v>Adorer_Schedule!AY288</v>
      </c>
      <c r="S349" s="1">
        <f t="shared" ca="1" si="135"/>
        <v>0</v>
      </c>
      <c r="T349" s="1" t="str">
        <f ca="1">IF(OR(V349="",V349=0),(""),(MAX($T$8:T348)+1))</f>
        <v/>
      </c>
      <c r="V349" s="1">
        <f ca="1">IF($I$6=Adorer_Schedule!$C$1,INDIRECT(L349),(IF('Daily Report (15)'!$I$6=Adorer_Schedule!$K$1,INDIRECT(M349),(IF('Daily Report (15)'!$I$6=Adorer_Schedule!$S$1,INDIRECT(N349),(IF('Daily Report (15)'!$I$6=Adorer_Schedule!$AA$1,INDIRECT(O349),(IF('Daily Report (15)'!$I$6=Adorer_Schedule!$AI$1,INDIRECT(P349),(IF('Daily Report (15)'!$I$6=Adorer_Schedule!$AQ$1,INDIRECT(Q349),(IF('Daily Report (15)'!$I$6=Adorer_Schedule!$AY$1,INDIRECT(R349),(""))))))))))))))</f>
        <v>0</v>
      </c>
      <c r="Y349" s="1">
        <v>11</v>
      </c>
      <c r="Z349" s="1" t="e">
        <f t="shared" ca="1" si="133"/>
        <v>#N/A</v>
      </c>
      <c r="AA349" s="1" t="b">
        <f t="shared" ca="1" si="134"/>
        <v>0</v>
      </c>
      <c r="AC349" s="214" t="str">
        <f t="shared" ca="1" si="138"/>
        <v/>
      </c>
    </row>
    <row r="350" spans="1:29" x14ac:dyDescent="0.2">
      <c r="A350" s="210" t="str">
        <f t="shared" ca="1" si="137"/>
        <v/>
      </c>
      <c r="B350" s="211"/>
      <c r="C350" s="211"/>
      <c r="D350" s="211"/>
      <c r="E350" s="211"/>
      <c r="F350" s="212"/>
      <c r="G350" s="2"/>
      <c r="H350" s="2"/>
      <c r="I350" s="2"/>
      <c r="J350" s="2"/>
      <c r="K350" s="1">
        <f t="shared" si="136"/>
        <v>289</v>
      </c>
      <c r="L350" s="83" t="str">
        <f t="shared" si="126"/>
        <v>Adorer_Schedule!C289</v>
      </c>
      <c r="M350" s="83" t="str">
        <f t="shared" si="127"/>
        <v>Adorer_Schedule!K289</v>
      </c>
      <c r="N350" s="83" t="str">
        <f t="shared" si="128"/>
        <v>Adorer_Schedule!S289</v>
      </c>
      <c r="O350" s="83" t="str">
        <f t="shared" si="129"/>
        <v>Adorer_Schedule!AA289</v>
      </c>
      <c r="P350" s="83" t="str">
        <f t="shared" si="130"/>
        <v>Adorer_Schedule!AI289</v>
      </c>
      <c r="Q350" s="83" t="str">
        <f t="shared" si="131"/>
        <v>Adorer_Schedule!AQ289</v>
      </c>
      <c r="R350" s="83" t="str">
        <f t="shared" si="132"/>
        <v>Adorer_Schedule!AY289</v>
      </c>
      <c r="S350" s="1">
        <f t="shared" ca="1" si="135"/>
        <v>0</v>
      </c>
      <c r="T350" s="1" t="str">
        <f ca="1">IF(OR(V350="",V350=0),(""),(MAX($T$8:T349)+1))</f>
        <v/>
      </c>
      <c r="V350" s="1">
        <f ca="1">IF($I$6=Adorer_Schedule!$C$1,INDIRECT(L350),(IF('Daily Report (15)'!$I$6=Adorer_Schedule!$K$1,INDIRECT(M350),(IF('Daily Report (15)'!$I$6=Adorer_Schedule!$S$1,INDIRECT(N350),(IF('Daily Report (15)'!$I$6=Adorer_Schedule!$AA$1,INDIRECT(O350),(IF('Daily Report (15)'!$I$6=Adorer_Schedule!$AI$1,INDIRECT(P350),(IF('Daily Report (15)'!$I$6=Adorer_Schedule!$AQ$1,INDIRECT(Q350),(IF('Daily Report (15)'!$I$6=Adorer_Schedule!$AY$1,INDIRECT(R350),(""))))))))))))))</f>
        <v>0</v>
      </c>
      <c r="Y350" s="1">
        <v>12</v>
      </c>
      <c r="Z350" s="1" t="e">
        <f t="shared" ca="1" si="133"/>
        <v>#N/A</v>
      </c>
      <c r="AA350" s="1" t="b">
        <f t="shared" ca="1" si="134"/>
        <v>0</v>
      </c>
      <c r="AC350" s="214" t="str">
        <f t="shared" ca="1" si="138"/>
        <v/>
      </c>
    </row>
    <row r="351" spans="1:29" x14ac:dyDescent="0.2">
      <c r="A351" s="210" t="str">
        <f t="shared" ca="1" si="137"/>
        <v/>
      </c>
      <c r="B351" s="211"/>
      <c r="C351" s="211"/>
      <c r="D351" s="211"/>
      <c r="E351" s="211"/>
      <c r="F351" s="212"/>
      <c r="G351" s="2"/>
      <c r="H351" s="2"/>
      <c r="I351" s="2"/>
      <c r="J351" s="2"/>
      <c r="K351" s="1">
        <f t="shared" si="136"/>
        <v>290</v>
      </c>
      <c r="L351" s="83" t="str">
        <f t="shared" si="126"/>
        <v>Adorer_Schedule!C290</v>
      </c>
      <c r="M351" s="83" t="str">
        <f t="shared" si="127"/>
        <v>Adorer_Schedule!K290</v>
      </c>
      <c r="N351" s="83" t="str">
        <f t="shared" si="128"/>
        <v>Adorer_Schedule!S290</v>
      </c>
      <c r="O351" s="83" t="str">
        <f t="shared" si="129"/>
        <v>Adorer_Schedule!AA290</v>
      </c>
      <c r="P351" s="83" t="str">
        <f t="shared" si="130"/>
        <v>Adorer_Schedule!AI290</v>
      </c>
      <c r="Q351" s="83" t="str">
        <f t="shared" si="131"/>
        <v>Adorer_Schedule!AQ290</v>
      </c>
      <c r="R351" s="83" t="str">
        <f t="shared" si="132"/>
        <v>Adorer_Schedule!AY290</v>
      </c>
      <c r="S351" s="1">
        <f t="shared" ca="1" si="135"/>
        <v>0</v>
      </c>
      <c r="T351" s="1" t="str">
        <f ca="1">IF(OR(V351="",V351=0),(""),(MAX($T$8:T350)+1))</f>
        <v/>
      </c>
      <c r="V351" s="1">
        <f ca="1">IF($I$6=Adorer_Schedule!$C$1,INDIRECT(L351),(IF('Daily Report (15)'!$I$6=Adorer_Schedule!$K$1,INDIRECT(M351),(IF('Daily Report (15)'!$I$6=Adorer_Schedule!$S$1,INDIRECT(N351),(IF('Daily Report (15)'!$I$6=Adorer_Schedule!$AA$1,INDIRECT(O351),(IF('Daily Report (15)'!$I$6=Adorer_Schedule!$AI$1,INDIRECT(P351),(IF('Daily Report (15)'!$I$6=Adorer_Schedule!$AQ$1,INDIRECT(Q351),(IF('Daily Report (15)'!$I$6=Adorer_Schedule!$AY$1,INDIRECT(R351),(""))))))))))))))</f>
        <v>0</v>
      </c>
      <c r="Y351" s="1">
        <v>13</v>
      </c>
      <c r="Z351" s="1" t="e">
        <f t="shared" ca="1" si="133"/>
        <v>#N/A</v>
      </c>
      <c r="AA351" s="1" t="b">
        <f t="shared" ca="1" si="134"/>
        <v>0</v>
      </c>
      <c r="AC351" s="214" t="str">
        <f t="shared" ca="1" si="138"/>
        <v/>
      </c>
    </row>
    <row r="352" spans="1:29" x14ac:dyDescent="0.2">
      <c r="A352" s="210" t="str">
        <f t="shared" ca="1" si="137"/>
        <v/>
      </c>
      <c r="B352" s="211"/>
      <c r="C352" s="211"/>
      <c r="D352" s="211"/>
      <c r="E352" s="211"/>
      <c r="F352" s="212"/>
      <c r="G352" s="2"/>
      <c r="H352" s="2"/>
      <c r="I352" s="2"/>
      <c r="J352" s="2"/>
      <c r="K352" s="1">
        <f t="shared" si="136"/>
        <v>291</v>
      </c>
      <c r="L352" s="83" t="str">
        <f t="shared" si="126"/>
        <v>Adorer_Schedule!C291</v>
      </c>
      <c r="M352" s="83" t="str">
        <f t="shared" si="127"/>
        <v>Adorer_Schedule!K291</v>
      </c>
      <c r="N352" s="83" t="str">
        <f t="shared" si="128"/>
        <v>Adorer_Schedule!S291</v>
      </c>
      <c r="O352" s="83" t="str">
        <f t="shared" si="129"/>
        <v>Adorer_Schedule!AA291</v>
      </c>
      <c r="P352" s="83" t="str">
        <f t="shared" si="130"/>
        <v>Adorer_Schedule!AI291</v>
      </c>
      <c r="Q352" s="83" t="str">
        <f t="shared" si="131"/>
        <v>Adorer_Schedule!AQ291</v>
      </c>
      <c r="R352" s="83" t="str">
        <f t="shared" si="132"/>
        <v>Adorer_Schedule!AY291</v>
      </c>
      <c r="S352" s="1">
        <f t="shared" ca="1" si="135"/>
        <v>0</v>
      </c>
      <c r="T352" s="1" t="str">
        <f ca="1">IF(OR(V352="",V352=0),(""),(MAX($T$8:T351)+1))</f>
        <v/>
      </c>
      <c r="V352" s="1">
        <f ca="1">IF($I$6=Adorer_Schedule!$C$1,INDIRECT(L352),(IF('Daily Report (15)'!$I$6=Adorer_Schedule!$K$1,INDIRECT(M352),(IF('Daily Report (15)'!$I$6=Adorer_Schedule!$S$1,INDIRECT(N352),(IF('Daily Report (15)'!$I$6=Adorer_Schedule!$AA$1,INDIRECT(O352),(IF('Daily Report (15)'!$I$6=Adorer_Schedule!$AI$1,INDIRECT(P352),(IF('Daily Report (15)'!$I$6=Adorer_Schedule!$AQ$1,INDIRECT(Q352),(IF('Daily Report (15)'!$I$6=Adorer_Schedule!$AY$1,INDIRECT(R352),(""))))))))))))))</f>
        <v>0</v>
      </c>
      <c r="Y352" s="1">
        <v>14</v>
      </c>
      <c r="Z352" s="1" t="e">
        <f t="shared" ca="1" si="133"/>
        <v>#N/A</v>
      </c>
      <c r="AA352" s="1" t="b">
        <f t="shared" ca="1" si="134"/>
        <v>0</v>
      </c>
      <c r="AC352" s="214" t="str">
        <f t="shared" ca="1" si="138"/>
        <v/>
      </c>
    </row>
    <row r="353" spans="1:29" ht="15.75" thickBot="1" x14ac:dyDescent="0.25">
      <c r="A353" s="210" t="str">
        <f t="shared" ca="1" si="137"/>
        <v/>
      </c>
      <c r="B353" s="211"/>
      <c r="C353" s="211"/>
      <c r="D353" s="211"/>
      <c r="E353" s="211"/>
      <c r="F353" s="212"/>
      <c r="G353" s="2"/>
      <c r="H353" s="2"/>
      <c r="I353" s="2"/>
      <c r="J353" s="2"/>
      <c r="K353" s="1">
        <f t="shared" si="136"/>
        <v>292</v>
      </c>
      <c r="L353" s="83" t="str">
        <f t="shared" si="126"/>
        <v>Adorer_Schedule!C292</v>
      </c>
      <c r="M353" s="83" t="str">
        <f t="shared" si="127"/>
        <v>Adorer_Schedule!K292</v>
      </c>
      <c r="N353" s="83" t="str">
        <f t="shared" si="128"/>
        <v>Adorer_Schedule!S292</v>
      </c>
      <c r="O353" s="83" t="str">
        <f t="shared" si="129"/>
        <v>Adorer_Schedule!AA292</v>
      </c>
      <c r="P353" s="83" t="str">
        <f t="shared" si="130"/>
        <v>Adorer_Schedule!AI292</v>
      </c>
      <c r="Q353" s="83" t="str">
        <f t="shared" si="131"/>
        <v>Adorer_Schedule!AQ292</v>
      </c>
      <c r="R353" s="83" t="str">
        <f t="shared" si="132"/>
        <v>Adorer_Schedule!AY292</v>
      </c>
      <c r="S353" s="1">
        <f t="shared" ca="1" si="135"/>
        <v>0</v>
      </c>
      <c r="T353" s="1" t="str">
        <f ca="1">IF(OR(V353="",V353=0),(""),(MAX($T$8:T352)+1))</f>
        <v/>
      </c>
      <c r="V353" s="1">
        <f ca="1">IF($I$6=Adorer_Schedule!$C$1,INDIRECT(L353),(IF('Daily Report (15)'!$I$6=Adorer_Schedule!$K$1,INDIRECT(M353),(IF('Daily Report (15)'!$I$6=Adorer_Schedule!$S$1,INDIRECT(N353),(IF('Daily Report (15)'!$I$6=Adorer_Schedule!$AA$1,INDIRECT(O353),(IF('Daily Report (15)'!$I$6=Adorer_Schedule!$AI$1,INDIRECT(P353),(IF('Daily Report (15)'!$I$6=Adorer_Schedule!$AQ$1,INDIRECT(Q353),(IF('Daily Report (15)'!$I$6=Adorer_Schedule!$AY$1,INDIRECT(R353),(""))))))))))))))</f>
        <v>0</v>
      </c>
      <c r="Y353" s="1">
        <v>15</v>
      </c>
      <c r="Z353" s="1" t="e">
        <f t="shared" ca="1" si="133"/>
        <v>#N/A</v>
      </c>
      <c r="AA353" s="1" t="b">
        <f t="shared" ca="1" si="134"/>
        <v>0</v>
      </c>
      <c r="AC353" s="225" t="str">
        <f t="shared" ca="1" si="138"/>
        <v/>
      </c>
    </row>
    <row r="354" spans="1:29" x14ac:dyDescent="0.2">
      <c r="A354" s="210" t="str">
        <f t="shared" ca="1" si="137"/>
        <v/>
      </c>
      <c r="B354" s="211"/>
      <c r="C354" s="211"/>
      <c r="D354" s="211"/>
      <c r="E354" s="211"/>
      <c r="F354" s="212"/>
      <c r="G354" s="2"/>
      <c r="H354" s="2"/>
      <c r="I354" s="2"/>
      <c r="J354" s="2"/>
      <c r="K354" s="1">
        <v>295</v>
      </c>
      <c r="L354" s="83" t="str">
        <f t="shared" si="126"/>
        <v>Adorer_Schedule!C295</v>
      </c>
      <c r="M354" s="83" t="str">
        <f t="shared" si="127"/>
        <v>Adorer_Schedule!K295</v>
      </c>
      <c r="N354" s="83" t="str">
        <f t="shared" si="128"/>
        <v>Adorer_Schedule!S295</v>
      </c>
      <c r="O354" s="83" t="str">
        <f t="shared" si="129"/>
        <v>Adorer_Schedule!AA295</v>
      </c>
      <c r="P354" s="83" t="str">
        <f t="shared" si="130"/>
        <v>Adorer_Schedule!AI295</v>
      </c>
      <c r="Q354" s="83" t="str">
        <f t="shared" si="131"/>
        <v>Adorer_Schedule!AQ295</v>
      </c>
      <c r="R354" s="83" t="str">
        <f t="shared" si="132"/>
        <v>Adorer_Schedule!AY295</v>
      </c>
      <c r="S354" s="1">
        <f ca="1">IF(T354="",(0),(RANK(T354,$T$354:$T$368,(1))))</f>
        <v>0</v>
      </c>
      <c r="T354" s="1" t="str">
        <f ca="1">IF(OR(V354="",V354=0),(""),(MAX($T$8:T353)+1))</f>
        <v/>
      </c>
      <c r="U354" s="1" t="s">
        <v>115</v>
      </c>
      <c r="V354" s="1">
        <f ca="1">IF($I$6=Adorer_Schedule!$C$1,INDIRECT(L354),(IF('Daily Report (15)'!$I$6=Adorer_Schedule!$K$1,INDIRECT(M354),(IF('Daily Report (15)'!$I$6=Adorer_Schedule!$S$1,INDIRECT(N354),(IF('Daily Report (15)'!$I$6=Adorer_Schedule!$AA$1,INDIRECT(O354),(IF('Daily Report (15)'!$I$6=Adorer_Schedule!$AI$1,INDIRECT(P354),(IF('Daily Report (15)'!$I$6=Adorer_Schedule!$AQ$1,INDIRECT(Q354),(IF('Daily Report (15)'!$I$6=Adorer_Schedule!$AY$1,INDIRECT(R354),(""))))))))))))))</f>
        <v>0</v>
      </c>
      <c r="Y354" s="1">
        <v>1</v>
      </c>
      <c r="Z354" s="1" t="e">
        <f t="shared" ca="1" si="133"/>
        <v>#N/A</v>
      </c>
      <c r="AA354" s="1" t="b">
        <f t="shared" ca="1" si="134"/>
        <v>0</v>
      </c>
      <c r="AC354" s="209" t="str">
        <f ca="1">IF(AA354=FALSE,(""),(PROPER(Z354)))</f>
        <v/>
      </c>
    </row>
    <row r="355" spans="1:29" x14ac:dyDescent="0.2">
      <c r="A355" s="210" t="str">
        <f t="shared" ca="1" si="137"/>
        <v/>
      </c>
      <c r="B355" s="211"/>
      <c r="C355" s="211"/>
      <c r="D355" s="211"/>
      <c r="E355" s="211"/>
      <c r="F355" s="212"/>
      <c r="G355" s="2"/>
      <c r="H355" s="2"/>
      <c r="I355" s="2"/>
      <c r="J355" s="2"/>
      <c r="K355" s="1">
        <f>K354+1</f>
        <v>296</v>
      </c>
      <c r="L355" s="83" t="str">
        <f t="shared" si="126"/>
        <v>Adorer_Schedule!C296</v>
      </c>
      <c r="M355" s="83" t="str">
        <f t="shared" si="127"/>
        <v>Adorer_Schedule!K296</v>
      </c>
      <c r="N355" s="83" t="str">
        <f t="shared" si="128"/>
        <v>Adorer_Schedule!S296</v>
      </c>
      <c r="O355" s="83" t="str">
        <f t="shared" si="129"/>
        <v>Adorer_Schedule!AA296</v>
      </c>
      <c r="P355" s="83" t="str">
        <f t="shared" si="130"/>
        <v>Adorer_Schedule!AI296</v>
      </c>
      <c r="Q355" s="83" t="str">
        <f t="shared" si="131"/>
        <v>Adorer_Schedule!AQ296</v>
      </c>
      <c r="R355" s="83" t="str">
        <f t="shared" si="132"/>
        <v>Adorer_Schedule!AY296</v>
      </c>
      <c r="S355" s="1">
        <f t="shared" ref="S355:S368" ca="1" si="139">IF(T355="",(0),(RANK(T355,$T$354:$T$368,(1))))</f>
        <v>0</v>
      </c>
      <c r="T355" s="1" t="str">
        <f ca="1">IF(OR(V355="",V355=0),(""),(MAX($T$8:T354)+1))</f>
        <v/>
      </c>
      <c r="V355" s="1">
        <f ca="1">IF($I$6=Adorer_Schedule!$C$1,INDIRECT(L355),(IF('Daily Report (15)'!$I$6=Adorer_Schedule!$K$1,INDIRECT(M355),(IF('Daily Report (15)'!$I$6=Adorer_Schedule!$S$1,INDIRECT(N355),(IF('Daily Report (15)'!$I$6=Adorer_Schedule!$AA$1,INDIRECT(O355),(IF('Daily Report (15)'!$I$6=Adorer_Schedule!$AI$1,INDIRECT(P355),(IF('Daily Report (15)'!$I$6=Adorer_Schedule!$AQ$1,INDIRECT(Q355),(IF('Daily Report (15)'!$I$6=Adorer_Schedule!$AY$1,INDIRECT(R355),(""))))))))))))))</f>
        <v>0</v>
      </c>
      <c r="Y355" s="1">
        <v>2</v>
      </c>
      <c r="Z355" s="1" t="e">
        <f t="shared" ca="1" si="133"/>
        <v>#N/A</v>
      </c>
      <c r="AA355" s="1" t="b">
        <f t="shared" ca="1" si="134"/>
        <v>0</v>
      </c>
      <c r="AC355" s="214" t="str">
        <f ca="1">IF(AA355=FALSE,(""),(PROPER(Z355)))</f>
        <v/>
      </c>
    </row>
    <row r="356" spans="1:29" x14ac:dyDescent="0.2">
      <c r="A356" s="210" t="str">
        <f t="shared" ca="1" si="137"/>
        <v/>
      </c>
      <c r="B356" s="211"/>
      <c r="C356" s="211"/>
      <c r="D356" s="211"/>
      <c r="E356" s="211"/>
      <c r="F356" s="212"/>
      <c r="G356" s="2"/>
      <c r="H356" s="2"/>
      <c r="I356" s="2"/>
      <c r="J356" s="2"/>
      <c r="K356" s="1">
        <f t="shared" ref="K356:K368" si="140">K355+1</f>
        <v>297</v>
      </c>
      <c r="L356" s="83" t="str">
        <f t="shared" si="126"/>
        <v>Adorer_Schedule!C297</v>
      </c>
      <c r="M356" s="83" t="str">
        <f t="shared" si="127"/>
        <v>Adorer_Schedule!K297</v>
      </c>
      <c r="N356" s="83" t="str">
        <f t="shared" si="128"/>
        <v>Adorer_Schedule!S297</v>
      </c>
      <c r="O356" s="83" t="str">
        <f t="shared" si="129"/>
        <v>Adorer_Schedule!AA297</v>
      </c>
      <c r="P356" s="83" t="str">
        <f t="shared" si="130"/>
        <v>Adorer_Schedule!AI297</v>
      </c>
      <c r="Q356" s="83" t="str">
        <f t="shared" si="131"/>
        <v>Adorer_Schedule!AQ297</v>
      </c>
      <c r="R356" s="83" t="str">
        <f t="shared" si="132"/>
        <v>Adorer_Schedule!AY297</v>
      </c>
      <c r="S356" s="1">
        <f t="shared" ca="1" si="139"/>
        <v>0</v>
      </c>
      <c r="T356" s="1" t="str">
        <f ca="1">IF(OR(V356="",V356=0),(""),(MAX($T$8:T355)+1))</f>
        <v/>
      </c>
      <c r="V356" s="1">
        <f ca="1">IF($I$6=Adorer_Schedule!$C$1,INDIRECT(L356),(IF('Daily Report (15)'!$I$6=Adorer_Schedule!$K$1,INDIRECT(M356),(IF('Daily Report (15)'!$I$6=Adorer_Schedule!$S$1,INDIRECT(N356),(IF('Daily Report (15)'!$I$6=Adorer_Schedule!$AA$1,INDIRECT(O356),(IF('Daily Report (15)'!$I$6=Adorer_Schedule!$AI$1,INDIRECT(P356),(IF('Daily Report (15)'!$I$6=Adorer_Schedule!$AQ$1,INDIRECT(Q356),(IF('Daily Report (15)'!$I$6=Adorer_Schedule!$AY$1,INDIRECT(R356),(""))))))))))))))</f>
        <v>0</v>
      </c>
      <c r="Y356" s="1">
        <v>3</v>
      </c>
      <c r="Z356" s="1" t="e">
        <f t="shared" ca="1" si="133"/>
        <v>#N/A</v>
      </c>
      <c r="AA356" s="1" t="b">
        <f t="shared" ca="1" si="134"/>
        <v>0</v>
      </c>
      <c r="AC356" s="214" t="str">
        <f ca="1">IF(AA356=FALSE,(""),(PROPER(Z356)))</f>
        <v/>
      </c>
    </row>
    <row r="357" spans="1:29" x14ac:dyDescent="0.2">
      <c r="A357" s="210"/>
      <c r="B357" s="211"/>
      <c r="C357" s="211"/>
      <c r="D357" s="211"/>
      <c r="E357" s="211"/>
      <c r="F357" s="212"/>
      <c r="G357" s="2"/>
      <c r="H357" s="2"/>
      <c r="I357" s="2"/>
      <c r="J357" s="2"/>
      <c r="K357" s="1">
        <f t="shared" si="140"/>
        <v>298</v>
      </c>
      <c r="L357" s="83" t="str">
        <f t="shared" si="126"/>
        <v>Adorer_Schedule!C298</v>
      </c>
      <c r="M357" s="83" t="str">
        <f t="shared" si="127"/>
        <v>Adorer_Schedule!K298</v>
      </c>
      <c r="N357" s="83" t="str">
        <f t="shared" si="128"/>
        <v>Adorer_Schedule!S298</v>
      </c>
      <c r="O357" s="83" t="str">
        <f t="shared" si="129"/>
        <v>Adorer_Schedule!AA298</v>
      </c>
      <c r="P357" s="83" t="str">
        <f t="shared" si="130"/>
        <v>Adorer_Schedule!AI298</v>
      </c>
      <c r="Q357" s="83" t="str">
        <f t="shared" si="131"/>
        <v>Adorer_Schedule!AQ298</v>
      </c>
      <c r="R357" s="83" t="str">
        <f t="shared" si="132"/>
        <v>Adorer_Schedule!AY298</v>
      </c>
      <c r="S357" s="1">
        <f t="shared" ca="1" si="139"/>
        <v>0</v>
      </c>
      <c r="T357" s="1" t="str">
        <f ca="1">IF(OR(V357="",V357=0),(""),(MAX($T$8:T356)+1))</f>
        <v/>
      </c>
      <c r="V357" s="1">
        <f ca="1">IF($I$6=Adorer_Schedule!$C$1,INDIRECT(L357),(IF('Daily Report (15)'!$I$6=Adorer_Schedule!$K$1,INDIRECT(M357),(IF('Daily Report (15)'!$I$6=Adorer_Schedule!$S$1,INDIRECT(N357),(IF('Daily Report (15)'!$I$6=Adorer_Schedule!$AA$1,INDIRECT(O357),(IF('Daily Report (15)'!$I$6=Adorer_Schedule!$AI$1,INDIRECT(P357),(IF('Daily Report (15)'!$I$6=Adorer_Schedule!$AQ$1,INDIRECT(Q357),(IF('Daily Report (15)'!$I$6=Adorer_Schedule!$AY$1,INDIRECT(R357),(""))))))))))))))</f>
        <v>0</v>
      </c>
      <c r="Y357" s="1">
        <v>4</v>
      </c>
      <c r="Z357" s="1" t="e">
        <f t="shared" ca="1" si="133"/>
        <v>#N/A</v>
      </c>
      <c r="AA357" s="1" t="b">
        <f t="shared" ca="1" si="134"/>
        <v>0</v>
      </c>
      <c r="AC357" s="214" t="str">
        <f ca="1">IF(AA357=FALSE,(""),(PROPER(Z357)))</f>
        <v/>
      </c>
    </row>
    <row r="358" spans="1:29" ht="15.75" thickBot="1" x14ac:dyDescent="0.25">
      <c r="A358" s="222"/>
      <c r="B358" s="223"/>
      <c r="C358" s="223"/>
      <c r="D358" s="223"/>
      <c r="E358" s="223"/>
      <c r="F358" s="224"/>
      <c r="G358" s="2"/>
      <c r="H358" s="2"/>
      <c r="I358" s="2"/>
      <c r="J358" s="2"/>
      <c r="K358" s="1">
        <f t="shared" si="140"/>
        <v>299</v>
      </c>
      <c r="L358" s="83" t="str">
        <f t="shared" si="126"/>
        <v>Adorer_Schedule!C299</v>
      </c>
      <c r="M358" s="83" t="str">
        <f t="shared" si="127"/>
        <v>Adorer_Schedule!K299</v>
      </c>
      <c r="N358" s="83" t="str">
        <f t="shared" si="128"/>
        <v>Adorer_Schedule!S299</v>
      </c>
      <c r="O358" s="83" t="str">
        <f t="shared" si="129"/>
        <v>Adorer_Schedule!AA299</v>
      </c>
      <c r="P358" s="83" t="str">
        <f t="shared" si="130"/>
        <v>Adorer_Schedule!AI299</v>
      </c>
      <c r="Q358" s="83" t="str">
        <f t="shared" si="131"/>
        <v>Adorer_Schedule!AQ299</v>
      </c>
      <c r="R358" s="83" t="str">
        <f t="shared" si="132"/>
        <v>Adorer_Schedule!AY299</v>
      </c>
      <c r="S358" s="1">
        <f t="shared" ca="1" si="139"/>
        <v>0</v>
      </c>
      <c r="T358" s="1" t="str">
        <f ca="1">IF(OR(V358="",V358=0),(""),(MAX($T$8:T357)+1))</f>
        <v/>
      </c>
      <c r="V358" s="1">
        <f ca="1">IF($I$6=Adorer_Schedule!$C$1,INDIRECT(L358),(IF('Daily Report (15)'!$I$6=Adorer_Schedule!$K$1,INDIRECT(M358),(IF('Daily Report (15)'!$I$6=Adorer_Schedule!$S$1,INDIRECT(N358),(IF('Daily Report (15)'!$I$6=Adorer_Schedule!$AA$1,INDIRECT(O358),(IF('Daily Report (15)'!$I$6=Adorer_Schedule!$AI$1,INDIRECT(P358),(IF('Daily Report (15)'!$I$6=Adorer_Schedule!$AQ$1,INDIRECT(Q358),(IF('Daily Report (15)'!$I$6=Adorer_Schedule!$AY$1,INDIRECT(R358),(""))))))))))))))</f>
        <v>0</v>
      </c>
      <c r="Y358" s="1">
        <v>5</v>
      </c>
      <c r="Z358" s="1" t="e">
        <f t="shared" ca="1" si="133"/>
        <v>#N/A</v>
      </c>
      <c r="AA358" s="1" t="b">
        <f t="shared" ca="1" si="134"/>
        <v>0</v>
      </c>
      <c r="AC358" s="214" t="str">
        <f ca="1">IF(AA358=FALSE,(""),(PROPER(Z358)))</f>
        <v/>
      </c>
    </row>
    <row r="359" spans="1:29" ht="15.75" x14ac:dyDescent="0.25">
      <c r="A359" s="284" t="s">
        <v>98</v>
      </c>
      <c r="B359" s="284"/>
      <c r="C359" s="284"/>
      <c r="D359" s="284"/>
      <c r="E359" s="284"/>
      <c r="F359" s="284"/>
      <c r="G359" s="2"/>
      <c r="H359" s="2"/>
      <c r="I359" s="2"/>
      <c r="J359" s="2"/>
      <c r="K359" s="1">
        <f t="shared" si="140"/>
        <v>300</v>
      </c>
      <c r="L359" s="83" t="str">
        <f t="shared" si="126"/>
        <v>Adorer_Schedule!C300</v>
      </c>
      <c r="M359" s="83" t="str">
        <f t="shared" si="127"/>
        <v>Adorer_Schedule!K300</v>
      </c>
      <c r="N359" s="83" t="str">
        <f t="shared" si="128"/>
        <v>Adorer_Schedule!S300</v>
      </c>
      <c r="O359" s="83" t="str">
        <f t="shared" si="129"/>
        <v>Adorer_Schedule!AA300</v>
      </c>
      <c r="P359" s="83" t="str">
        <f t="shared" si="130"/>
        <v>Adorer_Schedule!AI300</v>
      </c>
      <c r="Q359" s="83" t="str">
        <f t="shared" si="131"/>
        <v>Adorer_Schedule!AQ300</v>
      </c>
      <c r="R359" s="83" t="str">
        <f t="shared" si="132"/>
        <v>Adorer_Schedule!AY300</v>
      </c>
      <c r="S359" s="1">
        <f t="shared" ca="1" si="139"/>
        <v>0</v>
      </c>
      <c r="T359" s="1" t="str">
        <f ca="1">IF(OR(V359="",V359=0),(""),(MAX($T$8:T358)+1))</f>
        <v/>
      </c>
      <c r="V359" s="1">
        <f ca="1">IF($I$6=Adorer_Schedule!$C$1,INDIRECT(L359),(IF('Daily Report (15)'!$I$6=Adorer_Schedule!$K$1,INDIRECT(M359),(IF('Daily Report (15)'!$I$6=Adorer_Schedule!$S$1,INDIRECT(N359),(IF('Daily Report (15)'!$I$6=Adorer_Schedule!$AA$1,INDIRECT(O359),(IF('Daily Report (15)'!$I$6=Adorer_Schedule!$AI$1,INDIRECT(P359),(IF('Daily Report (15)'!$I$6=Adorer_Schedule!$AQ$1,INDIRECT(Q359),(IF('Daily Report (15)'!$I$6=Adorer_Schedule!$AY$1,INDIRECT(R359),(""))))))))))))))</f>
        <v>0</v>
      </c>
      <c r="Y359" s="1">
        <v>6</v>
      </c>
      <c r="Z359" s="1" t="e">
        <f t="shared" ca="1" si="133"/>
        <v>#N/A</v>
      </c>
      <c r="AA359" s="1" t="b">
        <f t="shared" ca="1" si="134"/>
        <v>0</v>
      </c>
      <c r="AC359" s="214" t="str">
        <f t="shared" ref="AC359:AC368" ca="1" si="141">IF(AA359=FALSE,(""),(PROPER(Z359)))</f>
        <v/>
      </c>
    </row>
    <row r="360" spans="1:29" ht="15.75" x14ac:dyDescent="0.25">
      <c r="A360" s="283">
        <f>$U$2</f>
        <v>0</v>
      </c>
      <c r="B360" s="283"/>
      <c r="C360" s="283"/>
      <c r="D360" s="283"/>
      <c r="E360" s="283"/>
      <c r="F360" s="283"/>
      <c r="G360" s="2"/>
      <c r="H360" s="2"/>
      <c r="I360" s="2"/>
      <c r="J360" s="2"/>
      <c r="K360" s="1">
        <f t="shared" si="140"/>
        <v>301</v>
      </c>
      <c r="L360" s="83" t="str">
        <f t="shared" si="126"/>
        <v>Adorer_Schedule!C301</v>
      </c>
      <c r="M360" s="83" t="str">
        <f t="shared" si="127"/>
        <v>Adorer_Schedule!K301</v>
      </c>
      <c r="N360" s="83" t="str">
        <f t="shared" si="128"/>
        <v>Adorer_Schedule!S301</v>
      </c>
      <c r="O360" s="83" t="str">
        <f t="shared" si="129"/>
        <v>Adorer_Schedule!AA301</v>
      </c>
      <c r="P360" s="83" t="str">
        <f t="shared" si="130"/>
        <v>Adorer_Schedule!AI301</v>
      </c>
      <c r="Q360" s="83" t="str">
        <f t="shared" si="131"/>
        <v>Adorer_Schedule!AQ301</v>
      </c>
      <c r="R360" s="83" t="str">
        <f t="shared" si="132"/>
        <v>Adorer_Schedule!AY301</v>
      </c>
      <c r="S360" s="1">
        <f t="shared" ca="1" si="139"/>
        <v>0</v>
      </c>
      <c r="T360" s="1" t="str">
        <f ca="1">IF(OR(V360="",V360=0),(""),(MAX($T$8:T359)+1))</f>
        <v/>
      </c>
      <c r="V360" s="1">
        <f ca="1">IF($I$6=Adorer_Schedule!$C$1,INDIRECT(L360),(IF('Daily Report (15)'!$I$6=Adorer_Schedule!$K$1,INDIRECT(M360),(IF('Daily Report (15)'!$I$6=Adorer_Schedule!$S$1,INDIRECT(N360),(IF('Daily Report (15)'!$I$6=Adorer_Schedule!$AA$1,INDIRECT(O360),(IF('Daily Report (15)'!$I$6=Adorer_Schedule!$AI$1,INDIRECT(P360),(IF('Daily Report (15)'!$I$6=Adorer_Schedule!$AQ$1,INDIRECT(Q360),(IF('Daily Report (15)'!$I$6=Adorer_Schedule!$AY$1,INDIRECT(R360),(""))))))))))))))</f>
        <v>0</v>
      </c>
      <c r="Y360" s="1">
        <v>7</v>
      </c>
      <c r="Z360" s="1" t="e">
        <f t="shared" ca="1" si="133"/>
        <v>#N/A</v>
      </c>
      <c r="AA360" s="1" t="b">
        <f t="shared" ca="1" si="134"/>
        <v>0</v>
      </c>
      <c r="AC360" s="214" t="str">
        <f t="shared" ca="1" si="141"/>
        <v/>
      </c>
    </row>
    <row r="361" spans="1:29" ht="15.75" x14ac:dyDescent="0.25">
      <c r="A361" s="276" t="str">
        <f>UPPER(CONCATENATE($U$1&amp;" perpetual eucharistic adoration"))</f>
        <v xml:space="preserve"> PERPETUAL EUCHARISTIC ADORATION</v>
      </c>
      <c r="B361" s="276"/>
      <c r="C361" s="276"/>
      <c r="D361" s="276"/>
      <c r="E361" s="276"/>
      <c r="F361" s="276"/>
      <c r="G361" s="2"/>
      <c r="H361" s="2"/>
      <c r="I361" s="2"/>
      <c r="J361" s="2"/>
      <c r="K361" s="1">
        <f t="shared" si="140"/>
        <v>302</v>
      </c>
      <c r="L361" s="83" t="str">
        <f t="shared" si="126"/>
        <v>Adorer_Schedule!C302</v>
      </c>
      <c r="M361" s="83" t="str">
        <f t="shared" si="127"/>
        <v>Adorer_Schedule!K302</v>
      </c>
      <c r="N361" s="83" t="str">
        <f t="shared" si="128"/>
        <v>Adorer_Schedule!S302</v>
      </c>
      <c r="O361" s="83" t="str">
        <f t="shared" si="129"/>
        <v>Adorer_Schedule!AA302</v>
      </c>
      <c r="P361" s="83" t="str">
        <f t="shared" si="130"/>
        <v>Adorer_Schedule!AI302</v>
      </c>
      <c r="Q361" s="83" t="str">
        <f t="shared" si="131"/>
        <v>Adorer_Schedule!AQ302</v>
      </c>
      <c r="R361" s="83" t="str">
        <f t="shared" si="132"/>
        <v>Adorer_Schedule!AY302</v>
      </c>
      <c r="S361" s="1">
        <f t="shared" ca="1" si="139"/>
        <v>0</v>
      </c>
      <c r="T361" s="1" t="str">
        <f ca="1">IF(OR(V361="",V361=0),(""),(MAX($T$8:T360)+1))</f>
        <v/>
      </c>
      <c r="V361" s="1">
        <f ca="1">IF($I$6=Adorer_Schedule!$C$1,INDIRECT(L361),(IF('Daily Report (15)'!$I$6=Adorer_Schedule!$K$1,INDIRECT(M361),(IF('Daily Report (15)'!$I$6=Adorer_Schedule!$S$1,INDIRECT(N361),(IF('Daily Report (15)'!$I$6=Adorer_Schedule!$AA$1,INDIRECT(O361),(IF('Daily Report (15)'!$I$6=Adorer_Schedule!$AI$1,INDIRECT(P361),(IF('Daily Report (15)'!$I$6=Adorer_Schedule!$AQ$1,INDIRECT(Q361),(IF('Daily Report (15)'!$I$6=Adorer_Schedule!$AY$1,INDIRECT(R361),(""))))))))))))))</f>
        <v>0</v>
      </c>
      <c r="Y361" s="1">
        <v>8</v>
      </c>
      <c r="Z361" s="1" t="e">
        <f t="shared" ca="1" si="133"/>
        <v>#N/A</v>
      </c>
      <c r="AA361" s="1" t="b">
        <f t="shared" ca="1" si="134"/>
        <v>0</v>
      </c>
      <c r="AC361" s="214" t="str">
        <f t="shared" ca="1" si="141"/>
        <v/>
      </c>
    </row>
    <row r="362" spans="1:29" x14ac:dyDescent="0.2">
      <c r="A362" s="285" t="s">
        <v>78</v>
      </c>
      <c r="B362" s="285"/>
      <c r="C362" s="285"/>
      <c r="D362" s="285"/>
      <c r="E362" s="285"/>
      <c r="F362" s="285"/>
      <c r="G362" s="2"/>
      <c r="H362" s="2"/>
      <c r="I362" s="2"/>
      <c r="J362" s="2"/>
      <c r="K362" s="1">
        <f t="shared" si="140"/>
        <v>303</v>
      </c>
      <c r="L362" s="83" t="str">
        <f t="shared" si="126"/>
        <v>Adorer_Schedule!C303</v>
      </c>
      <c r="M362" s="83" t="str">
        <f t="shared" si="127"/>
        <v>Adorer_Schedule!K303</v>
      </c>
      <c r="N362" s="83" t="str">
        <f t="shared" si="128"/>
        <v>Adorer_Schedule!S303</v>
      </c>
      <c r="O362" s="83" t="str">
        <f t="shared" si="129"/>
        <v>Adorer_Schedule!AA303</v>
      </c>
      <c r="P362" s="83" t="str">
        <f t="shared" si="130"/>
        <v>Adorer_Schedule!AI303</v>
      </c>
      <c r="Q362" s="83" t="str">
        <f t="shared" si="131"/>
        <v>Adorer_Schedule!AQ303</v>
      </c>
      <c r="R362" s="83" t="str">
        <f t="shared" si="132"/>
        <v>Adorer_Schedule!AY303</v>
      </c>
      <c r="S362" s="1">
        <f t="shared" ca="1" si="139"/>
        <v>0</v>
      </c>
      <c r="T362" s="1" t="str">
        <f ca="1">IF(OR(V362="",V362=0),(""),(MAX($T$8:T361)+1))</f>
        <v/>
      </c>
      <c r="V362" s="1">
        <f ca="1">IF($I$6=Adorer_Schedule!$C$1,INDIRECT(L362),(IF('Daily Report (15)'!$I$6=Adorer_Schedule!$K$1,INDIRECT(M362),(IF('Daily Report (15)'!$I$6=Adorer_Schedule!$S$1,INDIRECT(N362),(IF('Daily Report (15)'!$I$6=Adorer_Schedule!$AA$1,INDIRECT(O362),(IF('Daily Report (15)'!$I$6=Adorer_Schedule!$AI$1,INDIRECT(P362),(IF('Daily Report (15)'!$I$6=Adorer_Schedule!$AQ$1,INDIRECT(Q362),(IF('Daily Report (15)'!$I$6=Adorer_Schedule!$AY$1,INDIRECT(R362),(""))))))))))))))</f>
        <v>0</v>
      </c>
      <c r="Y362" s="1">
        <v>9</v>
      </c>
      <c r="Z362" s="1" t="e">
        <f t="shared" ca="1" si="133"/>
        <v>#N/A</v>
      </c>
      <c r="AA362" s="1" t="b">
        <f t="shared" ca="1" si="134"/>
        <v>0</v>
      </c>
      <c r="AC362" s="214" t="str">
        <f t="shared" ca="1" si="141"/>
        <v/>
      </c>
    </row>
    <row r="363" spans="1:29" x14ac:dyDescent="0.2">
      <c r="A363" s="2"/>
      <c r="B363" s="2"/>
      <c r="C363" s="2"/>
      <c r="D363" s="2"/>
      <c r="E363" s="2"/>
      <c r="F363" s="2"/>
      <c r="G363" s="2"/>
      <c r="H363" s="2"/>
      <c r="I363" s="2"/>
      <c r="J363" s="2"/>
      <c r="K363" s="1">
        <f t="shared" si="140"/>
        <v>304</v>
      </c>
      <c r="L363" s="83" t="str">
        <f t="shared" si="126"/>
        <v>Adorer_Schedule!C304</v>
      </c>
      <c r="M363" s="83" t="str">
        <f t="shared" si="127"/>
        <v>Adorer_Schedule!K304</v>
      </c>
      <c r="N363" s="83" t="str">
        <f t="shared" si="128"/>
        <v>Adorer_Schedule!S304</v>
      </c>
      <c r="O363" s="83" t="str">
        <f t="shared" si="129"/>
        <v>Adorer_Schedule!AA304</v>
      </c>
      <c r="P363" s="83" t="str">
        <f t="shared" si="130"/>
        <v>Adorer_Schedule!AI304</v>
      </c>
      <c r="Q363" s="83" t="str">
        <f t="shared" si="131"/>
        <v>Adorer_Schedule!AQ304</v>
      </c>
      <c r="R363" s="83" t="str">
        <f t="shared" si="132"/>
        <v>Adorer_Schedule!AY304</v>
      </c>
      <c r="S363" s="1">
        <f t="shared" ca="1" si="139"/>
        <v>0</v>
      </c>
      <c r="T363" s="1" t="str">
        <f ca="1">IF(OR(V363="",V363=0),(""),(MAX($T$8:T362)+1))</f>
        <v/>
      </c>
      <c r="V363" s="1">
        <f ca="1">IF($I$6=Adorer_Schedule!$C$1,INDIRECT(L363),(IF('Daily Report (15)'!$I$6=Adorer_Schedule!$K$1,INDIRECT(M363),(IF('Daily Report (15)'!$I$6=Adorer_Schedule!$S$1,INDIRECT(N363),(IF('Daily Report (15)'!$I$6=Adorer_Schedule!$AA$1,INDIRECT(O363),(IF('Daily Report (15)'!$I$6=Adorer_Schedule!$AI$1,INDIRECT(P363),(IF('Daily Report (15)'!$I$6=Adorer_Schedule!$AQ$1,INDIRECT(Q363),(IF('Daily Report (15)'!$I$6=Adorer_Schedule!$AY$1,INDIRECT(R363),(""))))))))))))))</f>
        <v>0</v>
      </c>
      <c r="Y363" s="1">
        <v>10</v>
      </c>
      <c r="Z363" s="1" t="e">
        <f t="shared" ca="1" si="133"/>
        <v>#N/A</v>
      </c>
      <c r="AA363" s="1" t="b">
        <f t="shared" ca="1" si="134"/>
        <v>0</v>
      </c>
      <c r="AC363" s="214" t="str">
        <f t="shared" ca="1" si="141"/>
        <v/>
      </c>
    </row>
    <row r="364" spans="1:29" x14ac:dyDescent="0.2">
      <c r="A364" s="2"/>
      <c r="B364" s="2"/>
      <c r="C364" s="2"/>
      <c r="D364" s="2"/>
      <c r="E364" s="2"/>
      <c r="F364" s="2"/>
      <c r="G364" s="2"/>
      <c r="H364" s="2"/>
      <c r="I364" s="2"/>
      <c r="J364" s="2"/>
      <c r="K364" s="1">
        <f t="shared" si="140"/>
        <v>305</v>
      </c>
      <c r="L364" s="83" t="str">
        <f t="shared" si="126"/>
        <v>Adorer_Schedule!C305</v>
      </c>
      <c r="M364" s="83" t="str">
        <f t="shared" si="127"/>
        <v>Adorer_Schedule!K305</v>
      </c>
      <c r="N364" s="83" t="str">
        <f t="shared" si="128"/>
        <v>Adorer_Schedule!S305</v>
      </c>
      <c r="O364" s="83" t="str">
        <f t="shared" si="129"/>
        <v>Adorer_Schedule!AA305</v>
      </c>
      <c r="P364" s="83" t="str">
        <f t="shared" si="130"/>
        <v>Adorer_Schedule!AI305</v>
      </c>
      <c r="Q364" s="83" t="str">
        <f t="shared" si="131"/>
        <v>Adorer_Schedule!AQ305</v>
      </c>
      <c r="R364" s="83" t="str">
        <f t="shared" si="132"/>
        <v>Adorer_Schedule!AY305</v>
      </c>
      <c r="S364" s="1">
        <f t="shared" ca="1" si="139"/>
        <v>0</v>
      </c>
      <c r="T364" s="1" t="str">
        <f ca="1">IF(OR(V364="",V364=0),(""),(MAX($T$8:T363)+1))</f>
        <v/>
      </c>
      <c r="V364" s="1">
        <f ca="1">IF($I$6=Adorer_Schedule!$C$1,INDIRECT(L364),(IF('Daily Report (15)'!$I$6=Adorer_Schedule!$K$1,INDIRECT(M364),(IF('Daily Report (15)'!$I$6=Adorer_Schedule!$S$1,INDIRECT(N364),(IF('Daily Report (15)'!$I$6=Adorer_Schedule!$AA$1,INDIRECT(O364),(IF('Daily Report (15)'!$I$6=Adorer_Schedule!$AI$1,INDIRECT(P364),(IF('Daily Report (15)'!$I$6=Adorer_Schedule!$AQ$1,INDIRECT(Q364),(IF('Daily Report (15)'!$I$6=Adorer_Schedule!$AY$1,INDIRECT(R364),(""))))))))))))))</f>
        <v>0</v>
      </c>
      <c r="Y364" s="1">
        <v>11</v>
      </c>
      <c r="Z364" s="1" t="e">
        <f t="shared" ca="1" si="133"/>
        <v>#N/A</v>
      </c>
      <c r="AA364" s="1" t="b">
        <f t="shared" ca="1" si="134"/>
        <v>0</v>
      </c>
      <c r="AC364" s="214" t="str">
        <f t="shared" ca="1" si="141"/>
        <v/>
      </c>
    </row>
    <row r="365" spans="1:29" ht="15.75" thickBot="1" x14ac:dyDescent="0.25">
      <c r="A365" s="2"/>
      <c r="B365" s="2"/>
      <c r="C365" s="2"/>
      <c r="D365" s="2"/>
      <c r="E365" s="2"/>
      <c r="F365" s="2"/>
      <c r="G365" s="2"/>
      <c r="H365" s="2"/>
      <c r="I365" s="2"/>
      <c r="J365" s="2"/>
      <c r="K365" s="1">
        <f t="shared" si="140"/>
        <v>306</v>
      </c>
      <c r="L365" s="83" t="str">
        <f t="shared" si="126"/>
        <v>Adorer_Schedule!C306</v>
      </c>
      <c r="M365" s="83" t="str">
        <f t="shared" si="127"/>
        <v>Adorer_Schedule!K306</v>
      </c>
      <c r="N365" s="83" t="str">
        <f t="shared" si="128"/>
        <v>Adorer_Schedule!S306</v>
      </c>
      <c r="O365" s="83" t="str">
        <f t="shared" si="129"/>
        <v>Adorer_Schedule!AA306</v>
      </c>
      <c r="P365" s="83" t="str">
        <f t="shared" si="130"/>
        <v>Adorer_Schedule!AI306</v>
      </c>
      <c r="Q365" s="83" t="str">
        <f t="shared" si="131"/>
        <v>Adorer_Schedule!AQ306</v>
      </c>
      <c r="R365" s="83" t="str">
        <f t="shared" si="132"/>
        <v>Adorer_Schedule!AY306</v>
      </c>
      <c r="S365" s="1">
        <f t="shared" ca="1" si="139"/>
        <v>0</v>
      </c>
      <c r="T365" s="1" t="str">
        <f ca="1">IF(OR(V365="",V365=0),(""),(MAX($T$8:T364)+1))</f>
        <v/>
      </c>
      <c r="V365" s="1">
        <f ca="1">IF($I$6=Adorer_Schedule!$C$1,INDIRECT(L365),(IF('Daily Report (15)'!$I$6=Adorer_Schedule!$K$1,INDIRECT(M365),(IF('Daily Report (15)'!$I$6=Adorer_Schedule!$S$1,INDIRECT(N365),(IF('Daily Report (15)'!$I$6=Adorer_Schedule!$AA$1,INDIRECT(O365),(IF('Daily Report (15)'!$I$6=Adorer_Schedule!$AI$1,INDIRECT(P365),(IF('Daily Report (15)'!$I$6=Adorer_Schedule!$AQ$1,INDIRECT(Q365),(IF('Daily Report (15)'!$I$6=Adorer_Schedule!$AY$1,INDIRECT(R365),(""))))))))))))))</f>
        <v>0</v>
      </c>
      <c r="Y365" s="1">
        <v>12</v>
      </c>
      <c r="Z365" s="1" t="e">
        <f t="shared" ca="1" si="133"/>
        <v>#N/A</v>
      </c>
      <c r="AA365" s="1" t="b">
        <f t="shared" ca="1" si="134"/>
        <v>0</v>
      </c>
      <c r="AC365" s="214" t="str">
        <f t="shared" ca="1" si="141"/>
        <v/>
      </c>
    </row>
    <row r="366" spans="1:29" ht="16.5" thickBot="1" x14ac:dyDescent="0.3">
      <c r="A366" s="286" t="s">
        <v>80</v>
      </c>
      <c r="B366" s="286"/>
      <c r="C366" s="201" t="s">
        <v>81</v>
      </c>
      <c r="D366" s="288"/>
      <c r="E366" s="288"/>
      <c r="F366" s="288"/>
      <c r="G366" s="2"/>
      <c r="H366" s="2"/>
      <c r="I366" s="2"/>
      <c r="J366" s="2"/>
      <c r="K366" s="1">
        <f t="shared" si="140"/>
        <v>307</v>
      </c>
      <c r="L366" s="83" t="str">
        <f t="shared" si="126"/>
        <v>Adorer_Schedule!C307</v>
      </c>
      <c r="M366" s="83" t="str">
        <f t="shared" si="127"/>
        <v>Adorer_Schedule!K307</v>
      </c>
      <c r="N366" s="83" t="str">
        <f t="shared" si="128"/>
        <v>Adorer_Schedule!S307</v>
      </c>
      <c r="O366" s="83" t="str">
        <f t="shared" si="129"/>
        <v>Adorer_Schedule!AA307</v>
      </c>
      <c r="P366" s="83" t="str">
        <f t="shared" si="130"/>
        <v>Adorer_Schedule!AI307</v>
      </c>
      <c r="Q366" s="83" t="str">
        <f t="shared" si="131"/>
        <v>Adorer_Schedule!AQ307</v>
      </c>
      <c r="R366" s="83" t="str">
        <f t="shared" si="132"/>
        <v>Adorer_Schedule!AY307</v>
      </c>
      <c r="S366" s="1">
        <f t="shared" ca="1" si="139"/>
        <v>0</v>
      </c>
      <c r="T366" s="1" t="str">
        <f ca="1">IF(OR(V366="",V366=0),(""),(MAX($T$8:T365)+1))</f>
        <v/>
      </c>
      <c r="V366" s="1">
        <f ca="1">IF($I$6=Adorer_Schedule!$C$1,INDIRECT(L366),(IF('Daily Report (15)'!$I$6=Adorer_Schedule!$K$1,INDIRECT(M366),(IF('Daily Report (15)'!$I$6=Adorer_Schedule!$S$1,INDIRECT(N366),(IF('Daily Report (15)'!$I$6=Adorer_Schedule!$AA$1,INDIRECT(O366),(IF('Daily Report (15)'!$I$6=Adorer_Schedule!$AI$1,INDIRECT(P366),(IF('Daily Report (15)'!$I$6=Adorer_Schedule!$AQ$1,INDIRECT(Q366),(IF('Daily Report (15)'!$I$6=Adorer_Schedule!$AY$1,INDIRECT(R366),(""))))))))))))))</f>
        <v>0</v>
      </c>
      <c r="Y366" s="1">
        <v>13</v>
      </c>
      <c r="Z366" s="1" t="e">
        <f t="shared" ca="1" si="133"/>
        <v>#N/A</v>
      </c>
      <c r="AA366" s="1" t="b">
        <f t="shared" ca="1" si="134"/>
        <v>0</v>
      </c>
      <c r="AC366" s="214" t="str">
        <f t="shared" ca="1" si="141"/>
        <v/>
      </c>
    </row>
    <row r="367" spans="1:29" ht="32.25" thickBot="1" x14ac:dyDescent="0.3">
      <c r="A367" s="203"/>
      <c r="B367" s="203" t="s">
        <v>83</v>
      </c>
      <c r="C367" s="203"/>
      <c r="D367" s="204" t="s">
        <v>84</v>
      </c>
      <c r="E367" s="203" t="s">
        <v>85</v>
      </c>
      <c r="F367" s="203" t="s">
        <v>86</v>
      </c>
      <c r="G367" s="2"/>
      <c r="H367" s="2"/>
      <c r="I367" s="2"/>
      <c r="J367" s="2"/>
      <c r="K367" s="1">
        <f t="shared" si="140"/>
        <v>308</v>
      </c>
      <c r="L367" s="83" t="str">
        <f t="shared" si="126"/>
        <v>Adorer_Schedule!C308</v>
      </c>
      <c r="M367" s="83" t="str">
        <f t="shared" si="127"/>
        <v>Adorer_Schedule!K308</v>
      </c>
      <c r="N367" s="83" t="str">
        <f t="shared" si="128"/>
        <v>Adorer_Schedule!S308</v>
      </c>
      <c r="O367" s="83" t="str">
        <f t="shared" si="129"/>
        <v>Adorer_Schedule!AA308</v>
      </c>
      <c r="P367" s="83" t="str">
        <f t="shared" si="130"/>
        <v>Adorer_Schedule!AI308</v>
      </c>
      <c r="Q367" s="83" t="str">
        <f t="shared" si="131"/>
        <v>Adorer_Schedule!AQ308</v>
      </c>
      <c r="R367" s="83" t="str">
        <f t="shared" si="132"/>
        <v>Adorer_Schedule!AY308</v>
      </c>
      <c r="S367" s="1">
        <f t="shared" ca="1" si="139"/>
        <v>0</v>
      </c>
      <c r="T367" s="1" t="str">
        <f ca="1">IF(OR(V367="",V367=0),(""),(MAX($T$8:T366)+1))</f>
        <v/>
      </c>
      <c r="V367" s="1">
        <f ca="1">IF($I$6=Adorer_Schedule!$C$1,INDIRECT(L367),(IF('Daily Report (15)'!$I$6=Adorer_Schedule!$K$1,INDIRECT(M367),(IF('Daily Report (15)'!$I$6=Adorer_Schedule!$S$1,INDIRECT(N367),(IF('Daily Report (15)'!$I$6=Adorer_Schedule!$AA$1,INDIRECT(O367),(IF('Daily Report (15)'!$I$6=Adorer_Schedule!$AI$1,INDIRECT(P367),(IF('Daily Report (15)'!$I$6=Adorer_Schedule!$AQ$1,INDIRECT(Q367),(IF('Daily Report (15)'!$I$6=Adorer_Schedule!$AY$1,INDIRECT(R367),(""))))))))))))))</f>
        <v>0</v>
      </c>
      <c r="Y367" s="1">
        <v>14</v>
      </c>
      <c r="Z367" s="1" t="e">
        <f t="shared" ca="1" si="133"/>
        <v>#N/A</v>
      </c>
      <c r="AA367" s="1" t="b">
        <f t="shared" ca="1" si="134"/>
        <v>0</v>
      </c>
      <c r="AC367" s="214" t="str">
        <f t="shared" ca="1" si="141"/>
        <v/>
      </c>
    </row>
    <row r="368" spans="1:29" ht="16.5" thickBot="1" x14ac:dyDescent="0.3">
      <c r="A368" s="205" t="str">
        <f>CONCATENATE($I$6&amp;" 4 - 5 PM")</f>
        <v>Monday 4 - 5 PM</v>
      </c>
      <c r="B368" s="206"/>
      <c r="C368" s="206"/>
      <c r="D368" s="206"/>
      <c r="E368" s="206"/>
      <c r="F368" s="207"/>
      <c r="G368" s="2"/>
      <c r="H368" s="2"/>
      <c r="I368" s="2"/>
      <c r="J368" s="2"/>
      <c r="K368" s="1">
        <f t="shared" si="140"/>
        <v>309</v>
      </c>
      <c r="L368" s="83" t="str">
        <f t="shared" si="126"/>
        <v>Adorer_Schedule!C309</v>
      </c>
      <c r="M368" s="83" t="str">
        <f t="shared" si="127"/>
        <v>Adorer_Schedule!K309</v>
      </c>
      <c r="N368" s="83" t="str">
        <f t="shared" si="128"/>
        <v>Adorer_Schedule!S309</v>
      </c>
      <c r="O368" s="83" t="str">
        <f t="shared" si="129"/>
        <v>Adorer_Schedule!AA309</v>
      </c>
      <c r="P368" s="83" t="str">
        <f t="shared" si="130"/>
        <v>Adorer_Schedule!AI309</v>
      </c>
      <c r="Q368" s="83" t="str">
        <f t="shared" si="131"/>
        <v>Adorer_Schedule!AQ309</v>
      </c>
      <c r="R368" s="83" t="str">
        <f t="shared" si="132"/>
        <v>Adorer_Schedule!AY309</v>
      </c>
      <c r="S368" s="1">
        <f t="shared" ca="1" si="139"/>
        <v>0</v>
      </c>
      <c r="T368" s="1" t="str">
        <f ca="1">IF(OR(V368="",V368=0),(""),(MAX($T$8:T367)+1))</f>
        <v/>
      </c>
      <c r="V368" s="1">
        <f ca="1">IF($I$6=Adorer_Schedule!$C$1,INDIRECT(L368),(IF('Daily Report (15)'!$I$6=Adorer_Schedule!$K$1,INDIRECT(M368),(IF('Daily Report (15)'!$I$6=Adorer_Schedule!$S$1,INDIRECT(N368),(IF('Daily Report (15)'!$I$6=Adorer_Schedule!$AA$1,INDIRECT(O368),(IF('Daily Report (15)'!$I$6=Adorer_Schedule!$AI$1,INDIRECT(P368),(IF('Daily Report (15)'!$I$6=Adorer_Schedule!$AQ$1,INDIRECT(Q368),(IF('Daily Report (15)'!$I$6=Adorer_Schedule!$AY$1,INDIRECT(R368),(""))))))))))))))</f>
        <v>0</v>
      </c>
      <c r="Y368" s="1">
        <v>15</v>
      </c>
      <c r="Z368" s="1" t="e">
        <f t="shared" ca="1" si="133"/>
        <v>#N/A</v>
      </c>
      <c r="AA368" s="1" t="b">
        <f t="shared" ca="1" si="134"/>
        <v>0</v>
      </c>
      <c r="AC368" s="225" t="str">
        <f t="shared" ca="1" si="141"/>
        <v/>
      </c>
    </row>
    <row r="369" spans="1:10" x14ac:dyDescent="0.2">
      <c r="A369" s="210" t="str">
        <f ca="1">AC249</f>
        <v/>
      </c>
      <c r="B369" s="211"/>
      <c r="C369" s="211"/>
      <c r="D369" s="211"/>
      <c r="E369" s="211"/>
      <c r="F369" s="212"/>
      <c r="G369" s="2"/>
      <c r="H369" s="2"/>
      <c r="I369" s="2"/>
      <c r="J369" s="2"/>
    </row>
    <row r="370" spans="1:10" x14ac:dyDescent="0.2">
      <c r="A370" s="210" t="str">
        <f t="shared" ref="A370:A383" ca="1" si="142">AC250</f>
        <v/>
      </c>
      <c r="B370" s="211"/>
      <c r="C370" s="211"/>
      <c r="D370" s="211"/>
      <c r="E370" s="211"/>
      <c r="F370" s="212"/>
      <c r="G370" s="2"/>
      <c r="H370" s="2"/>
      <c r="I370" s="2"/>
      <c r="J370" s="2"/>
    </row>
    <row r="371" spans="1:10" x14ac:dyDescent="0.2">
      <c r="A371" s="210" t="str">
        <f t="shared" ca="1" si="142"/>
        <v/>
      </c>
      <c r="B371" s="211"/>
      <c r="C371" s="211"/>
      <c r="D371" s="211"/>
      <c r="E371" s="211"/>
      <c r="F371" s="212"/>
      <c r="G371" s="2"/>
      <c r="H371" s="2"/>
      <c r="I371" s="2"/>
      <c r="J371" s="2"/>
    </row>
    <row r="372" spans="1:10" x14ac:dyDescent="0.2">
      <c r="A372" s="210" t="str">
        <f t="shared" ca="1" si="142"/>
        <v/>
      </c>
      <c r="B372" s="211"/>
      <c r="C372" s="211"/>
      <c r="D372" s="211"/>
      <c r="E372" s="211"/>
      <c r="F372" s="212"/>
      <c r="G372" s="2"/>
      <c r="H372" s="2"/>
      <c r="I372" s="2"/>
      <c r="J372" s="2"/>
    </row>
    <row r="373" spans="1:10" x14ac:dyDescent="0.2">
      <c r="A373" s="210" t="str">
        <f t="shared" ca="1" si="142"/>
        <v/>
      </c>
      <c r="B373" s="211"/>
      <c r="C373" s="211"/>
      <c r="D373" s="211"/>
      <c r="E373" s="211"/>
      <c r="F373" s="212"/>
      <c r="G373" s="2"/>
      <c r="H373" s="2"/>
      <c r="I373" s="2"/>
      <c r="J373" s="2"/>
    </row>
    <row r="374" spans="1:10" x14ac:dyDescent="0.2">
      <c r="A374" s="210" t="str">
        <f t="shared" ca="1" si="142"/>
        <v/>
      </c>
      <c r="B374" s="211"/>
      <c r="C374" s="211"/>
      <c r="D374" s="211"/>
      <c r="E374" s="211"/>
      <c r="F374" s="212"/>
      <c r="G374" s="2"/>
      <c r="H374" s="2"/>
      <c r="I374" s="2"/>
      <c r="J374" s="2"/>
    </row>
    <row r="375" spans="1:10" x14ac:dyDescent="0.2">
      <c r="A375" s="210" t="str">
        <f t="shared" ca="1" si="142"/>
        <v/>
      </c>
      <c r="B375" s="211"/>
      <c r="C375" s="211"/>
      <c r="D375" s="211"/>
      <c r="E375" s="211"/>
      <c r="F375" s="212"/>
      <c r="G375" s="2"/>
      <c r="H375" s="2"/>
      <c r="I375" s="2"/>
      <c r="J375" s="2"/>
    </row>
    <row r="376" spans="1:10" x14ac:dyDescent="0.2">
      <c r="A376" s="210" t="str">
        <f t="shared" ca="1" si="142"/>
        <v/>
      </c>
      <c r="B376" s="211"/>
      <c r="C376" s="211"/>
      <c r="D376" s="211"/>
      <c r="E376" s="211"/>
      <c r="F376" s="212"/>
      <c r="G376" s="2"/>
      <c r="H376" s="2"/>
      <c r="I376" s="2"/>
      <c r="J376" s="2"/>
    </row>
    <row r="377" spans="1:10" x14ac:dyDescent="0.2">
      <c r="A377" s="210" t="str">
        <f t="shared" ca="1" si="142"/>
        <v/>
      </c>
      <c r="B377" s="211"/>
      <c r="C377" s="211"/>
      <c r="D377" s="211"/>
      <c r="E377" s="211"/>
      <c r="F377" s="212"/>
      <c r="G377" s="2"/>
      <c r="H377" s="2"/>
      <c r="I377" s="2"/>
      <c r="J377" s="2"/>
    </row>
    <row r="378" spans="1:10" x14ac:dyDescent="0.2">
      <c r="A378" s="210" t="str">
        <f t="shared" ca="1" si="142"/>
        <v/>
      </c>
      <c r="B378" s="211"/>
      <c r="C378" s="211"/>
      <c r="D378" s="211"/>
      <c r="E378" s="211"/>
      <c r="F378" s="212"/>
      <c r="G378" s="2"/>
      <c r="H378" s="2"/>
      <c r="I378" s="2"/>
      <c r="J378" s="2"/>
    </row>
    <row r="379" spans="1:10" x14ac:dyDescent="0.2">
      <c r="A379" s="210" t="str">
        <f t="shared" ca="1" si="142"/>
        <v/>
      </c>
      <c r="B379" s="211"/>
      <c r="C379" s="211"/>
      <c r="D379" s="211"/>
      <c r="E379" s="211"/>
      <c r="F379" s="212"/>
      <c r="G379" s="2"/>
      <c r="H379" s="2"/>
      <c r="I379" s="2"/>
      <c r="J379" s="2"/>
    </row>
    <row r="380" spans="1:10" x14ac:dyDescent="0.2">
      <c r="A380" s="210" t="str">
        <f t="shared" ca="1" si="142"/>
        <v/>
      </c>
      <c r="B380" s="211"/>
      <c r="C380" s="211"/>
      <c r="D380" s="211"/>
      <c r="E380" s="211"/>
      <c r="F380" s="212"/>
      <c r="G380" s="2"/>
      <c r="H380" s="2"/>
      <c r="I380" s="2"/>
      <c r="J380" s="2"/>
    </row>
    <row r="381" spans="1:10" x14ac:dyDescent="0.2">
      <c r="A381" s="210" t="str">
        <f t="shared" ca="1" si="142"/>
        <v/>
      </c>
      <c r="B381" s="211"/>
      <c r="C381" s="211"/>
      <c r="D381" s="211"/>
      <c r="E381" s="211"/>
      <c r="F381" s="212"/>
      <c r="G381" s="2"/>
      <c r="H381" s="2"/>
      <c r="I381" s="2"/>
      <c r="J381" s="2"/>
    </row>
    <row r="382" spans="1:10" x14ac:dyDescent="0.2">
      <c r="A382" s="210" t="str">
        <f t="shared" ca="1" si="142"/>
        <v/>
      </c>
      <c r="B382" s="211"/>
      <c r="C382" s="211"/>
      <c r="D382" s="211"/>
      <c r="E382" s="211"/>
      <c r="F382" s="212"/>
      <c r="G382" s="2"/>
      <c r="H382" s="2"/>
      <c r="I382" s="2"/>
      <c r="J382" s="2"/>
    </row>
    <row r="383" spans="1:10" x14ac:dyDescent="0.2">
      <c r="A383" s="210" t="str">
        <f t="shared" ca="1" si="142"/>
        <v/>
      </c>
      <c r="B383" s="211"/>
      <c r="C383" s="211"/>
      <c r="D383" s="211"/>
      <c r="E383" s="211"/>
      <c r="F383" s="212"/>
      <c r="G383" s="2"/>
      <c r="H383" s="2"/>
      <c r="I383" s="2"/>
      <c r="J383" s="2"/>
    </row>
    <row r="384" spans="1:10" x14ac:dyDescent="0.2">
      <c r="A384" s="210"/>
      <c r="B384" s="211"/>
      <c r="C384" s="211"/>
      <c r="D384" s="211"/>
      <c r="E384" s="211"/>
      <c r="F384" s="212"/>
      <c r="G384" s="2"/>
      <c r="H384" s="2"/>
      <c r="I384" s="2"/>
      <c r="J384" s="2"/>
    </row>
    <row r="385" spans="1:10" ht="15.75" thickBot="1" x14ac:dyDescent="0.25">
      <c r="A385" s="222"/>
      <c r="B385" s="223"/>
      <c r="C385" s="223"/>
      <c r="D385" s="223"/>
      <c r="E385" s="223"/>
      <c r="F385" s="224"/>
      <c r="G385" s="2"/>
      <c r="H385" s="2"/>
      <c r="I385" s="2"/>
      <c r="J385" s="2"/>
    </row>
    <row r="386" spans="1:10" ht="15.75" x14ac:dyDescent="0.25">
      <c r="A386" s="205" t="str">
        <f>CONCATENATE($I$6&amp;" 5 - 6 PM")</f>
        <v>Monday 5 - 6 PM</v>
      </c>
      <c r="B386" s="206"/>
      <c r="C386" s="206"/>
      <c r="D386" s="206"/>
      <c r="E386" s="206"/>
      <c r="F386" s="207"/>
      <c r="G386" s="2"/>
      <c r="H386" s="2"/>
      <c r="I386" s="2"/>
      <c r="J386" s="2"/>
    </row>
    <row r="387" spans="1:10" x14ac:dyDescent="0.2">
      <c r="A387" s="210" t="str">
        <f ca="1">AC264</f>
        <v/>
      </c>
      <c r="B387" s="211"/>
      <c r="C387" s="211"/>
      <c r="D387" s="211"/>
      <c r="E387" s="211"/>
      <c r="F387" s="212"/>
      <c r="G387" s="2"/>
      <c r="H387" s="2"/>
      <c r="I387" s="2"/>
      <c r="J387" s="2"/>
    </row>
    <row r="388" spans="1:10" x14ac:dyDescent="0.2">
      <c r="A388" s="210" t="str">
        <f t="shared" ref="A388:A401" ca="1" si="143">AC265</f>
        <v/>
      </c>
      <c r="B388" s="211"/>
      <c r="C388" s="211"/>
      <c r="D388" s="211"/>
      <c r="E388" s="211"/>
      <c r="F388" s="212"/>
      <c r="G388" s="2"/>
      <c r="H388" s="2"/>
      <c r="I388" s="2"/>
      <c r="J388" s="2"/>
    </row>
    <row r="389" spans="1:10" x14ac:dyDescent="0.2">
      <c r="A389" s="210" t="str">
        <f t="shared" ca="1" si="143"/>
        <v/>
      </c>
      <c r="B389" s="211"/>
      <c r="C389" s="211"/>
      <c r="D389" s="211"/>
      <c r="E389" s="211"/>
      <c r="F389" s="212"/>
      <c r="G389" s="2"/>
      <c r="H389" s="2"/>
      <c r="I389" s="2"/>
      <c r="J389" s="2"/>
    </row>
    <row r="390" spans="1:10" x14ac:dyDescent="0.2">
      <c r="A390" s="210" t="str">
        <f t="shared" ca="1" si="143"/>
        <v/>
      </c>
      <c r="B390" s="211"/>
      <c r="C390" s="211"/>
      <c r="D390" s="211"/>
      <c r="E390" s="211"/>
      <c r="F390" s="212"/>
      <c r="G390" s="2"/>
      <c r="H390" s="2"/>
      <c r="I390" s="2"/>
      <c r="J390" s="2"/>
    </row>
    <row r="391" spans="1:10" x14ac:dyDescent="0.2">
      <c r="A391" s="210" t="str">
        <f t="shared" ca="1" si="143"/>
        <v/>
      </c>
      <c r="B391" s="211"/>
      <c r="C391" s="211"/>
      <c r="D391" s="211"/>
      <c r="E391" s="211"/>
      <c r="F391" s="212"/>
      <c r="G391" s="2"/>
      <c r="H391" s="2"/>
      <c r="I391" s="2"/>
      <c r="J391" s="2"/>
    </row>
    <row r="392" spans="1:10" x14ac:dyDescent="0.2">
      <c r="A392" s="210" t="str">
        <f t="shared" ca="1" si="143"/>
        <v/>
      </c>
      <c r="B392" s="211"/>
      <c r="C392" s="211"/>
      <c r="D392" s="211"/>
      <c r="E392" s="211"/>
      <c r="F392" s="212"/>
      <c r="G392" s="2"/>
      <c r="H392" s="2"/>
      <c r="I392" s="2"/>
      <c r="J392" s="2"/>
    </row>
    <row r="393" spans="1:10" x14ac:dyDescent="0.2">
      <c r="A393" s="210" t="str">
        <f t="shared" ca="1" si="143"/>
        <v/>
      </c>
      <c r="B393" s="211"/>
      <c r="C393" s="211"/>
      <c r="D393" s="211"/>
      <c r="E393" s="211"/>
      <c r="F393" s="212"/>
      <c r="G393" s="2"/>
      <c r="H393" s="2"/>
      <c r="I393" s="2"/>
      <c r="J393" s="2"/>
    </row>
    <row r="394" spans="1:10" x14ac:dyDescent="0.2">
      <c r="A394" s="210" t="str">
        <f t="shared" ca="1" si="143"/>
        <v/>
      </c>
      <c r="B394" s="211"/>
      <c r="C394" s="211"/>
      <c r="D394" s="211"/>
      <c r="E394" s="211"/>
      <c r="F394" s="212"/>
      <c r="G394" s="2"/>
      <c r="H394" s="2"/>
      <c r="I394" s="2"/>
      <c r="J394" s="2"/>
    </row>
    <row r="395" spans="1:10" x14ac:dyDescent="0.2">
      <c r="A395" s="210" t="str">
        <f t="shared" ca="1" si="143"/>
        <v/>
      </c>
      <c r="B395" s="211"/>
      <c r="C395" s="211"/>
      <c r="D395" s="211"/>
      <c r="E395" s="211"/>
      <c r="F395" s="212"/>
      <c r="G395" s="2"/>
      <c r="H395" s="2"/>
      <c r="I395" s="2"/>
      <c r="J395" s="2"/>
    </row>
    <row r="396" spans="1:10" x14ac:dyDescent="0.2">
      <c r="A396" s="210" t="str">
        <f t="shared" ca="1" si="143"/>
        <v/>
      </c>
      <c r="B396" s="211"/>
      <c r="C396" s="211"/>
      <c r="D396" s="211"/>
      <c r="E396" s="211"/>
      <c r="F396" s="212"/>
      <c r="G396" s="2"/>
      <c r="H396" s="2"/>
      <c r="I396" s="2"/>
      <c r="J396" s="2"/>
    </row>
    <row r="397" spans="1:10" x14ac:dyDescent="0.2">
      <c r="A397" s="210" t="str">
        <f t="shared" ca="1" si="143"/>
        <v/>
      </c>
      <c r="B397" s="211"/>
      <c r="C397" s="211"/>
      <c r="D397" s="211"/>
      <c r="E397" s="211"/>
      <c r="F397" s="212"/>
      <c r="G397" s="2"/>
      <c r="H397" s="2"/>
      <c r="I397" s="2"/>
      <c r="J397" s="2"/>
    </row>
    <row r="398" spans="1:10" x14ac:dyDescent="0.2">
      <c r="A398" s="210" t="str">
        <f t="shared" ca="1" si="143"/>
        <v/>
      </c>
      <c r="B398" s="211"/>
      <c r="C398" s="211"/>
      <c r="D398" s="211"/>
      <c r="E398" s="211"/>
      <c r="F398" s="212"/>
      <c r="G398" s="2"/>
      <c r="H398" s="2"/>
      <c r="I398" s="2"/>
      <c r="J398" s="2"/>
    </row>
    <row r="399" spans="1:10" x14ac:dyDescent="0.2">
      <c r="A399" s="210" t="str">
        <f t="shared" ca="1" si="143"/>
        <v/>
      </c>
      <c r="B399" s="211"/>
      <c r="C399" s="211"/>
      <c r="D399" s="211"/>
      <c r="E399" s="211"/>
      <c r="F399" s="212"/>
      <c r="G399" s="2"/>
      <c r="H399" s="2"/>
      <c r="I399" s="2"/>
      <c r="J399" s="2"/>
    </row>
    <row r="400" spans="1:10" x14ac:dyDescent="0.2">
      <c r="A400" s="210" t="str">
        <f t="shared" ca="1" si="143"/>
        <v/>
      </c>
      <c r="B400" s="211"/>
      <c r="C400" s="211"/>
      <c r="D400" s="211"/>
      <c r="E400" s="211"/>
      <c r="F400" s="212"/>
      <c r="G400" s="2"/>
      <c r="H400" s="2"/>
      <c r="I400" s="2"/>
      <c r="J400" s="2"/>
    </row>
    <row r="401" spans="1:10" x14ac:dyDescent="0.2">
      <c r="A401" s="210" t="str">
        <f t="shared" ca="1" si="143"/>
        <v/>
      </c>
      <c r="B401" s="211"/>
      <c r="C401" s="211"/>
      <c r="D401" s="211"/>
      <c r="E401" s="211"/>
      <c r="F401" s="212"/>
      <c r="G401" s="2"/>
      <c r="H401" s="2"/>
      <c r="I401" s="2"/>
      <c r="J401" s="2"/>
    </row>
    <row r="402" spans="1:10" x14ac:dyDescent="0.2">
      <c r="A402" s="210"/>
      <c r="B402" s="211"/>
      <c r="C402" s="211"/>
      <c r="D402" s="211"/>
      <c r="E402" s="211"/>
      <c r="F402" s="212"/>
      <c r="G402" s="2"/>
      <c r="H402" s="2"/>
      <c r="I402" s="2"/>
      <c r="J402" s="2"/>
    </row>
    <row r="403" spans="1:10" ht="15.75" thickBot="1" x14ac:dyDescent="0.25">
      <c r="A403" s="222"/>
      <c r="B403" s="223"/>
      <c r="C403" s="223"/>
      <c r="D403" s="223"/>
      <c r="E403" s="223"/>
      <c r="F403" s="224"/>
      <c r="G403" s="2"/>
      <c r="H403" s="2"/>
      <c r="I403" s="2"/>
      <c r="J403" s="2"/>
    </row>
    <row r="404" spans="1:10" ht="15.75" x14ac:dyDescent="0.25">
      <c r="A404" s="284" t="s">
        <v>98</v>
      </c>
      <c r="B404" s="284"/>
      <c r="C404" s="284"/>
      <c r="D404" s="284"/>
      <c r="E404" s="284"/>
      <c r="F404" s="284"/>
      <c r="G404" s="2"/>
      <c r="H404" s="2"/>
      <c r="I404" s="2"/>
      <c r="J404" s="2"/>
    </row>
    <row r="405" spans="1:10" ht="15.75" x14ac:dyDescent="0.25">
      <c r="A405" s="283">
        <f>$U$2</f>
        <v>0</v>
      </c>
      <c r="B405" s="283"/>
      <c r="C405" s="283"/>
      <c r="D405" s="283"/>
      <c r="E405" s="283"/>
      <c r="F405" s="283"/>
      <c r="G405" s="2"/>
      <c r="H405" s="2"/>
      <c r="I405" s="2"/>
      <c r="J405" s="2"/>
    </row>
    <row r="406" spans="1:10" ht="15.75" x14ac:dyDescent="0.25">
      <c r="A406" s="276" t="str">
        <f>UPPER(CONCATENATE($U$1&amp;" perpetual eucharistic adoration"))</f>
        <v xml:space="preserve"> PERPETUAL EUCHARISTIC ADORATION</v>
      </c>
      <c r="B406" s="276"/>
      <c r="C406" s="276"/>
      <c r="D406" s="276"/>
      <c r="E406" s="276"/>
      <c r="F406" s="276"/>
      <c r="G406" s="2"/>
      <c r="H406" s="2"/>
      <c r="I406" s="2"/>
      <c r="J406" s="2"/>
    </row>
    <row r="407" spans="1:10" x14ac:dyDescent="0.2">
      <c r="A407" s="285" t="s">
        <v>78</v>
      </c>
      <c r="B407" s="285"/>
      <c r="C407" s="285"/>
      <c r="D407" s="285"/>
      <c r="E407" s="285"/>
      <c r="F407" s="285"/>
      <c r="G407" s="2"/>
      <c r="H407" s="2"/>
      <c r="I407" s="2"/>
      <c r="J407" s="2"/>
    </row>
    <row r="408" spans="1:10" x14ac:dyDescent="0.2">
      <c r="A408" s="2"/>
      <c r="B408" s="2"/>
      <c r="C408" s="2"/>
      <c r="D408" s="2"/>
      <c r="E408" s="2"/>
      <c r="F408" s="2"/>
      <c r="G408" s="2"/>
      <c r="H408" s="2"/>
      <c r="I408" s="2"/>
      <c r="J408" s="2"/>
    </row>
    <row r="409" spans="1:10" x14ac:dyDescent="0.2">
      <c r="A409" s="2"/>
      <c r="B409" s="2"/>
      <c r="C409" s="2"/>
      <c r="D409" s="2"/>
      <c r="E409" s="2"/>
      <c r="F409" s="2"/>
      <c r="G409" s="2"/>
      <c r="H409" s="2"/>
      <c r="I409" s="2"/>
      <c r="J409" s="2"/>
    </row>
    <row r="410" spans="1:10" ht="15.75" thickBot="1" x14ac:dyDescent="0.25">
      <c r="A410" s="2"/>
      <c r="B410" s="2"/>
      <c r="C410" s="2"/>
      <c r="D410" s="2"/>
      <c r="E410" s="2"/>
      <c r="F410" s="2"/>
      <c r="G410" s="2"/>
      <c r="H410" s="2"/>
      <c r="I410" s="2"/>
      <c r="J410" s="2"/>
    </row>
    <row r="411" spans="1:10" ht="16.5" thickBot="1" x14ac:dyDescent="0.3">
      <c r="A411" s="286" t="s">
        <v>80</v>
      </c>
      <c r="B411" s="286"/>
      <c r="C411" s="201" t="s">
        <v>81</v>
      </c>
      <c r="D411" s="288"/>
      <c r="E411" s="288"/>
      <c r="F411" s="288"/>
      <c r="G411" s="2"/>
      <c r="H411" s="2"/>
      <c r="I411" s="2"/>
      <c r="J411" s="2"/>
    </row>
    <row r="412" spans="1:10" ht="32.25" thickBot="1" x14ac:dyDescent="0.3">
      <c r="A412" s="203"/>
      <c r="B412" s="203" t="s">
        <v>83</v>
      </c>
      <c r="C412" s="203"/>
      <c r="D412" s="204" t="s">
        <v>84</v>
      </c>
      <c r="E412" s="203" t="s">
        <v>85</v>
      </c>
      <c r="F412" s="203" t="s">
        <v>86</v>
      </c>
      <c r="G412" s="2"/>
      <c r="H412" s="2"/>
      <c r="I412" s="2"/>
      <c r="J412" s="2"/>
    </row>
    <row r="413" spans="1:10" ht="15.75" x14ac:dyDescent="0.25">
      <c r="A413" s="205" t="str">
        <f>CONCATENATE($I$6&amp;" 6 - 7 PM")</f>
        <v>Monday 6 - 7 PM</v>
      </c>
      <c r="B413" s="206"/>
      <c r="C413" s="206"/>
      <c r="D413" s="206"/>
      <c r="E413" s="206"/>
      <c r="F413" s="207"/>
      <c r="G413" s="2"/>
      <c r="H413" s="2"/>
      <c r="I413" s="2"/>
      <c r="J413" s="2"/>
    </row>
    <row r="414" spans="1:10" x14ac:dyDescent="0.2">
      <c r="A414" s="210" t="str">
        <f ca="1">AC279</f>
        <v/>
      </c>
      <c r="B414" s="211"/>
      <c r="C414" s="211"/>
      <c r="D414" s="211"/>
      <c r="E414" s="211"/>
      <c r="F414" s="212"/>
      <c r="G414" s="2"/>
      <c r="H414" s="2"/>
      <c r="I414" s="2"/>
      <c r="J414" s="2"/>
    </row>
    <row r="415" spans="1:10" x14ac:dyDescent="0.2">
      <c r="A415" s="210" t="str">
        <f t="shared" ref="A415:A428" ca="1" si="144">AC280</f>
        <v/>
      </c>
      <c r="B415" s="211"/>
      <c r="C415" s="211"/>
      <c r="D415" s="211"/>
      <c r="E415" s="211"/>
      <c r="F415" s="212"/>
      <c r="G415" s="2"/>
      <c r="H415" s="2"/>
      <c r="I415" s="2"/>
      <c r="J415" s="2"/>
    </row>
    <row r="416" spans="1:10" x14ac:dyDescent="0.2">
      <c r="A416" s="210" t="str">
        <f t="shared" ca="1" si="144"/>
        <v/>
      </c>
      <c r="B416" s="211"/>
      <c r="C416" s="211"/>
      <c r="D416" s="211"/>
      <c r="E416" s="211"/>
      <c r="F416" s="212"/>
      <c r="G416" s="2"/>
      <c r="H416" s="2"/>
      <c r="I416" s="2"/>
      <c r="J416" s="2"/>
    </row>
    <row r="417" spans="1:10" x14ac:dyDescent="0.2">
      <c r="A417" s="210" t="str">
        <f t="shared" ca="1" si="144"/>
        <v/>
      </c>
      <c r="B417" s="211"/>
      <c r="C417" s="211"/>
      <c r="D417" s="211"/>
      <c r="E417" s="211"/>
      <c r="F417" s="212"/>
      <c r="G417" s="2"/>
      <c r="H417" s="2"/>
      <c r="I417" s="2"/>
      <c r="J417" s="2"/>
    </row>
    <row r="418" spans="1:10" x14ac:dyDescent="0.2">
      <c r="A418" s="210" t="str">
        <f t="shared" ca="1" si="144"/>
        <v/>
      </c>
      <c r="B418" s="211"/>
      <c r="C418" s="211"/>
      <c r="D418" s="211"/>
      <c r="E418" s="211"/>
      <c r="F418" s="212"/>
      <c r="G418" s="2"/>
      <c r="H418" s="2"/>
      <c r="I418" s="2"/>
      <c r="J418" s="2"/>
    </row>
    <row r="419" spans="1:10" x14ac:dyDescent="0.2">
      <c r="A419" s="210" t="str">
        <f t="shared" ca="1" si="144"/>
        <v/>
      </c>
      <c r="B419" s="211"/>
      <c r="C419" s="211"/>
      <c r="D419" s="211"/>
      <c r="E419" s="211"/>
      <c r="F419" s="212"/>
      <c r="G419" s="2"/>
      <c r="H419" s="2"/>
      <c r="I419" s="2"/>
      <c r="J419" s="2"/>
    </row>
    <row r="420" spans="1:10" x14ac:dyDescent="0.2">
      <c r="A420" s="210" t="str">
        <f t="shared" ca="1" si="144"/>
        <v/>
      </c>
      <c r="B420" s="211"/>
      <c r="C420" s="211"/>
      <c r="D420" s="211"/>
      <c r="E420" s="211"/>
      <c r="F420" s="212"/>
      <c r="G420" s="2"/>
      <c r="H420" s="2"/>
      <c r="I420" s="2"/>
      <c r="J420" s="2"/>
    </row>
    <row r="421" spans="1:10" x14ac:dyDescent="0.2">
      <c r="A421" s="210" t="str">
        <f t="shared" ca="1" si="144"/>
        <v/>
      </c>
      <c r="B421" s="211"/>
      <c r="C421" s="211"/>
      <c r="D421" s="211"/>
      <c r="E421" s="211"/>
      <c r="F421" s="212"/>
      <c r="G421" s="2"/>
      <c r="H421" s="2"/>
      <c r="I421" s="2"/>
      <c r="J421" s="2"/>
    </row>
    <row r="422" spans="1:10" x14ac:dyDescent="0.2">
      <c r="A422" s="210" t="str">
        <f t="shared" ca="1" si="144"/>
        <v/>
      </c>
      <c r="B422" s="211"/>
      <c r="C422" s="211"/>
      <c r="D422" s="211"/>
      <c r="E422" s="211"/>
      <c r="F422" s="212"/>
      <c r="G422" s="2"/>
      <c r="H422" s="2"/>
      <c r="I422" s="2"/>
      <c r="J422" s="2"/>
    </row>
    <row r="423" spans="1:10" x14ac:dyDescent="0.2">
      <c r="A423" s="210" t="str">
        <f t="shared" ca="1" si="144"/>
        <v/>
      </c>
      <c r="B423" s="211"/>
      <c r="C423" s="211"/>
      <c r="D423" s="211"/>
      <c r="E423" s="211"/>
      <c r="F423" s="212"/>
      <c r="G423" s="2"/>
      <c r="H423" s="2"/>
      <c r="I423" s="2"/>
      <c r="J423" s="2"/>
    </row>
    <row r="424" spans="1:10" x14ac:dyDescent="0.2">
      <c r="A424" s="210" t="str">
        <f t="shared" ca="1" si="144"/>
        <v/>
      </c>
      <c r="B424" s="211"/>
      <c r="C424" s="211"/>
      <c r="D424" s="211"/>
      <c r="E424" s="211"/>
      <c r="F424" s="212"/>
      <c r="G424" s="2"/>
      <c r="H424" s="2"/>
      <c r="I424" s="2"/>
      <c r="J424" s="2"/>
    </row>
    <row r="425" spans="1:10" x14ac:dyDescent="0.2">
      <c r="A425" s="210" t="str">
        <f t="shared" ca="1" si="144"/>
        <v/>
      </c>
      <c r="B425" s="211"/>
      <c r="C425" s="211"/>
      <c r="D425" s="211"/>
      <c r="E425" s="211"/>
      <c r="F425" s="212"/>
      <c r="G425" s="2"/>
      <c r="H425" s="2"/>
      <c r="I425" s="2"/>
      <c r="J425" s="2"/>
    </row>
    <row r="426" spans="1:10" x14ac:dyDescent="0.2">
      <c r="A426" s="210" t="str">
        <f t="shared" ca="1" si="144"/>
        <v/>
      </c>
      <c r="B426" s="211"/>
      <c r="C426" s="211"/>
      <c r="D426" s="211"/>
      <c r="E426" s="211"/>
      <c r="F426" s="212"/>
      <c r="G426" s="2"/>
      <c r="H426" s="2"/>
      <c r="I426" s="2"/>
      <c r="J426" s="2"/>
    </row>
    <row r="427" spans="1:10" x14ac:dyDescent="0.2">
      <c r="A427" s="210" t="str">
        <f t="shared" ca="1" si="144"/>
        <v/>
      </c>
      <c r="B427" s="211"/>
      <c r="C427" s="211"/>
      <c r="D427" s="211"/>
      <c r="E427" s="211"/>
      <c r="F427" s="212"/>
      <c r="G427" s="2"/>
      <c r="H427" s="2"/>
      <c r="I427" s="2"/>
      <c r="J427" s="2"/>
    </row>
    <row r="428" spans="1:10" x14ac:dyDescent="0.2">
      <c r="A428" s="210" t="str">
        <f t="shared" ca="1" si="144"/>
        <v/>
      </c>
      <c r="B428" s="211"/>
      <c r="C428" s="211"/>
      <c r="D428" s="211"/>
      <c r="E428" s="211"/>
      <c r="F428" s="212"/>
      <c r="G428" s="2"/>
      <c r="H428" s="2"/>
      <c r="I428" s="2"/>
      <c r="J428" s="2"/>
    </row>
    <row r="429" spans="1:10" x14ac:dyDescent="0.2">
      <c r="A429" s="210"/>
      <c r="B429" s="211"/>
      <c r="C429" s="211"/>
      <c r="D429" s="211"/>
      <c r="E429" s="211"/>
      <c r="F429" s="212"/>
      <c r="G429" s="2"/>
      <c r="H429" s="2"/>
      <c r="I429" s="2"/>
      <c r="J429" s="2"/>
    </row>
    <row r="430" spans="1:10" ht="15.75" thickBot="1" x14ac:dyDescent="0.25">
      <c r="A430" s="222"/>
      <c r="B430" s="223"/>
      <c r="C430" s="223"/>
      <c r="D430" s="223"/>
      <c r="E430" s="223"/>
      <c r="F430" s="224"/>
      <c r="G430" s="2"/>
      <c r="H430" s="2"/>
      <c r="I430" s="2"/>
      <c r="J430" s="2"/>
    </row>
    <row r="431" spans="1:10" ht="15.75" x14ac:dyDescent="0.25">
      <c r="A431" s="205" t="str">
        <f>CONCATENATE($I$6&amp;" 7 - 8 PM")</f>
        <v>Monday 7 - 8 PM</v>
      </c>
      <c r="B431" s="206"/>
      <c r="C431" s="206"/>
      <c r="D431" s="206"/>
      <c r="E431" s="206"/>
      <c r="F431" s="207"/>
      <c r="G431" s="2"/>
      <c r="H431" s="2"/>
      <c r="I431" s="2"/>
      <c r="J431" s="2"/>
    </row>
    <row r="432" spans="1:10" x14ac:dyDescent="0.2">
      <c r="A432" s="210" t="str">
        <f ca="1">AC294</f>
        <v/>
      </c>
      <c r="B432" s="211"/>
      <c r="C432" s="211"/>
      <c r="D432" s="211"/>
      <c r="E432" s="211"/>
      <c r="F432" s="212"/>
      <c r="G432" s="2"/>
      <c r="H432" s="2"/>
      <c r="I432" s="2"/>
      <c r="J432" s="2"/>
    </row>
    <row r="433" spans="1:10" x14ac:dyDescent="0.2">
      <c r="A433" s="210" t="str">
        <f t="shared" ref="A433:A446" ca="1" si="145">AC295</f>
        <v/>
      </c>
      <c r="B433" s="211"/>
      <c r="C433" s="211"/>
      <c r="D433" s="211"/>
      <c r="E433" s="211"/>
      <c r="F433" s="212"/>
      <c r="G433" s="2"/>
      <c r="H433" s="2"/>
      <c r="I433" s="2"/>
      <c r="J433" s="2"/>
    </row>
    <row r="434" spans="1:10" x14ac:dyDescent="0.2">
      <c r="A434" s="210" t="str">
        <f t="shared" ca="1" si="145"/>
        <v/>
      </c>
      <c r="B434" s="211"/>
      <c r="C434" s="211"/>
      <c r="D434" s="211"/>
      <c r="E434" s="211"/>
      <c r="F434" s="212"/>
      <c r="G434" s="2"/>
      <c r="H434" s="2"/>
      <c r="I434" s="2"/>
      <c r="J434" s="2"/>
    </row>
    <row r="435" spans="1:10" x14ac:dyDescent="0.2">
      <c r="A435" s="210" t="str">
        <f t="shared" ca="1" si="145"/>
        <v/>
      </c>
      <c r="B435" s="211"/>
      <c r="C435" s="211"/>
      <c r="D435" s="211"/>
      <c r="E435" s="211"/>
      <c r="F435" s="212"/>
      <c r="G435" s="2"/>
      <c r="H435" s="2"/>
      <c r="I435" s="2"/>
      <c r="J435" s="2"/>
    </row>
    <row r="436" spans="1:10" x14ac:dyDescent="0.2">
      <c r="A436" s="210" t="str">
        <f t="shared" ca="1" si="145"/>
        <v/>
      </c>
      <c r="B436" s="211"/>
      <c r="C436" s="211"/>
      <c r="D436" s="211"/>
      <c r="E436" s="211"/>
      <c r="F436" s="212"/>
      <c r="G436" s="2"/>
      <c r="H436" s="2"/>
      <c r="I436" s="2"/>
      <c r="J436" s="2"/>
    </row>
    <row r="437" spans="1:10" x14ac:dyDescent="0.2">
      <c r="A437" s="210" t="str">
        <f t="shared" ca="1" si="145"/>
        <v/>
      </c>
      <c r="B437" s="211"/>
      <c r="C437" s="211"/>
      <c r="D437" s="211"/>
      <c r="E437" s="211"/>
      <c r="F437" s="212"/>
      <c r="G437" s="2"/>
      <c r="H437" s="2"/>
      <c r="I437" s="2"/>
      <c r="J437" s="2"/>
    </row>
    <row r="438" spans="1:10" x14ac:dyDescent="0.2">
      <c r="A438" s="210" t="str">
        <f t="shared" ca="1" si="145"/>
        <v/>
      </c>
      <c r="B438" s="211"/>
      <c r="C438" s="211"/>
      <c r="D438" s="211"/>
      <c r="E438" s="211"/>
      <c r="F438" s="212"/>
      <c r="G438" s="2"/>
      <c r="H438" s="2"/>
      <c r="I438" s="2"/>
      <c r="J438" s="2"/>
    </row>
    <row r="439" spans="1:10" x14ac:dyDescent="0.2">
      <c r="A439" s="210" t="str">
        <f t="shared" ca="1" si="145"/>
        <v/>
      </c>
      <c r="B439" s="211"/>
      <c r="C439" s="211"/>
      <c r="D439" s="211"/>
      <c r="E439" s="211"/>
      <c r="F439" s="212"/>
      <c r="G439" s="2"/>
      <c r="H439" s="2"/>
      <c r="I439" s="2"/>
      <c r="J439" s="2"/>
    </row>
    <row r="440" spans="1:10" x14ac:dyDescent="0.2">
      <c r="A440" s="210" t="str">
        <f t="shared" ca="1" si="145"/>
        <v/>
      </c>
      <c r="B440" s="211"/>
      <c r="C440" s="211"/>
      <c r="D440" s="211"/>
      <c r="E440" s="211"/>
      <c r="F440" s="212"/>
      <c r="G440" s="2"/>
      <c r="H440" s="2"/>
      <c r="I440" s="2"/>
      <c r="J440" s="2"/>
    </row>
    <row r="441" spans="1:10" x14ac:dyDescent="0.2">
      <c r="A441" s="210" t="str">
        <f t="shared" ca="1" si="145"/>
        <v/>
      </c>
      <c r="B441" s="211"/>
      <c r="C441" s="211"/>
      <c r="D441" s="211"/>
      <c r="E441" s="211"/>
      <c r="F441" s="212"/>
      <c r="G441" s="2"/>
      <c r="H441" s="2"/>
      <c r="I441" s="2"/>
      <c r="J441" s="2"/>
    </row>
    <row r="442" spans="1:10" x14ac:dyDescent="0.2">
      <c r="A442" s="210" t="str">
        <f t="shared" ca="1" si="145"/>
        <v/>
      </c>
      <c r="B442" s="211"/>
      <c r="C442" s="211"/>
      <c r="D442" s="211"/>
      <c r="E442" s="211"/>
      <c r="F442" s="212"/>
      <c r="G442" s="2"/>
      <c r="H442" s="2"/>
      <c r="I442" s="2"/>
      <c r="J442" s="2"/>
    </row>
    <row r="443" spans="1:10" x14ac:dyDescent="0.2">
      <c r="A443" s="210" t="str">
        <f t="shared" ca="1" si="145"/>
        <v/>
      </c>
      <c r="B443" s="211"/>
      <c r="C443" s="211"/>
      <c r="D443" s="211"/>
      <c r="E443" s="211"/>
      <c r="F443" s="212"/>
      <c r="G443" s="2"/>
      <c r="H443" s="2"/>
      <c r="I443" s="2"/>
      <c r="J443" s="2"/>
    </row>
    <row r="444" spans="1:10" x14ac:dyDescent="0.2">
      <c r="A444" s="210" t="str">
        <f t="shared" ca="1" si="145"/>
        <v/>
      </c>
      <c r="B444" s="211"/>
      <c r="C444" s="211"/>
      <c r="D444" s="211"/>
      <c r="E444" s="211"/>
      <c r="F444" s="212"/>
      <c r="G444" s="2"/>
      <c r="H444" s="2"/>
      <c r="I444" s="2"/>
      <c r="J444" s="2"/>
    </row>
    <row r="445" spans="1:10" x14ac:dyDescent="0.2">
      <c r="A445" s="210" t="str">
        <f t="shared" ca="1" si="145"/>
        <v/>
      </c>
      <c r="B445" s="211"/>
      <c r="C445" s="211"/>
      <c r="D445" s="211"/>
      <c r="E445" s="211"/>
      <c r="F445" s="212"/>
      <c r="G445" s="2"/>
      <c r="H445" s="2"/>
      <c r="I445" s="2"/>
      <c r="J445" s="2"/>
    </row>
    <row r="446" spans="1:10" x14ac:dyDescent="0.2">
      <c r="A446" s="210" t="str">
        <f t="shared" ca="1" si="145"/>
        <v/>
      </c>
      <c r="B446" s="211"/>
      <c r="C446" s="211"/>
      <c r="D446" s="211"/>
      <c r="E446" s="211"/>
      <c r="F446" s="212"/>
      <c r="G446" s="2"/>
      <c r="H446" s="2"/>
      <c r="I446" s="2"/>
      <c r="J446" s="2"/>
    </row>
    <row r="447" spans="1:10" x14ac:dyDescent="0.2">
      <c r="A447" s="210"/>
      <c r="B447" s="211"/>
      <c r="C447" s="211"/>
      <c r="D447" s="211"/>
      <c r="E447" s="211"/>
      <c r="F447" s="212"/>
      <c r="G447" s="2"/>
      <c r="H447" s="2"/>
      <c r="I447" s="2"/>
      <c r="J447" s="2"/>
    </row>
    <row r="448" spans="1:10" ht="15.75" thickBot="1" x14ac:dyDescent="0.25">
      <c r="A448" s="222"/>
      <c r="B448" s="223"/>
      <c r="C448" s="223"/>
      <c r="D448" s="223"/>
      <c r="E448" s="223"/>
      <c r="F448" s="224"/>
      <c r="G448" s="2"/>
      <c r="H448" s="2"/>
      <c r="I448" s="2"/>
      <c r="J448" s="2"/>
    </row>
    <row r="449" spans="1:10" ht="15.75" x14ac:dyDescent="0.25">
      <c r="A449" s="284" t="s">
        <v>98</v>
      </c>
      <c r="B449" s="284"/>
      <c r="C449" s="284"/>
      <c r="D449" s="284"/>
      <c r="E449" s="284"/>
      <c r="F449" s="284"/>
      <c r="G449" s="2"/>
      <c r="H449" s="2"/>
      <c r="I449" s="2"/>
      <c r="J449" s="2"/>
    </row>
    <row r="450" spans="1:10" ht="15.75" x14ac:dyDescent="0.25">
      <c r="A450" s="283">
        <f>$U$2</f>
        <v>0</v>
      </c>
      <c r="B450" s="283"/>
      <c r="C450" s="283"/>
      <c r="D450" s="283"/>
      <c r="E450" s="283"/>
      <c r="F450" s="283"/>
      <c r="G450" s="2"/>
      <c r="H450" s="2"/>
      <c r="I450" s="2"/>
      <c r="J450" s="2"/>
    </row>
    <row r="451" spans="1:10" ht="15.75" x14ac:dyDescent="0.25">
      <c r="A451" s="276" t="str">
        <f>UPPER(CONCATENATE($U$1&amp;" perpetual eucharistic adoration"))</f>
        <v xml:space="preserve"> PERPETUAL EUCHARISTIC ADORATION</v>
      </c>
      <c r="B451" s="276"/>
      <c r="C451" s="276"/>
      <c r="D451" s="276"/>
      <c r="E451" s="276"/>
      <c r="F451" s="276"/>
      <c r="G451" s="2"/>
      <c r="H451" s="2"/>
      <c r="I451" s="2"/>
      <c r="J451" s="2"/>
    </row>
    <row r="452" spans="1:10" x14ac:dyDescent="0.2">
      <c r="A452" s="285" t="s">
        <v>78</v>
      </c>
      <c r="B452" s="285"/>
      <c r="C452" s="285"/>
      <c r="D452" s="285"/>
      <c r="E452" s="285"/>
      <c r="F452" s="285"/>
      <c r="G452" s="2"/>
      <c r="H452" s="2"/>
      <c r="I452" s="2"/>
      <c r="J452" s="2"/>
    </row>
    <row r="453" spans="1:10" x14ac:dyDescent="0.2">
      <c r="A453" s="2"/>
      <c r="B453" s="2"/>
      <c r="C453" s="2"/>
      <c r="D453" s="2"/>
      <c r="E453" s="2"/>
      <c r="F453" s="2"/>
      <c r="G453" s="2"/>
      <c r="H453" s="2"/>
      <c r="I453" s="2"/>
      <c r="J453" s="2"/>
    </row>
    <row r="454" spans="1:10" x14ac:dyDescent="0.2">
      <c r="A454" s="2"/>
      <c r="B454" s="2"/>
      <c r="C454" s="2"/>
      <c r="D454" s="2"/>
      <c r="E454" s="2"/>
      <c r="F454" s="2"/>
      <c r="G454" s="2"/>
      <c r="H454" s="2"/>
      <c r="I454" s="2"/>
      <c r="J454" s="2"/>
    </row>
    <row r="455" spans="1:10" ht="15.75" thickBot="1" x14ac:dyDescent="0.25">
      <c r="A455" s="2"/>
      <c r="B455" s="2"/>
      <c r="C455" s="2"/>
      <c r="D455" s="2"/>
      <c r="E455" s="2"/>
      <c r="F455" s="2"/>
      <c r="G455" s="2"/>
      <c r="H455" s="2"/>
      <c r="I455" s="2"/>
      <c r="J455" s="2"/>
    </row>
    <row r="456" spans="1:10" ht="16.5" thickBot="1" x14ac:dyDescent="0.3">
      <c r="A456" s="286" t="s">
        <v>80</v>
      </c>
      <c r="B456" s="286"/>
      <c r="C456" s="201" t="s">
        <v>81</v>
      </c>
      <c r="D456" s="288"/>
      <c r="E456" s="288"/>
      <c r="F456" s="288"/>
      <c r="G456" s="2"/>
      <c r="H456" s="2"/>
      <c r="I456" s="2"/>
      <c r="J456" s="2"/>
    </row>
    <row r="457" spans="1:10" ht="32.25" thickBot="1" x14ac:dyDescent="0.3">
      <c r="A457" s="203"/>
      <c r="B457" s="203" t="s">
        <v>83</v>
      </c>
      <c r="C457" s="203"/>
      <c r="D457" s="204" t="s">
        <v>84</v>
      </c>
      <c r="E457" s="203" t="s">
        <v>85</v>
      </c>
      <c r="F457" s="203" t="s">
        <v>86</v>
      </c>
      <c r="G457" s="2"/>
      <c r="H457" s="2"/>
      <c r="I457" s="2"/>
      <c r="J457" s="2"/>
    </row>
    <row r="458" spans="1:10" ht="15.75" x14ac:dyDescent="0.25">
      <c r="A458" s="205" t="str">
        <f>CONCATENATE($I$6&amp;" 8 - 9 PM")</f>
        <v>Monday 8 - 9 PM</v>
      </c>
      <c r="B458" s="206"/>
      <c r="C458" s="206"/>
      <c r="D458" s="206"/>
      <c r="E458" s="206"/>
      <c r="F458" s="207"/>
      <c r="G458" s="2"/>
      <c r="H458" s="2"/>
      <c r="I458" s="2"/>
      <c r="J458" s="2"/>
    </row>
    <row r="459" spans="1:10" x14ac:dyDescent="0.2">
      <c r="A459" s="210" t="str">
        <f ca="1">AC309</f>
        <v/>
      </c>
      <c r="B459" s="211"/>
      <c r="C459" s="211"/>
      <c r="D459" s="211"/>
      <c r="E459" s="211"/>
      <c r="F459" s="212"/>
      <c r="G459" s="2"/>
      <c r="H459" s="2"/>
      <c r="I459" s="2"/>
      <c r="J459" s="2"/>
    </row>
    <row r="460" spans="1:10" x14ac:dyDescent="0.2">
      <c r="A460" s="210" t="str">
        <f t="shared" ref="A460:A473" ca="1" si="146">AC310</f>
        <v/>
      </c>
      <c r="B460" s="211"/>
      <c r="C460" s="211"/>
      <c r="D460" s="211"/>
      <c r="E460" s="211"/>
      <c r="F460" s="212"/>
      <c r="G460" s="2"/>
      <c r="H460" s="2"/>
      <c r="I460" s="2"/>
      <c r="J460" s="2"/>
    </row>
    <row r="461" spans="1:10" x14ac:dyDescent="0.2">
      <c r="A461" s="210" t="str">
        <f t="shared" ca="1" si="146"/>
        <v/>
      </c>
      <c r="B461" s="211"/>
      <c r="C461" s="211"/>
      <c r="D461" s="211"/>
      <c r="E461" s="211"/>
      <c r="F461" s="212"/>
      <c r="G461" s="2"/>
      <c r="H461" s="2"/>
      <c r="I461" s="2"/>
      <c r="J461" s="2"/>
    </row>
    <row r="462" spans="1:10" x14ac:dyDescent="0.2">
      <c r="A462" s="210" t="str">
        <f t="shared" ca="1" si="146"/>
        <v/>
      </c>
      <c r="B462" s="211"/>
      <c r="C462" s="211"/>
      <c r="D462" s="211"/>
      <c r="E462" s="211"/>
      <c r="F462" s="212"/>
      <c r="G462" s="2"/>
      <c r="H462" s="2"/>
      <c r="I462" s="2"/>
      <c r="J462" s="2"/>
    </row>
    <row r="463" spans="1:10" x14ac:dyDescent="0.2">
      <c r="A463" s="210" t="str">
        <f t="shared" ca="1" si="146"/>
        <v/>
      </c>
      <c r="B463" s="211"/>
      <c r="C463" s="211"/>
      <c r="D463" s="211"/>
      <c r="E463" s="211"/>
      <c r="F463" s="212"/>
      <c r="G463" s="2"/>
      <c r="H463" s="2"/>
      <c r="I463" s="2"/>
      <c r="J463" s="2"/>
    </row>
    <row r="464" spans="1:10" x14ac:dyDescent="0.2">
      <c r="A464" s="210" t="str">
        <f t="shared" ca="1" si="146"/>
        <v/>
      </c>
      <c r="B464" s="211"/>
      <c r="C464" s="211"/>
      <c r="D464" s="211"/>
      <c r="E464" s="211"/>
      <c r="F464" s="212"/>
      <c r="G464" s="2"/>
      <c r="H464" s="2"/>
      <c r="I464" s="2"/>
      <c r="J464" s="2"/>
    </row>
    <row r="465" spans="1:10" x14ac:dyDescent="0.2">
      <c r="A465" s="210" t="str">
        <f t="shared" ca="1" si="146"/>
        <v/>
      </c>
      <c r="B465" s="211"/>
      <c r="C465" s="211"/>
      <c r="D465" s="211"/>
      <c r="E465" s="211"/>
      <c r="F465" s="212"/>
      <c r="G465" s="2"/>
      <c r="H465" s="2"/>
      <c r="I465" s="2"/>
      <c r="J465" s="2"/>
    </row>
    <row r="466" spans="1:10" x14ac:dyDescent="0.2">
      <c r="A466" s="210" t="str">
        <f t="shared" ca="1" si="146"/>
        <v/>
      </c>
      <c r="B466" s="211"/>
      <c r="C466" s="211"/>
      <c r="D466" s="211"/>
      <c r="E466" s="211"/>
      <c r="F466" s="212"/>
      <c r="G466" s="2"/>
      <c r="H466" s="2"/>
      <c r="I466" s="2"/>
      <c r="J466" s="2"/>
    </row>
    <row r="467" spans="1:10" x14ac:dyDescent="0.2">
      <c r="A467" s="210" t="str">
        <f t="shared" ca="1" si="146"/>
        <v/>
      </c>
      <c r="B467" s="211"/>
      <c r="C467" s="211"/>
      <c r="D467" s="211"/>
      <c r="E467" s="211"/>
      <c r="F467" s="212"/>
      <c r="G467" s="2"/>
      <c r="H467" s="2"/>
      <c r="I467" s="2"/>
      <c r="J467" s="2"/>
    </row>
    <row r="468" spans="1:10" x14ac:dyDescent="0.2">
      <c r="A468" s="210" t="str">
        <f t="shared" ca="1" si="146"/>
        <v/>
      </c>
      <c r="B468" s="211"/>
      <c r="C468" s="211"/>
      <c r="D468" s="211"/>
      <c r="E468" s="211"/>
      <c r="F468" s="212"/>
      <c r="G468" s="2"/>
      <c r="H468" s="2"/>
      <c r="I468" s="2"/>
      <c r="J468" s="2"/>
    </row>
    <row r="469" spans="1:10" x14ac:dyDescent="0.2">
      <c r="A469" s="210" t="str">
        <f t="shared" ca="1" si="146"/>
        <v/>
      </c>
      <c r="B469" s="211"/>
      <c r="C469" s="211"/>
      <c r="D469" s="211"/>
      <c r="E469" s="211"/>
      <c r="F469" s="212"/>
      <c r="G469" s="2"/>
      <c r="H469" s="2"/>
      <c r="I469" s="2"/>
      <c r="J469" s="2"/>
    </row>
    <row r="470" spans="1:10" x14ac:dyDescent="0.2">
      <c r="A470" s="210" t="str">
        <f t="shared" ca="1" si="146"/>
        <v/>
      </c>
      <c r="B470" s="211"/>
      <c r="C470" s="211"/>
      <c r="D470" s="211"/>
      <c r="E470" s="211"/>
      <c r="F470" s="212"/>
      <c r="G470" s="2"/>
      <c r="H470" s="2"/>
      <c r="I470" s="2"/>
      <c r="J470" s="2"/>
    </row>
    <row r="471" spans="1:10" x14ac:dyDescent="0.2">
      <c r="A471" s="210" t="str">
        <f t="shared" ca="1" si="146"/>
        <v/>
      </c>
      <c r="B471" s="211"/>
      <c r="C471" s="211"/>
      <c r="D471" s="211"/>
      <c r="E471" s="211"/>
      <c r="F471" s="212"/>
      <c r="G471" s="2"/>
      <c r="H471" s="2"/>
      <c r="I471" s="2"/>
      <c r="J471" s="2"/>
    </row>
    <row r="472" spans="1:10" x14ac:dyDescent="0.2">
      <c r="A472" s="210" t="str">
        <f t="shared" ca="1" si="146"/>
        <v/>
      </c>
      <c r="B472" s="211"/>
      <c r="C472" s="211"/>
      <c r="D472" s="211"/>
      <c r="E472" s="211"/>
      <c r="F472" s="212"/>
      <c r="G472" s="2"/>
      <c r="H472" s="2"/>
      <c r="I472" s="2"/>
      <c r="J472" s="2"/>
    </row>
    <row r="473" spans="1:10" x14ac:dyDescent="0.2">
      <c r="A473" s="210" t="str">
        <f t="shared" ca="1" si="146"/>
        <v/>
      </c>
      <c r="B473" s="211"/>
      <c r="C473" s="211"/>
      <c r="D473" s="211"/>
      <c r="E473" s="211"/>
      <c r="F473" s="212"/>
      <c r="G473" s="2"/>
      <c r="H473" s="2"/>
      <c r="I473" s="2"/>
      <c r="J473" s="2"/>
    </row>
    <row r="474" spans="1:10" x14ac:dyDescent="0.2">
      <c r="A474" s="210"/>
      <c r="B474" s="211"/>
      <c r="C474" s="211"/>
      <c r="D474" s="211"/>
      <c r="E474" s="211"/>
      <c r="F474" s="212"/>
      <c r="G474" s="2"/>
      <c r="H474" s="2"/>
      <c r="I474" s="2"/>
      <c r="J474" s="2"/>
    </row>
    <row r="475" spans="1:10" ht="15.75" thickBot="1" x14ac:dyDescent="0.25">
      <c r="A475" s="222"/>
      <c r="B475" s="223"/>
      <c r="C475" s="223"/>
      <c r="D475" s="223"/>
      <c r="E475" s="223"/>
      <c r="F475" s="224"/>
      <c r="G475" s="2"/>
      <c r="H475" s="2"/>
      <c r="I475" s="2"/>
      <c r="J475" s="2"/>
    </row>
    <row r="476" spans="1:10" ht="15.75" x14ac:dyDescent="0.25">
      <c r="A476" s="205" t="str">
        <f>CONCATENATE($I$6&amp;" 9 - 10 PM")</f>
        <v>Monday 9 - 10 PM</v>
      </c>
      <c r="B476" s="206"/>
      <c r="C476" s="206"/>
      <c r="D476" s="206"/>
      <c r="E476" s="206"/>
      <c r="F476" s="207"/>
      <c r="G476" s="2"/>
      <c r="H476" s="2"/>
      <c r="I476" s="2"/>
      <c r="J476" s="2"/>
    </row>
    <row r="477" spans="1:10" x14ac:dyDescent="0.2">
      <c r="A477" s="210" t="str">
        <f ca="1">AC324</f>
        <v/>
      </c>
      <c r="B477" s="211"/>
      <c r="C477" s="211"/>
      <c r="D477" s="211"/>
      <c r="E477" s="211"/>
      <c r="F477" s="212"/>
      <c r="G477" s="2"/>
      <c r="H477" s="2"/>
      <c r="I477" s="2"/>
      <c r="J477" s="2"/>
    </row>
    <row r="478" spans="1:10" x14ac:dyDescent="0.2">
      <c r="A478" s="210" t="str">
        <f t="shared" ref="A478:A491" ca="1" si="147">AC325</f>
        <v/>
      </c>
      <c r="B478" s="211"/>
      <c r="C478" s="211"/>
      <c r="D478" s="211"/>
      <c r="E478" s="211"/>
      <c r="F478" s="212"/>
      <c r="G478" s="2"/>
      <c r="H478" s="2"/>
      <c r="I478" s="2"/>
      <c r="J478" s="2"/>
    </row>
    <row r="479" spans="1:10" x14ac:dyDescent="0.2">
      <c r="A479" s="210" t="str">
        <f t="shared" ca="1" si="147"/>
        <v/>
      </c>
      <c r="B479" s="211"/>
      <c r="C479" s="211"/>
      <c r="D479" s="211"/>
      <c r="E479" s="211"/>
      <c r="F479" s="212"/>
      <c r="G479" s="2"/>
      <c r="H479" s="2"/>
      <c r="I479" s="2"/>
      <c r="J479" s="2"/>
    </row>
    <row r="480" spans="1:10" x14ac:dyDescent="0.2">
      <c r="A480" s="210" t="str">
        <f t="shared" ca="1" si="147"/>
        <v/>
      </c>
      <c r="B480" s="211"/>
      <c r="C480" s="211"/>
      <c r="D480" s="211"/>
      <c r="E480" s="211"/>
      <c r="F480" s="212"/>
      <c r="G480" s="2"/>
      <c r="H480" s="2"/>
      <c r="I480" s="2"/>
      <c r="J480" s="2"/>
    </row>
    <row r="481" spans="1:10" x14ac:dyDescent="0.2">
      <c r="A481" s="210" t="str">
        <f t="shared" ca="1" si="147"/>
        <v/>
      </c>
      <c r="B481" s="211"/>
      <c r="C481" s="211"/>
      <c r="D481" s="211"/>
      <c r="E481" s="211"/>
      <c r="F481" s="212"/>
      <c r="G481" s="2"/>
      <c r="H481" s="2"/>
      <c r="I481" s="2"/>
      <c r="J481" s="2"/>
    </row>
    <row r="482" spans="1:10" x14ac:dyDescent="0.2">
      <c r="A482" s="210" t="str">
        <f t="shared" ca="1" si="147"/>
        <v/>
      </c>
      <c r="B482" s="211"/>
      <c r="C482" s="211"/>
      <c r="D482" s="211"/>
      <c r="E482" s="211"/>
      <c r="F482" s="212"/>
      <c r="G482" s="2"/>
      <c r="H482" s="2"/>
      <c r="I482" s="2"/>
      <c r="J482" s="2"/>
    </row>
    <row r="483" spans="1:10" x14ac:dyDescent="0.2">
      <c r="A483" s="210" t="str">
        <f t="shared" ca="1" si="147"/>
        <v/>
      </c>
      <c r="B483" s="211"/>
      <c r="C483" s="211"/>
      <c r="D483" s="211"/>
      <c r="E483" s="211"/>
      <c r="F483" s="212"/>
      <c r="G483" s="2"/>
      <c r="H483" s="2"/>
      <c r="I483" s="2"/>
      <c r="J483" s="2"/>
    </row>
    <row r="484" spans="1:10" x14ac:dyDescent="0.2">
      <c r="A484" s="210" t="str">
        <f t="shared" ca="1" si="147"/>
        <v/>
      </c>
      <c r="B484" s="211"/>
      <c r="C484" s="211"/>
      <c r="D484" s="211"/>
      <c r="E484" s="211"/>
      <c r="F484" s="212"/>
      <c r="G484" s="2"/>
      <c r="H484" s="2"/>
      <c r="I484" s="2"/>
      <c r="J484" s="2"/>
    </row>
    <row r="485" spans="1:10" x14ac:dyDescent="0.2">
      <c r="A485" s="210" t="str">
        <f t="shared" ca="1" si="147"/>
        <v/>
      </c>
      <c r="B485" s="211"/>
      <c r="C485" s="211"/>
      <c r="D485" s="211"/>
      <c r="E485" s="211"/>
      <c r="F485" s="212"/>
      <c r="G485" s="2"/>
      <c r="H485" s="2"/>
      <c r="I485" s="2"/>
      <c r="J485" s="2"/>
    </row>
    <row r="486" spans="1:10" x14ac:dyDescent="0.2">
      <c r="A486" s="210" t="str">
        <f t="shared" ca="1" si="147"/>
        <v/>
      </c>
      <c r="B486" s="211"/>
      <c r="C486" s="211"/>
      <c r="D486" s="211"/>
      <c r="E486" s="211"/>
      <c r="F486" s="212"/>
      <c r="G486" s="2"/>
      <c r="H486" s="2"/>
      <c r="I486" s="2"/>
      <c r="J486" s="2"/>
    </row>
    <row r="487" spans="1:10" x14ac:dyDescent="0.2">
      <c r="A487" s="210" t="str">
        <f t="shared" ca="1" si="147"/>
        <v/>
      </c>
      <c r="B487" s="211"/>
      <c r="C487" s="211"/>
      <c r="D487" s="211"/>
      <c r="E487" s="211"/>
      <c r="F487" s="212"/>
      <c r="G487" s="2"/>
      <c r="H487" s="2"/>
      <c r="I487" s="2"/>
      <c r="J487" s="2"/>
    </row>
    <row r="488" spans="1:10" x14ac:dyDescent="0.2">
      <c r="A488" s="210" t="str">
        <f t="shared" ca="1" si="147"/>
        <v/>
      </c>
      <c r="B488" s="211"/>
      <c r="C488" s="211"/>
      <c r="D488" s="211"/>
      <c r="E488" s="211"/>
      <c r="F488" s="212"/>
      <c r="G488" s="2"/>
      <c r="H488" s="2"/>
      <c r="I488" s="2"/>
      <c r="J488" s="2"/>
    </row>
    <row r="489" spans="1:10" x14ac:dyDescent="0.2">
      <c r="A489" s="210" t="str">
        <f t="shared" ca="1" si="147"/>
        <v/>
      </c>
      <c r="B489" s="211"/>
      <c r="C489" s="211"/>
      <c r="D489" s="211"/>
      <c r="E489" s="211"/>
      <c r="F489" s="212"/>
      <c r="G489" s="2"/>
      <c r="H489" s="2"/>
      <c r="I489" s="2"/>
      <c r="J489" s="2"/>
    </row>
    <row r="490" spans="1:10" x14ac:dyDescent="0.2">
      <c r="A490" s="210" t="str">
        <f t="shared" ca="1" si="147"/>
        <v/>
      </c>
      <c r="B490" s="211"/>
      <c r="C490" s="211"/>
      <c r="D490" s="211"/>
      <c r="E490" s="211"/>
      <c r="F490" s="212"/>
      <c r="G490" s="2"/>
      <c r="H490" s="2"/>
      <c r="I490" s="2"/>
      <c r="J490" s="2"/>
    </row>
    <row r="491" spans="1:10" x14ac:dyDescent="0.2">
      <c r="A491" s="210" t="str">
        <f t="shared" ca="1" si="147"/>
        <v/>
      </c>
      <c r="B491" s="211"/>
      <c r="C491" s="211"/>
      <c r="D491" s="211"/>
      <c r="E491" s="211"/>
      <c r="F491" s="212"/>
      <c r="G491" s="2"/>
      <c r="H491" s="2"/>
      <c r="I491" s="2"/>
      <c r="J491" s="2"/>
    </row>
    <row r="492" spans="1:10" x14ac:dyDescent="0.2">
      <c r="A492" s="210"/>
      <c r="B492" s="211"/>
      <c r="C492" s="211"/>
      <c r="D492" s="211"/>
      <c r="E492" s="211"/>
      <c r="F492" s="212"/>
      <c r="G492" s="2"/>
      <c r="H492" s="2"/>
      <c r="I492" s="2"/>
      <c r="J492" s="2"/>
    </row>
    <row r="493" spans="1:10" ht="15.75" thickBot="1" x14ac:dyDescent="0.25">
      <c r="A493" s="222"/>
      <c r="B493" s="223"/>
      <c r="C493" s="223"/>
      <c r="D493" s="223"/>
      <c r="E493" s="223"/>
      <c r="F493" s="224"/>
      <c r="G493" s="2"/>
      <c r="H493" s="2"/>
      <c r="I493" s="2"/>
      <c r="J493" s="2"/>
    </row>
    <row r="494" spans="1:10" ht="15.75" x14ac:dyDescent="0.25">
      <c r="A494" s="284" t="s">
        <v>98</v>
      </c>
      <c r="B494" s="284"/>
      <c r="C494" s="284"/>
      <c r="D494" s="284"/>
      <c r="E494" s="284"/>
      <c r="F494" s="284"/>
      <c r="G494" s="2"/>
      <c r="H494" s="2"/>
      <c r="I494" s="2"/>
      <c r="J494" s="2"/>
    </row>
    <row r="495" spans="1:10" ht="15.75" x14ac:dyDescent="0.25">
      <c r="A495" s="283">
        <f>$U$2</f>
        <v>0</v>
      </c>
      <c r="B495" s="283"/>
      <c r="C495" s="283"/>
      <c r="D495" s="283"/>
      <c r="E495" s="283"/>
      <c r="F495" s="283"/>
      <c r="G495" s="2"/>
      <c r="H495" s="2"/>
      <c r="I495" s="2"/>
      <c r="J495" s="2"/>
    </row>
    <row r="496" spans="1:10" ht="15.75" x14ac:dyDescent="0.25">
      <c r="A496" s="276" t="str">
        <f>UPPER(CONCATENATE($U$1&amp;" perpetual eucharistic adoration"))</f>
        <v xml:space="preserve"> PERPETUAL EUCHARISTIC ADORATION</v>
      </c>
      <c r="B496" s="276"/>
      <c r="C496" s="276"/>
      <c r="D496" s="276"/>
      <c r="E496" s="276"/>
      <c r="F496" s="276"/>
      <c r="G496" s="2"/>
      <c r="H496" s="2"/>
      <c r="I496" s="2"/>
      <c r="J496" s="2"/>
    </row>
    <row r="497" spans="1:10" x14ac:dyDescent="0.2">
      <c r="A497" s="285" t="s">
        <v>78</v>
      </c>
      <c r="B497" s="285"/>
      <c r="C497" s="285"/>
      <c r="D497" s="285"/>
      <c r="E497" s="285"/>
      <c r="F497" s="285"/>
      <c r="G497" s="2"/>
      <c r="H497" s="2"/>
      <c r="I497" s="2"/>
      <c r="J497" s="2"/>
    </row>
    <row r="498" spans="1:10" x14ac:dyDescent="0.2">
      <c r="A498" s="2"/>
      <c r="B498" s="2"/>
      <c r="C498" s="2"/>
      <c r="D498" s="2"/>
      <c r="E498" s="2"/>
      <c r="F498" s="2"/>
      <c r="G498" s="2"/>
      <c r="H498" s="2"/>
      <c r="I498" s="2"/>
      <c r="J498" s="2"/>
    </row>
    <row r="499" spans="1:10" x14ac:dyDescent="0.2">
      <c r="A499" s="2"/>
      <c r="B499" s="2"/>
      <c r="C499" s="2"/>
      <c r="D499" s="2"/>
      <c r="E499" s="2"/>
      <c r="F499" s="2"/>
      <c r="G499" s="2"/>
      <c r="H499" s="2"/>
      <c r="I499" s="2"/>
      <c r="J499" s="2"/>
    </row>
    <row r="500" spans="1:10" ht="15.75" thickBot="1" x14ac:dyDescent="0.25">
      <c r="A500" s="2"/>
      <c r="B500" s="2"/>
      <c r="C500" s="2"/>
      <c r="D500" s="2"/>
      <c r="E500" s="2"/>
      <c r="F500" s="2"/>
      <c r="G500" s="2"/>
      <c r="H500" s="2"/>
      <c r="I500" s="2"/>
      <c r="J500" s="2"/>
    </row>
    <row r="501" spans="1:10" ht="16.5" thickBot="1" x14ac:dyDescent="0.3">
      <c r="A501" s="286" t="s">
        <v>80</v>
      </c>
      <c r="B501" s="286"/>
      <c r="C501" s="201" t="s">
        <v>81</v>
      </c>
      <c r="D501" s="288"/>
      <c r="E501" s="288"/>
      <c r="F501" s="288"/>
      <c r="G501" s="2"/>
      <c r="H501" s="2"/>
      <c r="I501" s="2"/>
      <c r="J501" s="2"/>
    </row>
    <row r="502" spans="1:10" ht="32.25" thickBot="1" x14ac:dyDescent="0.3">
      <c r="A502" s="203"/>
      <c r="B502" s="203" t="s">
        <v>83</v>
      </c>
      <c r="C502" s="203"/>
      <c r="D502" s="204" t="s">
        <v>84</v>
      </c>
      <c r="E502" s="203" t="s">
        <v>85</v>
      </c>
      <c r="F502" s="203" t="s">
        <v>86</v>
      </c>
      <c r="G502" s="2"/>
      <c r="H502" s="2"/>
      <c r="I502" s="2"/>
      <c r="J502" s="2"/>
    </row>
    <row r="503" spans="1:10" ht="15.75" x14ac:dyDescent="0.25">
      <c r="A503" s="205" t="str">
        <f>CONCATENATE($I$6&amp;" 10 - 11 PM")</f>
        <v>Monday 10 - 11 PM</v>
      </c>
      <c r="B503" s="206"/>
      <c r="C503" s="206"/>
      <c r="D503" s="206"/>
      <c r="E503" s="206"/>
      <c r="F503" s="207"/>
      <c r="G503" s="2"/>
      <c r="H503" s="2"/>
      <c r="I503" s="2"/>
      <c r="J503" s="2"/>
    </row>
    <row r="504" spans="1:10" x14ac:dyDescent="0.2">
      <c r="A504" s="210" t="str">
        <f ca="1">AC339</f>
        <v/>
      </c>
      <c r="B504" s="211"/>
      <c r="C504" s="211"/>
      <c r="D504" s="211"/>
      <c r="E504" s="211"/>
      <c r="F504" s="212"/>
      <c r="G504" s="2"/>
      <c r="H504" s="2"/>
      <c r="I504" s="2"/>
      <c r="J504" s="2"/>
    </row>
    <row r="505" spans="1:10" x14ac:dyDescent="0.2">
      <c r="A505" s="210" t="str">
        <f t="shared" ref="A505:A518" ca="1" si="148">AC340</f>
        <v/>
      </c>
      <c r="B505" s="211"/>
      <c r="C505" s="211"/>
      <c r="D505" s="211"/>
      <c r="E505" s="211"/>
      <c r="F505" s="212"/>
      <c r="G505" s="2"/>
      <c r="H505" s="2"/>
      <c r="I505" s="2"/>
      <c r="J505" s="2"/>
    </row>
    <row r="506" spans="1:10" x14ac:dyDescent="0.2">
      <c r="A506" s="210" t="str">
        <f t="shared" ca="1" si="148"/>
        <v/>
      </c>
      <c r="B506" s="211"/>
      <c r="C506" s="211"/>
      <c r="D506" s="211"/>
      <c r="E506" s="211"/>
      <c r="F506" s="212"/>
      <c r="G506" s="2"/>
      <c r="H506" s="2"/>
      <c r="I506" s="2"/>
      <c r="J506" s="2"/>
    </row>
    <row r="507" spans="1:10" x14ac:dyDescent="0.2">
      <c r="A507" s="210" t="str">
        <f t="shared" ca="1" si="148"/>
        <v/>
      </c>
      <c r="B507" s="211"/>
      <c r="C507" s="211"/>
      <c r="D507" s="211"/>
      <c r="E507" s="211"/>
      <c r="F507" s="212"/>
      <c r="G507" s="2"/>
      <c r="H507" s="2"/>
      <c r="I507" s="2"/>
      <c r="J507" s="2"/>
    </row>
    <row r="508" spans="1:10" x14ac:dyDescent="0.2">
      <c r="A508" s="210" t="str">
        <f t="shared" ca="1" si="148"/>
        <v/>
      </c>
      <c r="B508" s="211"/>
      <c r="C508" s="211"/>
      <c r="D508" s="211"/>
      <c r="E508" s="211"/>
      <c r="F508" s="212"/>
      <c r="G508" s="2"/>
      <c r="H508" s="2"/>
      <c r="I508" s="2"/>
      <c r="J508" s="2"/>
    </row>
    <row r="509" spans="1:10" x14ac:dyDescent="0.2">
      <c r="A509" s="210" t="str">
        <f t="shared" ca="1" si="148"/>
        <v/>
      </c>
      <c r="B509" s="211"/>
      <c r="C509" s="211"/>
      <c r="D509" s="211"/>
      <c r="E509" s="211"/>
      <c r="F509" s="212"/>
      <c r="G509" s="2"/>
      <c r="H509" s="2"/>
      <c r="I509" s="2"/>
      <c r="J509" s="2"/>
    </row>
    <row r="510" spans="1:10" x14ac:dyDescent="0.2">
      <c r="A510" s="210" t="str">
        <f t="shared" ca="1" si="148"/>
        <v/>
      </c>
      <c r="B510" s="211"/>
      <c r="C510" s="211"/>
      <c r="D510" s="211"/>
      <c r="E510" s="211"/>
      <c r="F510" s="212"/>
      <c r="G510" s="2"/>
      <c r="H510" s="2"/>
      <c r="I510" s="2"/>
      <c r="J510" s="2"/>
    </row>
    <row r="511" spans="1:10" x14ac:dyDescent="0.2">
      <c r="A511" s="210" t="str">
        <f t="shared" ca="1" si="148"/>
        <v/>
      </c>
      <c r="B511" s="211"/>
      <c r="C511" s="211"/>
      <c r="D511" s="211"/>
      <c r="E511" s="211"/>
      <c r="F511" s="212"/>
      <c r="G511" s="2"/>
      <c r="H511" s="2"/>
      <c r="I511" s="2"/>
      <c r="J511" s="2"/>
    </row>
    <row r="512" spans="1:10" x14ac:dyDescent="0.2">
      <c r="A512" s="210" t="str">
        <f t="shared" ca="1" si="148"/>
        <v/>
      </c>
      <c r="B512" s="211"/>
      <c r="C512" s="211"/>
      <c r="D512" s="211"/>
      <c r="E512" s="211"/>
      <c r="F512" s="212"/>
      <c r="G512" s="2"/>
      <c r="H512" s="2"/>
      <c r="I512" s="2"/>
      <c r="J512" s="2"/>
    </row>
    <row r="513" spans="1:10" x14ac:dyDescent="0.2">
      <c r="A513" s="210" t="str">
        <f t="shared" ca="1" si="148"/>
        <v/>
      </c>
      <c r="B513" s="211"/>
      <c r="C513" s="211"/>
      <c r="D513" s="211"/>
      <c r="E513" s="211"/>
      <c r="F513" s="212"/>
      <c r="G513" s="2"/>
      <c r="H513" s="2"/>
      <c r="I513" s="2"/>
      <c r="J513" s="2"/>
    </row>
    <row r="514" spans="1:10" x14ac:dyDescent="0.2">
      <c r="A514" s="210" t="str">
        <f t="shared" ca="1" si="148"/>
        <v/>
      </c>
      <c r="B514" s="211"/>
      <c r="C514" s="211"/>
      <c r="D514" s="211"/>
      <c r="E514" s="211"/>
      <c r="F514" s="212"/>
      <c r="G514" s="2"/>
      <c r="H514" s="2"/>
      <c r="I514" s="2"/>
      <c r="J514" s="2"/>
    </row>
    <row r="515" spans="1:10" x14ac:dyDescent="0.2">
      <c r="A515" s="210" t="str">
        <f t="shared" ca="1" si="148"/>
        <v/>
      </c>
      <c r="B515" s="211"/>
      <c r="C515" s="211"/>
      <c r="D515" s="211"/>
      <c r="E515" s="211"/>
      <c r="F515" s="212"/>
      <c r="G515" s="2"/>
      <c r="H515" s="2"/>
      <c r="I515" s="2"/>
      <c r="J515" s="2"/>
    </row>
    <row r="516" spans="1:10" x14ac:dyDescent="0.2">
      <c r="A516" s="210" t="str">
        <f t="shared" ca="1" si="148"/>
        <v/>
      </c>
      <c r="B516" s="211"/>
      <c r="C516" s="211"/>
      <c r="D516" s="211"/>
      <c r="E516" s="211"/>
      <c r="F516" s="212"/>
      <c r="G516" s="2"/>
      <c r="H516" s="2"/>
      <c r="I516" s="2"/>
      <c r="J516" s="2"/>
    </row>
    <row r="517" spans="1:10" x14ac:dyDescent="0.2">
      <c r="A517" s="210" t="str">
        <f t="shared" ca="1" si="148"/>
        <v/>
      </c>
      <c r="B517" s="211"/>
      <c r="C517" s="211"/>
      <c r="D517" s="211"/>
      <c r="E517" s="211"/>
      <c r="F517" s="212"/>
      <c r="G517" s="2"/>
      <c r="H517" s="2"/>
      <c r="I517" s="2"/>
      <c r="J517" s="2"/>
    </row>
    <row r="518" spans="1:10" x14ac:dyDescent="0.2">
      <c r="A518" s="210" t="str">
        <f t="shared" ca="1" si="148"/>
        <v/>
      </c>
      <c r="B518" s="211"/>
      <c r="C518" s="211"/>
      <c r="D518" s="211"/>
      <c r="E518" s="211"/>
      <c r="F518" s="212"/>
      <c r="G518" s="2"/>
      <c r="H518" s="2"/>
      <c r="I518" s="2"/>
      <c r="J518" s="2"/>
    </row>
    <row r="519" spans="1:10" x14ac:dyDescent="0.2">
      <c r="A519" s="210"/>
      <c r="B519" s="211"/>
      <c r="C519" s="211"/>
      <c r="D519" s="211"/>
      <c r="E519" s="211"/>
      <c r="F519" s="212"/>
      <c r="G519" s="2"/>
      <c r="H519" s="2"/>
      <c r="I519" s="2"/>
      <c r="J519" s="2"/>
    </row>
    <row r="520" spans="1:10" ht="15.75" thickBot="1" x14ac:dyDescent="0.25">
      <c r="A520" s="222"/>
      <c r="B520" s="223"/>
      <c r="C520" s="223"/>
      <c r="D520" s="223"/>
      <c r="E520" s="223"/>
      <c r="F520" s="224"/>
      <c r="G520" s="2"/>
      <c r="H520" s="2"/>
      <c r="I520" s="2"/>
      <c r="J520" s="2"/>
    </row>
    <row r="521" spans="1:10" ht="15.75" x14ac:dyDescent="0.25">
      <c r="A521" s="205" t="str">
        <f>CONCATENATE($I$6&amp;" 11 PM - 12 AM")</f>
        <v>Monday 11 PM - 12 AM</v>
      </c>
      <c r="B521" s="206"/>
      <c r="C521" s="206"/>
      <c r="D521" s="206"/>
      <c r="E521" s="206"/>
      <c r="F521" s="207"/>
      <c r="G521" s="2"/>
      <c r="H521" s="2"/>
      <c r="I521" s="2"/>
      <c r="J521" s="2"/>
    </row>
    <row r="522" spans="1:10" x14ac:dyDescent="0.2">
      <c r="A522" s="210" t="str">
        <f ca="1">AC354</f>
        <v/>
      </c>
      <c r="B522" s="211"/>
      <c r="C522" s="211"/>
      <c r="D522" s="211"/>
      <c r="E522" s="211"/>
      <c r="F522" s="212"/>
      <c r="G522" s="2"/>
      <c r="H522" s="2"/>
      <c r="I522" s="2"/>
      <c r="J522" s="2"/>
    </row>
    <row r="523" spans="1:10" x14ac:dyDescent="0.2">
      <c r="A523" s="210" t="str">
        <f t="shared" ref="A523:A536" ca="1" si="149">AC355</f>
        <v/>
      </c>
      <c r="B523" s="211"/>
      <c r="C523" s="211"/>
      <c r="D523" s="211"/>
      <c r="E523" s="211"/>
      <c r="F523" s="212"/>
      <c r="G523" s="2"/>
      <c r="H523" s="2"/>
      <c r="I523" s="2"/>
      <c r="J523" s="2"/>
    </row>
    <row r="524" spans="1:10" x14ac:dyDescent="0.2">
      <c r="A524" s="210" t="str">
        <f t="shared" ca="1" si="149"/>
        <v/>
      </c>
      <c r="B524" s="211"/>
      <c r="C524" s="211"/>
      <c r="D524" s="211"/>
      <c r="E524" s="211"/>
      <c r="F524" s="212"/>
      <c r="G524" s="2"/>
      <c r="H524" s="2"/>
      <c r="I524" s="2"/>
      <c r="J524" s="2"/>
    </row>
    <row r="525" spans="1:10" x14ac:dyDescent="0.2">
      <c r="A525" s="210" t="str">
        <f t="shared" ca="1" si="149"/>
        <v/>
      </c>
      <c r="B525" s="211"/>
      <c r="C525" s="211"/>
      <c r="D525" s="211"/>
      <c r="E525" s="211"/>
      <c r="F525" s="212"/>
      <c r="G525" s="2"/>
      <c r="H525" s="2"/>
      <c r="I525" s="2"/>
      <c r="J525" s="2"/>
    </row>
    <row r="526" spans="1:10" x14ac:dyDescent="0.2">
      <c r="A526" s="210" t="str">
        <f t="shared" ca="1" si="149"/>
        <v/>
      </c>
      <c r="B526" s="211"/>
      <c r="C526" s="211"/>
      <c r="D526" s="211"/>
      <c r="E526" s="211"/>
      <c r="F526" s="212"/>
      <c r="G526" s="2"/>
      <c r="H526" s="2"/>
      <c r="I526" s="2"/>
      <c r="J526" s="2"/>
    </row>
    <row r="527" spans="1:10" x14ac:dyDescent="0.2">
      <c r="A527" s="210" t="str">
        <f t="shared" ca="1" si="149"/>
        <v/>
      </c>
      <c r="B527" s="211"/>
      <c r="C527" s="211"/>
      <c r="D527" s="211"/>
      <c r="E527" s="211"/>
      <c r="F527" s="212"/>
      <c r="G527" s="2"/>
      <c r="H527" s="2"/>
      <c r="I527" s="2"/>
      <c r="J527" s="2"/>
    </row>
    <row r="528" spans="1:10" x14ac:dyDescent="0.2">
      <c r="A528" s="210" t="str">
        <f t="shared" ca="1" si="149"/>
        <v/>
      </c>
      <c r="B528" s="211"/>
      <c r="C528" s="211"/>
      <c r="D528" s="211"/>
      <c r="E528" s="211"/>
      <c r="F528" s="212"/>
      <c r="G528" s="2"/>
      <c r="H528" s="2"/>
      <c r="I528" s="2"/>
      <c r="J528" s="2"/>
    </row>
    <row r="529" spans="1:10" x14ac:dyDescent="0.2">
      <c r="A529" s="210" t="str">
        <f t="shared" ca="1" si="149"/>
        <v/>
      </c>
      <c r="B529" s="211"/>
      <c r="C529" s="211"/>
      <c r="D529" s="211"/>
      <c r="E529" s="211"/>
      <c r="F529" s="212"/>
      <c r="G529" s="2"/>
      <c r="H529" s="2"/>
      <c r="I529" s="2"/>
      <c r="J529" s="2"/>
    </row>
    <row r="530" spans="1:10" x14ac:dyDescent="0.2">
      <c r="A530" s="210" t="str">
        <f t="shared" ca="1" si="149"/>
        <v/>
      </c>
      <c r="B530" s="211"/>
      <c r="C530" s="211"/>
      <c r="D530" s="211"/>
      <c r="E530" s="211"/>
      <c r="F530" s="212"/>
      <c r="G530" s="2"/>
      <c r="H530" s="2"/>
      <c r="I530" s="2"/>
      <c r="J530" s="2"/>
    </row>
    <row r="531" spans="1:10" x14ac:dyDescent="0.2">
      <c r="A531" s="210" t="str">
        <f t="shared" ca="1" si="149"/>
        <v/>
      </c>
      <c r="B531" s="211"/>
      <c r="C531" s="211"/>
      <c r="D531" s="211"/>
      <c r="E531" s="211"/>
      <c r="F531" s="212"/>
      <c r="G531" s="2"/>
      <c r="H531" s="2"/>
      <c r="I531" s="2"/>
      <c r="J531" s="2"/>
    </row>
    <row r="532" spans="1:10" x14ac:dyDescent="0.2">
      <c r="A532" s="210" t="str">
        <f t="shared" ca="1" si="149"/>
        <v/>
      </c>
      <c r="B532" s="211"/>
      <c r="C532" s="211"/>
      <c r="D532" s="211"/>
      <c r="E532" s="211"/>
      <c r="F532" s="212"/>
      <c r="G532" s="2"/>
      <c r="H532" s="2"/>
      <c r="I532" s="2"/>
      <c r="J532" s="2"/>
    </row>
    <row r="533" spans="1:10" x14ac:dyDescent="0.2">
      <c r="A533" s="210" t="str">
        <f t="shared" ca="1" si="149"/>
        <v/>
      </c>
      <c r="B533" s="211"/>
      <c r="C533" s="211"/>
      <c r="D533" s="211"/>
      <c r="E533" s="211"/>
      <c r="F533" s="212"/>
      <c r="G533" s="2"/>
      <c r="H533" s="2"/>
      <c r="I533" s="2"/>
      <c r="J533" s="2"/>
    </row>
    <row r="534" spans="1:10" x14ac:dyDescent="0.2">
      <c r="A534" s="210" t="str">
        <f t="shared" ca="1" si="149"/>
        <v/>
      </c>
      <c r="B534" s="211"/>
      <c r="C534" s="211"/>
      <c r="D534" s="211"/>
      <c r="E534" s="211"/>
      <c r="F534" s="212"/>
      <c r="G534" s="2"/>
      <c r="H534" s="2"/>
      <c r="I534" s="2"/>
      <c r="J534" s="2"/>
    </row>
    <row r="535" spans="1:10" x14ac:dyDescent="0.2">
      <c r="A535" s="210" t="str">
        <f t="shared" ca="1" si="149"/>
        <v/>
      </c>
      <c r="B535" s="211"/>
      <c r="C535" s="211"/>
      <c r="D535" s="211"/>
      <c r="E535" s="211"/>
      <c r="F535" s="212"/>
      <c r="G535" s="2"/>
      <c r="H535" s="2"/>
      <c r="I535" s="2"/>
      <c r="J535" s="2"/>
    </row>
    <row r="536" spans="1:10" x14ac:dyDescent="0.2">
      <c r="A536" s="210" t="str">
        <f t="shared" ca="1" si="149"/>
        <v/>
      </c>
      <c r="B536" s="211"/>
      <c r="C536" s="211"/>
      <c r="D536" s="211"/>
      <c r="E536" s="211"/>
      <c r="F536" s="212"/>
      <c r="G536" s="2"/>
      <c r="H536" s="2"/>
      <c r="I536" s="2"/>
      <c r="J536" s="2"/>
    </row>
    <row r="537" spans="1:10" x14ac:dyDescent="0.2">
      <c r="A537" s="210"/>
      <c r="B537" s="211"/>
      <c r="C537" s="211"/>
      <c r="D537" s="211"/>
      <c r="E537" s="211"/>
      <c r="F537" s="212"/>
      <c r="G537" s="2"/>
      <c r="H537" s="2"/>
      <c r="I537" s="2"/>
      <c r="J537" s="2"/>
    </row>
    <row r="538" spans="1:10" ht="15.75" thickBot="1" x14ac:dyDescent="0.25">
      <c r="A538" s="222"/>
      <c r="B538" s="223"/>
      <c r="C538" s="223"/>
      <c r="D538" s="223"/>
      <c r="E538" s="223"/>
      <c r="F538" s="224"/>
      <c r="G538" s="2"/>
      <c r="H538" s="2"/>
      <c r="I538" s="2"/>
      <c r="J538" s="2"/>
    </row>
    <row r="539" spans="1:10" ht="15.75" x14ac:dyDescent="0.25">
      <c r="A539" s="284" t="s">
        <v>98</v>
      </c>
      <c r="B539" s="284"/>
      <c r="C539" s="284"/>
      <c r="D539" s="284"/>
      <c r="E539" s="284"/>
      <c r="F539" s="284"/>
      <c r="G539" s="2"/>
      <c r="H539" s="2"/>
      <c r="I539" s="2"/>
      <c r="J539" s="2"/>
    </row>
    <row r="540" spans="1:10" ht="15.75" x14ac:dyDescent="0.25">
      <c r="A540" s="283">
        <f>$U$2</f>
        <v>0</v>
      </c>
      <c r="B540" s="283"/>
      <c r="C540" s="283"/>
      <c r="D540" s="283"/>
      <c r="E540" s="283"/>
      <c r="F540" s="283"/>
      <c r="G540" s="2"/>
      <c r="H540" s="2"/>
      <c r="I540" s="2"/>
      <c r="J540" s="2"/>
    </row>
  </sheetData>
  <sheetProtection algorithmName="SHA-512" hashValue="Fx3aGsTYUHDxSYqPaw7z5TAq9mSUNDMGnCHhN5g7DY5KMpfQuWNd6iMD2O7+j41f+2Wrv78g0eqUKYQu9VucGA==" saltValue="So1jSlyRzjnMh12JjLb8BA==" spinCount="100000" sheet="1" objects="1" scenarios="1" selectLockedCells="1"/>
  <mergeCells count="71">
    <mergeCell ref="L7:R7"/>
    <mergeCell ref="A91:F91"/>
    <mergeCell ref="A92:F92"/>
    <mergeCell ref="A96:B96"/>
    <mergeCell ref="A134:F134"/>
    <mergeCell ref="A51:B51"/>
    <mergeCell ref="D51:F51"/>
    <mergeCell ref="A89:F89"/>
    <mergeCell ref="A90:F90"/>
    <mergeCell ref="A225:F225"/>
    <mergeCell ref="A1:F1"/>
    <mergeCell ref="A2:F2"/>
    <mergeCell ref="A6:B6"/>
    <mergeCell ref="D6:F6"/>
    <mergeCell ref="A47:F47"/>
    <mergeCell ref="A44:F44"/>
    <mergeCell ref="A181:F181"/>
    <mergeCell ref="A182:F182"/>
    <mergeCell ref="A186:B186"/>
    <mergeCell ref="D186:F186"/>
    <mergeCell ref="A224:F224"/>
    <mergeCell ref="A136:F136"/>
    <mergeCell ref="A137:F137"/>
    <mergeCell ref="A141:B141"/>
    <mergeCell ref="A179:F179"/>
    <mergeCell ref="A180:F180"/>
    <mergeCell ref="A135:F135"/>
    <mergeCell ref="A45:F45"/>
    <mergeCell ref="A46:F46"/>
    <mergeCell ref="A316:F316"/>
    <mergeCell ref="A227:F227"/>
    <mergeCell ref="A231:B231"/>
    <mergeCell ref="D231:F231"/>
    <mergeCell ref="A269:F269"/>
    <mergeCell ref="A270:F270"/>
    <mergeCell ref="A271:F271"/>
    <mergeCell ref="A272:F272"/>
    <mergeCell ref="A276:B276"/>
    <mergeCell ref="D276:F276"/>
    <mergeCell ref="A314:F314"/>
    <mergeCell ref="A315:F315"/>
    <mergeCell ref="A226:F226"/>
    <mergeCell ref="A406:F406"/>
    <mergeCell ref="A317:F317"/>
    <mergeCell ref="A321:B321"/>
    <mergeCell ref="D321:F321"/>
    <mergeCell ref="A359:F359"/>
    <mergeCell ref="A360:F360"/>
    <mergeCell ref="A361:F361"/>
    <mergeCell ref="A362:F362"/>
    <mergeCell ref="A366:B366"/>
    <mergeCell ref="D366:F366"/>
    <mergeCell ref="A404:F404"/>
    <mergeCell ref="A405:F405"/>
    <mergeCell ref="A496:F496"/>
    <mergeCell ref="A407:F407"/>
    <mergeCell ref="A411:B411"/>
    <mergeCell ref="D411:F411"/>
    <mergeCell ref="A449:F449"/>
    <mergeCell ref="A450:F450"/>
    <mergeCell ref="A451:F451"/>
    <mergeCell ref="A452:F452"/>
    <mergeCell ref="A456:B456"/>
    <mergeCell ref="D456:F456"/>
    <mergeCell ref="A494:F494"/>
    <mergeCell ref="A495:F495"/>
    <mergeCell ref="A497:F497"/>
    <mergeCell ref="A501:B501"/>
    <mergeCell ref="D501:F501"/>
    <mergeCell ref="A539:F539"/>
    <mergeCell ref="A540:F540"/>
  </mergeCells>
  <dataValidations count="1">
    <dataValidation type="list" allowBlank="1" showErrorMessage="1" sqref="I6" xr:uid="{00000000-0002-0000-0700-000000000000}">
      <formula1>$AB$4:$AH$4</formula1>
      <formula2>0</formula2>
    </dataValidation>
  </dataValidations>
  <printOptions horizontalCentered="1"/>
  <pageMargins left="0.5" right="0.5" top="0.5" bottom="0.5" header="0.51180555555555551" footer="0.51180555555555551"/>
  <pageSetup scale="97" firstPageNumber="0" orientation="portrait" horizontalDpi="300" verticalDpi="300" r:id="rId1"/>
  <headerFooter alignWithMargins="0"/>
  <rowBreaks count="11" manualBreakCount="11">
    <brk id="45" max="16383" man="1"/>
    <brk id="90" max="16383" man="1"/>
    <brk id="135" max="16383" man="1"/>
    <brk id="180" max="16383" man="1"/>
    <brk id="225" max="16383" man="1"/>
    <brk id="270" max="16383" man="1"/>
    <brk id="315" max="16383" man="1"/>
    <brk id="360" max="16383" man="1"/>
    <brk id="405" max="16383" man="1"/>
    <brk id="450" max="16383" man="1"/>
    <brk id="49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3"/>
  <sheetViews>
    <sheetView workbookViewId="0">
      <selection activeCell="C4" sqref="C4:G5"/>
    </sheetView>
  </sheetViews>
  <sheetFormatPr defaultColWidth="10.7109375" defaultRowHeight="12.75" x14ac:dyDescent="0.2"/>
  <cols>
    <col min="1" max="1" width="3.42578125" style="251" customWidth="1"/>
    <col min="2" max="2" width="10.7109375" style="251"/>
    <col min="3" max="3" width="22.140625" style="251" customWidth="1"/>
    <col min="4" max="4" width="14.85546875" style="251" customWidth="1"/>
    <col min="5" max="5" width="19.28515625" style="251" customWidth="1"/>
    <col min="6" max="6" width="27.85546875" style="251" customWidth="1"/>
    <col min="7" max="7" width="32.85546875" style="251" customWidth="1"/>
    <col min="8" max="8" width="19" style="251" customWidth="1"/>
    <col min="9" max="9" width="10.85546875" style="251" customWidth="1"/>
    <col min="10" max="10" width="10" style="251" customWidth="1"/>
    <col min="11" max="11" width="9.85546875" style="251" customWidth="1"/>
    <col min="12" max="12" width="9.42578125" style="251" customWidth="1"/>
    <col min="13" max="13" width="7.42578125" style="251" customWidth="1"/>
    <col min="14" max="14" width="7.28515625" style="251" customWidth="1"/>
    <col min="15" max="15" width="8.42578125" style="251" customWidth="1"/>
    <col min="16" max="16" width="10.28515625" style="251" customWidth="1"/>
    <col min="17" max="17" width="6" style="251" customWidth="1"/>
    <col min="18" max="18" width="8.28515625" style="251" customWidth="1"/>
    <col min="19" max="16384" width="10.7109375" style="251"/>
  </cols>
  <sheetData>
    <row r="1" spans="1:17" ht="18" x14ac:dyDescent="0.2">
      <c r="B1" s="252" t="s">
        <v>128</v>
      </c>
    </row>
    <row r="2" spans="1:17" ht="15" x14ac:dyDescent="0.25">
      <c r="C2" s="253"/>
      <c r="D2" s="253"/>
      <c r="E2" s="253"/>
      <c r="F2" s="253"/>
      <c r="G2" s="253"/>
      <c r="H2" s="253"/>
      <c r="I2" s="253"/>
      <c r="J2" s="253"/>
      <c r="K2" s="253"/>
      <c r="L2" s="253"/>
      <c r="M2" s="253"/>
      <c r="N2" s="254"/>
    </row>
    <row r="3" spans="1:17" ht="38.25" x14ac:dyDescent="0.2">
      <c r="B3" s="255" t="s">
        <v>165</v>
      </c>
      <c r="C3" s="256" t="s">
        <v>166</v>
      </c>
      <c r="D3" s="255" t="s">
        <v>167</v>
      </c>
      <c r="E3" s="255" t="s">
        <v>168</v>
      </c>
      <c r="F3" s="255" t="s">
        <v>127</v>
      </c>
      <c r="G3" s="255" t="s">
        <v>125</v>
      </c>
      <c r="H3" s="257" t="s">
        <v>169</v>
      </c>
      <c r="I3" s="258" t="s">
        <v>126</v>
      </c>
      <c r="J3" s="259" t="s">
        <v>170</v>
      </c>
      <c r="K3" s="260" t="s">
        <v>171</v>
      </c>
      <c r="L3" s="255" t="s">
        <v>172</v>
      </c>
      <c r="M3" s="260" t="s">
        <v>173</v>
      </c>
      <c r="N3" s="255" t="s">
        <v>33</v>
      </c>
      <c r="O3" s="261" t="s">
        <v>174</v>
      </c>
      <c r="P3" s="255" t="s">
        <v>124</v>
      </c>
    </row>
    <row r="4" spans="1:17" ht="25.5" x14ac:dyDescent="0.2">
      <c r="A4" s="251">
        <v>1</v>
      </c>
      <c r="B4" s="262"/>
      <c r="C4" s="263" t="s">
        <v>187</v>
      </c>
      <c r="D4" s="263" t="s">
        <v>175</v>
      </c>
      <c r="E4" s="263" t="s">
        <v>176</v>
      </c>
      <c r="F4" s="289" t="s">
        <v>186</v>
      </c>
      <c r="G4" s="264" t="s">
        <v>185</v>
      </c>
      <c r="J4" s="265"/>
      <c r="K4" s="265"/>
      <c r="L4" s="265"/>
      <c r="M4" s="265"/>
      <c r="N4" s="265"/>
      <c r="O4" s="265"/>
      <c r="P4" s="265"/>
      <c r="Q4" s="265"/>
    </row>
    <row r="5" spans="1:17" x14ac:dyDescent="0.2">
      <c r="A5" s="251">
        <v>2</v>
      </c>
      <c r="C5" s="265" t="s">
        <v>177</v>
      </c>
      <c r="D5" s="265"/>
      <c r="E5" s="265"/>
      <c r="F5" s="265"/>
      <c r="G5" s="265"/>
      <c r="H5" s="265"/>
      <c r="J5" s="265"/>
      <c r="K5" s="265"/>
      <c r="L5" s="265"/>
      <c r="M5" s="265"/>
      <c r="N5" s="265"/>
      <c r="O5" s="265"/>
      <c r="P5" s="265"/>
      <c r="Q5" s="265"/>
    </row>
    <row r="6" spans="1:17" x14ac:dyDescent="0.2">
      <c r="A6" s="251">
        <v>3</v>
      </c>
      <c r="C6" s="265"/>
      <c r="D6" s="265"/>
      <c r="E6" s="265"/>
      <c r="F6" s="265"/>
      <c r="G6" s="265"/>
      <c r="H6" s="265"/>
      <c r="J6" s="265"/>
      <c r="K6" s="265"/>
      <c r="L6" s="265"/>
      <c r="M6" s="265"/>
      <c r="N6" s="265"/>
      <c r="O6" s="265"/>
      <c r="P6" s="265"/>
      <c r="Q6" s="265"/>
    </row>
    <row r="7" spans="1:17" x14ac:dyDescent="0.2">
      <c r="A7" s="251">
        <v>4</v>
      </c>
      <c r="C7" s="265"/>
      <c r="D7" s="265"/>
      <c r="E7" s="265"/>
      <c r="F7" s="265"/>
      <c r="G7" s="265"/>
      <c r="H7" s="265"/>
      <c r="J7" s="265"/>
      <c r="K7" s="265"/>
      <c r="L7" s="265"/>
      <c r="M7" s="265"/>
      <c r="N7" s="265"/>
      <c r="O7" s="265"/>
      <c r="P7" s="265"/>
      <c r="Q7" s="265"/>
    </row>
    <row r="8" spans="1:17" x14ac:dyDescent="0.2">
      <c r="A8" s="251">
        <v>5</v>
      </c>
      <c r="C8" s="265"/>
      <c r="D8" s="265"/>
      <c r="E8" s="265"/>
      <c r="F8" s="265"/>
      <c r="G8" s="265"/>
      <c r="H8" s="265"/>
      <c r="J8" s="265"/>
      <c r="K8" s="265"/>
      <c r="L8" s="265"/>
      <c r="M8" s="265"/>
      <c r="N8" s="265"/>
      <c r="O8" s="265"/>
      <c r="P8" s="265"/>
      <c r="Q8" s="265"/>
    </row>
    <row r="9" spans="1:17" x14ac:dyDescent="0.2">
      <c r="A9" s="251">
        <v>6</v>
      </c>
      <c r="C9" s="265"/>
      <c r="D9" s="265"/>
      <c r="E9" s="265"/>
      <c r="F9" s="265"/>
      <c r="G9" s="265"/>
      <c r="H9" s="265"/>
      <c r="J9" s="265"/>
      <c r="K9" s="265"/>
      <c r="L9" s="265"/>
      <c r="M9" s="265"/>
      <c r="N9" s="265"/>
      <c r="O9" s="265"/>
      <c r="P9" s="265"/>
      <c r="Q9" s="265"/>
    </row>
    <row r="10" spans="1:17" x14ac:dyDescent="0.2">
      <c r="A10" s="251">
        <v>7</v>
      </c>
      <c r="C10" s="265"/>
      <c r="D10" s="265"/>
      <c r="E10" s="265"/>
      <c r="F10" s="265"/>
      <c r="G10" s="265"/>
      <c r="H10" s="265"/>
      <c r="J10" s="265"/>
      <c r="K10" s="265"/>
      <c r="L10" s="265"/>
      <c r="M10" s="265"/>
      <c r="N10" s="265"/>
      <c r="O10" s="265"/>
      <c r="P10" s="265"/>
      <c r="Q10" s="265"/>
    </row>
    <row r="11" spans="1:17" x14ac:dyDescent="0.2">
      <c r="A11" s="251">
        <v>8</v>
      </c>
      <c r="C11" s="265"/>
      <c r="D11" s="265"/>
      <c r="E11" s="265"/>
      <c r="F11" s="265"/>
      <c r="G11" s="265"/>
      <c r="H11" s="265"/>
      <c r="J11" s="265"/>
      <c r="K11" s="265"/>
      <c r="L11" s="265"/>
      <c r="M11" s="265"/>
      <c r="N11" s="265"/>
      <c r="O11" s="265"/>
      <c r="P11" s="265"/>
      <c r="Q11" s="265"/>
    </row>
    <row r="12" spans="1:17" x14ac:dyDescent="0.2">
      <c r="A12" s="251">
        <v>9</v>
      </c>
      <c r="C12" s="265"/>
      <c r="D12" s="265"/>
      <c r="E12" s="265"/>
      <c r="F12" s="265"/>
      <c r="G12" s="265"/>
      <c r="H12" s="265"/>
      <c r="J12" s="265"/>
      <c r="K12" s="265"/>
      <c r="L12" s="265"/>
      <c r="M12" s="265"/>
      <c r="N12" s="265"/>
      <c r="O12" s="265"/>
      <c r="P12" s="265"/>
      <c r="Q12" s="265"/>
    </row>
    <row r="13" spans="1:17" x14ac:dyDescent="0.2">
      <c r="A13" s="251">
        <v>10</v>
      </c>
      <c r="C13" s="265"/>
      <c r="D13" s="265"/>
      <c r="E13" s="265"/>
      <c r="F13" s="265"/>
      <c r="G13" s="265"/>
      <c r="H13" s="265"/>
      <c r="J13" s="265"/>
      <c r="K13" s="265"/>
      <c r="L13" s="265"/>
      <c r="M13" s="265"/>
      <c r="N13" s="265"/>
      <c r="O13" s="265"/>
      <c r="P13" s="265"/>
      <c r="Q13" s="265"/>
    </row>
    <row r="14" spans="1:17" x14ac:dyDescent="0.2">
      <c r="A14" s="251">
        <v>11</v>
      </c>
      <c r="C14" s="265"/>
      <c r="D14" s="265"/>
      <c r="E14" s="265"/>
      <c r="F14" s="265"/>
      <c r="G14" s="265"/>
      <c r="H14" s="265"/>
      <c r="J14" s="265"/>
      <c r="K14" s="265"/>
      <c r="L14" s="265"/>
      <c r="M14" s="265"/>
      <c r="N14" s="265"/>
      <c r="O14" s="265"/>
      <c r="P14" s="265"/>
      <c r="Q14" s="265"/>
    </row>
    <row r="15" spans="1:17" x14ac:dyDescent="0.2">
      <c r="A15" s="251">
        <v>12</v>
      </c>
      <c r="C15" s="265"/>
      <c r="D15" s="265"/>
      <c r="E15" s="265"/>
      <c r="F15" s="265"/>
      <c r="G15" s="265"/>
      <c r="H15" s="265"/>
      <c r="J15" s="265"/>
      <c r="K15" s="265"/>
      <c r="L15" s="265"/>
      <c r="M15" s="265"/>
      <c r="N15" s="265"/>
      <c r="O15" s="265"/>
      <c r="P15" s="265"/>
      <c r="Q15" s="265"/>
    </row>
    <row r="16" spans="1:17" x14ac:dyDescent="0.2">
      <c r="A16" s="251">
        <v>13</v>
      </c>
      <c r="J16" s="265"/>
      <c r="K16" s="263"/>
      <c r="L16" s="263"/>
    </row>
    <row r="17" spans="1:14" x14ac:dyDescent="0.2">
      <c r="A17" s="251">
        <v>14</v>
      </c>
      <c r="C17" s="265"/>
      <c r="D17" s="265"/>
      <c r="E17" s="265"/>
      <c r="F17" s="265"/>
      <c r="G17" s="265"/>
      <c r="H17" s="265"/>
      <c r="J17" s="265"/>
      <c r="K17" s="265"/>
      <c r="L17" s="265"/>
      <c r="M17" s="265"/>
      <c r="N17" s="265"/>
    </row>
    <row r="18" spans="1:14" x14ac:dyDescent="0.2">
      <c r="A18" s="251">
        <v>15</v>
      </c>
      <c r="C18" s="265"/>
      <c r="D18" s="265"/>
      <c r="E18" s="265"/>
      <c r="F18" s="265"/>
      <c r="G18" s="265"/>
      <c r="H18" s="265"/>
      <c r="J18" s="265"/>
      <c r="K18" s="265"/>
      <c r="L18" s="265"/>
      <c r="M18" s="265"/>
      <c r="N18" s="265"/>
    </row>
    <row r="19" spans="1:14" x14ac:dyDescent="0.2">
      <c r="A19" s="251">
        <v>16</v>
      </c>
      <c r="C19" s="265"/>
      <c r="D19" s="265"/>
      <c r="E19" s="265"/>
      <c r="F19" s="265"/>
      <c r="G19" s="265"/>
      <c r="H19" s="265"/>
      <c r="J19" s="265"/>
      <c r="K19" s="265"/>
      <c r="L19" s="265"/>
      <c r="M19" s="265"/>
      <c r="N19" s="265"/>
    </row>
    <row r="20" spans="1:14" x14ac:dyDescent="0.2">
      <c r="A20" s="251">
        <v>17</v>
      </c>
      <c r="C20" s="265"/>
      <c r="D20" s="265"/>
      <c r="E20" s="265"/>
      <c r="F20" s="265"/>
      <c r="G20" s="265"/>
      <c r="H20" s="265"/>
      <c r="J20" s="265"/>
      <c r="K20" s="265"/>
      <c r="L20" s="265"/>
      <c r="M20" s="265"/>
      <c r="N20" s="265"/>
    </row>
    <row r="21" spans="1:14" x14ac:dyDescent="0.2">
      <c r="A21" s="251">
        <v>18</v>
      </c>
      <c r="C21" s="265"/>
      <c r="D21" s="265"/>
      <c r="E21" s="265"/>
      <c r="F21" s="265"/>
      <c r="G21" s="265"/>
      <c r="H21" s="265"/>
      <c r="I21" s="265"/>
      <c r="J21" s="265"/>
      <c r="K21" s="265"/>
      <c r="L21" s="265"/>
      <c r="M21" s="265"/>
      <c r="N21" s="265"/>
    </row>
    <row r="22" spans="1:14" x14ac:dyDescent="0.2">
      <c r="A22" s="251">
        <v>19</v>
      </c>
      <c r="C22" s="265"/>
      <c r="D22" s="265"/>
      <c r="E22" s="265"/>
      <c r="F22" s="265"/>
      <c r="G22" s="265"/>
      <c r="H22" s="265"/>
      <c r="I22" s="265"/>
      <c r="J22" s="265"/>
      <c r="K22" s="265"/>
      <c r="L22" s="265"/>
      <c r="M22" s="265"/>
      <c r="N22" s="265"/>
    </row>
    <row r="23" spans="1:14" x14ac:dyDescent="0.2">
      <c r="A23" s="251">
        <v>20</v>
      </c>
      <c r="C23" s="265"/>
      <c r="D23" s="265"/>
      <c r="E23" s="265"/>
      <c r="F23" s="265"/>
      <c r="G23" s="265"/>
      <c r="H23" s="265"/>
      <c r="I23" s="265"/>
      <c r="J23" s="265"/>
      <c r="K23" s="265"/>
      <c r="L23" s="265"/>
      <c r="M23" s="265"/>
      <c r="N23" s="265"/>
    </row>
    <row r="24" spans="1:14" x14ac:dyDescent="0.2">
      <c r="A24" s="251">
        <v>21</v>
      </c>
      <c r="C24" s="265"/>
      <c r="D24" s="265"/>
      <c r="E24" s="265"/>
      <c r="F24" s="265"/>
      <c r="G24" s="265"/>
      <c r="H24" s="265"/>
      <c r="I24" s="265"/>
      <c r="J24" s="265"/>
      <c r="K24" s="265"/>
      <c r="L24" s="265"/>
      <c r="M24" s="265"/>
      <c r="N24" s="265"/>
    </row>
    <row r="25" spans="1:14" x14ac:dyDescent="0.2">
      <c r="A25" s="251">
        <v>22</v>
      </c>
      <c r="C25" s="265"/>
      <c r="D25" s="265"/>
      <c r="E25" s="265"/>
      <c r="F25" s="265"/>
      <c r="G25" s="265"/>
      <c r="H25" s="265"/>
      <c r="I25" s="265"/>
      <c r="J25" s="265"/>
      <c r="K25" s="265"/>
      <c r="L25" s="265"/>
      <c r="M25" s="265"/>
      <c r="N25" s="265"/>
    </row>
    <row r="26" spans="1:14" x14ac:dyDescent="0.2">
      <c r="A26" s="251">
        <v>23</v>
      </c>
      <c r="C26" s="265"/>
      <c r="D26" s="265"/>
      <c r="E26" s="265"/>
      <c r="F26" s="265"/>
      <c r="G26" s="265"/>
      <c r="H26" s="265"/>
      <c r="I26" s="265"/>
      <c r="J26" s="265"/>
      <c r="K26" s="265"/>
      <c r="L26" s="265"/>
      <c r="M26" s="265"/>
      <c r="N26" s="265"/>
    </row>
    <row r="27" spans="1:14" x14ac:dyDescent="0.2">
      <c r="A27" s="251">
        <v>24</v>
      </c>
      <c r="C27" s="265"/>
      <c r="D27" s="265"/>
      <c r="E27" s="265"/>
      <c r="F27" s="265"/>
      <c r="G27" s="265"/>
      <c r="H27" s="265"/>
      <c r="I27" s="265"/>
      <c r="J27" s="265"/>
      <c r="K27" s="265"/>
      <c r="L27" s="265"/>
      <c r="M27" s="265"/>
      <c r="N27" s="265"/>
    </row>
    <row r="28" spans="1:14" x14ac:dyDescent="0.2">
      <c r="A28" s="251">
        <v>25</v>
      </c>
      <c r="C28" s="265"/>
      <c r="D28" s="265"/>
      <c r="E28" s="265"/>
      <c r="F28" s="265"/>
      <c r="G28" s="265"/>
      <c r="H28" s="265"/>
      <c r="I28" s="265"/>
      <c r="J28" s="265"/>
      <c r="K28" s="265"/>
      <c r="L28" s="265"/>
      <c r="M28" s="265"/>
      <c r="N28" s="265"/>
    </row>
    <row r="29" spans="1:14" x14ac:dyDescent="0.2">
      <c r="A29" s="251">
        <v>26</v>
      </c>
      <c r="C29" s="265"/>
      <c r="D29" s="265"/>
      <c r="E29" s="265"/>
      <c r="F29" s="265"/>
      <c r="G29" s="265"/>
      <c r="H29" s="265"/>
      <c r="I29" s="265"/>
      <c r="J29" s="265"/>
      <c r="K29" s="265"/>
      <c r="L29" s="265"/>
      <c r="M29" s="265"/>
      <c r="N29" s="265"/>
    </row>
    <row r="30" spans="1:14" x14ac:dyDescent="0.2">
      <c r="A30" s="251">
        <v>27</v>
      </c>
      <c r="C30" s="265"/>
      <c r="D30" s="265"/>
      <c r="E30" s="265"/>
      <c r="F30" s="265"/>
      <c r="G30" s="265"/>
      <c r="H30" s="265"/>
      <c r="I30" s="265"/>
      <c r="J30" s="265"/>
      <c r="K30" s="265"/>
      <c r="L30" s="265"/>
      <c r="M30" s="265"/>
      <c r="N30" s="265"/>
    </row>
    <row r="31" spans="1:14" x14ac:dyDescent="0.2">
      <c r="A31" s="251">
        <v>28</v>
      </c>
      <c r="C31" s="265"/>
      <c r="D31" s="265"/>
      <c r="E31" s="265"/>
      <c r="F31" s="265"/>
      <c r="G31" s="265"/>
      <c r="H31" s="265"/>
      <c r="I31" s="265"/>
      <c r="J31" s="265"/>
      <c r="K31" s="265"/>
      <c r="L31" s="265"/>
      <c r="M31" s="265"/>
      <c r="N31" s="265"/>
    </row>
    <row r="32" spans="1:14" x14ac:dyDescent="0.2">
      <c r="A32" s="251">
        <v>29</v>
      </c>
      <c r="C32" s="265"/>
      <c r="D32" s="265"/>
      <c r="E32" s="265"/>
      <c r="F32" s="265"/>
      <c r="G32" s="265"/>
      <c r="H32" s="265"/>
      <c r="I32" s="265"/>
      <c r="J32" s="265"/>
      <c r="K32" s="265"/>
      <c r="L32" s="265"/>
      <c r="M32" s="265"/>
      <c r="N32" s="265"/>
    </row>
    <row r="33" spans="1:15" x14ac:dyDescent="0.2">
      <c r="A33" s="251">
        <v>30</v>
      </c>
      <c r="C33" s="265"/>
      <c r="D33" s="265"/>
      <c r="E33" s="265"/>
      <c r="F33" s="265"/>
      <c r="G33" s="265"/>
      <c r="H33" s="265"/>
      <c r="I33" s="265"/>
      <c r="J33" s="265"/>
      <c r="K33" s="265"/>
      <c r="L33" s="265"/>
      <c r="M33" s="265"/>
      <c r="N33" s="265"/>
    </row>
    <row r="34" spans="1:15" x14ac:dyDescent="0.2">
      <c r="A34" s="251">
        <v>31</v>
      </c>
      <c r="C34" s="265"/>
      <c r="D34" s="265"/>
      <c r="E34" s="265"/>
      <c r="F34" s="265"/>
      <c r="G34" s="265"/>
      <c r="H34" s="265"/>
      <c r="I34" s="265"/>
      <c r="J34" s="265"/>
      <c r="K34" s="265"/>
      <c r="L34" s="265"/>
      <c r="M34" s="265"/>
      <c r="N34" s="265"/>
    </row>
    <row r="35" spans="1:15" x14ac:dyDescent="0.2">
      <c r="A35" s="251">
        <v>32</v>
      </c>
      <c r="C35" s="265"/>
      <c r="D35" s="265"/>
      <c r="E35" s="265"/>
      <c r="F35" s="265"/>
      <c r="G35" s="265"/>
      <c r="H35" s="265"/>
      <c r="I35" s="265"/>
      <c r="J35" s="265"/>
      <c r="K35" s="265"/>
      <c r="L35" s="265"/>
      <c r="M35" s="265"/>
      <c r="N35" s="265"/>
    </row>
    <row r="36" spans="1:15" x14ac:dyDescent="0.2">
      <c r="A36" s="251">
        <v>33</v>
      </c>
      <c r="C36" s="265"/>
      <c r="D36" s="265"/>
      <c r="E36" s="265"/>
      <c r="F36" s="265"/>
      <c r="G36" s="265"/>
      <c r="H36" s="265"/>
      <c r="I36" s="265"/>
      <c r="J36" s="265"/>
      <c r="K36" s="265"/>
      <c r="L36" s="265"/>
      <c r="M36" s="265"/>
      <c r="N36" s="265"/>
    </row>
    <row r="37" spans="1:15" x14ac:dyDescent="0.2">
      <c r="A37" s="251">
        <v>34</v>
      </c>
      <c r="C37" s="265"/>
      <c r="D37" s="265"/>
      <c r="E37" s="265"/>
      <c r="F37" s="265"/>
      <c r="G37" s="265"/>
      <c r="H37" s="265"/>
      <c r="I37" s="265"/>
      <c r="J37" s="265"/>
      <c r="K37" s="265"/>
      <c r="L37" s="265"/>
      <c r="M37" s="265"/>
      <c r="N37" s="265"/>
      <c r="O37" s="265"/>
    </row>
    <row r="38" spans="1:15" x14ac:dyDescent="0.2">
      <c r="A38" s="251">
        <v>35</v>
      </c>
      <c r="C38" s="265"/>
      <c r="D38" s="265"/>
      <c r="E38" s="265"/>
      <c r="F38" s="265"/>
      <c r="G38" s="265"/>
      <c r="H38" s="265"/>
      <c r="I38" s="265"/>
      <c r="J38" s="265"/>
      <c r="K38" s="265"/>
      <c r="L38" s="265"/>
      <c r="M38" s="265"/>
      <c r="N38" s="265"/>
    </row>
    <row r="39" spans="1:15" x14ac:dyDescent="0.2">
      <c r="A39" s="251">
        <v>36</v>
      </c>
      <c r="C39" s="265"/>
      <c r="D39" s="265"/>
      <c r="E39" s="265"/>
      <c r="F39" s="265"/>
      <c r="G39" s="265"/>
      <c r="H39" s="265"/>
      <c r="I39" s="265"/>
      <c r="J39" s="265"/>
      <c r="K39" s="265"/>
      <c r="L39" s="265"/>
      <c r="M39" s="265"/>
      <c r="N39" s="265"/>
    </row>
    <row r="40" spans="1:15" x14ac:dyDescent="0.2">
      <c r="A40" s="251">
        <v>37</v>
      </c>
      <c r="C40" s="265"/>
      <c r="D40" s="265"/>
      <c r="E40" s="265"/>
      <c r="F40" s="265"/>
      <c r="G40" s="265"/>
      <c r="H40" s="265"/>
      <c r="I40" s="265"/>
      <c r="J40" s="265"/>
      <c r="K40" s="265"/>
      <c r="L40" s="265"/>
      <c r="M40" s="265"/>
      <c r="N40" s="265"/>
    </row>
    <row r="41" spans="1:15" x14ac:dyDescent="0.2">
      <c r="A41" s="251">
        <v>38</v>
      </c>
    </row>
    <row r="42" spans="1:15" x14ac:dyDescent="0.2">
      <c r="A42" s="251">
        <v>39</v>
      </c>
    </row>
    <row r="43" spans="1:15" x14ac:dyDescent="0.2">
      <c r="A43" s="251">
        <v>40</v>
      </c>
    </row>
  </sheetData>
  <hyperlinks>
    <hyperlink ref="F4" r:id="rId1" xr:uid="{DBFC5A63-25F2-4EE5-BC6C-72F27481DFCC}"/>
  </hyperlinks>
  <printOptions gridLines="1"/>
  <pageMargins left="0.75" right="0.75" top="1" bottom="1" header="0.5" footer="0.5"/>
  <pageSetup orientation="landscape"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Directions For Use</vt:lpstr>
      <vt:lpstr>Leader &amp; Captain Info</vt:lpstr>
      <vt:lpstr>Adorer_Schedule</vt:lpstr>
      <vt:lpstr>Substitute Listing</vt:lpstr>
      <vt:lpstr>Hourly Report</vt:lpstr>
      <vt:lpstr>Daily Report (5)</vt:lpstr>
      <vt:lpstr>Daily Report (10)</vt:lpstr>
      <vt:lpstr>Daily Report (15)</vt:lpstr>
      <vt:lpstr>COORD MTG SIGN-IN</vt:lpstr>
      <vt:lpstr>1st ADORER LIST</vt:lpstr>
      <vt:lpstr>MORN</vt:lpstr>
      <vt:lpstr>NOON</vt:lpstr>
      <vt:lpstr>EVE</vt:lpstr>
      <vt:lpstr>NIGHT</vt:lpstr>
      <vt:lpstr>UNSPECIFIED</vt:lpstr>
      <vt:lpstr>SUB LIST</vt:lpstr>
      <vt:lpstr>Adorer_Schedule!Print_Area</vt:lpstr>
      <vt:lpstr>'COORD MTG SIGN-IN'!Print_Area</vt:lpstr>
      <vt:lpstr>'Daily Report (10)'!Print_Area</vt:lpstr>
      <vt:lpstr>'Daily Report (15)'!Print_Area</vt:lpstr>
      <vt:lpstr>'Daily Report (5)'!Print_Area</vt:lpstr>
      <vt:lpstr>'Directions For Use'!Print_Area</vt:lpstr>
      <vt:lpstr>'Leader &amp; Captain Info'!Print_Area</vt:lpstr>
      <vt:lpstr>'Substitute Listing'!Print_Area</vt:lpstr>
      <vt:lpstr>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Nyman</dc:creator>
  <cp:lastModifiedBy>Apostolate of Eucharistic Adoration www.perpetualeucha</cp:lastModifiedBy>
  <cp:lastPrinted>2020-03-14T22:48:56Z</cp:lastPrinted>
  <dcterms:created xsi:type="dcterms:W3CDTF">2017-10-02T22:54:28Z</dcterms:created>
  <dcterms:modified xsi:type="dcterms:W3CDTF">2025-10-16T20:16:14Z</dcterms:modified>
</cp:coreProperties>
</file>